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tyada\Downloads\"/>
    </mc:Choice>
  </mc:AlternateContent>
  <xr:revisionPtr revIDLastSave="0" documentId="13_ncr:1_{A632F31F-3E70-42DC-8A71-696532A887E5}" xr6:coauthVersionLast="44" xr6:coauthVersionMax="44" xr10:uidLastSave="{00000000-0000-0000-0000-000000000000}"/>
  <bookViews>
    <workbookView xWindow="-110" yWindow="-110" windowWidth="19420" windowHeight="10420" tabRatio="896" xr2:uid="{00000000-000D-0000-FFFF-FFFF00000000}"/>
  </bookViews>
  <sheets>
    <sheet name="SUMMARY" sheetId="11" r:id="rId1"/>
    <sheet name="combined_all" sheetId="12" r:id="rId2"/>
    <sheet name="Graphs" sheetId="17" r:id="rId3"/>
    <sheet name="vlookup_standard" sheetId="10" r:id="rId4"/>
    <sheet name="July2019" sheetId="2" r:id="rId5"/>
    <sheet name="Aug2019" sheetId="3" r:id="rId6"/>
    <sheet name="Sept2019" sheetId="4" r:id="rId7"/>
    <sheet name="Oct2019" sheetId="5" r:id="rId8"/>
    <sheet name="Nov2019" sheetId="6" r:id="rId9"/>
    <sheet name="Dec2019" sheetId="7" r:id="rId10"/>
    <sheet name="Jan2020" sheetId="8" r:id="rId11"/>
    <sheet name="Feb2020" sheetId="9" r:id="rId12"/>
  </sheets>
  <definedNames>
    <definedName name="_xlnm._FilterDatabase" localSheetId="1" hidden="1">combined_all!$B$1:$DR$239</definedName>
    <definedName name="_xlnm._FilterDatabase" localSheetId="2" hidden="1">Graphs!$I$1:$M$120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1" l="1"/>
  <c r="C21" i="11"/>
  <c r="C20" i="11"/>
  <c r="C19" i="11"/>
  <c r="C13" i="11"/>
  <c r="C14" i="11"/>
  <c r="C15" i="11"/>
  <c r="C12" i="11"/>
  <c r="M32" i="17"/>
  <c r="M31" i="17"/>
  <c r="M30" i="17"/>
  <c r="M29" i="17"/>
  <c r="M25" i="17"/>
  <c r="M24" i="17"/>
  <c r="M23" i="17"/>
  <c r="M22" i="17"/>
  <c r="DN1048576" i="12"/>
  <c r="DO1048576" i="12"/>
  <c r="DP1048576" i="12"/>
  <c r="DQ1048576" i="12"/>
  <c r="DR1048576" i="12"/>
  <c r="BA1048576" i="12"/>
  <c r="BB1048576" i="12"/>
  <c r="BC1048576" i="12"/>
  <c r="BD1048576" i="12"/>
  <c r="BE1048576" i="12"/>
  <c r="BF1048576" i="12"/>
  <c r="BG1048576" i="12"/>
  <c r="BH1048576" i="12"/>
  <c r="BI1048576" i="12"/>
  <c r="BJ1048576" i="12"/>
  <c r="BK1048576" i="12"/>
  <c r="BL1048576" i="12"/>
  <c r="BM1048576" i="12"/>
  <c r="BN1048576" i="12"/>
  <c r="BO1048576" i="12"/>
  <c r="BP1048576" i="12"/>
  <c r="BQ1048576" i="12"/>
  <c r="BR1048576" i="12"/>
  <c r="BS1048576" i="12"/>
  <c r="BT1048576" i="12"/>
  <c r="BU1048576" i="12"/>
  <c r="BV1048576" i="12"/>
  <c r="BW1048576" i="12"/>
  <c r="BX1048576" i="12"/>
  <c r="BY1048576" i="12"/>
  <c r="BZ1048576" i="12"/>
  <c r="CA1048576" i="12"/>
  <c r="CB1048576" i="12"/>
  <c r="CC1048576" i="12"/>
  <c r="CD1048576" i="12"/>
  <c r="CE1048576" i="12"/>
  <c r="CF1048576" i="12"/>
  <c r="CG1048576" i="12"/>
  <c r="CH1048576" i="12"/>
  <c r="CI1048576" i="12"/>
  <c r="CJ1048576" i="12"/>
  <c r="CK1048576" i="12"/>
  <c r="CL1048576" i="12"/>
  <c r="CM1048576" i="12"/>
  <c r="CN1048576" i="12"/>
  <c r="CO1048576" i="12"/>
  <c r="CP1048576" i="12"/>
  <c r="CQ1048576" i="12"/>
  <c r="CR1048576" i="12"/>
  <c r="CS1048576" i="12"/>
  <c r="CT1048576" i="12"/>
  <c r="CU1048576" i="12"/>
  <c r="CV1048576" i="12"/>
  <c r="CW1048576" i="12"/>
  <c r="CX1048576" i="12"/>
  <c r="CY1048576" i="12"/>
  <c r="CZ1048576" i="12"/>
  <c r="DA1048576" i="12"/>
  <c r="DB1048576" i="12"/>
  <c r="DC1048576" i="12"/>
  <c r="DD1048576" i="12"/>
  <c r="DE1048576" i="12"/>
  <c r="DF1048576" i="12"/>
  <c r="DG1048576" i="12"/>
  <c r="DH1048576" i="12"/>
  <c r="DI1048576" i="12"/>
  <c r="DJ1048576" i="12"/>
  <c r="DK1048576" i="12"/>
  <c r="DL1048576" i="12"/>
  <c r="DM1048576" i="12"/>
  <c r="E1048576" i="12"/>
  <c r="F1048576" i="12"/>
  <c r="G1048576" i="12"/>
  <c r="H1048576" i="12"/>
  <c r="I1048576" i="12"/>
  <c r="J1048576" i="12"/>
  <c r="K1048576" i="12"/>
  <c r="L1048576" i="12"/>
  <c r="M1048576" i="12"/>
  <c r="N1048576" i="12"/>
  <c r="O1048576" i="12"/>
  <c r="P1048576" i="12"/>
  <c r="Q1048576" i="12"/>
  <c r="R1048576" i="12"/>
  <c r="S1048576" i="12"/>
  <c r="T1048576" i="12"/>
  <c r="U1048576" i="12"/>
  <c r="V1048576" i="12"/>
  <c r="W1048576" i="12"/>
  <c r="X1048576" i="12"/>
  <c r="Y1048576" i="12"/>
  <c r="Z1048576" i="12"/>
  <c r="AA1048576" i="12"/>
  <c r="AB1048576" i="12"/>
  <c r="AC1048576" i="12"/>
  <c r="AD1048576" i="12"/>
  <c r="AE1048576" i="12"/>
  <c r="AF1048576" i="12"/>
  <c r="AG1048576" i="12"/>
  <c r="AH1048576" i="12"/>
  <c r="AI1048576" i="12"/>
  <c r="AJ1048576" i="12"/>
  <c r="AK1048576" i="12"/>
  <c r="AL1048576" i="12"/>
  <c r="AM1048576" i="12"/>
  <c r="AN1048576" i="12"/>
  <c r="AO1048576" i="12"/>
  <c r="AP1048576" i="12"/>
  <c r="AQ1048576" i="12"/>
  <c r="AR1048576" i="12"/>
  <c r="AS1048576" i="12"/>
  <c r="AT1048576" i="12"/>
  <c r="AU1048576" i="12"/>
  <c r="AV1048576" i="12"/>
  <c r="AW1048576" i="12"/>
  <c r="AX1048576" i="12"/>
  <c r="AY1048576" i="12"/>
  <c r="AZ1048576" i="12"/>
  <c r="D1048576" i="12"/>
  <c r="EX26" i="10"/>
  <c r="CL26" i="10"/>
  <c r="EO25" i="10"/>
  <c r="CC25" i="10"/>
  <c r="EF24" i="10"/>
  <c r="BT24" i="10"/>
  <c r="DW23" i="10"/>
  <c r="BK23" i="10"/>
  <c r="DQ26" i="10"/>
  <c r="BE26" i="10"/>
  <c r="DH25" i="10"/>
  <c r="AV25" i="10"/>
  <c r="CY24" i="10"/>
  <c r="AM24" i="10"/>
  <c r="CP23" i="10"/>
  <c r="ES22" i="10"/>
  <c r="DL26" i="10"/>
  <c r="AZ26" i="10"/>
  <c r="DC25" i="10"/>
  <c r="AQ25" i="10"/>
  <c r="CT24" i="10"/>
  <c r="DV25" i="10"/>
  <c r="ES23" i="10"/>
  <c r="EN22" i="10"/>
  <c r="BW22" i="10"/>
  <c r="DZ21" i="10"/>
  <c r="BN21" i="10"/>
  <c r="DQ20" i="10"/>
  <c r="BE20" i="10"/>
  <c r="DH19" i="10"/>
  <c r="AV19" i="10"/>
  <c r="CY18" i="10"/>
  <c r="ED26" i="10"/>
  <c r="BR26" i="10"/>
  <c r="DU25" i="10"/>
  <c r="BI25" i="10"/>
  <c r="DL24" i="10"/>
  <c r="AZ24" i="10"/>
  <c r="DC23" i="10"/>
  <c r="AQ23" i="10"/>
  <c r="CW26" i="10"/>
  <c r="AK26" i="10"/>
  <c r="CN25" i="10"/>
  <c r="EQ24" i="10"/>
  <c r="CE24" i="10"/>
  <c r="EH23" i="10"/>
  <c r="BV23" i="10"/>
  <c r="DY22" i="10"/>
  <c r="CR26" i="10"/>
  <c r="EU25" i="10"/>
  <c r="CI25" i="10"/>
  <c r="EL24" i="10"/>
  <c r="BZ24" i="10"/>
  <c r="AT25" i="10"/>
  <c r="DE23" i="10"/>
  <c r="DO22" i="10"/>
  <c r="BC22" i="10"/>
  <c r="DF21" i="10"/>
  <c r="AT21" i="10"/>
  <c r="CW20" i="10"/>
  <c r="CT26" i="10"/>
  <c r="EW25" i="10"/>
  <c r="CK25" i="10"/>
  <c r="EN24" i="10"/>
  <c r="CB24" i="10"/>
  <c r="EE23" i="10"/>
  <c r="BS23" i="10"/>
  <c r="DY26" i="10"/>
  <c r="BM26" i="10"/>
  <c r="DP25" i="10"/>
  <c r="BD25" i="10"/>
  <c r="DG24" i="10"/>
  <c r="AU24" i="10"/>
  <c r="CX23" i="10"/>
  <c r="AL23" i="10"/>
  <c r="DT26" i="10"/>
  <c r="BH26" i="10"/>
  <c r="DK25" i="10"/>
  <c r="AY25" i="10"/>
  <c r="DB24" i="10"/>
  <c r="AM26" i="10"/>
  <c r="AT24" i="10"/>
  <c r="AK23" i="10"/>
  <c r="CE22" i="10"/>
  <c r="EH21" i="10"/>
  <c r="BV21" i="10"/>
  <c r="DY20" i="10"/>
  <c r="BM20" i="10"/>
  <c r="DP19" i="10"/>
  <c r="BD19" i="10"/>
  <c r="DG18" i="10"/>
  <c r="BZ26" i="10"/>
  <c r="BH24" i="10"/>
  <c r="AS26" i="10"/>
  <c r="EP23" i="10"/>
  <c r="AN26" i="10"/>
  <c r="BZ25" i="10"/>
  <c r="DN21" i="10"/>
  <c r="AK20" i="10"/>
  <c r="EQ18" i="10"/>
  <c r="AQ18" i="10"/>
  <c r="CT17" i="10"/>
  <c r="EW16" i="10"/>
  <c r="CK16" i="10"/>
  <c r="EN15" i="10"/>
  <c r="DR25" i="10"/>
  <c r="ER23" i="10"/>
  <c r="EM22" i="10"/>
  <c r="BV22" i="10"/>
  <c r="DY21" i="10"/>
  <c r="BM21" i="10"/>
  <c r="DP20" i="10"/>
  <c r="BD20" i="10"/>
  <c r="DG19" i="10"/>
  <c r="AU19" i="10"/>
  <c r="CX18" i="10"/>
  <c r="AL18" i="10"/>
  <c r="CO17" i="10"/>
  <c r="ER16" i="10"/>
  <c r="CF16" i="10"/>
  <c r="EM26" i="10"/>
  <c r="CK23" i="10"/>
  <c r="AS22" i="10"/>
  <c r="AJ21" i="10"/>
  <c r="DV26" i="10"/>
  <c r="DD24" i="10"/>
  <c r="CO26" i="10"/>
  <c r="DR26" i="10"/>
  <c r="AP26" i="10"/>
  <c r="BM25" i="10"/>
  <c r="CZ24" i="10"/>
  <c r="EM23" i="10"/>
  <c r="AU23" i="10"/>
  <c r="CK26" i="10"/>
  <c r="DX25" i="10"/>
  <c r="EU24" i="10"/>
  <c r="BS24" i="10"/>
  <c r="DF23" i="10"/>
  <c r="EC22" i="10"/>
  <c r="CF26" i="10"/>
  <c r="DS25" i="10"/>
  <c r="EP24" i="10"/>
  <c r="EE26" i="10"/>
  <c r="BJ24" i="10"/>
  <c r="DS22" i="10"/>
  <c r="AQ22" i="10"/>
  <c r="CD21" i="10"/>
  <c r="DA20" i="10"/>
  <c r="EN19" i="10"/>
  <c r="BL19" i="10"/>
  <c r="CI18" i="10"/>
  <c r="CX26" i="10"/>
  <c r="EK25" i="10"/>
  <c r="AS25" i="10"/>
  <c r="CF24" i="10"/>
  <c r="DS23" i="10"/>
  <c r="ES26" i="10"/>
  <c r="BQ26" i="10"/>
  <c r="DD25" i="10"/>
  <c r="EA24" i="10"/>
  <c r="AY24" i="10"/>
  <c r="CL23" i="10"/>
  <c r="EN26" i="10"/>
  <c r="BL26" i="10"/>
  <c r="CY25" i="10"/>
  <c r="DV24" i="10"/>
  <c r="BC26" i="10"/>
  <c r="EK23" i="10"/>
  <c r="CY22" i="10"/>
  <c r="EL21" i="10"/>
  <c r="BJ21" i="10"/>
  <c r="EP26" i="10"/>
  <c r="BN26" i="10"/>
  <c r="DA25" i="10"/>
  <c r="DX24" i="10"/>
  <c r="AV24" i="10"/>
  <c r="CI23" i="10"/>
  <c r="DI26" i="10"/>
  <c r="EV25" i="10"/>
  <c r="BT25" i="10"/>
  <c r="CQ24" i="10"/>
  <c r="ED23" i="10"/>
  <c r="BB23" i="10"/>
  <c r="DD26" i="10"/>
  <c r="EQ25" i="10"/>
  <c r="BO25" i="10"/>
  <c r="CL24" i="10"/>
  <c r="ES24" i="10"/>
  <c r="BQ23" i="10"/>
  <c r="BO22" i="10"/>
  <c r="DB21" i="10"/>
  <c r="EO20" i="10"/>
  <c r="AW20" i="10"/>
  <c r="CJ19" i="10"/>
  <c r="DW18" i="10"/>
  <c r="EC25" i="10"/>
  <c r="AY23" i="10"/>
  <c r="CM24" i="10"/>
  <c r="CQ25" i="10"/>
  <c r="DX22" i="10"/>
  <c r="BQ20" i="10"/>
  <c r="DK18" i="10"/>
  <c r="DZ17" i="10"/>
  <c r="AX17" i="10"/>
  <c r="BU16" i="10"/>
  <c r="EA26" i="10"/>
  <c r="BI24" i="10"/>
  <c r="DR22" i="10"/>
  <c r="AP22" i="10"/>
  <c r="CC21" i="10"/>
  <c r="CZ20" i="10"/>
  <c r="EM19" i="10"/>
  <c r="BK19" i="10"/>
  <c r="CH18" i="10"/>
  <c r="DU17" i="10"/>
  <c r="AS17" i="10"/>
  <c r="BP16" i="10"/>
  <c r="DU24" i="10"/>
  <c r="BY22" i="10"/>
  <c r="DS20" i="10"/>
  <c r="DM25" i="10"/>
  <c r="EX22" i="10"/>
  <c r="BW24" i="10"/>
  <c r="CJ26" i="10"/>
  <c r="EU26" i="10"/>
  <c r="AU22" i="10"/>
  <c r="BI20" i="10"/>
  <c r="AZ19" i="10"/>
  <c r="BC18" i="10"/>
  <c r="DF17" i="10"/>
  <c r="AT17" i="10"/>
  <c r="CW16" i="10"/>
  <c r="AK16" i="10"/>
  <c r="AY26" i="10"/>
  <c r="BA24" i="10"/>
  <c r="AR23" i="10"/>
  <c r="CH22" i="10"/>
  <c r="EK21" i="10"/>
  <c r="BY21" i="10"/>
  <c r="EB20" i="10"/>
  <c r="BP20" i="10"/>
  <c r="DS19" i="10"/>
  <c r="BG19" i="10"/>
  <c r="DJ18" i="10"/>
  <c r="AX18" i="10"/>
  <c r="DA17" i="10"/>
  <c r="AO17" i="10"/>
  <c r="CR16" i="10"/>
  <c r="EU15" i="10"/>
  <c r="CW25" i="10"/>
  <c r="CE23" i="10"/>
  <c r="BP25" i="10"/>
  <c r="AX23" i="10"/>
  <c r="BK25" i="10"/>
  <c r="DB26" i="10"/>
  <c r="DY25" i="10"/>
  <c r="AW25" i="10"/>
  <c r="CJ24" i="10"/>
  <c r="DG23" i="10"/>
  <c r="EW26" i="10"/>
  <c r="BU26" i="10"/>
  <c r="CR25" i="10"/>
  <c r="EE24" i="10"/>
  <c r="BC24" i="10"/>
  <c r="BZ23" i="10"/>
  <c r="ER26" i="10"/>
  <c r="BP26" i="10"/>
  <c r="CM25" i="10"/>
  <c r="DZ24" i="10"/>
  <c r="BS26" i="10"/>
  <c r="DM23" i="10"/>
  <c r="DC22" i="10"/>
  <c r="EP21" i="10"/>
  <c r="AX21" i="10"/>
  <c r="CK20" i="10"/>
  <c r="DX19" i="10"/>
  <c r="EU18" i="10"/>
  <c r="BS18" i="10"/>
  <c r="CH26" i="10"/>
  <c r="DE25" i="10"/>
  <c r="ER24" i="10"/>
  <c r="BP24" i="10"/>
  <c r="CM23" i="10"/>
  <c r="EC26" i="10"/>
  <c r="BA26" i="10"/>
  <c r="BX25" i="10"/>
  <c r="DK24" i="10"/>
  <c r="EX23" i="10"/>
  <c r="BF23" i="10"/>
  <c r="DX26" i="10"/>
  <c r="AV26" i="10"/>
  <c r="BS25" i="10"/>
  <c r="DF24" i="10"/>
  <c r="DF25" i="10"/>
  <c r="BY23" i="10"/>
  <c r="CI22" i="10"/>
  <c r="DV21" i="10"/>
  <c r="ES20" i="10"/>
  <c r="DZ26" i="10"/>
  <c r="AX26" i="10"/>
  <c r="BU25" i="10"/>
  <c r="DH24" i="10"/>
  <c r="EU23" i="10"/>
  <c r="BC23" i="10"/>
  <c r="CS26" i="10"/>
  <c r="BV26" i="10"/>
  <c r="DI25" i="10"/>
  <c r="EV24" i="10"/>
  <c r="BD24" i="10"/>
  <c r="CQ23" i="10"/>
  <c r="EG26" i="10"/>
  <c r="AO26" i="10"/>
  <c r="CB25" i="10"/>
  <c r="DO24" i="10"/>
  <c r="EL23" i="10"/>
  <c r="BJ23" i="10"/>
  <c r="EB26" i="10"/>
  <c r="AJ26" i="10"/>
  <c r="BW25" i="10"/>
  <c r="DJ24" i="10"/>
  <c r="BJ25" i="10"/>
  <c r="CG23" i="10"/>
  <c r="CM22" i="10"/>
  <c r="DJ21" i="10"/>
  <c r="EW20" i="10"/>
  <c r="BU20" i="10"/>
  <c r="CR19" i="10"/>
  <c r="EE18" i="10"/>
  <c r="ET26" i="10"/>
  <c r="BB26" i="10"/>
  <c r="CO25" i="10"/>
  <c r="EB24" i="10"/>
  <c r="AJ24" i="10"/>
  <c r="BW23" i="10"/>
  <c r="DM26" i="10"/>
  <c r="EJ25" i="10"/>
  <c r="BH25" i="10"/>
  <c r="CU24" i="10"/>
  <c r="DR23" i="10"/>
  <c r="AP23" i="10"/>
  <c r="DH26" i="10"/>
  <c r="EE25" i="10"/>
  <c r="BC25" i="10"/>
  <c r="CP24" i="10"/>
  <c r="CW24" i="10"/>
  <c r="AS23" i="10"/>
  <c r="BS22" i="10"/>
  <c r="CP21" i="10"/>
  <c r="EC20" i="10"/>
  <c r="DJ26" i="10"/>
  <c r="EG25" i="10"/>
  <c r="BE25" i="10"/>
  <c r="CR24" i="10"/>
  <c r="DO23" i="10"/>
  <c r="AM23" i="10"/>
  <c r="CC26" i="10"/>
  <c r="CZ25" i="10"/>
  <c r="EM24" i="10"/>
  <c r="BK24" i="10"/>
  <c r="CH23" i="10"/>
  <c r="DU22" i="10"/>
  <c r="BX26" i="10"/>
  <c r="CU25" i="10"/>
  <c r="EH24" i="10"/>
  <c r="CY26" i="10"/>
  <c r="EC23" i="10"/>
  <c r="DK22" i="10"/>
  <c r="EX21" i="10"/>
  <c r="BF21" i="10"/>
  <c r="CS20" i="10"/>
  <c r="EF19" i="10"/>
  <c r="AN19" i="10"/>
  <c r="CA18" i="10"/>
  <c r="DT24" i="10"/>
  <c r="CV25" i="10"/>
  <c r="EG22" i="10"/>
  <c r="CH24" i="10"/>
  <c r="BB21" i="10"/>
  <c r="CN19" i="10"/>
  <c r="BG18" i="10"/>
  <c r="CD17" i="10"/>
  <c r="DQ16" i="10"/>
  <c r="AO16" i="10"/>
  <c r="BF25" i="10"/>
  <c r="CF23" i="10"/>
  <c r="CL22" i="10"/>
  <c r="DI21" i="10"/>
  <c r="EV20" i="10"/>
  <c r="BT20" i="10"/>
  <c r="CQ19" i="10"/>
  <c r="ED18" i="10"/>
  <c r="BB18" i="10"/>
  <c r="BY17" i="10"/>
  <c r="DL16" i="10"/>
  <c r="AJ16" i="10"/>
  <c r="EQ22" i="10"/>
  <c r="CV21" i="10"/>
  <c r="BG20" i="10"/>
  <c r="AR24" i="10"/>
  <c r="CF25" i="10"/>
  <c r="BN23" i="10"/>
  <c r="CA25" i="10"/>
  <c r="CO23" i="10"/>
  <c r="AL21" i="10"/>
  <c r="DL19" i="10"/>
  <c r="DC18" i="10"/>
  <c r="EL17" i="10"/>
  <c r="BZ17" i="10"/>
  <c r="EC16" i="10"/>
  <c r="BQ16" i="10"/>
  <c r="DT15" i="10"/>
  <c r="AP25" i="10"/>
  <c r="DD23" i="10"/>
  <c r="DN22" i="10"/>
  <c r="BB22" i="10"/>
  <c r="DE21" i="10"/>
  <c r="AS21" i="10"/>
  <c r="CV20" i="10"/>
  <c r="AJ20" i="10"/>
  <c r="CM19" i="10"/>
  <c r="EP18" i="10"/>
  <c r="CD18" i="10"/>
  <c r="EG17" i="10"/>
  <c r="BU17" i="10"/>
  <c r="DX16" i="10"/>
  <c r="BL16" i="10"/>
  <c r="DF26" i="10"/>
  <c r="CN24" i="10"/>
  <c r="BY26" i="10"/>
  <c r="BG24" i="10"/>
  <c r="BT26" i="10"/>
  <c r="CI26" i="10"/>
  <c r="EH26" i="10"/>
  <c r="AN24" i="10"/>
  <c r="BL25" i="10"/>
  <c r="CV26" i="10"/>
  <c r="DM24" i="10"/>
  <c r="EG20" i="10"/>
  <c r="DN26" i="10"/>
  <c r="EI23" i="10"/>
  <c r="AR25" i="10"/>
  <c r="CB26" i="10"/>
  <c r="BB24" i="10"/>
  <c r="DM20" i="10"/>
  <c r="BL24" i="10"/>
  <c r="EF25" i="10"/>
  <c r="CA24" i="10"/>
  <c r="EK22" i="10"/>
  <c r="EA25" i="10"/>
  <c r="BV24" i="10"/>
  <c r="ED22" i="10"/>
  <c r="CL21" i="10"/>
  <c r="EV19" i="10"/>
  <c r="CQ18" i="10"/>
  <c r="DE26" i="10"/>
  <c r="ET24" i="10"/>
  <c r="DT19" i="10"/>
  <c r="DJ17" i="10"/>
  <c r="BE16" i="10"/>
  <c r="DL23" i="10"/>
  <c r="EO21" i="10"/>
  <c r="CJ20" i="10"/>
  <c r="ET18" i="10"/>
  <c r="DE17" i="10"/>
  <c r="AZ16" i="10"/>
  <c r="EB21" i="10"/>
  <c r="BA25" i="10"/>
  <c r="DZ23" i="10"/>
  <c r="EC24" i="10"/>
  <c r="ER19" i="10"/>
  <c r="AM18" i="10"/>
  <c r="ES16" i="10"/>
  <c r="EJ15" i="10"/>
  <c r="EJ23" i="10"/>
  <c r="BR22" i="10"/>
  <c r="BI21" i="10"/>
  <c r="AZ20" i="10"/>
  <c r="AQ19" i="10"/>
  <c r="EW17" i="10"/>
  <c r="EN16" i="10"/>
  <c r="DG26" i="10"/>
  <c r="EK26" i="10"/>
  <c r="EF26" i="10"/>
  <c r="BI23" i="10"/>
  <c r="EK20" i="10"/>
  <c r="DD19" i="10"/>
  <c r="CU18" i="10"/>
  <c r="EH17" i="10"/>
  <c r="BV17" i="10"/>
  <c r="DY16" i="10"/>
  <c r="BM16" i="10"/>
  <c r="DP15" i="10"/>
  <c r="EO24" i="10"/>
  <c r="CV23" i="10"/>
  <c r="DJ22" i="10"/>
  <c r="AX22" i="10"/>
  <c r="DA21" i="10"/>
  <c r="AO21" i="10"/>
  <c r="CR20" i="10"/>
  <c r="EU19" i="10"/>
  <c r="CI19" i="10"/>
  <c r="EL18" i="10"/>
  <c r="BZ18" i="10"/>
  <c r="EC17" i="10"/>
  <c r="BQ17" i="10"/>
  <c r="DT16" i="10"/>
  <c r="BH16" i="10"/>
  <c r="BR25" i="10"/>
  <c r="DV22" i="10"/>
  <c r="DL21" i="10"/>
  <c r="AQ24" i="10"/>
  <c r="AS20" i="10"/>
  <c r="AL17" i="10"/>
  <c r="AK24" i="10"/>
  <c r="BQ21" i="10"/>
  <c r="AY19" i="10"/>
  <c r="EV16" i="10"/>
  <c r="BU23" i="10"/>
  <c r="AZ21" i="10"/>
  <c r="DZ19" i="10"/>
  <c r="DQ18" i="10"/>
  <c r="DH17" i="10"/>
  <c r="CY16" i="10"/>
  <c r="DH15" i="10"/>
  <c r="AV15" i="10"/>
  <c r="CY14" i="10"/>
  <c r="AM14" i="10"/>
  <c r="CP13" i="10"/>
  <c r="ES12" i="10"/>
  <c r="CG12" i="10"/>
  <c r="EJ11" i="10"/>
  <c r="BX11" i="10"/>
  <c r="EA10" i="10"/>
  <c r="DQ24" i="10"/>
  <c r="DD22" i="10"/>
  <c r="CU21" i="10"/>
  <c r="CL20" i="10"/>
  <c r="CC19" i="10"/>
  <c r="BT18" i="10"/>
  <c r="BK17" i="10"/>
  <c r="BB16" i="10"/>
  <c r="CI15" i="10"/>
  <c r="EL14" i="10"/>
  <c r="BZ14" i="10"/>
  <c r="EA23" i="10"/>
  <c r="AL24" i="10"/>
  <c r="ET17" i="10"/>
  <c r="EB15" i="10"/>
  <c r="BJ22" i="10"/>
  <c r="AR20" i="10"/>
  <c r="EO17" i="10"/>
  <c r="AU26" i="10"/>
  <c r="EJ21" i="10"/>
  <c r="BW20" i="10"/>
  <c r="BF19" i="10"/>
  <c r="AW18" i="10"/>
  <c r="AN17" i="10"/>
  <c r="ET15" i="10"/>
  <c r="BX15" i="10"/>
  <c r="EA14" i="10"/>
  <c r="BO14" i="10"/>
  <c r="DR13" i="10"/>
  <c r="BF13" i="10"/>
  <c r="DI12" i="10"/>
  <c r="AW12" i="10"/>
  <c r="BF26" i="10"/>
  <c r="CA23" i="10"/>
  <c r="CI24" i="10"/>
  <c r="EI25" i="10"/>
  <c r="BA23" i="10"/>
  <c r="AO20" i="10"/>
  <c r="AL26" i="10"/>
  <c r="BG23" i="10"/>
  <c r="BO24" i="10"/>
  <c r="DO25" i="10"/>
  <c r="EI22" i="10"/>
  <c r="CD26" i="10"/>
  <c r="CY23" i="10"/>
  <c r="CJ25" i="10"/>
  <c r="ET23" i="10"/>
  <c r="EJ26" i="10"/>
  <c r="CE25" i="10"/>
  <c r="CP25" i="10"/>
  <c r="CU22" i="10"/>
  <c r="AP21" i="10"/>
  <c r="CZ19" i="10"/>
  <c r="EL26" i="10"/>
  <c r="AJ25" i="10"/>
  <c r="DU23" i="10"/>
  <c r="BH19" i="10"/>
  <c r="BN17" i="10"/>
  <c r="DX15" i="10"/>
  <c r="AZ23" i="10"/>
  <c r="CS21" i="10"/>
  <c r="AN20" i="10"/>
  <c r="DN18" i="10"/>
  <c r="BI17" i="10"/>
  <c r="ED25" i="10"/>
  <c r="BP21" i="10"/>
  <c r="CU23" i="10"/>
  <c r="EV26" i="10"/>
  <c r="DG22" i="10"/>
  <c r="CF19" i="10"/>
  <c r="DV17" i="10"/>
  <c r="DM16" i="10"/>
  <c r="DK26" i="10"/>
  <c r="BX23" i="10"/>
  <c r="AL22" i="10"/>
  <c r="ER20" i="10"/>
  <c r="EI19" i="10"/>
  <c r="DZ18" i="10"/>
  <c r="DQ17" i="10"/>
  <c r="DH16" i="10"/>
  <c r="AT26" i="10"/>
  <c r="EB25" i="10"/>
  <c r="DW25" i="10"/>
  <c r="CQ22" i="10"/>
  <c r="CG20" i="10"/>
  <c r="BX19" i="10"/>
  <c r="BO18" i="10"/>
  <c r="DR17" i="10"/>
  <c r="BF17" i="10"/>
  <c r="DI16" i="10"/>
  <c r="AW16" i="10"/>
  <c r="CU26" i="10"/>
  <c r="CC24" i="10"/>
  <c r="BP23" i="10"/>
  <c r="CT22" i="10"/>
  <c r="EW21" i="10"/>
  <c r="CK21" i="10"/>
  <c r="EN20" i="10"/>
  <c r="CB20" i="10"/>
  <c r="EE19" i="10"/>
  <c r="BS19" i="10"/>
  <c r="DV18" i="10"/>
  <c r="BJ18" i="10"/>
  <c r="DM17" i="10"/>
  <c r="BA17" i="10"/>
  <c r="DD16" i="10"/>
  <c r="AR16" i="10"/>
  <c r="BN24" i="10"/>
  <c r="CO22" i="10"/>
  <c r="CP26" i="10"/>
  <c r="BD26" i="10"/>
  <c r="AJ19" i="10"/>
  <c r="CO16" i="10"/>
  <c r="ER22" i="10"/>
  <c r="DT20" i="10"/>
  <c r="DB18" i="10"/>
  <c r="CJ16" i="10"/>
  <c r="CW22" i="10"/>
  <c r="EA20" i="10"/>
  <c r="CT19" i="10"/>
  <c r="CK18" i="10"/>
  <c r="CB17" i="10"/>
  <c r="BS16" i="10"/>
  <c r="CR15" i="10"/>
  <c r="EU14" i="10"/>
  <c r="CI14" i="10"/>
  <c r="EL13" i="10"/>
  <c r="BZ13" i="10"/>
  <c r="EC12" i="10"/>
  <c r="BQ12" i="10"/>
  <c r="DT11" i="10"/>
  <c r="BH11" i="10"/>
  <c r="DK10" i="10"/>
  <c r="EV23" i="10"/>
  <c r="BX22" i="10"/>
  <c r="BO21" i="10"/>
  <c r="BF20" i="10"/>
  <c r="AW19" i="10"/>
  <c r="AN18" i="10"/>
  <c r="ET16" i="10"/>
  <c r="EK15" i="10"/>
  <c r="BS15" i="10"/>
  <c r="DV14" i="10"/>
  <c r="BJ14" i="10"/>
  <c r="DL25" i="10"/>
  <c r="BR21" i="10"/>
  <c r="CH17" i="10"/>
  <c r="BV25" i="10"/>
  <c r="DM21" i="10"/>
  <c r="CU19" i="10"/>
  <c r="CC17" i="10"/>
  <c r="AX24" i="10"/>
  <c r="CF21" i="10"/>
  <c r="EX19" i="10"/>
  <c r="EO18" i="10"/>
  <c r="EF17" i="10"/>
  <c r="DW16" i="10"/>
  <c r="DV15" i="10"/>
  <c r="BH15" i="10"/>
  <c r="DA26" i="10"/>
  <c r="BG25" i="10"/>
  <c r="CB19" i="10"/>
  <c r="CG26" i="10"/>
  <c r="AM25" i="10"/>
  <c r="DQ25" i="10"/>
  <c r="AN25" i="10"/>
  <c r="CN26" i="10"/>
  <c r="CG24" i="10"/>
  <c r="DI20" i="10"/>
  <c r="BQ25" i="10"/>
  <c r="BK22" i="10"/>
  <c r="EG16" i="10"/>
  <c r="DB22" i="10"/>
  <c r="DW19" i="10"/>
  <c r="EB16" i="10"/>
  <c r="CM20" i="10"/>
  <c r="EM25" i="10"/>
  <c r="EI18" i="10"/>
  <c r="CG16" i="10"/>
  <c r="EH22" i="10"/>
  <c r="DL20" i="10"/>
  <c r="CT18" i="10"/>
  <c r="CB16" i="10"/>
  <c r="DS24" i="10"/>
  <c r="ET21" i="10"/>
  <c r="AR19" i="10"/>
  <c r="DB17" i="10"/>
  <c r="CS16" i="10"/>
  <c r="EX25" i="10"/>
  <c r="AJ23" i="10"/>
  <c r="EG21" i="10"/>
  <c r="DX20" i="10"/>
  <c r="DO19" i="10"/>
  <c r="DF18" i="10"/>
  <c r="CW17" i="10"/>
  <c r="CN16" i="10"/>
  <c r="DQ23" i="10"/>
  <c r="BX24" i="10"/>
  <c r="AU18" i="10"/>
  <c r="BZ22" i="10"/>
  <c r="AP18" i="10"/>
  <c r="AK22" i="10"/>
  <c r="BN19" i="10"/>
  <c r="AV17" i="10"/>
  <c r="CB15" i="10"/>
  <c r="BS14" i="10"/>
  <c r="BJ13" i="10"/>
  <c r="BA12" i="10"/>
  <c r="AR11" i="10"/>
  <c r="CJ23" i="10"/>
  <c r="EX20" i="10"/>
  <c r="EF18" i="10"/>
  <c r="DN16" i="10"/>
  <c r="BC15" i="10"/>
  <c r="AT14" i="10"/>
  <c r="EB19" i="10"/>
  <c r="DT23" i="10"/>
  <c r="EX18" i="10"/>
  <c r="AO23" i="10"/>
  <c r="DR19" i="10"/>
  <c r="CZ17" i="10"/>
  <c r="DD15" i="10"/>
  <c r="DK14" i="10"/>
  <c r="EX13" i="10"/>
  <c r="BV13" i="10"/>
  <c r="CS12" i="10"/>
  <c r="EF11" i="10"/>
  <c r="EN25" i="10"/>
  <c r="CD24" i="10"/>
  <c r="DO18" i="10"/>
  <c r="DT25" i="10"/>
  <c r="DO26" i="10"/>
  <c r="AO25" i="10"/>
  <c r="DW24" i="10"/>
  <c r="AR26" i="10"/>
  <c r="CW23" i="10"/>
  <c r="CC20" i="10"/>
  <c r="DK23" i="10"/>
  <c r="DE20" i="10"/>
  <c r="DA16" i="10"/>
  <c r="BF22" i="10"/>
  <c r="CA19" i="10"/>
  <c r="CV16" i="10"/>
  <c r="BJ26" i="10"/>
  <c r="ED24" i="10"/>
  <c r="BW18" i="10"/>
  <c r="BA16" i="10"/>
  <c r="CX22" i="10"/>
  <c r="CF20" i="10"/>
  <c r="BN18" i="10"/>
  <c r="AV16" i="10"/>
  <c r="DJ23" i="10"/>
  <c r="CH21" i="10"/>
  <c r="EA18" i="10"/>
  <c r="CL17" i="10"/>
  <c r="CC16" i="10"/>
  <c r="CL25" i="10"/>
  <c r="EB22" i="10"/>
  <c r="DQ21" i="10"/>
  <c r="DH20" i="10"/>
  <c r="CY19" i="10"/>
  <c r="CP18" i="10"/>
  <c r="CG17" i="10"/>
  <c r="BX16" i="10"/>
  <c r="BE23" i="10"/>
  <c r="BI26" i="10"/>
  <c r="CX17" i="10"/>
  <c r="EC21" i="10"/>
  <c r="CS17" i="10"/>
  <c r="CN21" i="10"/>
  <c r="EW18" i="10"/>
  <c r="EE16" i="10"/>
  <c r="BL15" i="10"/>
  <c r="BC14" i="10"/>
  <c r="AT13" i="10"/>
  <c r="AK12" i="10"/>
  <c r="EQ10" i="10"/>
  <c r="EP22" i="10"/>
  <c r="DR20" i="10"/>
  <c r="CZ18" i="10"/>
  <c r="CH16" i="10"/>
  <c r="AM15" i="10"/>
  <c r="ES25" i="10"/>
  <c r="DS18" i="10"/>
  <c r="DW22" i="10"/>
  <c r="CL18" i="10"/>
  <c r="CG22" i="10"/>
  <c r="CL19" i="10"/>
  <c r="BT17" i="10"/>
  <c r="CN15" i="10"/>
  <c r="CU14" i="10"/>
  <c r="EH13" i="10"/>
  <c r="AP13" i="10"/>
  <c r="CC12" i="10"/>
  <c r="DP11" i="10"/>
  <c r="BD11" i="10"/>
  <c r="DG10" i="10"/>
  <c r="EF23" i="10"/>
  <c r="BP22" i="10"/>
  <c r="BG21" i="10"/>
  <c r="AX20" i="10"/>
  <c r="AO19" i="10"/>
  <c r="EU17" i="10"/>
  <c r="EL16" i="10"/>
  <c r="EE15" i="10"/>
  <c r="BO23" i="10"/>
  <c r="ET22" i="10"/>
  <c r="ED17" i="10"/>
  <c r="EQ26" i="10"/>
  <c r="AT22" i="10"/>
  <c r="EQ19" i="10"/>
  <c r="DY17" i="10"/>
  <c r="CX25" i="10"/>
  <c r="DT21" i="10"/>
  <c r="BO20" i="10"/>
  <c r="AX19" i="10"/>
  <c r="AO18" i="10"/>
  <c r="EU16" i="10"/>
  <c r="EL15" i="10"/>
  <c r="BT15" i="10"/>
  <c r="DW14" i="10"/>
  <c r="BK14" i="10"/>
  <c r="DN13" i="10"/>
  <c r="BB13" i="10"/>
  <c r="DE12" i="10"/>
  <c r="AS12" i="10"/>
  <c r="CV11" i="10"/>
  <c r="AJ11" i="10"/>
  <c r="BW26" i="10"/>
  <c r="BD23" i="10"/>
  <c r="EQ21" i="10"/>
  <c r="EH20" i="10"/>
  <c r="DY19" i="10"/>
  <c r="DP18" i="10"/>
  <c r="DG17" i="10"/>
  <c r="CX16" i="10"/>
  <c r="DG15" i="10"/>
  <c r="AU15" i="10"/>
  <c r="CX24" i="10"/>
  <c r="BX20" i="10"/>
  <c r="CU20" i="10"/>
  <c r="AU16" i="10"/>
  <c r="DZ13" i="10"/>
  <c r="DH11" i="10"/>
  <c r="AZ22" i="10"/>
  <c r="EE17" i="10"/>
  <c r="AQ15" i="10"/>
  <c r="BN14" i="10"/>
  <c r="DI13" i="10"/>
  <c r="AW13" i="10"/>
  <c r="CZ12" i="10"/>
  <c r="AN12" i="10"/>
  <c r="CQ11" i="10"/>
  <c r="BU22" i="10"/>
  <c r="CS25" i="10"/>
  <c r="DV23" i="10"/>
  <c r="BG22" i="10"/>
  <c r="BY25" i="10"/>
  <c r="DB23" i="10"/>
  <c r="AM22" i="10"/>
  <c r="EO26" i="10"/>
  <c r="DN23" i="10"/>
  <c r="EX24" i="10"/>
  <c r="AY22" i="10"/>
  <c r="BT19" i="10"/>
  <c r="CD23" i="10"/>
  <c r="CE18" i="10"/>
  <c r="BO26" i="10"/>
  <c r="AW21" i="10"/>
  <c r="BR18" i="10"/>
  <c r="EW23" i="10"/>
  <c r="ER25" i="10"/>
  <c r="CX21" i="10"/>
  <c r="CP17" i="10"/>
  <c r="DB25" i="10"/>
  <c r="DU21" i="10"/>
  <c r="DC19" i="10"/>
  <c r="CK17" i="10"/>
  <c r="AK25" i="10"/>
  <c r="DN24" i="10"/>
  <c r="BA20" i="10"/>
  <c r="AY18" i="10"/>
  <c r="AP17" i="10"/>
  <c r="EV15" i="10"/>
  <c r="AS24" i="10"/>
  <c r="CD22" i="10"/>
  <c r="BU21" i="10"/>
  <c r="BL20" i="10"/>
  <c r="BC19" i="10"/>
  <c r="AT18" i="10"/>
  <c r="AK17" i="10"/>
  <c r="EQ15" i="10"/>
  <c r="BI22" i="10"/>
  <c r="EL25" i="10"/>
  <c r="ER15" i="10"/>
  <c r="BH20" i="10"/>
  <c r="EM15" i="10"/>
  <c r="CE20" i="10"/>
  <c r="BE18" i="10"/>
  <c r="AM16" i="10"/>
  <c r="EE14" i="10"/>
  <c r="DV13" i="10"/>
  <c r="DM12" i="10"/>
  <c r="DD11" i="10"/>
  <c r="EI26" i="10"/>
  <c r="AR22" i="10"/>
  <c r="EO19" i="10"/>
  <c r="DW17" i="10"/>
  <c r="DO15" i="10"/>
  <c r="DF14" i="10"/>
  <c r="CT23" i="10"/>
  <c r="EK16" i="10"/>
  <c r="BA21" i="10"/>
  <c r="EF16" i="10"/>
  <c r="AR21" i="10"/>
  <c r="DI18" i="10"/>
  <c r="CQ16" i="10"/>
  <c r="AR15" i="10"/>
  <c r="CE14" i="10"/>
  <c r="DB13" i="10"/>
  <c r="EO12" i="10"/>
  <c r="BM12" i="10"/>
  <c r="CZ11" i="10"/>
  <c r="AN11" i="10"/>
  <c r="DC26" i="10"/>
  <c r="BT23" i="10"/>
  <c r="AJ22" i="10"/>
  <c r="EP20" i="10"/>
  <c r="EG19" i="10"/>
  <c r="DX18" i="10"/>
  <c r="DO17" i="10"/>
  <c r="DF16" i="10"/>
  <c r="DK15" i="10"/>
  <c r="AZ25" i="10"/>
  <c r="DU20" i="10"/>
  <c r="BR17" i="10"/>
  <c r="DY24" i="10"/>
  <c r="CW21" i="10"/>
  <c r="CE19" i="10"/>
  <c r="BM17" i="10"/>
  <c r="EG23" i="10"/>
  <c r="BX21" i="10"/>
  <c r="EP19" i="10"/>
  <c r="EG18" i="10"/>
  <c r="DX17" i="10"/>
  <c r="DO16" i="10"/>
  <c r="DQ15" i="10"/>
  <c r="BD15" i="10"/>
  <c r="DG14" i="10"/>
  <c r="AU14" i="10"/>
  <c r="CX13" i="10"/>
  <c r="AL13" i="10"/>
  <c r="CO12" i="10"/>
  <c r="ER11" i="10"/>
  <c r="CF11" i="10"/>
  <c r="EI10" i="10"/>
  <c r="BN25" i="10"/>
  <c r="DT22" i="10"/>
  <c r="DK21" i="10"/>
  <c r="DB20" i="10"/>
  <c r="CS19" i="10"/>
  <c r="CJ18" i="10"/>
  <c r="CA17" i="10"/>
  <c r="BR16" i="10"/>
  <c r="CQ15" i="10"/>
  <c r="ET14" i="10"/>
  <c r="BK18" i="10"/>
  <c r="BF18" i="10"/>
  <c r="BV19" i="10"/>
  <c r="CF15" i="10"/>
  <c r="BN13" i="10"/>
  <c r="AV11" i="10"/>
  <c r="AQ21" i="10"/>
  <c r="DV16" i="10"/>
  <c r="DZ14" i="10"/>
  <c r="AP14" i="10"/>
  <c r="CS13" i="10"/>
  <c r="EV12" i="10"/>
  <c r="CJ12" i="10"/>
  <c r="EM11" i="10"/>
  <c r="DN25" i="10"/>
  <c r="AT23" i="10"/>
  <c r="BZ21" i="10"/>
  <c r="DR21" i="10"/>
  <c r="DI24" i="10"/>
  <c r="EI24" i="10"/>
  <c r="CO21" i="10"/>
  <c r="BR24" i="10"/>
  <c r="EF15" i="10"/>
  <c r="AV20" i="10"/>
  <c r="CA26" i="10"/>
  <c r="DK19" i="10"/>
  <c r="EA15" i="10"/>
  <c r="CN11" i="10"/>
  <c r="CQ17" i="10"/>
  <c r="BY16" i="10"/>
  <c r="CC18" i="10"/>
  <c r="CL13" i="10"/>
  <c r="BT11" i="10"/>
  <c r="CK24" i="10"/>
  <c r="CM21" i="10"/>
  <c r="BU19" i="10"/>
  <c r="BC17" i="10"/>
  <c r="CG25" i="10"/>
  <c r="CM18" i="10"/>
  <c r="DF22" i="10"/>
  <c r="BV18" i="10"/>
  <c r="BQ22" i="10"/>
  <c r="CD19" i="10"/>
  <c r="BL17" i="10"/>
  <c r="CJ15" i="10"/>
  <c r="CA14" i="10"/>
  <c r="BR13" i="10"/>
  <c r="BI12" i="10"/>
  <c r="AZ11" i="10"/>
  <c r="DP23" i="10"/>
  <c r="AY21" i="10"/>
  <c r="EV18" i="10"/>
  <c r="ED16" i="10"/>
  <c r="BK15" i="10"/>
  <c r="CP22" i="10"/>
  <c r="BD17" i="10"/>
  <c r="BE12" i="10"/>
  <c r="EN18" i="10"/>
  <c r="CH14" i="10"/>
  <c r="BM13" i="10"/>
  <c r="BD12" i="10"/>
  <c r="EL22" i="10"/>
  <c r="BC20" i="10"/>
  <c r="AK18" i="10"/>
  <c r="EI15" i="10"/>
  <c r="DU14" i="10"/>
  <c r="DL13" i="10"/>
  <c r="DC12" i="10"/>
  <c r="CT11" i="10"/>
  <c r="DY10" i="10"/>
  <c r="BF10" i="10"/>
  <c r="DI9" i="10"/>
  <c r="AW9" i="10"/>
  <c r="CZ8" i="10"/>
  <c r="AN8" i="10"/>
  <c r="CQ7" i="10"/>
  <c r="ET6" i="10"/>
  <c r="CH6" i="10"/>
  <c r="EK5" i="10"/>
  <c r="BY5" i="10"/>
  <c r="EB4" i="10"/>
  <c r="BP4" i="10"/>
  <c r="DS3" i="10"/>
  <c r="BG3" i="10"/>
  <c r="DJ2" i="10"/>
  <c r="AX2" i="10"/>
  <c r="DH13" i="10"/>
  <c r="EG10" i="10"/>
  <c r="BO9" i="10"/>
  <c r="EN23" i="10"/>
  <c r="BK21" i="10"/>
  <c r="AS19" i="10"/>
  <c r="EP16" i="10"/>
  <c r="BQ15" i="10"/>
  <c r="BH14" i="10"/>
  <c r="AY13" i="10"/>
  <c r="AP12" i="10"/>
  <c r="AY11" i="10"/>
  <c r="CK10" i="10"/>
  <c r="EN9" i="10"/>
  <c r="CB9" i="10"/>
  <c r="EE8" i="10"/>
  <c r="BS8" i="10"/>
  <c r="DV7" i="10"/>
  <c r="BJ7" i="10"/>
  <c r="DM6" i="10"/>
  <c r="BA6" i="10"/>
  <c r="DD5" i="10"/>
  <c r="AR5" i="10"/>
  <c r="CQ4" i="10"/>
  <c r="DN17" i="10"/>
  <c r="DI17" i="10"/>
  <c r="AP19" i="10"/>
  <c r="BP15" i="10"/>
  <c r="AX13" i="10"/>
  <c r="EU10" i="10"/>
  <c r="DZ20" i="10"/>
  <c r="CP16" i="10"/>
  <c r="DR14" i="10"/>
  <c r="AL14" i="10"/>
  <c r="CO13" i="10"/>
  <c r="ER12" i="10"/>
  <c r="CF12" i="10"/>
  <c r="EI11" i="10"/>
  <c r="BB25" i="10"/>
  <c r="DH21" i="10"/>
  <c r="CP19" i="10"/>
  <c r="BX17" i="10"/>
  <c r="CP15" i="10"/>
  <c r="CG14" i="10"/>
  <c r="BX13" i="10"/>
  <c r="BO12" i="10"/>
  <c r="BQ11" i="10"/>
  <c r="CX10" i="10"/>
  <c r="AL10" i="10"/>
  <c r="CO9" i="10"/>
  <c r="ER8" i="10"/>
  <c r="CF8" i="10"/>
  <c r="EI7" i="10"/>
  <c r="BW7" i="10"/>
  <c r="DZ6" i="10"/>
  <c r="BN6" i="10"/>
  <c r="DQ5" i="10"/>
  <c r="BE5" i="10"/>
  <c r="DH4" i="10"/>
  <c r="AV4" i="10"/>
  <c r="CY3" i="10"/>
  <c r="AM3" i="10"/>
  <c r="CP2" i="10"/>
  <c r="CE4" i="10"/>
  <c r="DG12" i="10"/>
  <c r="BT10" i="10"/>
  <c r="DZ8" i="10"/>
  <c r="DP22" i="10"/>
  <c r="CX20" i="10"/>
  <c r="CF18" i="10"/>
  <c r="BN16" i="10"/>
  <c r="ER14" i="10"/>
  <c r="EI13" i="10"/>
  <c r="DZ12" i="10"/>
  <c r="DQ11" i="10"/>
  <c r="EN10" i="10"/>
  <c r="BQ10" i="10"/>
  <c r="CT21" i="10"/>
  <c r="AW26" i="10"/>
  <c r="EM18" i="10"/>
  <c r="EF20" i="10"/>
  <c r="CO20" i="10"/>
  <c r="BW19" i="10"/>
  <c r="EJ19" i="10"/>
  <c r="EB23" i="10"/>
  <c r="AM19" i="10"/>
  <c r="ER21" i="10"/>
  <c r="CO24" i="10"/>
  <c r="DO14" i="10"/>
  <c r="DZ25" i="10"/>
  <c r="CY15" i="10"/>
  <c r="DD20" i="10"/>
  <c r="BK16" i="10"/>
  <c r="DY12" i="10"/>
  <c r="EM10" i="10"/>
  <c r="EE22" i="10"/>
  <c r="DJ20" i="10"/>
  <c r="CR18" i="10"/>
  <c r="BZ16" i="10"/>
  <c r="EW22" i="10"/>
  <c r="DU16" i="10"/>
  <c r="AK21" i="10"/>
  <c r="DP16" i="10"/>
  <c r="EQ20" i="10"/>
  <c r="DA18" i="10"/>
  <c r="CI16" i="10"/>
  <c r="AN15" i="10"/>
  <c r="ET13" i="10"/>
  <c r="EK12" i="10"/>
  <c r="EB11" i="10"/>
  <c r="DS10" i="10"/>
  <c r="CN22" i="10"/>
  <c r="BV20" i="10"/>
  <c r="BD18" i="10"/>
  <c r="AL16" i="10"/>
  <c r="ED14" i="10"/>
  <c r="AN16" i="10"/>
  <c r="EI14" i="10"/>
  <c r="CY10" i="10"/>
  <c r="DU15" i="10"/>
  <c r="EO13" i="10"/>
  <c r="EF12" i="10"/>
  <c r="DW11" i="10"/>
  <c r="DX21" i="10"/>
  <c r="DF19" i="10"/>
  <c r="CN17" i="10"/>
  <c r="CX15" i="10"/>
  <c r="CO14" i="10"/>
  <c r="CF13" i="10"/>
  <c r="BW12" i="10"/>
  <c r="BV11" i="10"/>
  <c r="DD10" i="10"/>
  <c r="AP10" i="10"/>
  <c r="CS9" i="10"/>
  <c r="EV8" i="10"/>
  <c r="CJ8" i="10"/>
  <c r="EM7" i="10"/>
  <c r="CA7" i="10"/>
  <c r="ED6" i="10"/>
  <c r="BR6" i="10"/>
  <c r="DU5" i="10"/>
  <c r="BI5" i="10"/>
  <c r="DL4" i="10"/>
  <c r="AZ4" i="10"/>
  <c r="DC3" i="10"/>
  <c r="AQ3" i="10"/>
  <c r="CT2" i="10"/>
  <c r="CU4" i="10"/>
  <c r="DW12" i="10"/>
  <c r="CF10" i="10"/>
  <c r="EL8" i="10"/>
  <c r="EJ22" i="10"/>
  <c r="DN20" i="10"/>
  <c r="CV18" i="10"/>
  <c r="CD16" i="10"/>
  <c r="AK15" i="10"/>
  <c r="EQ13" i="10"/>
  <c r="EH12" i="10"/>
  <c r="DY11" i="10"/>
  <c r="ES10" i="10"/>
  <c r="BU10" i="10"/>
  <c r="DX9" i="10"/>
  <c r="BL9" i="10"/>
  <c r="DO8" i="10"/>
  <c r="BC8" i="10"/>
  <c r="DF7" i="10"/>
  <c r="AT7" i="10"/>
  <c r="CW6" i="10"/>
  <c r="AK6" i="10"/>
  <c r="CN5" i="10"/>
  <c r="EQ4" i="10"/>
  <c r="BW4" i="10"/>
  <c r="CE26" i="10"/>
  <c r="AL25" i="10"/>
  <c r="EV17" i="10"/>
  <c r="DS14" i="10"/>
  <c r="DA12" i="10"/>
  <c r="AQ26" i="10"/>
  <c r="DQ19" i="10"/>
  <c r="DC15" i="10"/>
  <c r="CX14" i="10"/>
  <c r="EK13" i="10"/>
  <c r="BY13" i="10"/>
  <c r="EB12" i="10"/>
  <c r="BP12" i="10"/>
  <c r="DS11" i="10"/>
  <c r="DI23" i="10"/>
  <c r="AV21" i="10"/>
  <c r="ES18" i="10"/>
  <c r="EA16" i="10"/>
  <c r="BJ15" i="10"/>
  <c r="BA14" i="10"/>
  <c r="AR13" i="10"/>
  <c r="EX11" i="10"/>
  <c r="AU11" i="10"/>
  <c r="CH10" i="10"/>
  <c r="EK9" i="10"/>
  <c r="BY9" i="10"/>
  <c r="EB8" i="10"/>
  <c r="BP8" i="10"/>
  <c r="DS7" i="10"/>
  <c r="BG7" i="10"/>
  <c r="DJ6" i="10"/>
  <c r="AX6" i="10"/>
  <c r="DA5" i="10"/>
  <c r="AO5" i="10"/>
  <c r="CR4" i="10"/>
  <c r="EU3" i="10"/>
  <c r="CI3" i="10"/>
  <c r="EL2" i="10"/>
  <c r="BZ2" i="10"/>
  <c r="EW14" i="10"/>
  <c r="EL11" i="10"/>
  <c r="EM9" i="10"/>
  <c r="CH8" i="10"/>
  <c r="BD22" i="10"/>
  <c r="AL20" i="10"/>
  <c r="EI17" i="10"/>
  <c r="DW15" i="10"/>
  <c r="DL14" i="10"/>
  <c r="DC13" i="10"/>
  <c r="CT12" i="10"/>
  <c r="CK11" i="10"/>
  <c r="DR10" i="10"/>
  <c r="BA10" i="10"/>
  <c r="DD9" i="10"/>
  <c r="AR9" i="10"/>
  <c r="CU8" i="10"/>
  <c r="EX7" i="10"/>
  <c r="CL7" i="10"/>
  <c r="EO6" i="10"/>
  <c r="CC6" i="10"/>
  <c r="EF5" i="10"/>
  <c r="BT5" i="10"/>
  <c r="DW4" i="10"/>
  <c r="DC24" i="10"/>
  <c r="CG21" i="10"/>
  <c r="BH21" i="10"/>
  <c r="DG16" i="10"/>
  <c r="AQ14" i="10"/>
  <c r="EN11" i="10"/>
  <c r="DL22" i="10"/>
  <c r="CB18" i="10"/>
  <c r="BG15" i="10"/>
  <c r="BV14" i="10"/>
  <c r="DQ13" i="10"/>
  <c r="BE13" i="10"/>
  <c r="DH12" i="10"/>
  <c r="AV12" i="10"/>
  <c r="CY11" i="10"/>
  <c r="DA22" i="10"/>
  <c r="CI20" i="10"/>
  <c r="BQ18" i="10"/>
  <c r="AY16" i="10"/>
  <c r="EK14" i="10"/>
  <c r="EB13" i="10"/>
  <c r="DS12" i="10"/>
  <c r="DJ11" i="10"/>
  <c r="EJ10" i="10"/>
  <c r="BN10" i="10"/>
  <c r="DQ9" i="10"/>
  <c r="BE9" i="10"/>
  <c r="DH8" i="10"/>
  <c r="AV8" i="10"/>
  <c r="CY7" i="10"/>
  <c r="AM7" i="10"/>
  <c r="CP6" i="10"/>
  <c r="ES5" i="10"/>
  <c r="CG5" i="10"/>
  <c r="EJ4" i="10"/>
  <c r="BX4" i="10"/>
  <c r="EA3" i="10"/>
  <c r="BO3" i="10"/>
  <c r="DR2" i="10"/>
  <c r="BF2" i="10"/>
  <c r="AO14" i="10"/>
  <c r="CA16" i="10"/>
  <c r="AV18" i="10"/>
  <c r="BA13" i="10"/>
  <c r="CK22" i="10"/>
  <c r="EC14" i="10"/>
  <c r="ED10" i="10"/>
  <c r="DD8" i="10"/>
  <c r="CL6" i="10"/>
  <c r="BT4" i="10"/>
  <c r="BB2" i="10"/>
  <c r="AV10" i="10"/>
  <c r="CJ22" i="10"/>
  <c r="AZ18" i="10"/>
  <c r="EB14" i="10"/>
  <c r="DJ12" i="10"/>
  <c r="EC10" i="10"/>
  <c r="DL9" i="10"/>
  <c r="DC8" i="10"/>
  <c r="CT7" i="10"/>
  <c r="CK6" i="10"/>
  <c r="CB5" i="10"/>
  <c r="BK4" i="10"/>
  <c r="DN3" i="10"/>
  <c r="BB3" i="10"/>
  <c r="DE2" i="10"/>
  <c r="AO2" i="10"/>
  <c r="AW22" i="10"/>
  <c r="ET19" i="10"/>
  <c r="EB17" i="10"/>
  <c r="DS15" i="10"/>
  <c r="CR13" i="10"/>
  <c r="CJ10" i="10"/>
  <c r="DF8" i="10"/>
  <c r="BS12" i="10"/>
  <c r="AZ10" i="10"/>
  <c r="CX8" i="10"/>
  <c r="AY17" i="10"/>
  <c r="BB12" i="10"/>
  <c r="CH9" i="10"/>
  <c r="EC7" i="10"/>
  <c r="DT6" i="10"/>
  <c r="DK5" i="10"/>
  <c r="DB4" i="10"/>
  <c r="DV20" i="10"/>
  <c r="EU13" i="10"/>
  <c r="BW10" i="10"/>
  <c r="BQ8" i="10"/>
  <c r="BH7" i="10"/>
  <c r="AY6" i="10"/>
  <c r="AP5" i="10"/>
  <c r="EV3" i="10"/>
  <c r="CE17" i="10"/>
  <c r="BR12" i="10"/>
  <c r="CP9" i="10"/>
  <c r="EG7" i="10"/>
  <c r="DX6" i="10"/>
  <c r="CV24" i="10"/>
  <c r="BR23" i="10"/>
  <c r="CZ26" i="10"/>
  <c r="EK17" i="10"/>
  <c r="BJ17" i="10"/>
  <c r="BE17" i="10"/>
  <c r="EX17" i="10"/>
  <c r="BN22" i="10"/>
  <c r="ES17" i="10"/>
  <c r="ED21" i="10"/>
  <c r="AQ20" i="10"/>
  <c r="DF13" i="10"/>
  <c r="EA21" i="10"/>
  <c r="CP14" i="10"/>
  <c r="BT16" i="10"/>
  <c r="EQ14" i="10"/>
  <c r="EV11" i="10"/>
  <c r="DW10" i="10"/>
  <c r="CV22" i="10"/>
  <c r="CD20" i="10"/>
  <c r="BL18" i="10"/>
  <c r="AT16" i="10"/>
  <c r="AU25" i="10"/>
  <c r="BI16" i="10"/>
  <c r="CN20" i="10"/>
  <c r="BD16" i="10"/>
  <c r="DC20" i="10"/>
  <c r="BU18" i="10"/>
  <c r="BC16" i="10"/>
  <c r="EM14" i="10"/>
  <c r="ED13" i="10"/>
  <c r="DU12" i="10"/>
  <c r="DL11" i="10"/>
  <c r="DC10" i="10"/>
  <c r="BH22" i="10"/>
  <c r="AP20" i="10"/>
  <c r="EM17" i="10"/>
  <c r="DZ15" i="10"/>
  <c r="EJ24" i="10"/>
  <c r="BA22" i="10"/>
  <c r="BW14" i="10"/>
  <c r="CZ23" i="10"/>
  <c r="BW15" i="10"/>
  <c r="DY13" i="10"/>
  <c r="DP12" i="10"/>
  <c r="DG11" i="10"/>
  <c r="BL21" i="10"/>
  <c r="AT19" i="10"/>
  <c r="EQ16" i="10"/>
  <c r="BR15" i="10"/>
  <c r="BI14" i="10"/>
  <c r="AZ13" i="10"/>
  <c r="AQ12" i="10"/>
  <c r="BA11" i="10"/>
  <c r="CL10" i="10"/>
  <c r="EO9" i="10"/>
  <c r="CC9" i="10"/>
  <c r="EF8" i="10"/>
  <c r="BT8" i="10"/>
  <c r="DW7" i="10"/>
  <c r="BK7" i="10"/>
  <c r="DN6" i="10"/>
  <c r="BB6" i="10"/>
  <c r="DE5" i="10"/>
  <c r="AS5" i="10"/>
  <c r="CV4" i="10"/>
  <c r="AJ4" i="10"/>
  <c r="CM3" i="10"/>
  <c r="EP2" i="10"/>
  <c r="CD2" i="10"/>
  <c r="CD15" i="10"/>
  <c r="AU12" i="10"/>
  <c r="AJ10" i="10"/>
  <c r="CT8" i="10"/>
  <c r="BT22" i="10"/>
  <c r="BB20" i="10"/>
  <c r="AJ18" i="10"/>
  <c r="EH15" i="10"/>
  <c r="DT14" i="10"/>
  <c r="DK13" i="10"/>
  <c r="DB12" i="10"/>
  <c r="CS11" i="10"/>
  <c r="DX10" i="10"/>
  <c r="BE10" i="10"/>
  <c r="DH9" i="10"/>
  <c r="AV9" i="10"/>
  <c r="CY8" i="10"/>
  <c r="AM8" i="10"/>
  <c r="CP7" i="10"/>
  <c r="ES6" i="10"/>
  <c r="CG6" i="10"/>
  <c r="EJ5" i="10"/>
  <c r="BX5" i="10"/>
  <c r="EA4" i="10"/>
  <c r="DU26" i="10"/>
  <c r="ES21" i="10"/>
  <c r="DD21" i="10"/>
  <c r="EM16" i="10"/>
  <c r="BG14" i="10"/>
  <c r="AO12" i="10"/>
  <c r="AN23" i="10"/>
  <c r="DH18" i="10"/>
  <c r="BO15" i="10"/>
  <c r="CD14" i="10"/>
  <c r="DU13" i="10"/>
  <c r="BI13" i="10"/>
  <c r="DL12" i="10"/>
  <c r="AZ12" i="10"/>
  <c r="DC11" i="10"/>
  <c r="DQ22" i="10"/>
  <c r="CY20" i="10"/>
  <c r="CG18" i="10"/>
  <c r="BO16" i="10"/>
  <c r="ES14" i="10"/>
  <c r="EJ13" i="10"/>
  <c r="EA12" i="10"/>
  <c r="DR11" i="10"/>
  <c r="EO10" i="10"/>
  <c r="BR10" i="10"/>
  <c r="DU9" i="10"/>
  <c r="BI9" i="10"/>
  <c r="DL8" i="10"/>
  <c r="AZ8" i="10"/>
  <c r="DC7" i="10"/>
  <c r="AQ7" i="10"/>
  <c r="CT6" i="10"/>
  <c r="EW5" i="10"/>
  <c r="CK5" i="10"/>
  <c r="EN4" i="10"/>
  <c r="CB4" i="10"/>
  <c r="EE3" i="10"/>
  <c r="BS3" i="10"/>
  <c r="DV2" i="10"/>
  <c r="BJ2" i="10"/>
  <c r="BM14" i="10"/>
  <c r="BN11" i="10"/>
  <c r="CU9" i="10"/>
  <c r="AX25" i="10"/>
  <c r="DG21" i="10"/>
  <c r="CO19" i="10"/>
  <c r="BW17" i="10"/>
  <c r="CO15" i="10"/>
  <c r="CF14" i="10"/>
  <c r="BW13" i="10"/>
  <c r="BN12" i="10"/>
  <c r="BO11" i="10"/>
  <c r="CW10" i="10"/>
  <c r="AK10" i="10"/>
  <c r="CN9" i="10"/>
  <c r="EQ8" i="10"/>
  <c r="CE8" i="10"/>
  <c r="EH7" i="10"/>
  <c r="BV7" i="10"/>
  <c r="DY6" i="10"/>
  <c r="BM6" i="10"/>
  <c r="DP5" i="10"/>
  <c r="BD5" i="10"/>
  <c r="DG4" i="10"/>
  <c r="BY20" i="10"/>
  <c r="BO19" i="10"/>
  <c r="EH19" i="10"/>
  <c r="DL15" i="10"/>
  <c r="CT13" i="10"/>
  <c r="CB11" i="10"/>
  <c r="DC21" i="10"/>
  <c r="BS17" i="10"/>
  <c r="EP14" i="10"/>
  <c r="BB14" i="10"/>
  <c r="DA13" i="10"/>
  <c r="AO13" i="10"/>
  <c r="CR12" i="10"/>
  <c r="EU11" i="10"/>
  <c r="DW26" i="10"/>
  <c r="AO22" i="10"/>
  <c r="EL19" i="10"/>
  <c r="DT17" i="10"/>
  <c r="DN15" i="10"/>
  <c r="DE14" i="10"/>
  <c r="CV13" i="10"/>
  <c r="CM12" i="10"/>
  <c r="CG11" i="10"/>
  <c r="DN10" i="10"/>
  <c r="AX10" i="10"/>
  <c r="DA9" i="10"/>
  <c r="AO9" i="10"/>
  <c r="CR8" i="10"/>
  <c r="EU7" i="10"/>
  <c r="CI7" i="10"/>
  <c r="EL6" i="10"/>
  <c r="BZ6" i="10"/>
  <c r="EC5" i="10"/>
  <c r="BQ5" i="10"/>
  <c r="DT4" i="10"/>
  <c r="BH4" i="10"/>
  <c r="DK3" i="10"/>
  <c r="AY3" i="10"/>
  <c r="DB2" i="10"/>
  <c r="AP2" i="10"/>
  <c r="DP26" i="10"/>
  <c r="EP13" i="10"/>
  <c r="AY15" i="10"/>
  <c r="DD12" i="10"/>
  <c r="BS20" i="10"/>
  <c r="DT13" i="10"/>
  <c r="BJ10" i="10"/>
  <c r="AR8" i="10"/>
  <c r="EO5" i="10"/>
  <c r="DW3" i="10"/>
  <c r="EF13" i="10"/>
  <c r="CA9" i="10"/>
  <c r="CA21" i="10"/>
  <c r="AQ17" i="10"/>
  <c r="BP14" i="10"/>
  <c r="AX12" i="10"/>
  <c r="CO10" i="10"/>
  <c r="CF9" i="10"/>
  <c r="BW8" i="10"/>
  <c r="BN7" i="10"/>
  <c r="BE6" i="10"/>
  <c r="AV5" i="10"/>
  <c r="AU4" i="10"/>
  <c r="CX3" i="10"/>
  <c r="AL3" i="10"/>
  <c r="CO2" i="10"/>
  <c r="EK24" i="10"/>
  <c r="CZ21" i="10"/>
  <c r="CH19" i="10"/>
  <c r="BP17" i="10"/>
  <c r="CL15" i="10"/>
  <c r="CY12" i="10"/>
  <c r="EU9" i="10"/>
  <c r="DA14" i="10"/>
  <c r="CI11" i="10"/>
  <c r="DO9" i="10"/>
  <c r="BU24" i="10"/>
  <c r="CC15" i="10"/>
  <c r="BG11" i="10"/>
  <c r="EK8" i="10"/>
  <c r="CW7" i="10"/>
  <c r="CN6" i="10"/>
  <c r="CE5" i="10"/>
  <c r="BV4" i="10"/>
  <c r="DD18" i="10"/>
  <c r="EL12" i="10"/>
  <c r="DZ9" i="10"/>
  <c r="AK8" i="10"/>
  <c r="EQ6" i="10"/>
  <c r="EH5" i="10"/>
  <c r="DY4" i="10"/>
  <c r="CD25" i="10"/>
  <c r="CS15" i="10"/>
  <c r="BR11" i="10"/>
  <c r="ES8" i="10"/>
  <c r="DA7" i="10"/>
  <c r="DP24" i="10"/>
  <c r="DE22" i="10"/>
  <c r="BE21" i="10"/>
  <c r="CW12" i="10"/>
  <c r="AY14" i="10"/>
  <c r="DA19" i="10"/>
  <c r="CN23" i="10"/>
  <c r="CR17" i="10"/>
  <c r="BY12" i="10"/>
  <c r="BM19" i="10"/>
  <c r="BM18" i="10"/>
  <c r="CC13" i="10"/>
  <c r="CW18" i="10"/>
  <c r="EI12" i="10"/>
  <c r="DY9" i="10"/>
  <c r="DG7" i="10"/>
  <c r="CO5" i="10"/>
  <c r="BW3" i="10"/>
  <c r="CD11" i="10"/>
  <c r="DE19" i="10"/>
  <c r="CE13" i="10"/>
  <c r="AO10" i="10"/>
  <c r="EL7" i="10"/>
  <c r="DT5" i="10"/>
  <c r="EA19" i="10"/>
  <c r="CR11" i="10"/>
  <c r="BF14" i="10"/>
  <c r="AJ12" i="10"/>
  <c r="EJ17" i="10"/>
  <c r="CU12" i="10"/>
  <c r="DE9" i="10"/>
  <c r="CM7" i="10"/>
  <c r="BU5" i="10"/>
  <c r="BC3" i="10"/>
  <c r="DQ10" i="10"/>
  <c r="ER18" i="10"/>
  <c r="AQ13" i="10"/>
  <c r="EJ9" i="10"/>
  <c r="EA8" i="10"/>
  <c r="DR7" i="10"/>
  <c r="DI6" i="10"/>
  <c r="CZ5" i="10"/>
  <c r="CM4" i="10"/>
  <c r="AW17" i="10"/>
  <c r="AZ15" i="10"/>
  <c r="EE10" i="10"/>
  <c r="BJ16" i="10"/>
  <c r="EW13" i="10"/>
  <c r="EN12" i="10"/>
  <c r="EE11" i="10"/>
  <c r="CR21" i="10"/>
  <c r="BH17" i="10"/>
  <c r="BY14" i="10"/>
  <c r="BG12" i="10"/>
  <c r="CT10" i="10"/>
  <c r="CK9" i="10"/>
  <c r="CB8" i="10"/>
  <c r="BS7" i="10"/>
  <c r="BJ6" i="10"/>
  <c r="BA5" i="10"/>
  <c r="AR4" i="10"/>
  <c r="EX2" i="10"/>
  <c r="AW2" i="10"/>
  <c r="DX11" i="10"/>
  <c r="AR12" i="10"/>
  <c r="DK12" i="10"/>
  <c r="CU7" i="10"/>
  <c r="BK3" i="10"/>
  <c r="DB8" i="10"/>
  <c r="EW15" i="10"/>
  <c r="DA11" i="10"/>
  <c r="AZ9" i="10"/>
  <c r="EW6" i="10"/>
  <c r="EE4" i="10"/>
  <c r="CH3" i="10"/>
  <c r="BY2" i="10"/>
  <c r="AN21" i="10"/>
  <c r="DS16" i="10"/>
  <c r="DV11" i="10"/>
  <c r="DX13" i="10"/>
  <c r="BW9" i="10"/>
  <c r="BT14" i="10"/>
  <c r="BZ8" i="10"/>
  <c r="BH6" i="10"/>
  <c r="AP4" i="10"/>
  <c r="EC11" i="10"/>
  <c r="DT7" i="10"/>
  <c r="DB5" i="10"/>
  <c r="DO21" i="10"/>
  <c r="CZ10" i="10"/>
  <c r="BU7" i="10"/>
  <c r="EU5" i="10"/>
  <c r="EL4" i="10"/>
  <c r="EC3" i="10"/>
  <c r="CU10" i="10"/>
  <c r="BB5" i="10"/>
  <c r="EV2" i="10"/>
  <c r="CV3" i="10"/>
  <c r="BH2" i="10"/>
  <c r="BJ5" i="10"/>
  <c r="BO2" i="10"/>
  <c r="BU8" i="10"/>
  <c r="AK4" i="10"/>
  <c r="EB2" i="10"/>
  <c r="DV5" i="10"/>
  <c r="DR18" i="10"/>
  <c r="BL11" i="10"/>
  <c r="AX14" i="10"/>
  <c r="EQ11" i="10"/>
  <c r="DD17" i="10"/>
  <c r="CE12" i="10"/>
  <c r="CW9" i="10"/>
  <c r="CE7" i="10"/>
  <c r="BM5" i="10"/>
  <c r="AU3" i="10"/>
  <c r="DN11" i="10"/>
  <c r="DS26" i="10"/>
  <c r="EK19" i="10"/>
  <c r="DM15" i="10"/>
  <c r="CU13" i="10"/>
  <c r="CE11" i="10"/>
  <c r="AW10" i="10"/>
  <c r="AN9" i="10"/>
  <c r="ET7" i="10"/>
  <c r="EK6" i="10"/>
  <c r="EB5" i="10"/>
  <c r="DS4" i="10"/>
  <c r="EP3" i="10"/>
  <c r="CD3" i="10"/>
  <c r="EG2" i="10"/>
  <c r="BU2" i="10"/>
  <c r="BM23" i="10"/>
  <c r="EM20" i="10"/>
  <c r="DU18" i="10"/>
  <c r="DC16" i="10"/>
  <c r="EO14" i="10"/>
  <c r="CX11" i="10"/>
  <c r="CE9" i="10"/>
  <c r="CZ13" i="10"/>
  <c r="EB10" i="10"/>
  <c r="BK9" i="10"/>
  <c r="EL20" i="10"/>
  <c r="AN14" i="10"/>
  <c r="CA10" i="10"/>
  <c r="BR8" i="10"/>
  <c r="BI7" i="10"/>
  <c r="AZ6" i="10"/>
  <c r="AQ5" i="10"/>
  <c r="EW3" i="10"/>
  <c r="EO15" i="10"/>
  <c r="CW11" i="10"/>
  <c r="AX9" i="10"/>
  <c r="DL7" i="10"/>
  <c r="DC6" i="10"/>
  <c r="CT5" i="10"/>
  <c r="CK4" i="10"/>
  <c r="BC21" i="10"/>
  <c r="BD14" i="10"/>
  <c r="CI10" i="10"/>
  <c r="BV8" i="10"/>
  <c r="BM7" i="10"/>
  <c r="BD6" i="10"/>
  <c r="AU5" i="10"/>
  <c r="AL4" i="10"/>
  <c r="BS13" i="10"/>
  <c r="ET5" i="10"/>
  <c r="BE3" i="10"/>
  <c r="AV2" i="10"/>
  <c r="CV2" i="10"/>
  <c r="EG12" i="10"/>
  <c r="BX12" i="10"/>
  <c r="BH13" i="10"/>
  <c r="EA7" i="10"/>
  <c r="CQ3" i="10"/>
  <c r="EX8" i="10"/>
  <c r="CT16" i="10"/>
  <c r="EG11" i="10"/>
  <c r="BP9" i="10"/>
  <c r="AX7" i="10"/>
  <c r="EU4" i="10"/>
  <c r="CP3" i="10"/>
  <c r="CG2" i="10"/>
  <c r="BT21" i="10"/>
  <c r="AJ17" i="10"/>
  <c r="BC12" i="10"/>
  <c r="BE14" i="10"/>
  <c r="CQ9" i="10"/>
  <c r="EF14" i="10"/>
  <c r="DE8" i="10"/>
  <c r="BX6" i="10"/>
  <c r="BF4" i="10"/>
  <c r="BZ12" i="10"/>
  <c r="EJ7" i="10"/>
  <c r="DR5" i="10"/>
  <c r="DZ22" i="10"/>
  <c r="EP10" i="10"/>
  <c r="CK7" i="10"/>
  <c r="BS5" i="10"/>
  <c r="BO17" i="10"/>
  <c r="CC3" i="10"/>
  <c r="AM2" i="10"/>
  <c r="BA4" i="10"/>
  <c r="BE15" i="10"/>
  <c r="EC4" i="10"/>
  <c r="DD2" i="10"/>
  <c r="AJ3" i="10"/>
  <c r="BF9" i="10"/>
  <c r="CO4" i="10"/>
  <c r="K3" i="10"/>
  <c r="K5" i="10"/>
  <c r="K7" i="10"/>
  <c r="K9" i="10"/>
  <c r="K11" i="10"/>
  <c r="K13" i="10"/>
  <c r="X4" i="10"/>
  <c r="X6" i="10"/>
  <c r="X8" i="10"/>
  <c r="X10" i="10"/>
  <c r="X12" i="10"/>
  <c r="X14" i="10"/>
  <c r="X16" i="10"/>
  <c r="X18" i="10"/>
  <c r="AC4" i="10"/>
  <c r="AC6" i="10"/>
  <c r="AC8" i="10"/>
  <c r="AC10" i="10"/>
  <c r="F5" i="10"/>
  <c r="Y12" i="10"/>
  <c r="W15" i="10"/>
  <c r="M18" i="10"/>
  <c r="Q20" i="10"/>
  <c r="J8" i="10"/>
  <c r="AD4" i="10"/>
  <c r="U12" i="10"/>
  <c r="U15" i="10"/>
  <c r="J18" i="10"/>
  <c r="O20" i="10"/>
  <c r="O22" i="10"/>
  <c r="O24" i="10"/>
  <c r="O26" i="10"/>
  <c r="R11" i="10"/>
  <c r="K18" i="10"/>
  <c r="AH21" i="10"/>
  <c r="X24" i="10"/>
  <c r="M27" i="10"/>
  <c r="Q29" i="10"/>
  <c r="Q31" i="10"/>
  <c r="Q33" i="10"/>
  <c r="F13" i="10"/>
  <c r="Y18" i="10"/>
  <c r="I22" i="10"/>
  <c r="AD24" i="10"/>
  <c r="T27" i="10"/>
  <c r="V29" i="10"/>
  <c r="V31" i="10"/>
  <c r="EO22" i="10"/>
  <c r="CS24" i="10"/>
  <c r="EJ16" i="10"/>
  <c r="DI19" i="10"/>
  <c r="CJ11" i="10"/>
  <c r="CI17" i="10"/>
  <c r="EH18" i="10"/>
  <c r="CZ15" i="10"/>
  <c r="BP11" i="10"/>
  <c r="AU17" i="10"/>
  <c r="DQ12" i="10"/>
  <c r="BT12" i="10"/>
  <c r="CE16" i="10"/>
  <c r="DZ11" i="10"/>
  <c r="BM9" i="10"/>
  <c r="AU7" i="10"/>
  <c r="ER4" i="10"/>
  <c r="DZ2" i="10"/>
  <c r="DG9" i="10"/>
  <c r="CM17" i="10"/>
  <c r="BV12" i="10"/>
  <c r="CR9" i="10"/>
  <c r="BZ7" i="10"/>
  <c r="BH5" i="10"/>
  <c r="AY20" i="10"/>
  <c r="EI21" i="10"/>
  <c r="DE13" i="10"/>
  <c r="CM11" i="10"/>
  <c r="DY15" i="10"/>
  <c r="CL11" i="10"/>
  <c r="AS9" i="10"/>
  <c r="EP6" i="10"/>
  <c r="DX4" i="10"/>
  <c r="DF2" i="10"/>
  <c r="BC9" i="10"/>
  <c r="DZ16" i="10"/>
  <c r="EW11" i="10"/>
  <c r="DT9" i="10"/>
  <c r="DK8" i="10"/>
  <c r="DB7" i="10"/>
  <c r="CS6" i="10"/>
  <c r="CJ5" i="10"/>
  <c r="BS4" i="10"/>
  <c r="DA23" i="10"/>
  <c r="DC14" i="10"/>
  <c r="EW24" i="10"/>
  <c r="CM15" i="10"/>
  <c r="EG13" i="10"/>
  <c r="DX12" i="10"/>
  <c r="DO11" i="10"/>
  <c r="EU20" i="10"/>
  <c r="DK16" i="10"/>
  <c r="AS14" i="10"/>
  <c r="EP11" i="10"/>
  <c r="CD10" i="10"/>
  <c r="BU9" i="10"/>
  <c r="BL8" i="10"/>
  <c r="BC7" i="10"/>
  <c r="AT6" i="10"/>
  <c r="AK5" i="10"/>
  <c r="EQ3" i="10"/>
  <c r="EH2" i="10"/>
  <c r="EG14" i="10"/>
  <c r="CF22" i="10"/>
  <c r="CU11" i="10"/>
  <c r="DB11" i="10"/>
  <c r="EX6" i="10"/>
  <c r="DN2" i="10"/>
  <c r="BE24" i="10"/>
  <c r="BY15" i="10"/>
  <c r="BE11" i="10"/>
  <c r="EI8" i="10"/>
  <c r="DQ6" i="10"/>
  <c r="CY4" i="10"/>
  <c r="BR3" i="10"/>
  <c r="BI2" i="10"/>
  <c r="CQ20" i="10"/>
  <c r="BG16" i="10"/>
  <c r="AM11" i="10"/>
  <c r="EU12" i="10"/>
  <c r="EP8" i="10"/>
  <c r="BK13" i="10"/>
  <c r="AT8" i="10"/>
  <c r="EQ5" i="10"/>
  <c r="EU22" i="10"/>
  <c r="EV10" i="10"/>
  <c r="CN7" i="10"/>
  <c r="BV5" i="10"/>
  <c r="CW19" i="10"/>
  <c r="AM10" i="10"/>
  <c r="AO7" i="10"/>
  <c r="DO5" i="10"/>
  <c r="DF4" i="10"/>
  <c r="CW3" i="10"/>
  <c r="CC8" i="10"/>
  <c r="AS4" i="10"/>
  <c r="DP2" i="10"/>
  <c r="EM2" i="10"/>
  <c r="DH14" i="10"/>
  <c r="DL3" i="10"/>
  <c r="AM21" i="10"/>
  <c r="BL7" i="10"/>
  <c r="CB3" i="10"/>
  <c r="BP2" i="10"/>
  <c r="DA3" i="10"/>
  <c r="DB19" i="10"/>
  <c r="BW21" i="10"/>
  <c r="CW13" i="10"/>
  <c r="BK26" i="10"/>
  <c r="DF15" i="10"/>
  <c r="CA11" i="10"/>
  <c r="AK9" i="10"/>
  <c r="EH6" i="10"/>
  <c r="DP4" i="10"/>
  <c r="CX2" i="10"/>
  <c r="DF10" i="10"/>
  <c r="CB23" i="10"/>
  <c r="EB18" i="10"/>
  <c r="BA15" i="10"/>
  <c r="EX12" i="10"/>
  <c r="AO11" i="10"/>
  <c r="EF9" i="10"/>
  <c r="DW8" i="10"/>
  <c r="DN7" i="10"/>
  <c r="DE6" i="10"/>
  <c r="CV5" i="10"/>
  <c r="CI4" i="10"/>
  <c r="DZ3" i="10"/>
  <c r="BN3" i="10"/>
  <c r="DQ2" i="10"/>
  <c r="BE2" i="10"/>
  <c r="CS22" i="10"/>
  <c r="CA20" i="10"/>
  <c r="BI18" i="10"/>
  <c r="AQ16" i="10"/>
  <c r="AW14" i="10"/>
  <c r="EL10" i="10"/>
  <c r="ET8" i="10"/>
  <c r="EM12" i="10"/>
  <c r="CB10" i="10"/>
  <c r="EH8" i="10"/>
  <c r="DT18" i="10"/>
  <c r="ET12" i="10"/>
  <c r="ED9" i="10"/>
  <c r="AL8" i="10"/>
  <c r="ER6" i="10"/>
  <c r="EI5" i="10"/>
  <c r="DZ4" i="10"/>
  <c r="CB22" i="10"/>
  <c r="DX14" i="10"/>
  <c r="DZ10" i="10"/>
  <c r="DA8" i="10"/>
  <c r="CF7" i="10"/>
  <c r="BW6" i="10"/>
  <c r="DR24" i="10"/>
  <c r="EQ23" i="10"/>
  <c r="EH25" i="10"/>
  <c r="DG25" i="10"/>
  <c r="CT25" i="10"/>
  <c r="CU15" i="10"/>
  <c r="EF22" i="10"/>
  <c r="CQ14" i="10"/>
  <c r="BM24" i="10"/>
  <c r="CA15" i="10"/>
  <c r="EW19" i="10"/>
  <c r="EO23" i="10"/>
  <c r="AL15" i="10"/>
  <c r="ET10" i="10"/>
  <c r="DP8" i="10"/>
  <c r="CX6" i="10"/>
  <c r="CF4" i="10"/>
  <c r="BN2" i="10"/>
  <c r="DJ25" i="10"/>
  <c r="CW15" i="10"/>
  <c r="BU11" i="10"/>
  <c r="EU8" i="10"/>
  <c r="EC6" i="10"/>
  <c r="DK4" i="10"/>
  <c r="EG15" i="10"/>
  <c r="CY17" i="10"/>
  <c r="AS13" i="10"/>
  <c r="BE22" i="10"/>
  <c r="DM14" i="10"/>
  <c r="DT10" i="10"/>
  <c r="CV8" i="10"/>
  <c r="CD6" i="10"/>
  <c r="BL4" i="10"/>
  <c r="AT2" i="10"/>
  <c r="DH23" i="10"/>
  <c r="BI15" i="10"/>
  <c r="AT11" i="10"/>
  <c r="BX9" i="10"/>
  <c r="BO8" i="10"/>
  <c r="BF7" i="10"/>
  <c r="AW6" i="10"/>
  <c r="AN5" i="10"/>
  <c r="BB17" i="10"/>
  <c r="DY18" i="10"/>
  <c r="EW12" i="10"/>
  <c r="CT20" i="10"/>
  <c r="DN14" i="10"/>
  <c r="CK13" i="10"/>
  <c r="CB12" i="10"/>
  <c r="DE24" i="10"/>
  <c r="BZ19" i="10"/>
  <c r="CH15" i="10"/>
  <c r="BP13" i="10"/>
  <c r="BK11" i="10"/>
  <c r="EW9" i="10"/>
  <c r="EN8" i="10"/>
  <c r="EE7" i="10"/>
  <c r="DV6" i="10"/>
  <c r="DM5" i="10"/>
  <c r="DD4" i="10"/>
  <c r="CU3" i="10"/>
  <c r="CL2" i="10"/>
  <c r="EJ20" i="10"/>
  <c r="BR14" i="10"/>
  <c r="BA18" i="10"/>
  <c r="DM9" i="10"/>
  <c r="CC5" i="10"/>
  <c r="BK12" i="10"/>
  <c r="BR20" i="10"/>
  <c r="DS13" i="10"/>
  <c r="BI10" i="10"/>
  <c r="AQ8" i="10"/>
  <c r="EN5" i="10"/>
  <c r="ET3" i="10"/>
  <c r="EK2" i="10"/>
  <c r="CS23" i="10"/>
  <c r="EK18" i="10"/>
  <c r="AP15" i="10"/>
  <c r="CY9" i="10"/>
  <c r="ER10" i="10"/>
  <c r="CI21" i="10"/>
  <c r="CQ10" i="10"/>
  <c r="BQ7" i="10"/>
  <c r="AY5" i="10"/>
  <c r="CL16" i="10"/>
  <c r="BN9" i="10"/>
  <c r="DK6" i="10"/>
  <c r="CS4" i="10"/>
  <c r="CJ14" i="10"/>
  <c r="CG8" i="10"/>
  <c r="CR6" i="10"/>
  <c r="CI5" i="10"/>
  <c r="BZ4" i="10"/>
  <c r="CY21" i="10"/>
  <c r="BT7" i="10"/>
  <c r="CZ3" i="10"/>
  <c r="CJ2" i="10"/>
  <c r="BS2" i="10"/>
  <c r="AP9" i="10"/>
  <c r="AZ3" i="10"/>
  <c r="AV14" i="10"/>
  <c r="BC6" i="10"/>
  <c r="EE2" i="10"/>
  <c r="DR15" i="10"/>
  <c r="EI2" i="10"/>
  <c r="CV15" i="10"/>
  <c r="AM17" i="10"/>
  <c r="AK13" i="10"/>
  <c r="EN21" i="10"/>
  <c r="CW14" i="10"/>
  <c r="DI10" i="10"/>
  <c r="CN8" i="10"/>
  <c r="BV6" i="10"/>
  <c r="BD4" i="10"/>
  <c r="AL2" i="10"/>
  <c r="EA9" i="10"/>
  <c r="AN22" i="10"/>
  <c r="DS17" i="10"/>
  <c r="DD14" i="10"/>
  <c r="CL12" i="10"/>
  <c r="DM10" i="10"/>
  <c r="CZ9" i="10"/>
  <c r="CQ8" i="10"/>
  <c r="CH7" i="10"/>
  <c r="BY6" i="10"/>
  <c r="BP5" i="10"/>
  <c r="BG4" i="10"/>
  <c r="DJ3" i="10"/>
  <c r="AX3" i="10"/>
  <c r="DA2" i="10"/>
  <c r="AK2" i="10"/>
  <c r="EV21" i="10"/>
  <c r="ED19" i="10"/>
  <c r="DL17" i="10"/>
  <c r="DJ15" i="10"/>
  <c r="BT13" i="10"/>
  <c r="BX10" i="10"/>
  <c r="CP8" i="10"/>
  <c r="AM12" i="10"/>
  <c r="AN10" i="10"/>
  <c r="CL8" i="10"/>
  <c r="DB16" i="10"/>
  <c r="EK11" i="10"/>
  <c r="BR9" i="10"/>
  <c r="DU7" i="10"/>
  <c r="DL6" i="10"/>
  <c r="DC5" i="10"/>
  <c r="CT4" i="10"/>
  <c r="BJ20" i="10"/>
  <c r="DO13" i="10"/>
  <c r="BG10" i="10"/>
  <c r="BI8" i="10"/>
  <c r="AZ7" i="10"/>
  <c r="AQ6" i="10"/>
  <c r="EW4" i="10"/>
  <c r="EN3" i="10"/>
  <c r="EH16" i="10"/>
  <c r="AL12" i="10"/>
  <c r="BZ9" i="10"/>
  <c r="DY7" i="10"/>
  <c r="DP6" i="10"/>
  <c r="DG5" i="10"/>
  <c r="CX4" i="10"/>
  <c r="CO3" i="10"/>
  <c r="AW8" i="10"/>
  <c r="EJ3" i="10"/>
  <c r="DH2" i="10"/>
  <c r="DW2" i="10"/>
  <c r="DE16" i="10"/>
  <c r="DJ14" i="10"/>
  <c r="BJ19" i="10"/>
  <c r="ES9" i="10"/>
  <c r="DI5" i="10"/>
  <c r="AN13" i="10"/>
  <c r="ED20" i="10"/>
  <c r="AJ14" i="10"/>
  <c r="BY10" i="10"/>
  <c r="BG8" i="10"/>
  <c r="AO6" i="10"/>
  <c r="AM4" i="10"/>
  <c r="ES2" i="10"/>
  <c r="AP24" i="10"/>
  <c r="BB19" i="10"/>
  <c r="BF15" i="10"/>
  <c r="DW9" i="10"/>
  <c r="BI11" i="10"/>
  <c r="CR22" i="10"/>
  <c r="EF10" i="10"/>
  <c r="CG7" i="10"/>
  <c r="BO5" i="10"/>
  <c r="CU17" i="10"/>
  <c r="CT9" i="10"/>
  <c r="EA6" i="10"/>
  <c r="DI4" i="10"/>
  <c r="EV14" i="10"/>
  <c r="DM8" i="10"/>
  <c r="CB6" i="10"/>
  <c r="BJ4" i="10"/>
  <c r="DW6" i="10"/>
  <c r="BT2" i="10"/>
  <c r="AY10" i="10"/>
  <c r="DC2" i="10"/>
  <c r="DX7" i="10"/>
  <c r="EU2" i="10"/>
  <c r="DH7" i="10"/>
  <c r="BF16" i="10"/>
  <c r="DG6" i="10"/>
  <c r="BY3" i="10"/>
  <c r="K4" i="10"/>
  <c r="K6" i="10"/>
  <c r="K8" i="10"/>
  <c r="K10" i="10"/>
  <c r="K12" i="10"/>
  <c r="X3" i="10"/>
  <c r="X5" i="10"/>
  <c r="X7" i="10"/>
  <c r="X9" i="10"/>
  <c r="X11" i="10"/>
  <c r="X13" i="10"/>
  <c r="X15" i="10"/>
  <c r="X17" i="10"/>
  <c r="AC3" i="10"/>
  <c r="AC5" i="10"/>
  <c r="AC7" i="10"/>
  <c r="AC9" i="10"/>
  <c r="AC11" i="10"/>
  <c r="F9" i="10"/>
  <c r="M14" i="10"/>
  <c r="AH16" i="10"/>
  <c r="Q19" i="10"/>
  <c r="J4" i="10"/>
  <c r="J12" i="10"/>
  <c r="AD8" i="10"/>
  <c r="J14" i="10"/>
  <c r="AE16" i="10"/>
  <c r="O19" i="10"/>
  <c r="O21" i="10"/>
  <c r="O23" i="10"/>
  <c r="O25" i="10"/>
  <c r="O27" i="10"/>
  <c r="V15" i="10"/>
  <c r="P20" i="10"/>
  <c r="M23" i="10"/>
  <c r="AH25" i="10"/>
  <c r="Q28" i="10"/>
  <c r="Q30" i="10"/>
  <c r="Q32" i="10"/>
  <c r="Q34" i="10"/>
  <c r="C16" i="10"/>
  <c r="Z20" i="10"/>
  <c r="T23" i="10"/>
  <c r="I26" i="10"/>
  <c r="V28" i="10"/>
  <c r="V30" i="10"/>
  <c r="V32" i="10"/>
  <c r="DK20" i="10"/>
  <c r="CH13" i="10"/>
  <c r="DO20" i="10"/>
  <c r="AL6" i="10"/>
  <c r="CN14" i="10"/>
  <c r="CA22" i="10"/>
  <c r="AM20" i="10"/>
  <c r="EG5" i="10"/>
  <c r="AZ14" i="10"/>
  <c r="AP7" i="10"/>
  <c r="DP17" i="10"/>
  <c r="BU13" i="10"/>
  <c r="BB15" i="10"/>
  <c r="DX8" i="10"/>
  <c r="CN4" i="10"/>
  <c r="DM13" i="10"/>
  <c r="EW10" i="10"/>
  <c r="DZ7" i="10"/>
  <c r="DI22" i="10"/>
  <c r="CN10" i="10"/>
  <c r="EH4" i="10"/>
  <c r="BM4" i="10"/>
  <c r="BC5" i="10"/>
  <c r="BM3" i="10"/>
  <c r="DS2" i="10"/>
  <c r="BE8" i="10"/>
  <c r="CN12" i="10"/>
  <c r="EQ7" i="10"/>
  <c r="AQ9" i="10"/>
  <c r="EO11" i="10"/>
  <c r="BB7" i="10"/>
  <c r="CT3" i="10"/>
  <c r="CJ21" i="10"/>
  <c r="CA12" i="10"/>
  <c r="DC9" i="10"/>
  <c r="DU8" i="10"/>
  <c r="BN4" i="10"/>
  <c r="ER7" i="10"/>
  <c r="DQ4" i="10"/>
  <c r="BM15" i="10"/>
  <c r="EC8" i="10"/>
  <c r="CJ6" i="10"/>
  <c r="BR4" i="10"/>
  <c r="AN7" i="10"/>
  <c r="CB2" i="10"/>
  <c r="CS18" i="10"/>
  <c r="BZ15" i="10"/>
  <c r="CZ4" i="10"/>
  <c r="DL18" i="10"/>
  <c r="EB9" i="10"/>
  <c r="CR5" i="10"/>
  <c r="DM2" i="10"/>
  <c r="AS18" i="10"/>
  <c r="ED8" i="10"/>
  <c r="BH18" i="10"/>
  <c r="EJ6" i="10"/>
  <c r="CR14" i="10"/>
  <c r="BO6" i="10"/>
  <c r="ED12" i="10"/>
  <c r="EE5" i="10"/>
  <c r="DE4" i="10"/>
  <c r="CY6" i="10"/>
  <c r="CI6" i="10"/>
  <c r="CG4" i="10"/>
  <c r="CX5" i="10"/>
  <c r="AA4" i="10"/>
  <c r="AA8" i="10"/>
  <c r="AA12" i="10"/>
  <c r="H6" i="10"/>
  <c r="H10" i="10"/>
  <c r="H14" i="10"/>
  <c r="H18" i="10"/>
  <c r="M6" i="10"/>
  <c r="M10" i="10"/>
  <c r="F11" i="10"/>
  <c r="W17" i="10"/>
  <c r="J6" i="10"/>
  <c r="AD10" i="10"/>
  <c r="U17" i="10"/>
  <c r="AE21" i="10"/>
  <c r="AE25" i="10"/>
  <c r="AG16" i="10"/>
  <c r="AH23" i="10"/>
  <c r="AG28" i="10"/>
  <c r="AG32" i="10"/>
  <c r="N17" i="10"/>
  <c r="I24" i="10"/>
  <c r="F29" i="10"/>
  <c r="F33" i="10"/>
  <c r="AA15" i="10"/>
  <c r="T20" i="10"/>
  <c r="P23" i="10"/>
  <c r="E26" i="10"/>
  <c r="S28" i="10"/>
  <c r="S30" i="10"/>
  <c r="S32" i="10"/>
  <c r="V20" i="10"/>
  <c r="T30" i="10"/>
  <c r="F35" i="10"/>
  <c r="F37" i="10"/>
  <c r="F39" i="10"/>
  <c r="F41" i="10"/>
  <c r="F43" i="10"/>
  <c r="F45" i="10"/>
  <c r="S17" i="10"/>
  <c r="H29" i="10"/>
  <c r="AA34" i="10"/>
  <c r="AA36" i="10"/>
  <c r="AA38" i="10"/>
  <c r="AA40" i="10"/>
  <c r="AA42" i="10"/>
  <c r="AA44" i="10"/>
  <c r="AD13" i="10"/>
  <c r="AB27" i="10"/>
  <c r="L34" i="10"/>
  <c r="P36" i="10"/>
  <c r="P38" i="10"/>
  <c r="P40" i="10"/>
  <c r="P42" i="10"/>
  <c r="BH23" i="10"/>
  <c r="CL14" i="10"/>
  <c r="DM18" i="10"/>
  <c r="EC9" i="10"/>
  <c r="CS5" i="10"/>
  <c r="CI12" i="10"/>
  <c r="CH20" i="10"/>
  <c r="EA13" i="10"/>
  <c r="BM10" i="10"/>
  <c r="AU8" i="10"/>
  <c r="ER5" i="10"/>
  <c r="EX3" i="10"/>
  <c r="EO2" i="10"/>
  <c r="DY23" i="10"/>
  <c r="AL19" i="10"/>
  <c r="AX15" i="10"/>
  <c r="DK9" i="10"/>
  <c r="AS11" i="10"/>
  <c r="EU21" i="10"/>
  <c r="DJ10" i="10"/>
  <c r="BY7" i="10"/>
  <c r="BG5" i="10"/>
  <c r="EX16" i="10"/>
  <c r="CD9" i="10"/>
  <c r="DS6" i="10"/>
  <c r="DA4" i="10"/>
  <c r="DP14" i="10"/>
  <c r="CW8" i="10"/>
  <c r="BT6" i="10"/>
  <c r="BB4" i="10"/>
  <c r="CQ6" i="10"/>
  <c r="BL2" i="10"/>
  <c r="CS8" i="10"/>
  <c r="CM2" i="10"/>
  <c r="CR7" i="10"/>
  <c r="DO2" i="10"/>
  <c r="AV7" i="10"/>
  <c r="EN14" i="10"/>
  <c r="CA6" i="10"/>
  <c r="BQ3" i="10"/>
  <c r="O4" i="10"/>
  <c r="O6" i="10"/>
  <c r="O8" i="10"/>
  <c r="O10" i="10"/>
  <c r="O12" i="10"/>
  <c r="AB3" i="10"/>
  <c r="AB5" i="10"/>
  <c r="AB7" i="10"/>
  <c r="AB9" i="10"/>
  <c r="AB11" i="10"/>
  <c r="AB13" i="10"/>
  <c r="AB15" i="10"/>
  <c r="AB17" i="10"/>
  <c r="AG3" i="10"/>
  <c r="AG5" i="10"/>
  <c r="AG7" i="10"/>
  <c r="AG9" i="10"/>
  <c r="AG11" i="10"/>
  <c r="V9" i="10"/>
  <c r="R14" i="10"/>
  <c r="G17" i="10"/>
  <c r="U19" i="10"/>
  <c r="Z4" i="10"/>
  <c r="R12" i="10"/>
  <c r="N9" i="10"/>
  <c r="O14" i="10"/>
  <c r="E17" i="10"/>
  <c r="S19" i="10"/>
  <c r="S21" i="10"/>
  <c r="S23" i="10"/>
  <c r="S25" i="10"/>
  <c r="S27" i="10"/>
  <c r="AG15" i="10"/>
  <c r="X20" i="10"/>
  <c r="R23" i="10"/>
  <c r="H26" i="10"/>
  <c r="U28" i="10"/>
  <c r="U30" i="10"/>
  <c r="U32" i="10"/>
  <c r="U34" i="10"/>
  <c r="N16" i="10"/>
  <c r="AH20" i="10"/>
  <c r="Y23" i="10"/>
  <c r="N26" i="10"/>
  <c r="Z28" i="10"/>
  <c r="Z30" i="10"/>
  <c r="Z32" i="10"/>
  <c r="AA14" i="10"/>
  <c r="AB19" i="10"/>
  <c r="AF22" i="10"/>
  <c r="U25" i="10"/>
  <c r="G28" i="10"/>
  <c r="G30" i="10"/>
  <c r="G32" i="10"/>
  <c r="I17" i="10"/>
  <c r="D29" i="10"/>
  <c r="Z34" i="10"/>
  <c r="Z36" i="10"/>
  <c r="DO10" i="10"/>
  <c r="EA11" i="10"/>
  <c r="AY12" i="10"/>
  <c r="BO7" i="10"/>
  <c r="ET2" i="10"/>
  <c r="BG26" i="10"/>
  <c r="DE15" i="10"/>
  <c r="BZ11" i="10"/>
  <c r="AJ9" i="10"/>
  <c r="EG6" i="10"/>
  <c r="DO4" i="10"/>
  <c r="BZ3" i="10"/>
  <c r="BQ2" i="10"/>
  <c r="DW20" i="10"/>
  <c r="CM16" i="10"/>
  <c r="BS11" i="10"/>
  <c r="CB13" i="10"/>
  <c r="AY9" i="10"/>
  <c r="DW13" i="10"/>
  <c r="BJ8" i="10"/>
  <c r="AR6" i="10"/>
  <c r="EP25" i="10"/>
  <c r="BW11" i="10"/>
  <c r="DD7" i="10"/>
  <c r="CL5" i="10"/>
  <c r="DF20" i="10"/>
  <c r="BS10" i="10"/>
  <c r="BE7" i="10"/>
  <c r="AM5" i="10"/>
  <c r="BJ12" i="10"/>
  <c r="AW3" i="10"/>
  <c r="CF2" i="10"/>
  <c r="CR3" i="10"/>
  <c r="ES11" i="10"/>
  <c r="BQ4" i="10"/>
  <c r="AZ2" i="10"/>
  <c r="CU2" i="10"/>
  <c r="BM8" i="10"/>
  <c r="ER3" i="10"/>
  <c r="S3" i="10"/>
  <c r="S5" i="10"/>
  <c r="S7" i="10"/>
  <c r="S9" i="10"/>
  <c r="S11" i="10"/>
  <c r="S13" i="10"/>
  <c r="AF4" i="10"/>
  <c r="AF6" i="10"/>
  <c r="CM14" i="10"/>
  <c r="DT12" i="10"/>
  <c r="AK14" i="10"/>
  <c r="BH8" i="10"/>
  <c r="EM3" i="10"/>
  <c r="CM9" i="10"/>
  <c r="BG17" i="10"/>
  <c r="BF12" i="10"/>
  <c r="CJ9" i="10"/>
  <c r="BR7" i="10"/>
  <c r="AZ5" i="10"/>
  <c r="DB3" i="10"/>
  <c r="CS2" i="10"/>
  <c r="DP21" i="10"/>
  <c r="CF17" i="10"/>
  <c r="EE12" i="10"/>
  <c r="DY14" i="10"/>
  <c r="EE9" i="10"/>
  <c r="DI15" i="10"/>
  <c r="AL9" i="10"/>
  <c r="CV6" i="10"/>
  <c r="CD4" i="10"/>
  <c r="BC13" i="10"/>
  <c r="AS8" i="10"/>
  <c r="EP5" i="10"/>
  <c r="DX3" i="10"/>
  <c r="CO11" i="10"/>
  <c r="DI7" i="10"/>
  <c r="CQ5" i="10"/>
  <c r="EG24" i="10"/>
  <c r="DI3" i="10"/>
  <c r="CI2" i="10"/>
  <c r="AO8" i="10"/>
  <c r="EM6" i="10"/>
  <c r="G8" i="10"/>
  <c r="T5" i="10"/>
  <c r="AF10" i="10"/>
  <c r="AF14" i="10"/>
  <c r="E3" i="10"/>
  <c r="E7" i="10"/>
  <c r="E11" i="10"/>
  <c r="I13" i="10"/>
  <c r="W18" i="10"/>
  <c r="J9" i="10"/>
  <c r="E13" i="10"/>
  <c r="U18" i="10"/>
  <c r="W22" i="10"/>
  <c r="W26" i="10"/>
  <c r="AF18" i="10"/>
  <c r="AH24" i="10"/>
  <c r="Y29" i="10"/>
  <c r="Y33" i="10"/>
  <c r="J19" i="10"/>
  <c r="I25" i="10"/>
  <c r="AD29" i="10"/>
  <c r="R8" i="10"/>
  <c r="Z21" i="10"/>
  <c r="E27" i="10"/>
  <c r="K31" i="10"/>
  <c r="AB24" i="10"/>
  <c r="AD35" i="10"/>
  <c r="AH38" i="10"/>
  <c r="Z41" i="10"/>
  <c r="N44" i="10"/>
  <c r="I16" i="10"/>
  <c r="X31" i="10"/>
  <c r="C36" i="10"/>
  <c r="W38" i="10"/>
  <c r="O41" i="10"/>
  <c r="C44" i="10"/>
  <c r="AH8" i="10"/>
  <c r="L30" i="10"/>
  <c r="X35" i="10"/>
  <c r="L38" i="10"/>
  <c r="D41" i="10"/>
  <c r="X43" i="10"/>
  <c r="AB45" i="10"/>
  <c r="AB47" i="10"/>
  <c r="AB49" i="10"/>
  <c r="AB51" i="10"/>
  <c r="AB53" i="10"/>
  <c r="AB55" i="10"/>
  <c r="AB57" i="10"/>
  <c r="AB59" i="10"/>
  <c r="AB61" i="10"/>
  <c r="AC36" i="10"/>
  <c r="AC44" i="10"/>
  <c r="W48" i="10"/>
  <c r="M51" i="10"/>
  <c r="AH53" i="10"/>
  <c r="W56" i="10"/>
  <c r="M59" i="10"/>
  <c r="AH61" i="10"/>
  <c r="C64" i="10"/>
  <c r="CB7" i="10"/>
  <c r="ES4" i="10"/>
  <c r="W4" i="10"/>
  <c r="W12" i="10"/>
  <c r="D9" i="10"/>
  <c r="D13" i="10"/>
  <c r="D17" i="10"/>
  <c r="I5" i="10"/>
  <c r="I9" i="10"/>
  <c r="V6" i="10"/>
  <c r="G16" i="10"/>
  <c r="AC20" i="10"/>
  <c r="N6" i="10"/>
  <c r="E16" i="10"/>
  <c r="AA20" i="10"/>
  <c r="AA24" i="10"/>
  <c r="AG13" i="10"/>
  <c r="R22" i="10"/>
  <c r="AC27" i="10"/>
  <c r="AC31" i="10"/>
  <c r="N14" i="10"/>
  <c r="Y22" i="10"/>
  <c r="AH27" i="10"/>
  <c r="AH31" i="10"/>
  <c r="F18" i="10"/>
  <c r="U24" i="10"/>
  <c r="O29" i="10"/>
  <c r="O33" i="10"/>
  <c r="Z33" i="10"/>
  <c r="AD37" i="10"/>
  <c r="R40" i="10"/>
  <c r="J43" i="10"/>
  <c r="AD45" i="10"/>
  <c r="L26" i="10"/>
  <c r="AE34" i="10"/>
  <c r="S37" i="10"/>
  <c r="G40" i="10"/>
  <c r="AE42" i="10"/>
  <c r="S45" i="10"/>
  <c r="Q24" i="10"/>
  <c r="R34" i="10"/>
  <c r="H37" i="10"/>
  <c r="AB39" i="10"/>
  <c r="T42" i="10"/>
  <c r="AF44" i="10"/>
  <c r="AF46" i="10"/>
  <c r="AF48" i="10"/>
  <c r="AF50" i="10"/>
  <c r="AF52" i="10"/>
  <c r="AF54" i="10"/>
  <c r="AF56" i="10"/>
  <c r="AF58" i="10"/>
  <c r="AF60" i="10"/>
  <c r="P31" i="10"/>
  <c r="M41" i="10"/>
  <c r="R47" i="10"/>
  <c r="G50" i="10"/>
  <c r="AC52" i="10"/>
  <c r="R55" i="10"/>
  <c r="G58" i="10"/>
  <c r="AC60" i="10"/>
  <c r="G63" i="10"/>
  <c r="G65" i="10"/>
  <c r="G67" i="10"/>
  <c r="G69" i="10"/>
  <c r="G71" i="10"/>
  <c r="G73" i="10"/>
  <c r="BZ5" i="10"/>
  <c r="DU4" i="10"/>
  <c r="G9" i="10"/>
  <c r="T6" i="10"/>
  <c r="P11" i="10"/>
  <c r="P15" i="10"/>
  <c r="U3" i="10"/>
  <c r="U7" i="10"/>
  <c r="U11" i="10"/>
  <c r="AH13" i="10"/>
  <c r="I19" i="10"/>
  <c r="J11" i="10"/>
  <c r="AE13" i="10"/>
  <c r="G19" i="10"/>
  <c r="G23" i="10"/>
  <c r="G27" i="10"/>
  <c r="AF19" i="10"/>
  <c r="X25" i="10"/>
  <c r="I30" i="10"/>
  <c r="I34" i="10"/>
  <c r="J20" i="10"/>
  <c r="AD25" i="10"/>
  <c r="N30" i="10"/>
  <c r="AA13" i="10"/>
  <c r="P22" i="10"/>
  <c r="Z27" i="10"/>
  <c r="AA31" i="10"/>
  <c r="Q27" i="10"/>
  <c r="N36" i="10"/>
  <c r="N39" i="10"/>
  <c r="AH41" i="10"/>
  <c r="Z44" i="10"/>
  <c r="AD19" i="10"/>
  <c r="X32" i="10"/>
  <c r="O36" i="10"/>
  <c r="C39" i="10"/>
  <c r="W41" i="10"/>
  <c r="O44" i="10"/>
  <c r="S16" i="10"/>
  <c r="L31" i="10"/>
  <c r="D36" i="10"/>
  <c r="X38" i="10"/>
  <c r="L41" i="10"/>
  <c r="D44" i="10"/>
  <c r="D46" i="10"/>
  <c r="D48" i="10"/>
  <c r="D50" i="10"/>
  <c r="D52" i="10"/>
  <c r="D54" i="10"/>
  <c r="D56" i="10"/>
  <c r="D58" i="10"/>
  <c r="D60" i="10"/>
  <c r="D62" i="10"/>
  <c r="AC37" i="10"/>
  <c r="AC45" i="10"/>
  <c r="AH48" i="10"/>
  <c r="W51" i="10"/>
  <c r="M54" i="10"/>
  <c r="AH56" i="10"/>
  <c r="EP17" i="10"/>
  <c r="DS21" i="10"/>
  <c r="CE21" i="10"/>
  <c r="ER13" i="10"/>
  <c r="EI3" i="10"/>
  <c r="DB10" i="10"/>
  <c r="DJ13" i="10"/>
  <c r="DD13" i="10"/>
  <c r="DO3" i="10"/>
  <c r="CG10" i="10"/>
  <c r="EV5" i="10"/>
  <c r="CK12" i="10"/>
  <c r="BL12" i="10"/>
  <c r="AJ13" i="10"/>
  <c r="DO7" i="10"/>
  <c r="CE3" i="10"/>
  <c r="EX15" i="10"/>
  <c r="BI19" i="10"/>
  <c r="DH5" i="10"/>
  <c r="BY18" i="10"/>
  <c r="BQ19" i="10"/>
  <c r="AO15" i="10"/>
  <c r="CA13" i="10"/>
  <c r="AT4" i="10"/>
  <c r="BD2" i="10"/>
  <c r="CE10" i="10"/>
  <c r="BP19" i="10"/>
  <c r="DV19" i="10"/>
  <c r="DY5" i="10"/>
  <c r="ET20" i="10"/>
  <c r="CC10" i="10"/>
  <c r="AS6" i="10"/>
  <c r="EW2" i="10"/>
  <c r="BR19" i="10"/>
  <c r="EI9" i="10"/>
  <c r="BL23" i="10"/>
  <c r="CO7" i="10"/>
  <c r="AR18" i="10"/>
  <c r="EI6" i="10"/>
  <c r="BE4" i="10"/>
  <c r="AU13" i="10"/>
  <c r="AP8" i="10"/>
  <c r="EM5" i="10"/>
  <c r="DU3" i="10"/>
  <c r="EK4" i="10"/>
  <c r="BT3" i="10"/>
  <c r="BN20" i="10"/>
  <c r="BF11" i="10"/>
  <c r="CH2" i="10"/>
  <c r="AS15" i="10"/>
  <c r="DS8" i="10"/>
  <c r="CA4" i="10"/>
  <c r="BA2" i="10"/>
  <c r="EP15" i="10"/>
  <c r="DO12" i="10"/>
  <c r="DN12" i="10"/>
  <c r="EA5" i="10"/>
  <c r="DE10" i="10"/>
  <c r="BF5" i="10"/>
  <c r="DV9" i="10"/>
  <c r="DV4" i="10"/>
  <c r="EF2" i="10"/>
  <c r="BP3" i="10"/>
  <c r="DH3" i="10"/>
  <c r="BG2" i="10"/>
  <c r="DP3" i="10"/>
  <c r="AA5" i="10"/>
  <c r="AA9" i="10"/>
  <c r="H3" i="10"/>
  <c r="H7" i="10"/>
  <c r="H11" i="10"/>
  <c r="H15" i="10"/>
  <c r="M3" i="10"/>
  <c r="M7" i="10"/>
  <c r="M11" i="10"/>
  <c r="W13" i="10"/>
  <c r="AG18" i="10"/>
  <c r="J10" i="10"/>
  <c r="U13" i="10"/>
  <c r="AE18" i="10"/>
  <c r="AE22" i="10"/>
  <c r="AE26" i="10"/>
  <c r="P19" i="10"/>
  <c r="M25" i="10"/>
  <c r="AG29" i="10"/>
  <c r="AG33" i="10"/>
  <c r="Z19" i="10"/>
  <c r="T25" i="10"/>
  <c r="F30" i="10"/>
  <c r="R4" i="10"/>
  <c r="F17" i="10"/>
  <c r="P21" i="10"/>
  <c r="E24" i="10"/>
  <c r="Z26" i="10"/>
  <c r="C29" i="10"/>
  <c r="C31" i="10"/>
  <c r="C33" i="10"/>
  <c r="Q23" i="10"/>
  <c r="T32" i="10"/>
  <c r="V35" i="10"/>
  <c r="V37" i="10"/>
  <c r="V39" i="10"/>
  <c r="V41" i="10"/>
  <c r="V43" i="10"/>
  <c r="V45" i="10"/>
  <c r="V21" i="10"/>
  <c r="H31" i="10"/>
  <c r="K35" i="10"/>
  <c r="K37" i="10"/>
  <c r="K39" i="10"/>
  <c r="K41" i="10"/>
  <c r="K43" i="10"/>
  <c r="K45" i="10"/>
  <c r="F19" i="10"/>
  <c r="AB29" i="10"/>
  <c r="AF34" i="10"/>
  <c r="AF36" i="10"/>
  <c r="AF38" i="10"/>
  <c r="AF40" i="10"/>
  <c r="AF42" i="10"/>
  <c r="CJ17" i="10"/>
  <c r="BQ13" i="10"/>
  <c r="AT15" i="10"/>
  <c r="DT8" i="10"/>
  <c r="CJ4" i="10"/>
  <c r="BD10" i="10"/>
  <c r="BP18" i="10"/>
  <c r="DR12" i="10"/>
  <c r="DP9" i="10"/>
  <c r="CX7" i="10"/>
  <c r="CF5" i="10"/>
  <c r="DR3" i="10"/>
  <c r="DI2" i="10"/>
  <c r="BM22" i="10"/>
  <c r="ER17" i="10"/>
  <c r="DP13" i="10"/>
  <c r="DR8" i="10"/>
  <c r="BL10" i="10"/>
  <c r="DK17" i="10"/>
  <c r="CX9" i="10"/>
  <c r="EB6" i="10"/>
  <c r="DJ4" i="10"/>
  <c r="BL14" i="10"/>
  <c r="BY8" i="10"/>
  <c r="BG6" i="10"/>
  <c r="AO4" i="10"/>
  <c r="CX12" i="10"/>
  <c r="EO7" i="10"/>
  <c r="DW5" i="10"/>
  <c r="DE3" i="10"/>
  <c r="BY4" i="10"/>
  <c r="AN3" i="10"/>
  <c r="AM6" i="10"/>
  <c r="CR23" i="10"/>
  <c r="EL5" i="10"/>
  <c r="AU2" i="10"/>
  <c r="EO3" i="10"/>
  <c r="EK10" i="10"/>
  <c r="BR5" i="10"/>
  <c r="AK3" i="10"/>
  <c r="AE4" i="10"/>
  <c r="AE6" i="10"/>
  <c r="AE8" i="10"/>
  <c r="AE10" i="10"/>
  <c r="AE12" i="10"/>
  <c r="L4" i="10"/>
  <c r="L6" i="10"/>
  <c r="L8" i="10"/>
  <c r="L10" i="10"/>
  <c r="L12" i="10"/>
  <c r="L14" i="10"/>
  <c r="L16" i="10"/>
  <c r="L18" i="10"/>
  <c r="Q4" i="10"/>
  <c r="Q6" i="10"/>
  <c r="Q8" i="10"/>
  <c r="Q10" i="10"/>
  <c r="V3" i="10"/>
  <c r="V11" i="10"/>
  <c r="G15" i="10"/>
  <c r="AC17" i="10"/>
  <c r="E20" i="10"/>
  <c r="Z6" i="10"/>
  <c r="N3" i="10"/>
  <c r="N11" i="10"/>
  <c r="E15" i="10"/>
  <c r="Z17" i="10"/>
  <c r="C20" i="10"/>
  <c r="C22" i="10"/>
  <c r="C24" i="10"/>
  <c r="C26" i="10"/>
  <c r="R5" i="10"/>
  <c r="K17" i="10"/>
  <c r="R21" i="10"/>
  <c r="H24" i="10"/>
  <c r="AC26" i="10"/>
  <c r="E29" i="10"/>
  <c r="E31" i="10"/>
  <c r="E33" i="10"/>
  <c r="AH7" i="10"/>
  <c r="Y17" i="10"/>
  <c r="Y21" i="10"/>
  <c r="N24" i="10"/>
  <c r="D27" i="10"/>
  <c r="J29" i="10"/>
  <c r="J31" i="10"/>
  <c r="J33" i="10"/>
  <c r="F16" i="10"/>
  <c r="AB20" i="10"/>
  <c r="U23" i="10"/>
  <c r="J26" i="10"/>
  <c r="W28" i="10"/>
  <c r="W30" i="10"/>
  <c r="W32" i="10"/>
  <c r="Q21" i="10"/>
  <c r="D31" i="10"/>
  <c r="J35" i="10"/>
  <c r="J37" i="10"/>
  <c r="ES15" i="10"/>
  <c r="CB21" i="10"/>
  <c r="CP10" i="10"/>
  <c r="BF6" i="10"/>
  <c r="CQ26" i="10"/>
  <c r="EM21" i="10"/>
  <c r="CV14" i="10"/>
  <c r="DH10" i="10"/>
  <c r="CM8" i="10"/>
  <c r="BU6" i="10"/>
  <c r="BC4" i="10"/>
  <c r="AT3" i="10"/>
  <c r="ET25" i="10"/>
  <c r="DN19" i="10"/>
  <c r="DB15" i="10"/>
  <c r="BH10" i="10"/>
  <c r="ED11" i="10"/>
  <c r="CD8" i="10"/>
  <c r="DE11" i="10"/>
  <c r="DM7" i="10"/>
  <c r="CU5" i="10"/>
  <c r="DM19" i="10"/>
  <c r="AQ10" i="10"/>
  <c r="AR7" i="10"/>
  <c r="EO4" i="10"/>
  <c r="BV16" i="10"/>
  <c r="BJ9" i="10"/>
  <c r="DH6" i="10"/>
  <c r="CP4" i="10"/>
  <c r="EF7" i="10"/>
  <c r="CZ2" i="10"/>
  <c r="CY13" i="10"/>
  <c r="EQ2" i="10"/>
  <c r="DY8" i="10"/>
  <c r="BL3" i="10"/>
  <c r="DP10" i="10"/>
  <c r="CP20" i="10"/>
  <c r="BD7" i="10"/>
  <c r="CS3" i="10"/>
  <c r="C4" i="10"/>
  <c r="C6" i="10"/>
  <c r="C8" i="10"/>
  <c r="C10" i="10"/>
  <c r="C12" i="10"/>
  <c r="P3" i="10"/>
  <c r="P5" i="10"/>
  <c r="P7" i="10"/>
  <c r="AW24" i="10"/>
  <c r="DK11" i="10"/>
  <c r="EH11" i="10"/>
  <c r="AY7" i="10"/>
  <c r="ED2" i="10"/>
  <c r="DA24" i="10"/>
  <c r="CG15" i="10"/>
  <c r="BJ11" i="10"/>
  <c r="EM8" i="10"/>
  <c r="DU6" i="10"/>
  <c r="DC4" i="10"/>
  <c r="BV3" i="10"/>
  <c r="BM2" i="10"/>
  <c r="DG20" i="10"/>
  <c r="BW16" i="10"/>
  <c r="BC11" i="10"/>
  <c r="BD13" i="10"/>
  <c r="AM9" i="10"/>
  <c r="CQ13" i="10"/>
  <c r="BB8" i="10"/>
  <c r="AJ6" i="10"/>
  <c r="AO24" i="10"/>
  <c r="BB11" i="10"/>
  <c r="CV7" i="10"/>
  <c r="CD5" i="10"/>
  <c r="AT20" i="10"/>
  <c r="BC10" i="10"/>
  <c r="AW7" i="10"/>
  <c r="ET4" i="10"/>
  <c r="BM11" i="10"/>
  <c r="AO3" i="10"/>
  <c r="BX2" i="10"/>
  <c r="AV3" i="10"/>
  <c r="CJ3" i="10"/>
  <c r="G10" i="10"/>
  <c r="T7" i="10"/>
  <c r="AF11" i="10"/>
  <c r="AF15" i="10"/>
  <c r="E4" i="10"/>
  <c r="E8" i="10"/>
  <c r="E12" i="10"/>
  <c r="W14" i="10"/>
  <c r="Y19" i="10"/>
  <c r="Z12" i="10"/>
  <c r="U14" i="10"/>
  <c r="W19" i="10"/>
  <c r="W23" i="10"/>
  <c r="W27" i="10"/>
  <c r="AF20" i="10"/>
  <c r="M26" i="10"/>
  <c r="Y30" i="10"/>
  <c r="Y34" i="10"/>
  <c r="I21" i="10"/>
  <c r="T26" i="10"/>
  <c r="AD30" i="10"/>
  <c r="F15" i="10"/>
  <c r="E23" i="10"/>
  <c r="K28" i="10"/>
  <c r="K32" i="10"/>
  <c r="T29" i="10"/>
  <c r="AD36" i="10"/>
  <c r="Z39" i="10"/>
  <c r="N42" i="10"/>
  <c r="AH44" i="10"/>
  <c r="L22" i="10"/>
  <c r="AA33" i="10"/>
  <c r="W36" i="10"/>
  <c r="O39" i="10"/>
  <c r="C42" i="10"/>
  <c r="W44" i="10"/>
  <c r="F20" i="10"/>
  <c r="AB32" i="10"/>
  <c r="L36" i="10"/>
  <c r="D39" i="10"/>
  <c r="X41" i="10"/>
  <c r="L44" i="10"/>
  <c r="L46" i="10"/>
  <c r="L48" i="10"/>
  <c r="L50" i="10"/>
  <c r="L52" i="10"/>
  <c r="L54" i="10"/>
  <c r="L56" i="10"/>
  <c r="L58" i="10"/>
  <c r="L60" i="10"/>
  <c r="I18" i="10"/>
  <c r="AC38" i="10"/>
  <c r="W46" i="10"/>
  <c r="M49" i="10"/>
  <c r="AH51" i="10"/>
  <c r="W54" i="10"/>
  <c r="M57" i="10"/>
  <c r="AH59" i="10"/>
  <c r="S62" i="10"/>
  <c r="S64" i="10"/>
  <c r="AY2" i="10"/>
  <c r="DV12" i="10"/>
  <c r="W6" i="10"/>
  <c r="D4" i="10"/>
  <c r="D10" i="10"/>
  <c r="D14" i="10"/>
  <c r="D18" i="10"/>
  <c r="I6" i="10"/>
  <c r="I10" i="10"/>
  <c r="V10" i="10"/>
  <c r="R17" i="10"/>
  <c r="Z5" i="10"/>
  <c r="N10" i="10"/>
  <c r="O17" i="10"/>
  <c r="AA21" i="10"/>
  <c r="AA25" i="10"/>
  <c r="V16" i="10"/>
  <c r="AC23" i="10"/>
  <c r="AC28" i="10"/>
  <c r="AC32" i="10"/>
  <c r="C17" i="10"/>
  <c r="D24" i="10"/>
  <c r="AH28" i="10"/>
  <c r="AH32" i="10"/>
  <c r="L20" i="10"/>
  <c r="AF25" i="10"/>
  <c r="O30" i="10"/>
  <c r="V19" i="10"/>
  <c r="AH34" i="10"/>
  <c r="R38" i="10"/>
  <c r="J41" i="10"/>
  <c r="AD43" i="10"/>
  <c r="R46" i="10"/>
  <c r="X29" i="10"/>
  <c r="S35" i="10"/>
  <c r="G38" i="10"/>
  <c r="AE40" i="10"/>
  <c r="S43" i="10"/>
  <c r="G46" i="10"/>
  <c r="L28" i="10"/>
  <c r="H35" i="10"/>
  <c r="AB37" i="10"/>
  <c r="T40" i="10"/>
  <c r="H43" i="10"/>
  <c r="P45" i="10"/>
  <c r="P47" i="10"/>
  <c r="P49" i="10"/>
  <c r="P51" i="10"/>
  <c r="P53" i="10"/>
  <c r="P55" i="10"/>
  <c r="P57" i="10"/>
  <c r="P59" i="10"/>
  <c r="P61" i="10"/>
  <c r="M35" i="10"/>
  <c r="M43" i="10"/>
  <c r="G48" i="10"/>
  <c r="AC50" i="10"/>
  <c r="R53" i="10"/>
  <c r="G56" i="10"/>
  <c r="AC58" i="10"/>
  <c r="R61" i="10"/>
  <c r="W63" i="10"/>
  <c r="W65" i="10"/>
  <c r="W67" i="10"/>
  <c r="W69" i="10"/>
  <c r="W71" i="10"/>
  <c r="W73" i="10"/>
  <c r="DT2" i="10"/>
  <c r="G3" i="10"/>
  <c r="G11" i="10"/>
  <c r="P8" i="10"/>
  <c r="P12" i="10"/>
  <c r="P16" i="10"/>
  <c r="U4" i="10"/>
  <c r="U8" i="10"/>
  <c r="F4" i="10"/>
  <c r="M15" i="10"/>
  <c r="I20" i="10"/>
  <c r="AD3" i="10"/>
  <c r="J15" i="10"/>
  <c r="G20" i="10"/>
  <c r="G24" i="10"/>
  <c r="R7" i="10"/>
  <c r="X21" i="10"/>
  <c r="AH26" i="10"/>
  <c r="I31" i="10"/>
  <c r="AH9" i="10"/>
  <c r="AD21" i="10"/>
  <c r="I27" i="10"/>
  <c r="N31" i="10"/>
  <c r="Q16" i="10"/>
  <c r="Z23" i="10"/>
  <c r="AA28" i="10"/>
  <c r="AA32" i="10"/>
  <c r="T31" i="10"/>
  <c r="N37" i="10"/>
  <c r="AH39" i="10"/>
  <c r="Z42" i="10"/>
  <c r="EO16" i="10"/>
  <c r="CV19" i="10"/>
  <c r="AS16" i="10"/>
  <c r="BV10" i="10"/>
  <c r="CK14" i="10"/>
  <c r="CI8" i="10"/>
  <c r="EX14" i="10"/>
  <c r="BB10" i="10"/>
  <c r="CJ13" i="10"/>
  <c r="BH9" i="10"/>
  <c r="EM4" i="10"/>
  <c r="CK19" i="10"/>
  <c r="CC23" i="10"/>
  <c r="AP11" i="10"/>
  <c r="DF6" i="10"/>
  <c r="BV2" i="10"/>
  <c r="BA9" i="10"/>
  <c r="BG13" i="10"/>
  <c r="ED3" i="10"/>
  <c r="BU14" i="10"/>
  <c r="ET9" i="10"/>
  <c r="DQ8" i="10"/>
  <c r="AX8" i="10"/>
  <c r="CB14" i="10"/>
  <c r="DL2" i="10"/>
  <c r="AT5" i="10"/>
  <c r="CD13" i="10"/>
  <c r="CN13" i="10"/>
  <c r="DG3" i="10"/>
  <c r="DJ16" i="10"/>
  <c r="BT9" i="10"/>
  <c r="AJ5" i="10"/>
  <c r="CK2" i="10"/>
  <c r="AZ17" i="10"/>
  <c r="CC14" i="10"/>
  <c r="AW15" i="10"/>
  <c r="CF6" i="10"/>
  <c r="DF12" i="10"/>
  <c r="DZ5" i="10"/>
  <c r="DX23" i="10"/>
  <c r="AW11" i="10"/>
  <c r="CS7" i="10"/>
  <c r="CA5" i="10"/>
  <c r="CG19" i="10"/>
  <c r="CN3" i="10"/>
  <c r="BC2" i="10"/>
  <c r="CG13" i="10"/>
  <c r="EJ8" i="10"/>
  <c r="CR10" i="10"/>
  <c r="EP12" i="10"/>
  <c r="DJ7" i="10"/>
  <c r="DV3" i="10"/>
  <c r="CC22" i="10"/>
  <c r="EN13" i="10"/>
  <c r="BP10" i="10"/>
  <c r="DN9" i="10"/>
  <c r="DR4" i="10"/>
  <c r="CK8" i="10"/>
  <c r="AW4" i="10"/>
  <c r="EW7" i="10"/>
  <c r="DM3" i="10"/>
  <c r="BD3" i="10"/>
  <c r="AQ2" i="10"/>
  <c r="BK2" i="10"/>
  <c r="DM11" i="10"/>
  <c r="AS3" i="10"/>
  <c r="AA6" i="10"/>
  <c r="AA10" i="10"/>
  <c r="H4" i="10"/>
  <c r="H8" i="10"/>
  <c r="H12" i="10"/>
  <c r="H16" i="10"/>
  <c r="M4" i="10"/>
  <c r="M8" i="10"/>
  <c r="F3" i="10"/>
  <c r="AH14" i="10"/>
  <c r="AG19" i="10"/>
  <c r="J13" i="10"/>
  <c r="AE14" i="10"/>
  <c r="AE19" i="10"/>
  <c r="AE23" i="10"/>
  <c r="R3" i="10"/>
  <c r="M21" i="10"/>
  <c r="X26" i="10"/>
  <c r="AG30" i="10"/>
  <c r="AH5" i="10"/>
  <c r="T21" i="10"/>
  <c r="AD26" i="10"/>
  <c r="F31" i="10"/>
  <c r="N12" i="10"/>
  <c r="Q18" i="10"/>
  <c r="E22" i="10"/>
  <c r="Z24" i="10"/>
  <c r="P27" i="10"/>
  <c r="S29" i="10"/>
  <c r="S31" i="10"/>
  <c r="S33" i="10"/>
  <c r="F26" i="10"/>
  <c r="AE33" i="10"/>
  <c r="F36" i="10"/>
  <c r="F38" i="10"/>
  <c r="F40" i="10"/>
  <c r="F42" i="10"/>
  <c r="F44" i="10"/>
  <c r="F46" i="10"/>
  <c r="L24" i="10"/>
  <c r="H33" i="10"/>
  <c r="AA35" i="10"/>
  <c r="AA37" i="10"/>
  <c r="AA39" i="10"/>
  <c r="AA41" i="10"/>
  <c r="AA43" i="10"/>
  <c r="AA45" i="10"/>
  <c r="Q22" i="10"/>
  <c r="AB31" i="10"/>
  <c r="P35" i="10"/>
  <c r="P37" i="10"/>
  <c r="P39" i="10"/>
  <c r="P41" i="10"/>
  <c r="P43" i="10"/>
  <c r="BU12" i="10"/>
  <c r="BH12" i="10"/>
  <c r="EQ12" i="10"/>
  <c r="DK7" i="10"/>
  <c r="CA3" i="10"/>
  <c r="DN8" i="10"/>
  <c r="AX16" i="10"/>
  <c r="DI11" i="10"/>
  <c r="BD9" i="10"/>
  <c r="AL7" i="10"/>
  <c r="EI4" i="10"/>
  <c r="CL3" i="10"/>
  <c r="CC2" i="10"/>
  <c r="BD21" i="10"/>
  <c r="EI16" i="10"/>
  <c r="ET11" i="10"/>
  <c r="EV13" i="10"/>
  <c r="CI9" i="10"/>
  <c r="CZ14" i="10"/>
  <c r="CO8" i="10"/>
  <c r="BP6" i="10"/>
  <c r="AX4" i="10"/>
  <c r="AT12" i="10"/>
  <c r="EB7" i="10"/>
  <c r="DJ5" i="10"/>
  <c r="BL22" i="10"/>
  <c r="DU10" i="10"/>
  <c r="CC7" i="10"/>
  <c r="BK5" i="10"/>
  <c r="CK15" i="10"/>
  <c r="BU3" i="10"/>
  <c r="EJ2" i="10"/>
  <c r="DY3" i="10"/>
  <c r="AM13" i="10"/>
  <c r="CW4" i="10"/>
  <c r="CN2" i="10"/>
  <c r="DK2" i="10"/>
  <c r="DI8" i="10"/>
  <c r="BI4" i="10"/>
  <c r="O3" i="10"/>
  <c r="O5" i="10"/>
  <c r="O7" i="10"/>
  <c r="O9" i="10"/>
  <c r="O11" i="10"/>
  <c r="O13" i="10"/>
  <c r="AB4" i="10"/>
  <c r="AB6" i="10"/>
  <c r="AB8" i="10"/>
  <c r="AB10" i="10"/>
  <c r="AB12" i="10"/>
  <c r="AB14" i="10"/>
  <c r="AB16" i="10"/>
  <c r="AB18" i="10"/>
  <c r="AG4" i="10"/>
  <c r="AG6" i="10"/>
  <c r="AG8" i="10"/>
  <c r="AG10" i="10"/>
  <c r="V5" i="10"/>
  <c r="AG12" i="10"/>
  <c r="AC15" i="10"/>
  <c r="R18" i="10"/>
  <c r="U20" i="10"/>
  <c r="Z8" i="10"/>
  <c r="N5" i="10"/>
  <c r="AC12" i="10"/>
  <c r="Z15" i="10"/>
  <c r="O18" i="10"/>
  <c r="S20" i="10"/>
  <c r="S22" i="10"/>
  <c r="S24" i="10"/>
  <c r="S26" i="10"/>
  <c r="AD12" i="10"/>
  <c r="V18" i="10"/>
  <c r="H22" i="10"/>
  <c r="AC24" i="10"/>
  <c r="R27" i="10"/>
  <c r="U29" i="10"/>
  <c r="U31" i="10"/>
  <c r="U33" i="10"/>
  <c r="Y13" i="10"/>
  <c r="AH18" i="10"/>
  <c r="N22" i="10"/>
  <c r="D25" i="10"/>
  <c r="Y27" i="10"/>
  <c r="Z29" i="10"/>
  <c r="Z31" i="10"/>
  <c r="R6" i="10"/>
  <c r="Q17" i="10"/>
  <c r="U21" i="10"/>
  <c r="J24" i="10"/>
  <c r="AF26" i="10"/>
  <c r="G29" i="10"/>
  <c r="G31" i="10"/>
  <c r="G33" i="10"/>
  <c r="F24" i="10"/>
  <c r="D33" i="10"/>
  <c r="Z35" i="10"/>
  <c r="CZ16" i="10"/>
  <c r="ES13" i="10"/>
  <c r="AR17" i="10"/>
  <c r="CG9" i="10"/>
  <c r="AW5" i="10"/>
  <c r="CP11" i="10"/>
  <c r="DU19" i="10"/>
  <c r="CM13" i="10"/>
  <c r="AS10" i="10"/>
  <c r="EP7" i="10"/>
  <c r="DX5" i="10"/>
  <c r="EL3" i="10"/>
  <c r="EC2" i="10"/>
  <c r="EV22" i="10"/>
  <c r="DE18" i="10"/>
  <c r="DQ14" i="10"/>
  <c r="BS9" i="10"/>
  <c r="DL10" i="10"/>
  <c r="BZ20" i="10"/>
  <c r="BK10" i="10"/>
  <c r="BA7" i="10"/>
  <c r="EX4" i="10"/>
  <c r="DA15" i="10"/>
  <c r="EW8" i="10"/>
  <c r="CU6" i="10"/>
  <c r="CC4" i="10"/>
  <c r="EM13" i="10"/>
  <c r="BN8" i="10"/>
  <c r="AV6" i="10"/>
  <c r="ES3" i="10"/>
  <c r="DN5" i="10"/>
  <c r="AN2" i="10"/>
  <c r="EN7" i="10"/>
  <c r="CE2" i="10"/>
  <c r="EU6" i="10"/>
  <c r="DG2" i="10"/>
  <c r="BS6" i="10"/>
  <c r="EE13" i="10"/>
  <c r="DB14" i="10"/>
  <c r="CV12" i="10"/>
  <c r="BQ24" i="10"/>
  <c r="CW5" i="10"/>
  <c r="DU2" i="10"/>
  <c r="BL6" i="10"/>
  <c r="EH14" i="10"/>
  <c r="BK8" i="10"/>
  <c r="BY11" i="10"/>
  <c r="BN5" i="10"/>
  <c r="ED4" i="10"/>
  <c r="BF24" i="10"/>
  <c r="DA6" i="10"/>
  <c r="DV8" i="10"/>
  <c r="CN18" i="10"/>
  <c r="EH9" i="10"/>
  <c r="AA7" i="10"/>
  <c r="H13" i="10"/>
  <c r="F7" i="10"/>
  <c r="J16" i="10"/>
  <c r="X22" i="10"/>
  <c r="AD22" i="10"/>
  <c r="T19" i="10"/>
  <c r="C30" i="10"/>
  <c r="T34" i="10"/>
  <c r="V42" i="10"/>
  <c r="F34" i="10"/>
  <c r="K42" i="10"/>
  <c r="W33" i="10"/>
  <c r="AF41" i="10"/>
  <c r="AK11" i="10"/>
  <c r="EJ14" i="10"/>
  <c r="BO4" i="10"/>
  <c r="ED15" i="10"/>
  <c r="CH12" i="10"/>
  <c r="CM10" i="10"/>
  <c r="DF9" i="10"/>
  <c r="DX2" i="10"/>
  <c r="CK3" i="10"/>
  <c r="DD3" i="10"/>
  <c r="AE9" i="10"/>
  <c r="L7" i="10"/>
  <c r="L15" i="10"/>
  <c r="Q7" i="10"/>
  <c r="AC13" i="10"/>
  <c r="Z10" i="10"/>
  <c r="C19" i="10"/>
  <c r="C27" i="10"/>
  <c r="R25" i="10"/>
  <c r="E34" i="10"/>
  <c r="Y25" i="10"/>
  <c r="N13" i="10"/>
  <c r="U27" i="10"/>
  <c r="AB26" i="10"/>
  <c r="EJ12" i="10"/>
  <c r="DS9" i="10"/>
  <c r="CD7" i="10"/>
  <c r="EF21" i="10"/>
  <c r="EQ9" i="10"/>
  <c r="CL4" i="10"/>
  <c r="EF3" i="10"/>
  <c r="CG3" i="10"/>
  <c r="EJ18" i="10"/>
  <c r="BO10" i="10"/>
  <c r="C3" i="10"/>
  <c r="C7" i="10"/>
  <c r="C11" i="10"/>
  <c r="P4" i="10"/>
  <c r="DM22" i="10"/>
  <c r="CU16" i="10"/>
  <c r="EV4" i="10"/>
  <c r="BY19" i="10"/>
  <c r="EV9" i="10"/>
  <c r="DL5" i="10"/>
  <c r="DY2" i="10"/>
  <c r="CO18" i="10"/>
  <c r="BG9" i="10"/>
  <c r="EC19" i="10"/>
  <c r="AS7" i="10"/>
  <c r="BU15" i="10"/>
  <c r="CM6" i="10"/>
  <c r="DG13" i="10"/>
  <c r="AN6" i="10"/>
  <c r="CH5" i="10"/>
  <c r="EA2" i="10"/>
  <c r="G6" i="10"/>
  <c r="AF9" i="10"/>
  <c r="AF17" i="10"/>
  <c r="E10" i="10"/>
  <c r="M17" i="10"/>
  <c r="AD9" i="10"/>
  <c r="W21" i="10"/>
  <c r="K16" i="10"/>
  <c r="Y28" i="10"/>
  <c r="Y16" i="10"/>
  <c r="AD28" i="10"/>
  <c r="D20" i="10"/>
  <c r="K30" i="10"/>
  <c r="AD34" i="10"/>
  <c r="AH40" i="10"/>
  <c r="N46" i="10"/>
  <c r="O35" i="10"/>
  <c r="W40" i="10"/>
  <c r="C46" i="10"/>
  <c r="D35" i="10"/>
  <c r="L40" i="10"/>
  <c r="L45" i="10"/>
  <c r="L49" i="10"/>
  <c r="L53" i="10"/>
  <c r="L57" i="10"/>
  <c r="L61" i="10"/>
  <c r="AC42" i="10"/>
  <c r="W50" i="10"/>
  <c r="AH55" i="10"/>
  <c r="M61" i="10"/>
  <c r="S65" i="10"/>
  <c r="BA3" i="10"/>
  <c r="D8" i="10"/>
  <c r="D16" i="10"/>
  <c r="I8" i="10"/>
  <c r="AC14" i="10"/>
  <c r="AH12" i="10"/>
  <c r="AA19" i="10"/>
  <c r="AA27" i="10"/>
  <c r="R26" i="10"/>
  <c r="AH3" i="10"/>
  <c r="Y26" i="10"/>
  <c r="Q15" i="10"/>
  <c r="O28" i="10"/>
  <c r="D30" i="10"/>
  <c r="AD39" i="10"/>
  <c r="J45" i="10"/>
  <c r="AF33" i="10"/>
  <c r="S39" i="10"/>
  <c r="AE44" i="10"/>
  <c r="L33" i="10"/>
  <c r="H39" i="10"/>
  <c r="P44" i="10"/>
  <c r="P48" i="10"/>
  <c r="P52" i="10"/>
  <c r="P56" i="10"/>
  <c r="P60" i="10"/>
  <c r="M39" i="10"/>
  <c r="R49" i="10"/>
  <c r="AC54" i="10"/>
  <c r="G60" i="10"/>
  <c r="W64" i="10"/>
  <c r="W68" i="10"/>
  <c r="W72" i="10"/>
  <c r="DR9" i="10"/>
  <c r="T4" i="10"/>
  <c r="P14" i="10"/>
  <c r="U6" i="10"/>
  <c r="F12" i="10"/>
  <c r="J7" i="10"/>
  <c r="AE17" i="10"/>
  <c r="G26" i="10"/>
  <c r="M24" i="10"/>
  <c r="I33" i="10"/>
  <c r="T24" i="10"/>
  <c r="N33" i="10"/>
  <c r="P26" i="10"/>
  <c r="F22" i="10"/>
  <c r="Z38" i="10"/>
  <c r="AH43" i="10"/>
  <c r="V23" i="10"/>
  <c r="C35" i="10"/>
  <c r="O38" i="10"/>
  <c r="O42" i="10"/>
  <c r="W45" i="10"/>
  <c r="AB28" i="10"/>
  <c r="X36" i="10"/>
  <c r="D40" i="10"/>
  <c r="L43" i="10"/>
  <c r="T46" i="10"/>
  <c r="D49" i="10"/>
  <c r="T51" i="10"/>
  <c r="T54" i="10"/>
  <c r="D57" i="10"/>
  <c r="T59" i="10"/>
  <c r="V24" i="10"/>
  <c r="AC41" i="10"/>
  <c r="M48" i="10"/>
  <c r="M52" i="10"/>
  <c r="W55" i="10"/>
  <c r="BX3" i="10"/>
  <c r="BW2" i="10"/>
  <c r="W5" i="10"/>
  <c r="D3" i="10"/>
  <c r="T9" i="10"/>
  <c r="T13" i="10"/>
  <c r="T17" i="10"/>
  <c r="Y5" i="10"/>
  <c r="Y9" i="10"/>
  <c r="V8" i="10"/>
  <c r="AC16" i="10"/>
  <c r="Z3" i="10"/>
  <c r="N8" i="10"/>
  <c r="Z16" i="10"/>
  <c r="K21" i="10"/>
  <c r="K25" i="10"/>
  <c r="K15" i="10"/>
  <c r="H23" i="10"/>
  <c r="M28" i="10"/>
  <c r="M32" i="10"/>
  <c r="Y15" i="10"/>
  <c r="N23" i="10"/>
  <c r="R28" i="10"/>
  <c r="R32" i="10"/>
  <c r="L19" i="10"/>
  <c r="J25" i="10"/>
  <c r="AE29" i="10"/>
  <c r="S14" i="10"/>
  <c r="O34" i="10"/>
  <c r="J38" i="10"/>
  <c r="AD40" i="10"/>
  <c r="R43" i="10"/>
  <c r="J46" i="10"/>
  <c r="H28" i="10"/>
  <c r="G35" i="10"/>
  <c r="AE37" i="10"/>
  <c r="S40" i="10"/>
  <c r="G43" i="10"/>
  <c r="AE45" i="10"/>
  <c r="Q26" i="10"/>
  <c r="AB34" i="10"/>
  <c r="T37" i="10"/>
  <c r="H40" i="10"/>
  <c r="AB42" i="10"/>
  <c r="H45" i="10"/>
  <c r="H47" i="10"/>
  <c r="H49" i="10"/>
  <c r="H51" i="10"/>
  <c r="H53" i="10"/>
  <c r="H55" i="10"/>
  <c r="H57" i="10"/>
  <c r="H59" i="10"/>
  <c r="H61" i="10"/>
  <c r="H34" i="10"/>
  <c r="M42" i="10"/>
  <c r="AC47" i="10"/>
  <c r="R50" i="10"/>
  <c r="G53" i="10"/>
  <c r="AC55" i="10"/>
  <c r="R58" i="10"/>
  <c r="G61" i="10"/>
  <c r="O63" i="10"/>
  <c r="O65" i="10"/>
  <c r="O67" i="10"/>
  <c r="W61" i="10"/>
  <c r="AA67" i="10"/>
  <c r="AA70" i="10"/>
  <c r="O73" i="10"/>
  <c r="S75" i="10"/>
  <c r="AG37" i="10"/>
  <c r="AG45" i="10"/>
  <c r="C49" i="10"/>
  <c r="Y51" i="10"/>
  <c r="N54" i="10"/>
  <c r="C57" i="10"/>
  <c r="Y59" i="10"/>
  <c r="L62" i="10"/>
  <c r="L64" i="10"/>
  <c r="L66" i="10"/>
  <c r="L68" i="10"/>
  <c r="L70" i="10"/>
  <c r="L72" i="10"/>
  <c r="L74" i="10"/>
  <c r="L76" i="10"/>
  <c r="S15" i="10"/>
  <c r="U38" i="10"/>
  <c r="U46" i="10"/>
  <c r="J49" i="10"/>
  <c r="AE51" i="10"/>
  <c r="U54" i="10"/>
  <c r="J57" i="10"/>
  <c r="AE59" i="10"/>
  <c r="Q62" i="10"/>
  <c r="Q64" i="10"/>
  <c r="Q66" i="10"/>
  <c r="Q68" i="10"/>
  <c r="Q70" i="10"/>
  <c r="Q72" i="10"/>
  <c r="Q74" i="10"/>
  <c r="Q76" i="10"/>
  <c r="AF28" i="10"/>
  <c r="V52" i="10"/>
  <c r="AH62" i="10"/>
  <c r="AH70" i="10"/>
  <c r="K77" i="10"/>
  <c r="AA79" i="10"/>
  <c r="AA81" i="10"/>
  <c r="AA83" i="10"/>
  <c r="AA85" i="10"/>
  <c r="AA87" i="10"/>
  <c r="AA89" i="10"/>
  <c r="AA91" i="10"/>
  <c r="AA93" i="10"/>
  <c r="AA95" i="10"/>
  <c r="AA97" i="10"/>
  <c r="AA99" i="10"/>
  <c r="I35" i="10"/>
  <c r="Q53" i="10"/>
  <c r="V63" i="10"/>
  <c r="V71" i="10"/>
  <c r="V77" i="10"/>
  <c r="AF79" i="10"/>
  <c r="AF81" i="10"/>
  <c r="AF83" i="10"/>
  <c r="AF85" i="10"/>
  <c r="AF87" i="10"/>
  <c r="W59" i="10"/>
  <c r="C67" i="10"/>
  <c r="K70" i="10"/>
  <c r="AE72" i="10"/>
  <c r="G75" i="10"/>
  <c r="Q36" i="10"/>
  <c r="Q44" i="10"/>
  <c r="S48" i="10"/>
  <c r="I51" i="10"/>
  <c r="AD53" i="10"/>
  <c r="S56" i="10"/>
  <c r="I59" i="10"/>
  <c r="AD61" i="10"/>
  <c r="AF63" i="10"/>
  <c r="AF65" i="10"/>
  <c r="AF67" i="10"/>
  <c r="AF69" i="10"/>
  <c r="AF71" i="10"/>
  <c r="AF73" i="10"/>
  <c r="AF75" i="10"/>
  <c r="AF77" i="10"/>
  <c r="E37" i="10"/>
  <c r="E45" i="10"/>
  <c r="Z48" i="10"/>
  <c r="O51" i="10"/>
  <c r="E54" i="10"/>
  <c r="Z56" i="10"/>
  <c r="O59" i="10"/>
  <c r="E62" i="10"/>
  <c r="E64" i="10"/>
  <c r="E66" i="10"/>
  <c r="E68" i="10"/>
  <c r="E70" i="10"/>
  <c r="E72" i="10"/>
  <c r="E74" i="10"/>
  <c r="E76" i="10"/>
  <c r="E78" i="10"/>
  <c r="V50" i="10"/>
  <c r="K61" i="10"/>
  <c r="R69" i="10"/>
  <c r="S76" i="10"/>
  <c r="O79" i="10"/>
  <c r="O81" i="10"/>
  <c r="O83" i="10"/>
  <c r="O85" i="10"/>
  <c r="O87" i="10"/>
  <c r="O89" i="10"/>
  <c r="O91" i="10"/>
  <c r="O93" i="10"/>
  <c r="O95" i="10"/>
  <c r="O97" i="10"/>
  <c r="O99" i="10"/>
  <c r="O101" i="10"/>
  <c r="Q51" i="10"/>
  <c r="F62" i="10"/>
  <c r="F70" i="10"/>
  <c r="AD76" i="10"/>
  <c r="T79" i="10"/>
  <c r="T81" i="10"/>
  <c r="T83" i="10"/>
  <c r="T85" i="10"/>
  <c r="T87" i="10"/>
  <c r="T89" i="10"/>
  <c r="K66" i="10"/>
  <c r="AA69" i="10"/>
  <c r="O72" i="10"/>
  <c r="AA74" i="10"/>
  <c r="AG34" i="10"/>
  <c r="AG42" i="10"/>
  <c r="C48" i="10"/>
  <c r="Y50" i="10"/>
  <c r="N53" i="10"/>
  <c r="C56" i="10"/>
  <c r="Y58" i="10"/>
  <c r="N61" i="10"/>
  <c r="T63" i="10"/>
  <c r="T65" i="10"/>
  <c r="T67" i="10"/>
  <c r="T69" i="10"/>
  <c r="T71" i="10"/>
  <c r="T73" i="10"/>
  <c r="T75" i="10"/>
  <c r="T77" i="10"/>
  <c r="U35" i="10"/>
  <c r="U43" i="10"/>
  <c r="J48" i="10"/>
  <c r="AE50" i="10"/>
  <c r="U53" i="10"/>
  <c r="J56" i="10"/>
  <c r="AE58" i="10"/>
  <c r="U61" i="10"/>
  <c r="Y63" i="10"/>
  <c r="Y65" i="10"/>
  <c r="Y67" i="10"/>
  <c r="Y69" i="10"/>
  <c r="Y71" i="10"/>
  <c r="Y73" i="10"/>
  <c r="Y75" i="10"/>
  <c r="Y77" i="10"/>
  <c r="V48" i="10"/>
  <c r="K59" i="10"/>
  <c r="AH67" i="10"/>
  <c r="AA75" i="10"/>
  <c r="C79" i="10"/>
  <c r="C81" i="10"/>
  <c r="C83" i="10"/>
  <c r="C85" i="10"/>
  <c r="C87" i="10"/>
  <c r="C89" i="10"/>
  <c r="C91" i="10"/>
  <c r="C93" i="10"/>
  <c r="C95" i="10"/>
  <c r="C97" i="10"/>
  <c r="C99" i="10"/>
  <c r="C101" i="10"/>
  <c r="Q49" i="10"/>
  <c r="F60" i="10"/>
  <c r="V68" i="10"/>
  <c r="F76" i="10"/>
  <c r="H79" i="10"/>
  <c r="H81" i="10"/>
  <c r="H83" i="10"/>
  <c r="H85" i="10"/>
  <c r="H87" i="10"/>
  <c r="H89" i="10"/>
  <c r="H91" i="10"/>
  <c r="AH60" i="10"/>
  <c r="S67" i="10"/>
  <c r="S70" i="10"/>
  <c r="K73" i="10"/>
  <c r="O75" i="10"/>
  <c r="Q37" i="10"/>
  <c r="Q45" i="10"/>
  <c r="AD48" i="10"/>
  <c r="S51" i="10"/>
  <c r="I54" i="10"/>
  <c r="AD56" i="10"/>
  <c r="S59" i="10"/>
  <c r="H62" i="10"/>
  <c r="H64" i="10"/>
  <c r="H66" i="10"/>
  <c r="H68" i="10"/>
  <c r="H70" i="10"/>
  <c r="H72" i="10"/>
  <c r="H74" i="10"/>
  <c r="H76" i="10"/>
  <c r="H78" i="10"/>
  <c r="BD8" i="10"/>
  <c r="AJ8" i="10"/>
  <c r="CT14" i="10"/>
  <c r="EI20" i="10"/>
  <c r="AU9" i="10"/>
  <c r="BK6" i="10"/>
  <c r="AT10" i="10"/>
  <c r="AQ4" i="10"/>
  <c r="AL11" i="10"/>
  <c r="AK19" i="10"/>
  <c r="EX9" i="10"/>
  <c r="DR6" i="10"/>
  <c r="BJ3" i="10"/>
  <c r="ES7" i="10"/>
  <c r="EN6" i="10"/>
  <c r="ES19" i="10"/>
  <c r="AA11" i="10"/>
  <c r="H17" i="10"/>
  <c r="M16" i="10"/>
  <c r="AE20" i="10"/>
  <c r="AG27" i="10"/>
  <c r="F28" i="10"/>
  <c r="Z22" i="10"/>
  <c r="C32" i="10"/>
  <c r="V36" i="10"/>
  <c r="V44" i="10"/>
  <c r="K36" i="10"/>
  <c r="K44" i="10"/>
  <c r="AF35" i="10"/>
  <c r="AF43" i="10"/>
  <c r="DB6" i="10"/>
  <c r="EH10" i="10"/>
  <c r="BF3" i="10"/>
  <c r="CV10" i="10"/>
  <c r="EK7" i="10"/>
  <c r="BP7" i="10"/>
  <c r="EF6" i="10"/>
  <c r="EA17" i="10"/>
  <c r="CP12" i="10"/>
  <c r="AE3" i="10"/>
  <c r="AE11" i="10"/>
  <c r="L9" i="10"/>
  <c r="L17" i="10"/>
  <c r="Q9" i="10"/>
  <c r="R16" i="10"/>
  <c r="N7" i="10"/>
  <c r="C21" i="10"/>
  <c r="V14" i="10"/>
  <c r="E28" i="10"/>
  <c r="C15" i="10"/>
  <c r="J28" i="10"/>
  <c r="AA18" i="10"/>
  <c r="W29" i="10"/>
  <c r="D34" i="10"/>
  <c r="BQ14" i="10"/>
  <c r="DC17" i="10"/>
  <c r="BL5" i="10"/>
  <c r="CV17" i="10"/>
  <c r="AP16" i="10"/>
  <c r="CI13" i="10"/>
  <c r="DU11" i="10"/>
  <c r="DT3" i="10"/>
  <c r="DF5" i="10"/>
  <c r="AU6" i="10"/>
  <c r="S4" i="10"/>
  <c r="S8" i="10"/>
  <c r="S12" i="10"/>
  <c r="AF5" i="10"/>
  <c r="CE15" i="10"/>
  <c r="BZ10" i="10"/>
  <c r="DI14" i="10"/>
  <c r="BX14" i="10"/>
  <c r="CA8" i="10"/>
  <c r="AY4" i="10"/>
  <c r="CH25" i="10"/>
  <c r="CT15" i="10"/>
  <c r="DF11" i="10"/>
  <c r="CC11" i="10"/>
  <c r="CM5" i="10"/>
  <c r="EP9" i="10"/>
  <c r="EG4" i="10"/>
  <c r="AT9" i="10"/>
  <c r="CH4" i="10"/>
  <c r="CR2" i="10"/>
  <c r="DB9" i="10"/>
  <c r="G12" i="10"/>
  <c r="AF12" i="10"/>
  <c r="E5" i="10"/>
  <c r="F6" i="10"/>
  <c r="Y20" i="10"/>
  <c r="AE15" i="10"/>
  <c r="W24" i="10"/>
  <c r="M22" i="10"/>
  <c r="Y31" i="10"/>
  <c r="T22" i="10"/>
  <c r="AD31" i="10"/>
  <c r="P24" i="10"/>
  <c r="K33" i="10"/>
  <c r="Z37" i="10"/>
  <c r="AH42" i="10"/>
  <c r="V25" i="10"/>
  <c r="O37" i="10"/>
  <c r="W42" i="10"/>
  <c r="AB23" i="10"/>
  <c r="D37" i="10"/>
  <c r="L42" i="10"/>
  <c r="AB46" i="10"/>
  <c r="AB50" i="10"/>
  <c r="AB54" i="10"/>
  <c r="AB58" i="10"/>
  <c r="P29" i="10"/>
  <c r="M47" i="10"/>
  <c r="W52" i="10"/>
  <c r="AH57" i="10"/>
  <c r="C63" i="10"/>
  <c r="DO6" i="10"/>
  <c r="W8" i="10"/>
  <c r="D11" i="10"/>
  <c r="I3" i="10"/>
  <c r="I11" i="10"/>
  <c r="AC18" i="10"/>
  <c r="M13" i="10"/>
  <c r="AA22" i="10"/>
  <c r="H19" i="10"/>
  <c r="AC29" i="10"/>
  <c r="R19" i="10"/>
  <c r="AH29" i="10"/>
  <c r="AF21" i="10"/>
  <c r="O31" i="10"/>
  <c r="AH35" i="10"/>
  <c r="AD41" i="10"/>
  <c r="AD18" i="10"/>
  <c r="G36" i="10"/>
  <c r="S41" i="10"/>
  <c r="I15" i="10"/>
  <c r="AB35" i="10"/>
  <c r="H41" i="10"/>
  <c r="AF45" i="10"/>
  <c r="AF49" i="10"/>
  <c r="AF53" i="10"/>
  <c r="AF57" i="10"/>
  <c r="AF61" i="10"/>
  <c r="M45" i="10"/>
  <c r="R51" i="10"/>
  <c r="AC56" i="10"/>
  <c r="G62" i="10"/>
  <c r="G66" i="10"/>
  <c r="G70" i="10"/>
  <c r="DM4" i="10"/>
  <c r="G5" i="10"/>
  <c r="P9" i="10"/>
  <c r="P17" i="10"/>
  <c r="U9" i="10"/>
  <c r="W16" i="10"/>
  <c r="AD7" i="10"/>
  <c r="EN17" i="10"/>
  <c r="DW21" i="10"/>
  <c r="AU21" i="10"/>
  <c r="EC18" i="10"/>
  <c r="EF4" i="10"/>
  <c r="AK7" i="10"/>
  <c r="EE6" i="10"/>
  <c r="BL13" i="10"/>
  <c r="BY24" i="10"/>
  <c r="BW5" i="10"/>
  <c r="EL9" i="10"/>
  <c r="EN2" i="10"/>
  <c r="AV23" i="10"/>
  <c r="BK20" i="10"/>
  <c r="EE21" i="10"/>
  <c r="CL9" i="10"/>
  <c r="DP7" i="10"/>
  <c r="H5" i="10"/>
  <c r="M5" i="10"/>
  <c r="AG20" i="10"/>
  <c r="AE24" i="10"/>
  <c r="AG31" i="10"/>
  <c r="F32" i="10"/>
  <c r="P25" i="10"/>
  <c r="AD15" i="10"/>
  <c r="V38" i="10"/>
  <c r="AH6" i="10"/>
  <c r="K38" i="10"/>
  <c r="K46" i="10"/>
  <c r="AF37" i="10"/>
  <c r="BE19" i="10"/>
  <c r="BR2" i="10"/>
  <c r="DG8" i="10"/>
  <c r="AS2" i="10"/>
  <c r="CQ12" i="10"/>
  <c r="DS5" i="10"/>
  <c r="AX5" i="10"/>
  <c r="DN4" i="10"/>
  <c r="AR3" i="10"/>
  <c r="DH22" i="10"/>
  <c r="AE5" i="10"/>
  <c r="L3" i="10"/>
  <c r="L11" i="10"/>
  <c r="Q3" i="10"/>
  <c r="Q11" i="10"/>
  <c r="E19" i="10"/>
  <c r="Z13" i="10"/>
  <c r="C23" i="10"/>
  <c r="X19" i="10"/>
  <c r="E30" i="10"/>
  <c r="AH19" i="10"/>
  <c r="J30" i="10"/>
  <c r="J22" i="10"/>
  <c r="W31" i="10"/>
  <c r="J36" i="10"/>
  <c r="BX8" i="10"/>
  <c r="CD12" i="10"/>
  <c r="DF3" i="10"/>
  <c r="AV13" i="10"/>
  <c r="BB9" i="10"/>
  <c r="BA8" i="10"/>
  <c r="DQ7" i="10"/>
  <c r="CY2" i="10"/>
  <c r="ER2" i="10"/>
  <c r="AL5" i="10"/>
  <c r="C5" i="10"/>
  <c r="C9" i="10"/>
  <c r="C13" i="10"/>
  <c r="P6" i="10"/>
  <c r="EC13" i="10"/>
  <c r="BQ9" i="10"/>
  <c r="AX11" i="10"/>
  <c r="BO13" i="10"/>
  <c r="ED7" i="10"/>
  <c r="EH3" i="10"/>
  <c r="EA22" i="10"/>
  <c r="CS14" i="10"/>
  <c r="DA10" i="10"/>
  <c r="AU10" i="10"/>
  <c r="EP4" i="10"/>
  <c r="EG8" i="10"/>
  <c r="BU4" i="10"/>
  <c r="BF8" i="10"/>
  <c r="EK3" i="10"/>
  <c r="EG3" i="10"/>
  <c r="BX18" i="10"/>
  <c r="T3" i="10"/>
  <c r="AF13" i="10"/>
  <c r="E6" i="10"/>
  <c r="F10" i="10"/>
  <c r="J5" i="10"/>
  <c r="J17" i="10"/>
  <c r="W25" i="10"/>
  <c r="X23" i="10"/>
  <c r="Y32" i="10"/>
  <c r="AD23" i="10"/>
  <c r="AD32" i="10"/>
  <c r="Z25" i="10"/>
  <c r="S18" i="10"/>
  <c r="N38" i="10"/>
  <c r="Z43" i="10"/>
  <c r="X28" i="10"/>
  <c r="C38" i="10"/>
  <c r="O43" i="10"/>
  <c r="F27" i="10"/>
  <c r="X37" i="10"/>
  <c r="D43" i="10"/>
  <c r="L47" i="10"/>
  <c r="L51" i="10"/>
  <c r="L55" i="10"/>
  <c r="L59" i="10"/>
  <c r="AC34" i="10"/>
  <c r="AH47" i="10"/>
  <c r="M53" i="10"/>
  <c r="W58" i="10"/>
  <c r="S63" i="10"/>
  <c r="CQ2" i="10"/>
  <c r="W10" i="10"/>
  <c r="D12" i="10"/>
  <c r="I4" i="10"/>
  <c r="I12" i="10"/>
  <c r="AC19" i="10"/>
  <c r="Z14" i="10"/>
  <c r="AA23" i="10"/>
  <c r="H21" i="10"/>
  <c r="AC30" i="10"/>
  <c r="N21" i="10"/>
  <c r="AH30" i="10"/>
  <c r="J23" i="10"/>
  <c r="O32" i="10"/>
  <c r="AH36" i="10"/>
  <c r="R42" i="10"/>
  <c r="AG22" i="10"/>
  <c r="AE36" i="10"/>
  <c r="G42" i="10"/>
  <c r="F21" i="10"/>
  <c r="T36" i="10"/>
  <c r="AB41" i="10"/>
  <c r="P46" i="10"/>
  <c r="P50" i="10"/>
  <c r="P54" i="10"/>
  <c r="P58" i="10"/>
  <c r="AG21" i="10"/>
  <c r="AC46" i="10"/>
  <c r="G52" i="10"/>
  <c r="R57" i="10"/>
  <c r="W62" i="10"/>
  <c r="W66" i="10"/>
  <c r="W70" i="10"/>
  <c r="DR16" i="10"/>
  <c r="G7" i="10"/>
  <c r="P10" i="10"/>
  <c r="P18" i="10"/>
  <c r="U10" i="10"/>
  <c r="AH17" i="10"/>
  <c r="AD11" i="10"/>
  <c r="G22" i="10"/>
  <c r="V17" i="10"/>
  <c r="I29" i="10"/>
  <c r="C18" i="10"/>
  <c r="N29" i="10"/>
  <c r="D21" i="10"/>
  <c r="AA30" i="10"/>
  <c r="N35" i="10"/>
  <c r="N41" i="10"/>
  <c r="AH45" i="10"/>
  <c r="H30" i="10"/>
  <c r="C37" i="10"/>
  <c r="O40" i="10"/>
  <c r="W43" i="10"/>
  <c r="AB21" i="10"/>
  <c r="W34" i="10"/>
  <c r="D38" i="10"/>
  <c r="D42" i="10"/>
  <c r="D45" i="10"/>
  <c r="T47" i="10"/>
  <c r="T50" i="10"/>
  <c r="D53" i="10"/>
  <c r="T55" i="10"/>
  <c r="T58" i="10"/>
  <c r="D61" i="10"/>
  <c r="AC35" i="10"/>
  <c r="AH46" i="10"/>
  <c r="M50" i="10"/>
  <c r="W53" i="10"/>
  <c r="W57" i="10"/>
  <c r="DQ3" i="10"/>
  <c r="EB3" i="10"/>
  <c r="W9" i="10"/>
  <c r="D7" i="10"/>
  <c r="T11" i="10"/>
  <c r="T15" i="10"/>
  <c r="Y3" i="10"/>
  <c r="Y7" i="10"/>
  <c r="Y11" i="10"/>
  <c r="G14" i="10"/>
  <c r="M19" i="10"/>
  <c r="Z11" i="10"/>
  <c r="E14" i="10"/>
  <c r="K19" i="10"/>
  <c r="K23" i="10"/>
  <c r="K27" i="10"/>
  <c r="H20" i="10"/>
  <c r="AC25" i="10"/>
  <c r="M30" i="10"/>
  <c r="M34" i="10"/>
  <c r="R20" i="10"/>
  <c r="D26" i="10"/>
  <c r="R30" i="10"/>
  <c r="F14" i="10"/>
  <c r="U22" i="10"/>
  <c r="AE27" i="10"/>
  <c r="AE31" i="10"/>
  <c r="D28" i="10"/>
  <c r="R36" i="10"/>
  <c r="R39" i="10"/>
  <c r="J42" i="10"/>
  <c r="AD44" i="10"/>
  <c r="AD20" i="10"/>
  <c r="V33" i="10"/>
  <c r="S36" i="10"/>
  <c r="G39" i="10"/>
  <c r="AE41" i="10"/>
  <c r="S44" i="10"/>
  <c r="AD17" i="10"/>
  <c r="L32" i="10"/>
  <c r="H36" i="10"/>
  <c r="AB38" i="10"/>
  <c r="T41" i="10"/>
  <c r="H44" i="10"/>
  <c r="H46" i="10"/>
  <c r="H48" i="10"/>
  <c r="H50" i="10"/>
  <c r="H52" i="10"/>
  <c r="H54" i="10"/>
  <c r="H56" i="10"/>
  <c r="H58" i="10"/>
  <c r="H60" i="10"/>
  <c r="AH10" i="10"/>
  <c r="M38" i="10"/>
  <c r="M46" i="10"/>
  <c r="G49" i="10"/>
  <c r="AC51" i="10"/>
  <c r="R54" i="10"/>
  <c r="G57" i="10"/>
  <c r="AC59" i="10"/>
  <c r="O62" i="10"/>
  <c r="O64" i="10"/>
  <c r="O66" i="10"/>
  <c r="O68" i="10"/>
  <c r="AA65" i="10"/>
  <c r="O69" i="10"/>
  <c r="C72" i="10"/>
  <c r="S74" i="10"/>
  <c r="X33" i="10"/>
  <c r="AG41" i="10"/>
  <c r="Y47" i="10"/>
  <c r="N50" i="10"/>
  <c r="C53" i="10"/>
  <c r="Y55" i="10"/>
  <c r="N58" i="10"/>
  <c r="C61" i="10"/>
  <c r="L63" i="10"/>
  <c r="L65" i="10"/>
  <c r="L67" i="10"/>
  <c r="L69" i="10"/>
  <c r="L71" i="10"/>
  <c r="L73" i="10"/>
  <c r="L75" i="10"/>
  <c r="L77" i="10"/>
  <c r="S34" i="10"/>
  <c r="U42" i="10"/>
  <c r="AE47" i="10"/>
  <c r="U50" i="10"/>
  <c r="J53" i="10"/>
  <c r="AE55" i="10"/>
  <c r="U58" i="10"/>
  <c r="J61" i="10"/>
  <c r="Q63" i="10"/>
  <c r="Q65" i="10"/>
  <c r="Q67" i="10"/>
  <c r="Q69" i="10"/>
  <c r="Q71" i="10"/>
  <c r="Q73" i="10"/>
  <c r="Q75" i="10"/>
  <c r="Q77" i="10"/>
  <c r="K47" i="10"/>
  <c r="AG57" i="10"/>
  <c r="AH66" i="10"/>
  <c r="AH74" i="10"/>
  <c r="AA78" i="10"/>
  <c r="AA80" i="10"/>
  <c r="AA82" i="10"/>
  <c r="AA84" i="10"/>
  <c r="AA86" i="10"/>
  <c r="AA88" i="10"/>
  <c r="AA90" i="10"/>
  <c r="AA92" i="10"/>
  <c r="AA94" i="10"/>
  <c r="AA96" i="10"/>
  <c r="AA98" i="10"/>
  <c r="AA100" i="10"/>
  <c r="F48" i="10"/>
  <c r="AA58" i="10"/>
  <c r="V67" i="10"/>
  <c r="V75" i="10"/>
  <c r="AF78" i="10"/>
  <c r="AF80" i="10"/>
  <c r="AF82" i="10"/>
  <c r="AF84" i="10"/>
  <c r="AF86" i="10"/>
  <c r="AF88" i="10"/>
  <c r="K64" i="10"/>
  <c r="AE68" i="10"/>
  <c r="S71" i="10"/>
  <c r="G74" i="10"/>
  <c r="AF27" i="10"/>
  <c r="Q40" i="10"/>
  <c r="I47" i="10"/>
  <c r="AD49" i="10"/>
  <c r="S52" i="10"/>
  <c r="I55" i="10"/>
  <c r="AD57" i="10"/>
  <c r="S60" i="10"/>
  <c r="AF62" i="10"/>
  <c r="AF64" i="10"/>
  <c r="AF66" i="10"/>
  <c r="AF68" i="10"/>
  <c r="AF70" i="10"/>
  <c r="AF72" i="10"/>
  <c r="AF74" i="10"/>
  <c r="AF76" i="10"/>
  <c r="P30" i="10"/>
  <c r="E41" i="10"/>
  <c r="O47" i="10"/>
  <c r="E50" i="10"/>
  <c r="Z52" i="10"/>
  <c r="O55" i="10"/>
  <c r="E58" i="10"/>
  <c r="Z60" i="10"/>
  <c r="E63" i="10"/>
  <c r="E65" i="10"/>
  <c r="E67" i="10"/>
  <c r="E69" i="10"/>
  <c r="E71" i="10"/>
  <c r="E73" i="10"/>
  <c r="E75" i="10"/>
  <c r="E77" i="10"/>
  <c r="Y42" i="10"/>
  <c r="AG55" i="10"/>
  <c r="R65" i="10"/>
  <c r="R73" i="10"/>
  <c r="O78" i="10"/>
  <c r="O80" i="10"/>
  <c r="O82" i="10"/>
  <c r="O84" i="10"/>
  <c r="O86" i="10"/>
  <c r="O88" i="10"/>
  <c r="O90" i="10"/>
  <c r="O92" i="10"/>
  <c r="O94" i="10"/>
  <c r="O96" i="10"/>
  <c r="O98" i="10"/>
  <c r="O100" i="10"/>
  <c r="I45" i="10"/>
  <c r="AA56" i="10"/>
  <c r="F66" i="10"/>
  <c r="F74" i="10"/>
  <c r="T78" i="10"/>
  <c r="T80" i="10"/>
  <c r="T82" i="10"/>
  <c r="T84" i="10"/>
  <c r="T86" i="10"/>
  <c r="T88" i="10"/>
  <c r="AA62" i="10"/>
  <c r="K68" i="10"/>
  <c r="C71" i="10"/>
  <c r="AA73" i="10"/>
  <c r="N19" i="10"/>
  <c r="AG38" i="10"/>
  <c r="Y46" i="10"/>
  <c r="N49" i="10"/>
  <c r="C52" i="10"/>
  <c r="Y54" i="10"/>
  <c r="N57" i="10"/>
  <c r="C60" i="10"/>
  <c r="T62" i="10"/>
  <c r="T64" i="10"/>
  <c r="T66" i="10"/>
  <c r="T68" i="10"/>
  <c r="T70" i="10"/>
  <c r="T72" i="10"/>
  <c r="T74" i="10"/>
  <c r="T76" i="10"/>
  <c r="L23" i="10"/>
  <c r="U39" i="10"/>
  <c r="AE46" i="10"/>
  <c r="U49" i="10"/>
  <c r="J52" i="10"/>
  <c r="AE54" i="10"/>
  <c r="U57" i="10"/>
  <c r="J60" i="10"/>
  <c r="Y62" i="10"/>
  <c r="Y64" i="10"/>
  <c r="Y66" i="10"/>
  <c r="Y68" i="10"/>
  <c r="Y70" i="10"/>
  <c r="Y72" i="10"/>
  <c r="Y74" i="10"/>
  <c r="Y76" i="10"/>
  <c r="Y36" i="10"/>
  <c r="AG53" i="10"/>
  <c r="AH63" i="10"/>
  <c r="AH71" i="10"/>
  <c r="AA77" i="10"/>
  <c r="C80" i="10"/>
  <c r="C82" i="10"/>
  <c r="C84" i="10"/>
  <c r="C86" i="10"/>
  <c r="C88" i="10"/>
  <c r="C90" i="10"/>
  <c r="C92" i="10"/>
  <c r="C94" i="10"/>
  <c r="C96" i="10"/>
  <c r="C98" i="10"/>
  <c r="C100" i="10"/>
  <c r="I39" i="10"/>
  <c r="AA54" i="10"/>
  <c r="V64" i="10"/>
  <c r="V72" i="10"/>
  <c r="F78" i="10"/>
  <c r="H80" i="10"/>
  <c r="H82" i="10"/>
  <c r="H84" i="10"/>
  <c r="H86" i="10"/>
  <c r="H88" i="10"/>
  <c r="H90" i="10"/>
  <c r="H92" i="10"/>
  <c r="K65" i="10"/>
  <c r="K69" i="10"/>
  <c r="AE71" i="10"/>
  <c r="O74" i="10"/>
  <c r="AF31" i="10"/>
  <c r="Q41" i="10"/>
  <c r="S47" i="10"/>
  <c r="I50" i="10"/>
  <c r="AD52" i="10"/>
  <c r="S55" i="10"/>
  <c r="I58" i="10"/>
  <c r="AD60" i="10"/>
  <c r="H63" i="10"/>
  <c r="H65" i="10"/>
  <c r="H67" i="10"/>
  <c r="H69" i="10"/>
  <c r="H71" i="10"/>
  <c r="H73" i="10"/>
  <c r="H75" i="10"/>
  <c r="H77" i="10"/>
  <c r="AD33" i="10"/>
  <c r="E42" i="10"/>
  <c r="Z47" i="10"/>
  <c r="O50" i="10"/>
  <c r="E53" i="10"/>
  <c r="Z55" i="10"/>
  <c r="O58" i="10"/>
  <c r="E61" i="10"/>
  <c r="M63" i="10"/>
  <c r="M65" i="10"/>
  <c r="M67" i="10"/>
  <c r="M69" i="10"/>
  <c r="M71" i="10"/>
  <c r="M73" i="10"/>
  <c r="M75" i="10"/>
  <c r="M77" i="10"/>
  <c r="V46" i="10"/>
  <c r="K57" i="10"/>
  <c r="R66" i="10"/>
  <c r="R74" i="10"/>
  <c r="W78" i="10"/>
  <c r="W80" i="10"/>
  <c r="W82" i="10"/>
  <c r="W84" i="10"/>
  <c r="W86" i="10"/>
  <c r="W88" i="10"/>
  <c r="W90" i="10"/>
  <c r="W92" i="10"/>
  <c r="W94" i="10"/>
  <c r="W96" i="10"/>
  <c r="W98" i="10"/>
  <c r="W100" i="10"/>
  <c r="Q55" i="10"/>
  <c r="L80" i="10"/>
  <c r="L88" i="10"/>
  <c r="AF91" i="10"/>
  <c r="H94" i="10"/>
  <c r="H96" i="10"/>
  <c r="H98" i="10"/>
  <c r="H100" i="10"/>
  <c r="K48" i="10"/>
  <c r="AG58" i="10"/>
  <c r="Z67" i="10"/>
  <c r="W75" i="10"/>
  <c r="AG78" i="10"/>
  <c r="AG80" i="10"/>
  <c r="AG82" i="10"/>
  <c r="AG84" i="10"/>
  <c r="AG86" i="10"/>
  <c r="AG88" i="10"/>
  <c r="AG90" i="10"/>
  <c r="AG92" i="10"/>
  <c r="AG94" i="10"/>
  <c r="BQ6" i="10"/>
  <c r="CE6" i="10"/>
  <c r="DJ9" i="10"/>
  <c r="DV10" i="10"/>
  <c r="H9" i="10"/>
  <c r="Y14" i="10"/>
  <c r="V40" i="10"/>
  <c r="AF39" i="10"/>
  <c r="AU20" i="10"/>
  <c r="EO8" i="10"/>
  <c r="L5" i="10"/>
  <c r="E21" i="10"/>
  <c r="E32" i="10"/>
  <c r="AH4" i="10"/>
  <c r="CW2" i="10"/>
  <c r="CY5" i="10"/>
  <c r="S6" i="10"/>
  <c r="EE20" i="10"/>
  <c r="BI6" i="10"/>
  <c r="CM26" i="10"/>
  <c r="EC15" i="10"/>
  <c r="G4" i="10"/>
  <c r="AH15" i="10"/>
  <c r="X27" i="10"/>
  <c r="K29" i="10"/>
  <c r="V34" i="10"/>
  <c r="X39" i="10"/>
  <c r="AB56" i="10"/>
  <c r="M55" i="10"/>
  <c r="D6" i="10"/>
  <c r="Z9" i="10"/>
  <c r="AC33" i="10"/>
  <c r="Q25" i="10"/>
  <c r="AE38" i="10"/>
  <c r="AB43" i="10"/>
  <c r="AF59" i="10"/>
  <c r="R59" i="10"/>
  <c r="BH3" i="10"/>
  <c r="F8" i="10"/>
  <c r="G25" i="10"/>
  <c r="I32" i="10"/>
  <c r="N32" i="10"/>
  <c r="V12" i="10"/>
  <c r="N43" i="10"/>
  <c r="K34" i="10"/>
  <c r="C41" i="10"/>
  <c r="AB25" i="10"/>
  <c r="L39" i="10"/>
  <c r="T45" i="10"/>
  <c r="D51" i="10"/>
  <c r="T56" i="10"/>
  <c r="T61" i="10"/>
  <c r="W47" i="10"/>
  <c r="AH54" i="10"/>
  <c r="AJ2" i="10"/>
  <c r="W11" i="10"/>
  <c r="T12" i="10"/>
  <c r="Y4" i="10"/>
  <c r="V4" i="10"/>
  <c r="M20" i="10"/>
  <c r="O15" i="10"/>
  <c r="K24" i="10"/>
  <c r="AC21" i="10"/>
  <c r="M31" i="10"/>
  <c r="D22" i="10"/>
  <c r="R31" i="10"/>
  <c r="AF23" i="10"/>
  <c r="AE32" i="10"/>
  <c r="R37" i="10"/>
  <c r="AD42" i="10"/>
  <c r="AG24" i="10"/>
  <c r="G37" i="10"/>
  <c r="S42" i="10"/>
  <c r="F23" i="10"/>
  <c r="AB36" i="10"/>
  <c r="H42" i="10"/>
  <c r="X46" i="10"/>
  <c r="X50" i="10"/>
  <c r="X54" i="10"/>
  <c r="X58" i="10"/>
  <c r="L27" i="10"/>
  <c r="G47" i="10"/>
  <c r="R52" i="10"/>
  <c r="AC57" i="10"/>
  <c r="AE62" i="10"/>
  <c r="AE66" i="10"/>
  <c r="AA66" i="10"/>
  <c r="AA72" i="10"/>
  <c r="AG35" i="10"/>
  <c r="N48" i="10"/>
  <c r="Y53" i="10"/>
  <c r="C59" i="10"/>
  <c r="AB63" i="10"/>
  <c r="AB67" i="10"/>
  <c r="AB71" i="10"/>
  <c r="AB75" i="10"/>
  <c r="U36" i="10"/>
  <c r="U48" i="10"/>
  <c r="AE53" i="10"/>
  <c r="J59" i="10"/>
  <c r="AG63" i="10"/>
  <c r="AG67" i="10"/>
  <c r="AG71" i="10"/>
  <c r="AG75" i="10"/>
  <c r="AG49" i="10"/>
  <c r="AH68" i="10"/>
  <c r="K79" i="10"/>
  <c r="K83" i="10"/>
  <c r="K87" i="10"/>
  <c r="K91" i="10"/>
  <c r="K95" i="10"/>
  <c r="K99" i="10"/>
  <c r="AA50" i="10"/>
  <c r="V69" i="10"/>
  <c r="P79" i="10"/>
  <c r="P83" i="10"/>
  <c r="P87" i="10"/>
  <c r="C66" i="10"/>
  <c r="K72" i="10"/>
  <c r="N34" i="10"/>
  <c r="AD47" i="10"/>
  <c r="I53" i="10"/>
  <c r="S58" i="10"/>
  <c r="P63" i="10"/>
  <c r="P67" i="10"/>
  <c r="P71" i="10"/>
  <c r="P75" i="10"/>
  <c r="E35" i="10"/>
  <c r="E48" i="10"/>
  <c r="O53" i="10"/>
  <c r="Z58" i="10"/>
  <c r="U63" i="10"/>
  <c r="U67" i="10"/>
  <c r="U71" i="10"/>
  <c r="U75" i="10"/>
  <c r="AG47" i="10"/>
  <c r="R67" i="10"/>
  <c r="AE78" i="10"/>
  <c r="AE82" i="10"/>
  <c r="AE86" i="10"/>
  <c r="AE90" i="10"/>
  <c r="AE94" i="10"/>
  <c r="AE98" i="10"/>
  <c r="AA48" i="10"/>
  <c r="F68" i="10"/>
  <c r="D79" i="10"/>
  <c r="D83" i="10"/>
  <c r="D87" i="10"/>
  <c r="AA64" i="10"/>
  <c r="AA71" i="10"/>
  <c r="AF29" i="10"/>
  <c r="N47" i="10"/>
  <c r="Y52" i="10"/>
  <c r="C58" i="10"/>
  <c r="D63" i="10"/>
  <c r="D67" i="10"/>
  <c r="D71" i="10"/>
  <c r="D75" i="10"/>
  <c r="P32" i="10"/>
  <c r="U47" i="10"/>
  <c r="AE52" i="10"/>
  <c r="J58" i="10"/>
  <c r="I63" i="10"/>
  <c r="I67" i="10"/>
  <c r="I71" i="10"/>
  <c r="I75" i="10"/>
  <c r="Y44" i="10"/>
  <c r="AH65" i="10"/>
  <c r="S78" i="10"/>
  <c r="S82" i="10"/>
  <c r="S86" i="10"/>
  <c r="S90" i="10"/>
  <c r="S94" i="10"/>
  <c r="S98" i="10"/>
  <c r="AA46" i="10"/>
  <c r="V66" i="10"/>
  <c r="X78" i="10"/>
  <c r="X82" i="10"/>
  <c r="X86" i="10"/>
  <c r="X90" i="10"/>
  <c r="S66" i="10"/>
  <c r="S72" i="10"/>
  <c r="Q35" i="10"/>
  <c r="I48" i="10"/>
  <c r="S53" i="10"/>
  <c r="AD58" i="10"/>
  <c r="X63" i="10"/>
  <c r="X67" i="10"/>
  <c r="X71" i="10"/>
  <c r="X75" i="10"/>
  <c r="E36" i="10"/>
  <c r="E46" i="10"/>
  <c r="Z49" i="10"/>
  <c r="Z53" i="10"/>
  <c r="E57" i="10"/>
  <c r="O60" i="10"/>
  <c r="AC63" i="10"/>
  <c r="M66" i="10"/>
  <c r="AC68" i="10"/>
  <c r="AC71" i="10"/>
  <c r="M74" i="10"/>
  <c r="AC76" i="10"/>
  <c r="K49" i="10"/>
  <c r="R62" i="10"/>
  <c r="R72" i="10"/>
  <c r="G79" i="10"/>
  <c r="W81" i="10"/>
  <c r="G84" i="10"/>
  <c r="G87" i="10"/>
  <c r="W89" i="10"/>
  <c r="G92" i="10"/>
  <c r="G95" i="10"/>
  <c r="W97" i="10"/>
  <c r="G100" i="10"/>
  <c r="F65" i="10"/>
  <c r="L84" i="10"/>
  <c r="L91" i="10"/>
  <c r="X94" i="10"/>
  <c r="H97" i="10"/>
  <c r="X99" i="10"/>
  <c r="AG50" i="10"/>
  <c r="Z63" i="10"/>
  <c r="Z73" i="10"/>
  <c r="Q79" i="10"/>
  <c r="AG81" i="10"/>
  <c r="Q84" i="10"/>
  <c r="Q87" i="10"/>
  <c r="AG89" i="10"/>
  <c r="Q92" i="10"/>
  <c r="Q95" i="10"/>
  <c r="Q97" i="10"/>
  <c r="Q99" i="10"/>
  <c r="Q101" i="10"/>
  <c r="AA51" i="10"/>
  <c r="N62" i="10"/>
  <c r="N70" i="10"/>
  <c r="V83" i="10"/>
  <c r="V91" i="10"/>
  <c r="V99" i="10"/>
  <c r="AD102" i="10"/>
  <c r="AD104" i="10"/>
  <c r="AD106" i="10"/>
  <c r="AD108" i="10"/>
  <c r="AD70" i="10"/>
  <c r="AD80" i="10"/>
  <c r="AD88" i="10"/>
  <c r="AD96" i="10"/>
  <c r="H102" i="10"/>
  <c r="H104" i="10"/>
  <c r="H106" i="10"/>
  <c r="H108" i="10"/>
  <c r="H110" i="10"/>
  <c r="Z90" i="10"/>
  <c r="W102" i="10"/>
  <c r="W106" i="10"/>
  <c r="U110" i="10"/>
  <c r="Y112" i="10"/>
  <c r="M116" i="10"/>
  <c r="M120" i="10"/>
  <c r="AH90" i="10"/>
  <c r="Y102" i="10"/>
  <c r="Y106" i="10"/>
  <c r="V110" i="10"/>
  <c r="V112" i="10"/>
  <c r="V114" i="10"/>
  <c r="V116" i="10"/>
  <c r="V118" i="10"/>
  <c r="V120" i="10"/>
  <c r="AE115" i="10"/>
  <c r="AE119" i="10"/>
  <c r="J89" i="10"/>
  <c r="K102" i="10"/>
  <c r="K106" i="10"/>
  <c r="K110" i="10"/>
  <c r="S112" i="10"/>
  <c r="C116" i="10"/>
  <c r="C120" i="10"/>
  <c r="R90" i="10"/>
  <c r="U102" i="10"/>
  <c r="U106" i="10"/>
  <c r="T110" i="10"/>
  <c r="T112" i="10"/>
  <c r="T114" i="10"/>
  <c r="T116" i="10"/>
  <c r="T118" i="10"/>
  <c r="T120" i="10"/>
  <c r="AG115" i="10"/>
  <c r="AG119" i="10"/>
  <c r="W2" i="10"/>
  <c r="L117" i="10"/>
  <c r="AG2" i="10"/>
  <c r="F67" i="10"/>
  <c r="AB82" i="10"/>
  <c r="D90" i="10"/>
  <c r="AB92" i="10"/>
  <c r="AB94" i="10"/>
  <c r="AB96" i="10"/>
  <c r="AB98" i="10"/>
  <c r="AB100" i="10"/>
  <c r="V51" i="10"/>
  <c r="J62" i="10"/>
  <c r="J70" i="10"/>
  <c r="AE76" i="10"/>
  <c r="U79" i="10"/>
  <c r="U81" i="10"/>
  <c r="U83" i="10"/>
  <c r="U85" i="10"/>
  <c r="U87" i="10"/>
  <c r="U89" i="10"/>
  <c r="U91" i="10"/>
  <c r="U93" i="10"/>
  <c r="U95" i="10"/>
  <c r="U97" i="10"/>
  <c r="U99" i="10"/>
  <c r="V26" i="10"/>
  <c r="Q52" i="10"/>
  <c r="AD62" i="10"/>
  <c r="N72" i="10"/>
  <c r="F84" i="10"/>
  <c r="F92" i="10"/>
  <c r="F100" i="10"/>
  <c r="AH102" i="10"/>
  <c r="AH104" i="10"/>
  <c r="AH106" i="10"/>
  <c r="AH108" i="10"/>
  <c r="AD72" i="10"/>
  <c r="N81" i="10"/>
  <c r="N89" i="10"/>
  <c r="N97" i="10"/>
  <c r="L102" i="10"/>
  <c r="L104" i="10"/>
  <c r="L106" i="10"/>
  <c r="L108" i="10"/>
  <c r="L110" i="10"/>
  <c r="Z91" i="10"/>
  <c r="AE102" i="10"/>
  <c r="AE106" i="10"/>
  <c r="AC110" i="10"/>
  <c r="AC112" i="10"/>
  <c r="U116" i="10"/>
  <c r="U120" i="10"/>
  <c r="AH91" i="10"/>
  <c r="AG102" i="10"/>
  <c r="AG106" i="10"/>
  <c r="Z110" i="10"/>
  <c r="Z112" i="10"/>
  <c r="Z114" i="10"/>
  <c r="Z116" i="10"/>
  <c r="Z118" i="10"/>
  <c r="Z120" i="10"/>
  <c r="G116" i="10"/>
  <c r="G120" i="10"/>
  <c r="J90" i="10"/>
  <c r="S102" i="10"/>
  <c r="S106" i="10"/>
  <c r="S110" i="10"/>
  <c r="W112" i="10"/>
  <c r="K116" i="10"/>
  <c r="K120" i="10"/>
  <c r="R91" i="10"/>
  <c r="AC102" i="10"/>
  <c r="AC106" i="10"/>
  <c r="X110" i="10"/>
  <c r="X112" i="10"/>
  <c r="X114" i="10"/>
  <c r="X116" i="10"/>
  <c r="X118" i="10"/>
  <c r="X120" i="10"/>
  <c r="I116" i="10"/>
  <c r="I120" i="10"/>
  <c r="V2" i="10"/>
  <c r="F2" i="10"/>
  <c r="AB116" i="10"/>
  <c r="Q120" i="10"/>
  <c r="AA60" i="10"/>
  <c r="L81" i="10"/>
  <c r="L89" i="10"/>
  <c r="L92" i="10"/>
  <c r="P94" i="10"/>
  <c r="P96" i="10"/>
  <c r="P98" i="10"/>
  <c r="P100" i="10"/>
  <c r="V49" i="10"/>
  <c r="K60" i="10"/>
  <c r="Z68" i="10"/>
  <c r="G76" i="10"/>
  <c r="I79" i="10"/>
  <c r="I81" i="10"/>
  <c r="I83" i="10"/>
  <c r="I85" i="10"/>
  <c r="I87" i="10"/>
  <c r="I89" i="10"/>
  <c r="I91" i="10"/>
  <c r="I93" i="10"/>
  <c r="I95" i="10"/>
  <c r="I97" i="10"/>
  <c r="I99" i="10"/>
  <c r="I101" i="10"/>
  <c r="Q50" i="10"/>
  <c r="F61" i="10"/>
  <c r="N66" i="10"/>
  <c r="V82" i="10"/>
  <c r="V90" i="10"/>
  <c r="V98" i="10"/>
  <c r="V102" i="10"/>
  <c r="V104" i="10"/>
  <c r="V106" i="10"/>
  <c r="V108" i="10"/>
  <c r="AD66" i="10"/>
  <c r="AD79" i="10"/>
  <c r="AD87" i="10"/>
  <c r="AD95" i="10"/>
  <c r="AF101" i="10"/>
  <c r="AF103" i="10"/>
  <c r="AF105" i="10"/>
  <c r="AF107" i="10"/>
  <c r="AF109" i="10"/>
  <c r="Z88" i="10"/>
  <c r="G102" i="10"/>
  <c r="G106" i="10"/>
  <c r="G110" i="10"/>
  <c r="Q112" i="10"/>
  <c r="AC115" i="10"/>
  <c r="AC119" i="10"/>
  <c r="AH88" i="10"/>
  <c r="I102" i="10"/>
  <c r="I106" i="10"/>
  <c r="I110" i="10"/>
  <c r="N112" i="10"/>
  <c r="N114" i="10"/>
  <c r="N116" i="10"/>
  <c r="N118" i="10"/>
  <c r="N120" i="10"/>
  <c r="O115" i="10"/>
  <c r="O119" i="10"/>
  <c r="J87" i="10"/>
  <c r="AA101" i="10"/>
  <c r="AA105" i="10"/>
  <c r="AA109" i="10"/>
  <c r="K112" i="10"/>
  <c r="S115" i="10"/>
  <c r="S119" i="10"/>
  <c r="R88" i="10"/>
  <c r="E102" i="10"/>
  <c r="E106" i="10"/>
  <c r="E110" i="10"/>
  <c r="AB112" i="10"/>
  <c r="AB119" i="10"/>
  <c r="M2" i="10"/>
  <c r="N77" i="10"/>
  <c r="AB85" i="10"/>
  <c r="D91" i="10"/>
  <c r="T93" i="10"/>
  <c r="T95" i="10"/>
  <c r="T97" i="10"/>
  <c r="T99" i="10"/>
  <c r="Y41" i="10"/>
  <c r="V55" i="10"/>
  <c r="J65" i="10"/>
  <c r="J73" i="10"/>
  <c r="M78" i="10"/>
  <c r="M80" i="10"/>
  <c r="M82" i="10"/>
  <c r="M84" i="10"/>
  <c r="M86" i="10"/>
  <c r="M88" i="10"/>
  <c r="M90" i="10"/>
  <c r="M92" i="10"/>
  <c r="M94" i="10"/>
  <c r="M96" i="10"/>
  <c r="M98" i="10"/>
  <c r="M100" i="10"/>
  <c r="I44" i="10"/>
  <c r="Q56" i="10"/>
  <c r="AD65" i="10"/>
  <c r="F79" i="10"/>
  <c r="F87" i="10"/>
  <c r="F95" i="10"/>
  <c r="Z101" i="10"/>
  <c r="Z103" i="10"/>
  <c r="Z105" i="10"/>
  <c r="Z107" i="10"/>
  <c r="Z109" i="10"/>
  <c r="N73" i="10"/>
  <c r="N84" i="10"/>
  <c r="N92" i="10"/>
  <c r="N100" i="10"/>
  <c r="D103" i="10"/>
  <c r="D105" i="10"/>
  <c r="D107" i="10"/>
  <c r="D109" i="10"/>
  <c r="Z81" i="10"/>
  <c r="Z97" i="10"/>
  <c r="O104" i="10"/>
  <c r="O108" i="10"/>
  <c r="U111" i="10"/>
  <c r="E114" i="10"/>
  <c r="E118" i="10"/>
  <c r="AH81" i="10"/>
  <c r="AH97" i="10"/>
  <c r="Q104" i="10"/>
  <c r="Q108" i="10"/>
  <c r="R111" i="10"/>
  <c r="R113" i="10"/>
  <c r="R115" i="10"/>
  <c r="R117" i="10"/>
  <c r="R119" i="10"/>
  <c r="W113" i="10"/>
  <c r="W117" i="10"/>
  <c r="J80" i="10"/>
  <c r="J96" i="10"/>
  <c r="AY8" i="10"/>
  <c r="CA2" i="10"/>
  <c r="EV6" i="10"/>
  <c r="BX7" i="10"/>
  <c r="M9" i="10"/>
  <c r="Q14" i="10"/>
  <c r="AG26" i="10"/>
  <c r="AW23" i="10"/>
  <c r="DJ8" i="10"/>
  <c r="BV9" i="10"/>
  <c r="L13" i="10"/>
  <c r="O16" i="10"/>
  <c r="D23" i="10"/>
  <c r="AJ15" i="10"/>
  <c r="BN15" i="10"/>
  <c r="CP5" i="10"/>
  <c r="S10" i="10"/>
  <c r="AP6" i="10"/>
  <c r="AP3" i="10"/>
  <c r="DE7" i="10"/>
  <c r="CZ6" i="10"/>
  <c r="AF8" i="10"/>
  <c r="AD5" i="10"/>
  <c r="C14" i="10"/>
  <c r="T33" i="10"/>
  <c r="C40" i="10"/>
  <c r="AB44" i="10"/>
  <c r="AB60" i="10"/>
  <c r="W60" i="10"/>
  <c r="D15" i="10"/>
  <c r="Z18" i="10"/>
  <c r="N25" i="10"/>
  <c r="J39" i="10"/>
  <c r="G44" i="10"/>
  <c r="AF47" i="10"/>
  <c r="M37" i="10"/>
  <c r="G64" i="10"/>
  <c r="G13" i="10"/>
  <c r="J3" i="10"/>
  <c r="AG14" i="10"/>
  <c r="N15" i="10"/>
  <c r="D19" i="10"/>
  <c r="J34" i="10"/>
  <c r="N45" i="10"/>
  <c r="W35" i="10"/>
  <c r="C43" i="10"/>
  <c r="AB33" i="10"/>
  <c r="X40" i="10"/>
  <c r="D47" i="10"/>
  <c r="T52" i="10"/>
  <c r="T57" i="10"/>
  <c r="P33" i="10"/>
  <c r="W49" i="10"/>
  <c r="M56" i="10"/>
  <c r="EV7" i="10"/>
  <c r="D5" i="10"/>
  <c r="T14" i="10"/>
  <c r="Y6" i="10"/>
  <c r="Q12" i="10"/>
  <c r="Z7" i="10"/>
  <c r="E18" i="10"/>
  <c r="K26" i="10"/>
  <c r="R24" i="10"/>
  <c r="M33" i="10"/>
  <c r="Y24" i="10"/>
  <c r="R33" i="10"/>
  <c r="U26" i="10"/>
  <c r="AB22" i="10"/>
  <c r="AD38" i="10"/>
  <c r="J44" i="10"/>
  <c r="X30" i="10"/>
  <c r="S38" i="10"/>
  <c r="AE43" i="10"/>
  <c r="L29" i="10"/>
  <c r="H38" i="10"/>
  <c r="T43" i="10"/>
  <c r="X47" i="10"/>
  <c r="X51" i="10"/>
  <c r="X55" i="10"/>
  <c r="X59" i="10"/>
  <c r="M36" i="10"/>
  <c r="R48" i="10"/>
  <c r="AC53" i="10"/>
  <c r="G59" i="10"/>
  <c r="AE63" i="10"/>
  <c r="AE67" i="10"/>
  <c r="AA68" i="10"/>
  <c r="C74" i="10"/>
  <c r="AG39" i="10"/>
  <c r="Y49" i="10"/>
  <c r="C55" i="10"/>
  <c r="N60" i="10"/>
  <c r="AB64" i="10"/>
  <c r="AB68" i="10"/>
  <c r="AB72" i="10"/>
  <c r="AB76" i="10"/>
  <c r="U40" i="10"/>
  <c r="AE49" i="10"/>
  <c r="J55" i="10"/>
  <c r="U60" i="10"/>
  <c r="AG64" i="10"/>
  <c r="AG68" i="10"/>
  <c r="AG72" i="10"/>
  <c r="AG76" i="10"/>
  <c r="K55" i="10"/>
  <c r="AH72" i="10"/>
  <c r="K80" i="10"/>
  <c r="K84" i="10"/>
  <c r="K88" i="10"/>
  <c r="K92" i="10"/>
  <c r="K96" i="10"/>
  <c r="K100" i="10"/>
  <c r="F56" i="10"/>
  <c r="V73" i="10"/>
  <c r="P80" i="10"/>
  <c r="P84" i="10"/>
  <c r="P88" i="10"/>
  <c r="C68" i="10"/>
  <c r="S73" i="10"/>
  <c r="Q38" i="10"/>
  <c r="I49" i="10"/>
  <c r="S54" i="10"/>
  <c r="AD59" i="10"/>
  <c r="P64" i="10"/>
  <c r="P68" i="10"/>
  <c r="P72" i="10"/>
  <c r="P76" i="10"/>
  <c r="E39" i="10"/>
  <c r="O49" i="10"/>
  <c r="Z54" i="10"/>
  <c r="E60" i="10"/>
  <c r="U64" i="10"/>
  <c r="U68" i="10"/>
  <c r="U72" i="10"/>
  <c r="U76" i="10"/>
  <c r="K53" i="10"/>
  <c r="R71" i="10"/>
  <c r="AE79" i="10"/>
  <c r="AE83" i="10"/>
  <c r="AE87" i="10"/>
  <c r="AE91" i="10"/>
  <c r="AE95" i="10"/>
  <c r="AE99" i="10"/>
  <c r="F54" i="10"/>
  <c r="F72" i="10"/>
  <c r="D80" i="10"/>
  <c r="D84" i="10"/>
  <c r="D88" i="10"/>
  <c r="K67" i="10"/>
  <c r="C73" i="10"/>
  <c r="AG36" i="10"/>
  <c r="Y48" i="10"/>
  <c r="C54" i="10"/>
  <c r="N59" i="10"/>
  <c r="D64" i="10"/>
  <c r="D68" i="10"/>
  <c r="D72" i="10"/>
  <c r="D76" i="10"/>
  <c r="U37" i="10"/>
  <c r="AE48" i="10"/>
  <c r="J54" i="10"/>
  <c r="U59" i="10"/>
  <c r="I64" i="10"/>
  <c r="I68" i="10"/>
  <c r="I72" i="10"/>
  <c r="I76" i="10"/>
  <c r="K51" i="10"/>
  <c r="AH69" i="10"/>
  <c r="S79" i="10"/>
  <c r="S83" i="10"/>
  <c r="S87" i="10"/>
  <c r="S91" i="10"/>
  <c r="S95" i="10"/>
  <c r="S99" i="10"/>
  <c r="F52" i="10"/>
  <c r="V70" i="10"/>
  <c r="X79" i="10"/>
  <c r="X83" i="10"/>
  <c r="X87" i="10"/>
  <c r="X91" i="10"/>
  <c r="S68" i="10"/>
  <c r="AE73" i="10"/>
  <c r="Q39" i="10"/>
  <c r="S49" i="10"/>
  <c r="AD54" i="10"/>
  <c r="I60" i="10"/>
  <c r="X64" i="10"/>
  <c r="X68" i="10"/>
  <c r="X72" i="10"/>
  <c r="X76" i="10"/>
  <c r="E38" i="10"/>
  <c r="E47" i="10"/>
  <c r="E51" i="10"/>
  <c r="O54" i="10"/>
  <c r="Z57" i="10"/>
  <c r="Z61" i="10"/>
  <c r="M64" i="10"/>
  <c r="AC66" i="10"/>
  <c r="AC69" i="10"/>
  <c r="M72" i="10"/>
  <c r="AC74" i="10"/>
  <c r="AC77" i="10"/>
  <c r="AG51" i="10"/>
  <c r="R64" i="10"/>
  <c r="C76" i="10"/>
  <c r="W79" i="10"/>
  <c r="G82" i="10"/>
  <c r="G85" i="10"/>
  <c r="W87" i="10"/>
  <c r="G90" i="10"/>
  <c r="G93" i="10"/>
  <c r="W95" i="10"/>
  <c r="G98" i="10"/>
  <c r="G101" i="10"/>
  <c r="F73" i="10"/>
  <c r="L86" i="10"/>
  <c r="T92" i="10"/>
  <c r="H95" i="10"/>
  <c r="X97" i="10"/>
  <c r="X100" i="10"/>
  <c r="V53" i="10"/>
  <c r="Z65" i="10"/>
  <c r="W76" i="10"/>
  <c r="AG79" i="10"/>
  <c r="Q82" i="10"/>
  <c r="Q85" i="10"/>
  <c r="AG87" i="10"/>
  <c r="Q90" i="10"/>
  <c r="Q93" i="10"/>
  <c r="AG95" i="10"/>
  <c r="AG97" i="10"/>
  <c r="AG99" i="10"/>
  <c r="I38" i="10"/>
  <c r="Q54" i="10"/>
  <c r="N64" i="10"/>
  <c r="AH76" i="10"/>
  <c r="V85" i="10"/>
  <c r="V93" i="10"/>
  <c r="J101" i="10"/>
  <c r="N103" i="10"/>
  <c r="N105" i="10"/>
  <c r="N107" i="10"/>
  <c r="N109" i="10"/>
  <c r="N67" i="10"/>
  <c r="AD82" i="10"/>
  <c r="AD90" i="10"/>
  <c r="AD98" i="10"/>
  <c r="X102" i="10"/>
  <c r="X104" i="10"/>
  <c r="X106" i="10"/>
  <c r="X108" i="10"/>
  <c r="Z78" i="10"/>
  <c r="Z94" i="10"/>
  <c r="W103" i="10"/>
  <c r="W107" i="10"/>
  <c r="I111" i="10"/>
  <c r="M113" i="10"/>
  <c r="M117" i="10"/>
  <c r="AH78" i="10"/>
  <c r="AH94" i="10"/>
  <c r="Y103" i="10"/>
  <c r="Y107" i="10"/>
  <c r="F111" i="10"/>
  <c r="F113" i="10"/>
  <c r="F115" i="10"/>
  <c r="F117" i="10"/>
  <c r="F119" i="10"/>
  <c r="W110" i="10"/>
  <c r="AE116" i="10"/>
  <c r="AE120" i="10"/>
  <c r="J93" i="10"/>
  <c r="K103" i="10"/>
  <c r="K107" i="10"/>
  <c r="C111" i="10"/>
  <c r="C113" i="10"/>
  <c r="C117" i="10"/>
  <c r="R78" i="10"/>
  <c r="R94" i="10"/>
  <c r="U103" i="10"/>
  <c r="U107" i="10"/>
  <c r="D111" i="10"/>
  <c r="D113" i="10"/>
  <c r="D115" i="10"/>
  <c r="D117" i="10"/>
  <c r="D119" i="10"/>
  <c r="Y110" i="10"/>
  <c r="AG116" i="10"/>
  <c r="AG120" i="10"/>
  <c r="O2" i="10"/>
  <c r="L119" i="10"/>
  <c r="Q2" i="10"/>
  <c r="F75" i="10"/>
  <c r="AB84" i="10"/>
  <c r="AB90" i="10"/>
  <c r="L93" i="10"/>
  <c r="L95" i="10"/>
  <c r="L97" i="10"/>
  <c r="L99" i="10"/>
  <c r="Y37" i="10"/>
  <c r="K54" i="10"/>
  <c r="J64" i="10"/>
  <c r="J72" i="10"/>
  <c r="AE77" i="10"/>
  <c r="E80" i="10"/>
  <c r="E82" i="10"/>
  <c r="E84" i="10"/>
  <c r="E86" i="10"/>
  <c r="E88" i="10"/>
  <c r="E90" i="10"/>
  <c r="E92" i="10"/>
  <c r="E94" i="10"/>
  <c r="E96" i="10"/>
  <c r="E98" i="10"/>
  <c r="E100" i="10"/>
  <c r="I40" i="10"/>
  <c r="F55" i="10"/>
  <c r="AD64" i="10"/>
  <c r="AH77" i="10"/>
  <c r="F86" i="10"/>
  <c r="F94" i="10"/>
  <c r="R101" i="10"/>
  <c r="R103" i="10"/>
  <c r="R105" i="10"/>
  <c r="R107" i="10"/>
  <c r="R109" i="10"/>
  <c r="N69" i="10"/>
  <c r="N83" i="10"/>
  <c r="N91" i="10"/>
  <c r="N99" i="10"/>
  <c r="AB102" i="10"/>
  <c r="AB104" i="10"/>
  <c r="AB106" i="10"/>
  <c r="AB108" i="10"/>
  <c r="Z79" i="10"/>
  <c r="Z95" i="10"/>
  <c r="AE103" i="10"/>
  <c r="AE107" i="10"/>
  <c r="M111" i="10"/>
  <c r="U113" i="10"/>
  <c r="U117" i="10"/>
  <c r="AH79" i="10"/>
  <c r="AH95" i="10"/>
  <c r="AG103" i="10"/>
  <c r="AG107" i="10"/>
  <c r="J111" i="10"/>
  <c r="J113" i="10"/>
  <c r="J115" i="10"/>
  <c r="J117" i="10"/>
  <c r="J119" i="10"/>
  <c r="G113" i="10"/>
  <c r="G117" i="10"/>
  <c r="J78" i="10"/>
  <c r="J94" i="10"/>
  <c r="S103" i="10"/>
  <c r="S107" i="10"/>
  <c r="G111" i="10"/>
  <c r="K113" i="10"/>
  <c r="K117" i="10"/>
  <c r="R79" i="10"/>
  <c r="R95" i="10"/>
  <c r="AC103" i="10"/>
  <c r="AC107" i="10"/>
  <c r="H111" i="10"/>
  <c r="H113" i="10"/>
  <c r="H115" i="10"/>
  <c r="H117" i="10"/>
  <c r="H119" i="10"/>
  <c r="I113" i="10"/>
  <c r="I117" i="10"/>
  <c r="AH2" i="10"/>
  <c r="R2" i="10"/>
  <c r="L111" i="10"/>
  <c r="AB118" i="10"/>
  <c r="U2" i="10"/>
  <c r="F69" i="10"/>
  <c r="L83" i="10"/>
  <c r="L90" i="10"/>
  <c r="AF92" i="10"/>
  <c r="AF94" i="10"/>
  <c r="AF96" i="10"/>
  <c r="AF98" i="10"/>
  <c r="AG23" i="10"/>
  <c r="K52" i="10"/>
  <c r="Z62" i="10"/>
  <c r="Z70" i="10"/>
  <c r="G77" i="10"/>
  <c r="Y79" i="10"/>
  <c r="Y81" i="10"/>
  <c r="Y83" i="10"/>
  <c r="Y85" i="10"/>
  <c r="Y87" i="10"/>
  <c r="Y89" i="10"/>
  <c r="Y91" i="10"/>
  <c r="Y93" i="10"/>
  <c r="Y95" i="10"/>
  <c r="Y97" i="10"/>
  <c r="Y99" i="10"/>
  <c r="C34" i="10"/>
  <c r="F53" i="10"/>
  <c r="N63" i="10"/>
  <c r="N74" i="10"/>
  <c r="V84" i="10"/>
  <c r="V92" i="10"/>
  <c r="V100" i="10"/>
  <c r="F103" i="10"/>
  <c r="F105" i="10"/>
  <c r="F107" i="10"/>
  <c r="F109" i="10"/>
  <c r="AD74" i="10"/>
  <c r="AD81" i="10"/>
  <c r="AD89" i="10"/>
  <c r="AD97" i="10"/>
  <c r="P102" i="10"/>
  <c r="P104" i="10"/>
  <c r="P106" i="10"/>
  <c r="P108" i="10"/>
  <c r="P110" i="10"/>
  <c r="Z92" i="10"/>
  <c r="G103" i="10"/>
  <c r="G107" i="10"/>
  <c r="AG110" i="10"/>
  <c r="AG112" i="10"/>
  <c r="AC116" i="10"/>
  <c r="AC120" i="10"/>
  <c r="AH92" i="10"/>
  <c r="I103" i="10"/>
  <c r="I107" i="10"/>
  <c r="AD110" i="10"/>
  <c r="AD112" i="10"/>
  <c r="AD114" i="10"/>
  <c r="AD116" i="10"/>
  <c r="AD118" i="10"/>
  <c r="AD120" i="10"/>
  <c r="O116" i="10"/>
  <c r="O120" i="10"/>
  <c r="J91" i="10"/>
  <c r="AA102" i="10"/>
  <c r="AA106" i="10"/>
  <c r="AA110" i="10"/>
  <c r="AA112" i="10"/>
  <c r="S116" i="10"/>
  <c r="S120" i="10"/>
  <c r="R92" i="10"/>
  <c r="E103" i="10"/>
  <c r="E107" i="10"/>
  <c r="AB110" i="10"/>
  <c r="L114" i="10"/>
  <c r="Q114" i="10"/>
  <c r="AA52" i="10"/>
  <c r="AB79" i="10"/>
  <c r="AB87" i="10"/>
  <c r="AB91" i="10"/>
  <c r="D94" i="10"/>
  <c r="D96" i="10"/>
  <c r="D98" i="10"/>
  <c r="D100" i="10"/>
  <c r="V47" i="10"/>
  <c r="K58" i="10"/>
  <c r="J67" i="10"/>
  <c r="J75" i="10"/>
  <c r="AC78" i="10"/>
  <c r="AC80" i="10"/>
  <c r="AC82" i="10"/>
  <c r="AC84" i="10"/>
  <c r="AC86" i="10"/>
  <c r="AC88" i="10"/>
  <c r="AC90" i="10"/>
  <c r="AC92" i="10"/>
  <c r="AC94" i="10"/>
  <c r="AC96" i="10"/>
  <c r="AC98" i="10"/>
  <c r="AC100" i="10"/>
  <c r="Q48" i="10"/>
  <c r="F59" i="10"/>
  <c r="AD73" i="10"/>
  <c r="F81" i="10"/>
  <c r="F89" i="10"/>
  <c r="F97" i="10"/>
  <c r="J102" i="10"/>
  <c r="J104" i="10"/>
  <c r="J106" i="10"/>
  <c r="J108" i="10"/>
  <c r="J110" i="10"/>
  <c r="N78" i="10"/>
  <c r="N86" i="10"/>
  <c r="N94" i="10"/>
  <c r="T101" i="10"/>
  <c r="T103" i="10"/>
  <c r="T105" i="10"/>
  <c r="T107" i="10"/>
  <c r="T109" i="10"/>
  <c r="Z85" i="10"/>
  <c r="L101" i="10"/>
  <c r="O105" i="10"/>
  <c r="O109" i="10"/>
  <c r="E112" i="10"/>
  <c r="E115" i="10"/>
  <c r="E119" i="10"/>
  <c r="AH85" i="10"/>
  <c r="P101" i="10"/>
  <c r="Q105" i="10"/>
  <c r="Q109" i="10"/>
  <c r="AH111" i="10"/>
  <c r="AH113" i="10"/>
  <c r="AH115" i="10"/>
  <c r="AH117" i="10"/>
  <c r="AH119" i="10"/>
  <c r="W114" i="10"/>
  <c r="W118" i="10"/>
  <c r="J84" i="10"/>
  <c r="J100" i="10"/>
  <c r="AR14" i="10"/>
  <c r="AV22" i="10"/>
  <c r="C28" i="10"/>
  <c r="CZ22" i="10"/>
  <c r="CJ7" i="10"/>
  <c r="C25" i="10"/>
  <c r="AN4" i="10"/>
  <c r="CF3" i="10"/>
  <c r="CQ21" i="10"/>
  <c r="BA19" i="10"/>
  <c r="AF16" i="10"/>
  <c r="AD27" i="10"/>
  <c r="O45" i="10"/>
  <c r="AC40" i="10"/>
  <c r="I7" i="10"/>
  <c r="R10" i="10"/>
  <c r="AB30" i="10"/>
  <c r="AC48" i="10"/>
  <c r="P13" i="10"/>
  <c r="AH22" i="10"/>
  <c r="E25" i="10"/>
  <c r="R13" i="10"/>
  <c r="C45" i="10"/>
  <c r="X42" i="10"/>
  <c r="T53" i="10"/>
  <c r="AC39" i="10"/>
  <c r="M58" i="10"/>
  <c r="T8" i="10"/>
  <c r="Y8" i="10"/>
  <c r="N4" i="10"/>
  <c r="R9" i="10"/>
  <c r="AH11" i="10"/>
  <c r="AA16" i="10"/>
  <c r="D32" i="10"/>
  <c r="R45" i="10"/>
  <c r="AE39" i="10"/>
  <c r="AH33" i="10"/>
  <c r="X44" i="10"/>
  <c r="X52" i="10"/>
  <c r="X60" i="10"/>
  <c r="AC49" i="10"/>
  <c r="R60" i="10"/>
  <c r="AH58" i="10"/>
  <c r="C75" i="10"/>
  <c r="C51" i="10"/>
  <c r="Y61" i="10"/>
  <c r="AB69" i="10"/>
  <c r="AB77" i="10"/>
  <c r="J51" i="10"/>
  <c r="AE61" i="10"/>
  <c r="AG69" i="10"/>
  <c r="AG77" i="10"/>
  <c r="K76" i="10"/>
  <c r="K85" i="10"/>
  <c r="K93" i="10"/>
  <c r="K101" i="10"/>
  <c r="V76" i="10"/>
  <c r="P85" i="10"/>
  <c r="S69" i="10"/>
  <c r="Q42" i="10"/>
  <c r="AD55" i="10"/>
  <c r="P65" i="10"/>
  <c r="P73" i="10"/>
  <c r="E43" i="10"/>
  <c r="E56" i="10"/>
  <c r="U65" i="10"/>
  <c r="U73" i="10"/>
  <c r="V58" i="10"/>
  <c r="AE80" i="10"/>
  <c r="AE88" i="10"/>
  <c r="AE96" i="10"/>
  <c r="Q59" i="10"/>
  <c r="D81" i="10"/>
  <c r="D89" i="10"/>
  <c r="K74" i="10"/>
  <c r="C50" i="10"/>
  <c r="Y60" i="10"/>
  <c r="D69" i="10"/>
  <c r="D77" i="10"/>
  <c r="J50" i="10"/>
  <c r="AE60" i="10"/>
  <c r="I69" i="10"/>
  <c r="I77" i="10"/>
  <c r="AH73" i="10"/>
  <c r="S84" i="10"/>
  <c r="S92" i="10"/>
  <c r="S100" i="10"/>
  <c r="V74" i="10"/>
  <c r="X84" i="10"/>
  <c r="X92" i="10"/>
  <c r="AE74" i="10"/>
  <c r="AD50" i="10"/>
  <c r="S61" i="10"/>
  <c r="X69" i="10"/>
  <c r="X77" i="10"/>
  <c r="O48" i="10"/>
  <c r="E55" i="10"/>
  <c r="M62" i="10"/>
  <c r="AC67" i="10"/>
  <c r="AC72" i="10"/>
  <c r="AD16" i="10"/>
  <c r="R68" i="10"/>
  <c r="G80" i="10"/>
  <c r="W85" i="10"/>
  <c r="G91" i="10"/>
  <c r="G96" i="10"/>
  <c r="AF30" i="10"/>
  <c r="AF89" i="10"/>
  <c r="X95" i="10"/>
  <c r="Y35" i="10"/>
  <c r="Z69" i="10"/>
  <c r="Q80" i="10"/>
  <c r="AG85" i="10"/>
  <c r="Q91" i="10"/>
  <c r="Q96" i="10"/>
  <c r="Q100" i="10"/>
  <c r="F57" i="10"/>
  <c r="V79" i="10"/>
  <c r="V95" i="10"/>
  <c r="AD103" i="10"/>
  <c r="AD107" i="10"/>
  <c r="N75" i="10"/>
  <c r="AD92" i="10"/>
  <c r="H103" i="10"/>
  <c r="H107" i="10"/>
  <c r="Z82" i="10"/>
  <c r="W104" i="10"/>
  <c r="Y111" i="10"/>
  <c r="M118" i="10"/>
  <c r="AH98" i="10"/>
  <c r="Y108" i="10"/>
  <c r="V113" i="10"/>
  <c r="V117" i="10"/>
  <c r="AE113" i="10"/>
  <c r="J81" i="10"/>
  <c r="K104" i="10"/>
  <c r="S111" i="10"/>
  <c r="C118" i="10"/>
  <c r="R98" i="10"/>
  <c r="U108" i="10"/>
  <c r="T113" i="10"/>
  <c r="T117" i="10"/>
  <c r="AG113" i="10"/>
  <c r="AE2" i="10"/>
  <c r="Q113" i="10"/>
  <c r="AB78" i="10"/>
  <c r="P91" i="10"/>
  <c r="AB95" i="10"/>
  <c r="AB99" i="10"/>
  <c r="AG56" i="10"/>
  <c r="J74" i="10"/>
  <c r="U80" i="10"/>
  <c r="U84" i="10"/>
  <c r="U88" i="10"/>
  <c r="U92" i="10"/>
  <c r="U96" i="10"/>
  <c r="U100" i="10"/>
  <c r="AA57" i="10"/>
  <c r="F80" i="10"/>
  <c r="F96" i="10"/>
  <c r="AH103" i="10"/>
  <c r="AH107" i="10"/>
  <c r="R76" i="10"/>
  <c r="N93" i="10"/>
  <c r="L103" i="10"/>
  <c r="L107" i="10"/>
  <c r="Z83" i="10"/>
  <c r="AE104" i="10"/>
  <c r="AC111" i="10"/>
  <c r="U118" i="10"/>
  <c r="AH99" i="10"/>
  <c r="AG108" i="10"/>
  <c r="Z113" i="10"/>
  <c r="Z117" i="10"/>
  <c r="G114" i="10"/>
  <c r="J82" i="10"/>
  <c r="S104" i="10"/>
  <c r="W111" i="10"/>
  <c r="K118" i="10"/>
  <c r="R99" i="10"/>
  <c r="AC108" i="10"/>
  <c r="X113" i="10"/>
  <c r="X117" i="10"/>
  <c r="I114" i="10"/>
  <c r="AD2" i="10"/>
  <c r="L113" i="10"/>
  <c r="E2" i="10"/>
  <c r="L85" i="10"/>
  <c r="P93" i="10"/>
  <c r="P97" i="10"/>
  <c r="Y39" i="10"/>
  <c r="Z64" i="10"/>
  <c r="G78" i="10"/>
  <c r="I82" i="10"/>
  <c r="I86" i="10"/>
  <c r="I90" i="10"/>
  <c r="I94" i="10"/>
  <c r="I98" i="10"/>
  <c r="I42" i="10"/>
  <c r="N65" i="10"/>
  <c r="V86" i="10"/>
  <c r="V101" i="10"/>
  <c r="V105" i="10"/>
  <c r="V109" i="10"/>
  <c r="AD83" i="10"/>
  <c r="AD99" i="10"/>
  <c r="AF104" i="10"/>
  <c r="AF108" i="10"/>
  <c r="Z96" i="10"/>
  <c r="G108" i="10"/>
  <c r="AC113" i="10"/>
  <c r="AH80" i="10"/>
  <c r="I104" i="10"/>
  <c r="N111" i="10"/>
  <c r="N115" i="10"/>
  <c r="N119" i="10"/>
  <c r="O117" i="10"/>
  <c r="J95" i="10"/>
  <c r="AA107" i="10"/>
  <c r="S113" i="10"/>
  <c r="R80" i="10"/>
  <c r="E104" i="10"/>
  <c r="AB111" i="10"/>
  <c r="Q118" i="10"/>
  <c r="AB81" i="10"/>
  <c r="P92" i="10"/>
  <c r="T96" i="10"/>
  <c r="T100" i="10"/>
  <c r="AG60" i="10"/>
  <c r="O76" i="10"/>
  <c r="M81" i="10"/>
  <c r="M85" i="10"/>
  <c r="M89" i="10"/>
  <c r="M93" i="10"/>
  <c r="M97" i="10"/>
  <c r="M101" i="10"/>
  <c r="AA61" i="10"/>
  <c r="F83" i="10"/>
  <c r="F99" i="10"/>
  <c r="Z104" i="10"/>
  <c r="Z108" i="10"/>
  <c r="N80" i="10"/>
  <c r="N96" i="10"/>
  <c r="D104" i="10"/>
  <c r="D108" i="10"/>
  <c r="Z89" i="10"/>
  <c r="O106" i="10"/>
  <c r="U112" i="10"/>
  <c r="E120" i="10"/>
  <c r="Q102" i="10"/>
  <c r="Q110" i="10"/>
  <c r="R114" i="10"/>
  <c r="R118" i="10"/>
  <c r="W115" i="10"/>
  <c r="J88" i="10"/>
  <c r="C104" i="10"/>
  <c r="C108" i="10"/>
  <c r="O111" i="10"/>
  <c r="AA113" i="10"/>
  <c r="AA117" i="10"/>
  <c r="R81" i="10"/>
  <c r="R97" i="10"/>
  <c r="M104" i="10"/>
  <c r="M108" i="10"/>
  <c r="P111" i="10"/>
  <c r="P113" i="10"/>
  <c r="P115" i="10"/>
  <c r="P117" i="10"/>
  <c r="P119" i="10"/>
  <c r="Y113" i="10"/>
  <c r="Y117" i="10"/>
  <c r="AF2" i="10"/>
  <c r="P2" i="10"/>
  <c r="S2" i="10"/>
  <c r="L116" i="10"/>
  <c r="Q119" i="10"/>
  <c r="F106" i="10"/>
  <c r="AD85" i="10"/>
  <c r="N101" i="10"/>
  <c r="P109" i="10"/>
  <c r="Z100" i="10"/>
  <c r="AC114" i="10"/>
  <c r="I105" i="10"/>
  <c r="AD115" i="10"/>
  <c r="O118" i="10"/>
  <c r="J99" i="10"/>
  <c r="S114" i="10"/>
  <c r="E105" i="10"/>
  <c r="AC2" i="10"/>
  <c r="D93" i="10"/>
  <c r="AF32" i="10"/>
  <c r="O77" i="10"/>
  <c r="AC85" i="10"/>
  <c r="AC89" i="10"/>
  <c r="AC97" i="10"/>
  <c r="AD63" i="10"/>
  <c r="AH100" i="10"/>
  <c r="J109" i="10"/>
  <c r="N98" i="10"/>
  <c r="T104" i="10"/>
  <c r="T108" i="10"/>
  <c r="O107" i="10"/>
  <c r="E113" i="10"/>
  <c r="Z77" i="10"/>
  <c r="AH110" i="10"/>
  <c r="AH114" i="10"/>
  <c r="AH118" i="10"/>
  <c r="J92" i="10"/>
  <c r="C105" i="10"/>
  <c r="AE111" i="10"/>
  <c r="AA114" i="10"/>
  <c r="AA118" i="10"/>
  <c r="H101" i="10"/>
  <c r="M109" i="10"/>
  <c r="AF113" i="10"/>
  <c r="AF119" i="10"/>
  <c r="Y118" i="10"/>
  <c r="L2" i="10"/>
  <c r="L118" i="10"/>
  <c r="Y2" i="10"/>
  <c r="EG9" i="10"/>
  <c r="AR2" i="10"/>
  <c r="AD6" i="10"/>
  <c r="K40" i="10"/>
  <c r="BS21" i="10"/>
  <c r="Q5" i="10"/>
  <c r="J32" i="10"/>
  <c r="DD6" i="10"/>
  <c r="AF3" i="10"/>
  <c r="CX19" i="10"/>
  <c r="CZ7" i="10"/>
  <c r="W20" i="10"/>
  <c r="N40" i="10"/>
  <c r="AB48" i="10"/>
  <c r="C65" i="10"/>
  <c r="AA26" i="10"/>
  <c r="R44" i="10"/>
  <c r="AF51" i="10"/>
  <c r="G68" i="10"/>
  <c r="U16" i="10"/>
  <c r="I23" i="10"/>
  <c r="AH37" i="10"/>
  <c r="W37" i="10"/>
  <c r="L35" i="10"/>
  <c r="T48" i="10"/>
  <c r="D59" i="10"/>
  <c r="AH50" i="10"/>
  <c r="W3" i="10"/>
  <c r="T16" i="10"/>
  <c r="R15" i="10"/>
  <c r="K20" i="10"/>
  <c r="H27" i="10"/>
  <c r="N27" i="10"/>
  <c r="AE28" i="10"/>
  <c r="J40" i="10"/>
  <c r="P34" i="10"/>
  <c r="G45" i="10"/>
  <c r="T39" i="10"/>
  <c r="X48" i="10"/>
  <c r="X56" i="10"/>
  <c r="M40" i="10"/>
  <c r="G55" i="10"/>
  <c r="AE64" i="10"/>
  <c r="C70" i="10"/>
  <c r="AG43" i="10"/>
  <c r="N56" i="10"/>
  <c r="AB65" i="10"/>
  <c r="AB73" i="10"/>
  <c r="U44" i="10"/>
  <c r="U56" i="10"/>
  <c r="AG65" i="10"/>
  <c r="AG73" i="10"/>
  <c r="V60" i="10"/>
  <c r="K81" i="10"/>
  <c r="K89" i="10"/>
  <c r="K97" i="10"/>
  <c r="Q61" i="10"/>
  <c r="P81" i="10"/>
  <c r="P89" i="10"/>
  <c r="W74" i="10"/>
  <c r="S50" i="10"/>
  <c r="I61" i="10"/>
  <c r="P69" i="10"/>
  <c r="P77" i="10"/>
  <c r="Z50" i="10"/>
  <c r="O61" i="10"/>
  <c r="U69" i="10"/>
  <c r="R75" i="10"/>
  <c r="AE84" i="10"/>
  <c r="AE100" i="10"/>
  <c r="AD75" i="10"/>
  <c r="D85" i="10"/>
  <c r="C69" i="10"/>
  <c r="AG40" i="10"/>
  <c r="N55" i="10"/>
  <c r="D65" i="10"/>
  <c r="D73" i="10"/>
  <c r="U55" i="10"/>
  <c r="I65" i="10"/>
  <c r="V56" i="10"/>
  <c r="S88" i="10"/>
  <c r="X88" i="10"/>
  <c r="X73" i="10"/>
  <c r="AC75" i="10"/>
  <c r="G88" i="10"/>
  <c r="L78" i="10"/>
  <c r="W77" i="10"/>
  <c r="Q98" i="10"/>
  <c r="V87" i="10"/>
  <c r="AD84" i="10"/>
  <c r="H109" i="10"/>
  <c r="Y104" i="10"/>
  <c r="J97" i="10"/>
  <c r="T111" i="10"/>
  <c r="AB86" i="10"/>
  <c r="Y45" i="10"/>
  <c r="U86" i="10"/>
  <c r="AD69" i="10"/>
  <c r="L105" i="10"/>
  <c r="AG104" i="10"/>
  <c r="G118" i="10"/>
  <c r="R83" i="10"/>
  <c r="X119" i="10"/>
  <c r="P95" i="10"/>
  <c r="I84" i="10"/>
  <c r="AA55" i="10"/>
  <c r="N71" i="10"/>
  <c r="AC117" i="10"/>
  <c r="O113" i="10"/>
  <c r="AB115" i="10"/>
  <c r="M79" i="10"/>
  <c r="N68" i="10"/>
  <c r="N88" i="10"/>
  <c r="AH89" i="10"/>
  <c r="C106" i="10"/>
  <c r="M106" i="10"/>
  <c r="Y115" i="10"/>
  <c r="L120" i="10"/>
  <c r="Z40" i="10"/>
  <c r="G18" i="10"/>
  <c r="AE35" i="10"/>
  <c r="AE65" i="10"/>
  <c r="J47" i="10"/>
  <c r="K82" i="10"/>
  <c r="P82" i="10"/>
  <c r="AD51" i="10"/>
  <c r="U62" i="10"/>
  <c r="AE93" i="10"/>
  <c r="AG44" i="10"/>
  <c r="AE56" i="10"/>
  <c r="V62" i="10"/>
  <c r="S57" i="10"/>
  <c r="AC70" i="10"/>
  <c r="L82" i="10"/>
  <c r="AG83" i="10"/>
  <c r="V89" i="10"/>
  <c r="X101" i="10"/>
  <c r="Y105" i="10"/>
  <c r="F120" i="10"/>
  <c r="D112" i="10"/>
  <c r="F58" i="10"/>
  <c r="AG48" i="10"/>
  <c r="E95" i="10"/>
  <c r="R106" i="10"/>
  <c r="AE101" i="10"/>
  <c r="AG105" i="10"/>
  <c r="G119" i="10"/>
  <c r="AC105" i="10"/>
  <c r="H120" i="10"/>
  <c r="T91" i="10"/>
  <c r="V57" i="10"/>
  <c r="Y92" i="10"/>
  <c r="V96" i="10"/>
  <c r="P103" i="10"/>
  <c r="AC118" i="10"/>
  <c r="AD117" i="10"/>
  <c r="AA111" i="10"/>
  <c r="AB117" i="10"/>
  <c r="AG52" i="10"/>
  <c r="AC95" i="10"/>
  <c r="AH75" i="10"/>
  <c r="J107" i="10"/>
  <c r="T102" i="10"/>
  <c r="E111" i="10"/>
  <c r="Q107" i="10"/>
  <c r="W120" i="10"/>
  <c r="AA116" i="10"/>
  <c r="M107" i="10"/>
  <c r="AF114" i="10"/>
  <c r="D2" i="10"/>
  <c r="DJ19" i="10"/>
  <c r="BV15" i="10"/>
  <c r="AA3" i="10"/>
  <c r="T28" i="10"/>
  <c r="CO6" i="10"/>
  <c r="AE7" i="10"/>
  <c r="AC22" i="10"/>
  <c r="CV9" i="10"/>
  <c r="BI3" i="10"/>
  <c r="CS10" i="10"/>
  <c r="AJ7" i="10"/>
  <c r="E9" i="10"/>
  <c r="AA17" i="10"/>
  <c r="G34" i="10"/>
  <c r="AH49" i="10"/>
  <c r="Q13" i="10"/>
  <c r="J27" i="10"/>
  <c r="T38" i="10"/>
  <c r="G54" i="10"/>
  <c r="U5" i="10"/>
  <c r="I28" i="10"/>
  <c r="AA29" i="10"/>
  <c r="V27" i="10"/>
  <c r="O46" i="10"/>
  <c r="T44" i="10"/>
  <c r="D55" i="10"/>
  <c r="AC43" i="10"/>
  <c r="AQ11" i="10"/>
  <c r="T10" i="10"/>
  <c r="Y10" i="10"/>
  <c r="M12" i="10"/>
  <c r="AG17" i="10"/>
  <c r="N18" i="10"/>
  <c r="J21" i="10"/>
  <c r="R35" i="10"/>
  <c r="AD14" i="10"/>
  <c r="G41" i="10"/>
  <c r="T35" i="10"/>
  <c r="X45" i="10"/>
  <c r="X53" i="10"/>
  <c r="X61" i="10"/>
  <c r="G51" i="10"/>
  <c r="AC61" i="10"/>
  <c r="AA63" i="10"/>
  <c r="L25" i="10"/>
  <c r="N52" i="10"/>
  <c r="AB62" i="10"/>
  <c r="AB70" i="10"/>
  <c r="P28" i="10"/>
  <c r="U52" i="10"/>
  <c r="AG62" i="10"/>
  <c r="AG70" i="10"/>
  <c r="Y40" i="10"/>
  <c r="K78" i="10"/>
  <c r="K86" i="10"/>
  <c r="K94" i="10"/>
  <c r="I43" i="10"/>
  <c r="P78" i="10"/>
  <c r="P86" i="10"/>
  <c r="AE70" i="10"/>
  <c r="Q46" i="10"/>
  <c r="I57" i="10"/>
  <c r="P66" i="10"/>
  <c r="P74" i="10"/>
  <c r="Z46" i="10"/>
  <c r="O57" i="10"/>
  <c r="U66" i="10"/>
  <c r="U74" i="10"/>
  <c r="R63" i="10"/>
  <c r="AE81" i="10"/>
  <c r="AE89" i="10"/>
  <c r="AE97" i="10"/>
  <c r="F64" i="10"/>
  <c r="D82" i="10"/>
  <c r="M60" i="10"/>
  <c r="K75" i="10"/>
  <c r="N51" i="10"/>
  <c r="C62" i="10"/>
  <c r="D70" i="10"/>
  <c r="D78" i="10"/>
  <c r="U51" i="10"/>
  <c r="I62" i="10"/>
  <c r="I70" i="10"/>
  <c r="I78" i="10"/>
  <c r="AA76" i="10"/>
  <c r="S85" i="10"/>
  <c r="S93" i="10"/>
  <c r="L21" i="10"/>
  <c r="F77" i="10"/>
  <c r="X85" i="10"/>
  <c r="K63" i="10"/>
  <c r="V22" i="10"/>
  <c r="I52" i="10"/>
  <c r="X62" i="10"/>
  <c r="X70" i="10"/>
  <c r="AG25" i="10"/>
  <c r="E49" i="10"/>
  <c r="O56" i="10"/>
  <c r="AC62" i="10"/>
  <c r="M68" i="10"/>
  <c r="AC73" i="10"/>
  <c r="Y38" i="10"/>
  <c r="R70" i="10"/>
  <c r="G81" i="10"/>
  <c r="G86" i="10"/>
  <c r="W91" i="10"/>
  <c r="G97" i="10"/>
  <c r="I41" i="10"/>
  <c r="T90" i="10"/>
  <c r="X96" i="10"/>
  <c r="Y43" i="10"/>
  <c r="Z71" i="10"/>
  <c r="Q81" i="10"/>
  <c r="Q86" i="10"/>
  <c r="AG91" i="10"/>
  <c r="AG96" i="10"/>
  <c r="AG100" i="10"/>
  <c r="AA59" i="10"/>
  <c r="V81" i="10"/>
  <c r="V97" i="10"/>
  <c r="N104" i="10"/>
  <c r="N108" i="10"/>
  <c r="AD78" i="10"/>
  <c r="AD94" i="10"/>
  <c r="X103" i="10"/>
  <c r="X107" i="10"/>
  <c r="Z86" i="10"/>
  <c r="W105" i="10"/>
  <c r="I112" i="10"/>
  <c r="M119" i="10"/>
  <c r="Y101" i="10"/>
  <c r="Y109" i="10"/>
  <c r="F114" i="10"/>
  <c r="F118" i="10"/>
  <c r="AE114" i="10"/>
  <c r="J85" i="10"/>
  <c r="K105" i="10"/>
  <c r="C112" i="10"/>
  <c r="C119" i="10"/>
  <c r="U101" i="10"/>
  <c r="U109" i="10"/>
  <c r="D114" i="10"/>
  <c r="D118" i="10"/>
  <c r="AG114" i="10"/>
  <c r="AA2" i="10"/>
  <c r="Q117" i="10"/>
  <c r="AB80" i="10"/>
  <c r="D92" i="10"/>
  <c r="L96" i="10"/>
  <c r="L100" i="10"/>
  <c r="V59" i="10"/>
  <c r="AE75" i="10"/>
  <c r="E81" i="10"/>
  <c r="E85" i="10"/>
  <c r="E89" i="10"/>
  <c r="E93" i="10"/>
  <c r="E97" i="10"/>
  <c r="E101" i="10"/>
  <c r="Q60" i="10"/>
  <c r="F82" i="10"/>
  <c r="F98" i="10"/>
  <c r="R104" i="10"/>
  <c r="R108" i="10"/>
  <c r="N79" i="10"/>
  <c r="N95" i="10"/>
  <c r="AB103" i="10"/>
  <c r="AB107" i="10"/>
  <c r="Z87" i="10"/>
  <c r="AE105" i="10"/>
  <c r="M112" i="10"/>
  <c r="U119" i="10"/>
  <c r="AG101" i="10"/>
  <c r="AG109" i="10"/>
  <c r="J114" i="10"/>
  <c r="J118" i="10"/>
  <c r="G115" i="10"/>
  <c r="J86" i="10"/>
  <c r="S105" i="10"/>
  <c r="G112" i="10"/>
  <c r="K119" i="10"/>
  <c r="AC101" i="10"/>
  <c r="AC109" i="10"/>
  <c r="H114" i="10"/>
  <c r="H118" i="10"/>
  <c r="I115" i="10"/>
  <c r="Z2" i="10"/>
  <c r="L115" i="10"/>
  <c r="F50" i="10"/>
  <c r="L87" i="10"/>
  <c r="AF93" i="10"/>
  <c r="AF97" i="10"/>
  <c r="AG46" i="10"/>
  <c r="Z66" i="10"/>
  <c r="Y78" i="10"/>
  <c r="Y82" i="10"/>
  <c r="Y86" i="10"/>
  <c r="Y90" i="10"/>
  <c r="Y94" i="10"/>
  <c r="Y98" i="10"/>
  <c r="AA47" i="10"/>
  <c r="AD71" i="10"/>
  <c r="V88" i="10"/>
  <c r="F102" i="10"/>
  <c r="F110" i="10"/>
  <c r="P105" i="10"/>
  <c r="G109" i="10"/>
  <c r="AH84" i="10"/>
  <c r="AD111" i="10"/>
  <c r="AD119" i="10"/>
  <c r="AA108" i="10"/>
  <c r="R84" i="10"/>
  <c r="L112" i="10"/>
  <c r="AB83" i="10"/>
  <c r="D97" i="10"/>
  <c r="J63" i="10"/>
  <c r="AC81" i="10"/>
  <c r="AC93" i="10"/>
  <c r="I36" i="10"/>
  <c r="F85" i="10"/>
  <c r="J105" i="10"/>
  <c r="N82" i="10"/>
  <c r="Z93" i="10"/>
  <c r="Q103" i="10"/>
  <c r="W116" i="10"/>
  <c r="C109" i="10"/>
  <c r="R85" i="10"/>
  <c r="M105" i="10"/>
  <c r="AF111" i="10"/>
  <c r="AF115" i="10"/>
  <c r="AF117" i="10"/>
  <c r="Y114" i="10"/>
  <c r="AB2" i="10"/>
  <c r="K2" i="10"/>
  <c r="AE92" i="10"/>
  <c r="Q57" i="10"/>
  <c r="AE69" i="10"/>
  <c r="I56" i="10"/>
  <c r="E40" i="10"/>
  <c r="E59" i="10"/>
  <c r="M70" i="10"/>
  <c r="C77" i="10"/>
  <c r="W93" i="10"/>
  <c r="H93" i="10"/>
  <c r="K56" i="10"/>
  <c r="Q88" i="10"/>
  <c r="I46" i="10"/>
  <c r="AD101" i="10"/>
  <c r="AD109" i="10"/>
  <c r="H105" i="10"/>
  <c r="Z98" i="10"/>
  <c r="M114" i="10"/>
  <c r="V111" i="10"/>
  <c r="V119" i="10"/>
  <c r="K108" i="10"/>
  <c r="R82" i="10"/>
  <c r="T115" i="10"/>
  <c r="AG117" i="10"/>
  <c r="Q47" i="10"/>
  <c r="AB93" i="10"/>
  <c r="J66" i="10"/>
  <c r="U82" i="10"/>
  <c r="U94" i="10"/>
  <c r="F47" i="10"/>
  <c r="AH101" i="10"/>
  <c r="AH109" i="10"/>
  <c r="F101" i="10"/>
  <c r="Z99" i="10"/>
  <c r="U114" i="10"/>
  <c r="Z111" i="10"/>
  <c r="Z119" i="10"/>
  <c r="S108" i="10"/>
  <c r="AC104" i="10"/>
  <c r="X115" i="10"/>
  <c r="N2" i="10"/>
  <c r="N76" i="10"/>
  <c r="P99" i="10"/>
  <c r="Z72" i="10"/>
  <c r="I92" i="10"/>
  <c r="I100" i="10"/>
  <c r="V94" i="10"/>
  <c r="V107" i="10"/>
  <c r="AF102" i="10"/>
  <c r="Z80" i="10"/>
  <c r="Q111" i="10"/>
  <c r="I108" i="10"/>
  <c r="N117" i="10"/>
  <c r="AA103" i="10"/>
  <c r="S117" i="10"/>
  <c r="R96" i="10"/>
  <c r="F63" i="10"/>
  <c r="T94" i="10"/>
  <c r="K50" i="10"/>
  <c r="M83" i="10"/>
  <c r="M91" i="10"/>
  <c r="M99" i="10"/>
  <c r="F91" i="10"/>
  <c r="Z106" i="10"/>
  <c r="D102" i="10"/>
  <c r="D110" i="10"/>
  <c r="O110" i="10"/>
  <c r="Q106" i="10"/>
  <c r="R116" i="10"/>
  <c r="W119" i="10"/>
  <c r="C110" i="10"/>
  <c r="AA115" i="10"/>
  <c r="R89" i="10"/>
  <c r="M110" i="10"/>
  <c r="P114" i="10"/>
  <c r="P118" i="10"/>
  <c r="Y119" i="10"/>
  <c r="H2" i="10"/>
  <c r="I2" i="10"/>
  <c r="EX10" i="10"/>
  <c r="K14" i="10"/>
  <c r="EQ17" i="10"/>
  <c r="AF24" i="10"/>
  <c r="AF7" i="10"/>
  <c r="CH11" i="10"/>
  <c r="Z45" i="10"/>
  <c r="ED5" i="10"/>
  <c r="H32" i="10"/>
  <c r="G72" i="10"/>
  <c r="N28" i="10"/>
  <c r="L37" i="10"/>
  <c r="T49" i="10"/>
  <c r="AH52" i="10"/>
  <c r="T18" i="10"/>
  <c r="M29" i="10"/>
  <c r="AE30" i="10"/>
  <c r="S46" i="10"/>
  <c r="X49" i="10"/>
  <c r="M44" i="10"/>
  <c r="O71" i="10"/>
  <c r="Y57" i="10"/>
  <c r="AE57" i="10"/>
  <c r="AG66" i="10"/>
  <c r="AH64" i="10"/>
  <c r="K98" i="10"/>
  <c r="K62" i="10"/>
  <c r="P70" i="10"/>
  <c r="E52" i="10"/>
  <c r="X34" i="10"/>
  <c r="AE85" i="10"/>
  <c r="AD77" i="10"/>
  <c r="O70" i="10"/>
  <c r="D66" i="10"/>
  <c r="U45" i="10"/>
  <c r="I74" i="10"/>
  <c r="S81" i="10"/>
  <c r="S97" i="10"/>
  <c r="X89" i="10"/>
  <c r="AD46" i="10"/>
  <c r="X74" i="10"/>
  <c r="O52" i="10"/>
  <c r="AC65" i="10"/>
  <c r="AG59" i="10"/>
  <c r="W83" i="10"/>
  <c r="G94" i="10"/>
  <c r="X93" i="10"/>
  <c r="Q78" i="10"/>
  <c r="Q94" i="10"/>
  <c r="F49" i="10"/>
  <c r="N102" i="10"/>
  <c r="N110" i="10"/>
  <c r="X105" i="10"/>
  <c r="W101" i="10"/>
  <c r="AH86" i="10"/>
  <c r="F116" i="10"/>
  <c r="D101" i="10"/>
  <c r="C115" i="10"/>
  <c r="U105" i="10"/>
  <c r="D120" i="10"/>
  <c r="AB113" i="10"/>
  <c r="L94" i="10"/>
  <c r="J68" i="10"/>
  <c r="E87" i="10"/>
  <c r="E99" i="10"/>
  <c r="AA49" i="10"/>
  <c r="F90" i="10"/>
  <c r="R110" i="10"/>
  <c r="AB105" i="10"/>
  <c r="AB109" i="10"/>
  <c r="U115" i="10"/>
  <c r="J116" i="10"/>
  <c r="S101" i="10"/>
  <c r="K115" i="10"/>
  <c r="H112" i="10"/>
  <c r="I119" i="10"/>
  <c r="L79" i="10"/>
  <c r="AF99" i="10"/>
  <c r="Y80" i="10"/>
  <c r="Y88" i="10"/>
  <c r="Y100" i="10"/>
  <c r="V80" i="10"/>
  <c r="F108" i="10"/>
  <c r="AD93" i="10"/>
  <c r="P107" i="10"/>
  <c r="Z84" i="10"/>
  <c r="G105" i="10"/>
  <c r="AF100" i="10"/>
  <c r="AD113" i="10"/>
  <c r="J83" i="10"/>
  <c r="S118" i="10"/>
  <c r="E109" i="10"/>
  <c r="P90" i="10"/>
  <c r="D99" i="10"/>
  <c r="AC79" i="10"/>
  <c r="AC87" i="10"/>
  <c r="AC99" i="10"/>
  <c r="F93" i="10"/>
  <c r="J76" i="10"/>
  <c r="T106" i="10"/>
  <c r="O103" i="10"/>
  <c r="AH93" i="10"/>
  <c r="AH116" i="10"/>
  <c r="AH120" i="10"/>
  <c r="C107" i="10"/>
  <c r="AE112" i="10"/>
  <c r="R93" i="10"/>
  <c r="AF110" i="10"/>
  <c r="AF116" i="10"/>
  <c r="AF120" i="10"/>
  <c r="Y120" i="10"/>
  <c r="Q115" i="10"/>
  <c r="U77" i="10"/>
  <c r="U41" i="10"/>
  <c r="I73" i="10"/>
  <c r="S80" i="10"/>
  <c r="S96" i="10"/>
  <c r="X80" i="10"/>
  <c r="Q43" i="10"/>
  <c r="X65" i="10"/>
  <c r="Z51" i="10"/>
  <c r="AC64" i="10"/>
  <c r="V54" i="10"/>
  <c r="G83" i="10"/>
  <c r="G99" i="10"/>
  <c r="X98" i="10"/>
  <c r="Q83" i="10"/>
  <c r="AG93" i="10"/>
  <c r="AD67" i="10"/>
  <c r="AD105" i="10"/>
  <c r="AD100" i="10"/>
  <c r="W108" i="10"/>
  <c r="AH82" i="10"/>
  <c r="V115" i="10"/>
  <c r="AE117" i="10"/>
  <c r="C114" i="10"/>
  <c r="U104" i="10"/>
  <c r="T119" i="10"/>
  <c r="G2" i="10"/>
  <c r="AB97" i="10"/>
  <c r="U78" i="10"/>
  <c r="U90" i="10"/>
  <c r="U98" i="10"/>
  <c r="F88" i="10"/>
  <c r="AH105" i="10"/>
  <c r="N85" i="10"/>
  <c r="L109" i="10"/>
  <c r="AE108" i="10"/>
  <c r="AH83" i="10"/>
  <c r="Z115" i="10"/>
  <c r="J98" i="10"/>
  <c r="K114" i="10"/>
  <c r="X111" i="10"/>
  <c r="I118" i="10"/>
  <c r="AB120" i="10"/>
  <c r="AF90" i="10"/>
  <c r="AG54" i="10"/>
  <c r="I80" i="10"/>
  <c r="I88" i="10"/>
  <c r="I96" i="10"/>
  <c r="V78" i="10"/>
  <c r="V103" i="10"/>
  <c r="AD91" i="10"/>
  <c r="AF106" i="10"/>
  <c r="G104" i="10"/>
  <c r="AH96" i="10"/>
  <c r="N113" i="10"/>
  <c r="J79" i="10"/>
  <c r="K111" i="10"/>
  <c r="E108" i="10"/>
  <c r="AB89" i="10"/>
  <c r="T98" i="10"/>
  <c r="J69" i="10"/>
  <c r="M87" i="10"/>
  <c r="M95" i="10"/>
  <c r="F51" i="10"/>
  <c r="Z102" i="10"/>
  <c r="AD68" i="10"/>
  <c r="D106" i="10"/>
  <c r="O102" i="10"/>
  <c r="E116" i="10"/>
  <c r="R112" i="10"/>
  <c r="R120" i="10"/>
  <c r="C102" i="10"/>
  <c r="O112" i="10"/>
  <c r="AA119" i="10"/>
  <c r="M102" i="10"/>
  <c r="P112" i="10"/>
  <c r="P116" i="10"/>
  <c r="P120" i="10"/>
  <c r="X2" i="10"/>
  <c r="C2" i="10"/>
  <c r="ER9" i="10"/>
  <c r="F25" i="10"/>
  <c r="V7" i="10"/>
  <c r="EX5" i="10"/>
  <c r="AR10" i="10"/>
  <c r="V13" i="10"/>
  <c r="AB52" i="10"/>
  <c r="H25" i="10"/>
  <c r="AF55" i="10"/>
  <c r="G21" i="10"/>
  <c r="W39" i="10"/>
  <c r="T60" i="10"/>
  <c r="W7" i="10"/>
  <c r="K22" i="10"/>
  <c r="R29" i="10"/>
  <c r="R41" i="10"/>
  <c r="AB40" i="10"/>
  <c r="X57" i="10"/>
  <c r="R56" i="10"/>
  <c r="C47" i="10"/>
  <c r="AB66" i="10"/>
  <c r="AB74" i="10"/>
  <c r="AG74" i="10"/>
  <c r="K90" i="10"/>
  <c r="V65" i="10"/>
  <c r="I14" i="10"/>
  <c r="P62" i="10"/>
  <c r="N20" i="10"/>
  <c r="U70" i="10"/>
  <c r="S77" i="10"/>
  <c r="I37" i="10"/>
  <c r="D86" i="10"/>
  <c r="Y56" i="10"/>
  <c r="D74" i="10"/>
  <c r="I66" i="10"/>
  <c r="AG61" i="10"/>
  <c r="S89" i="10"/>
  <c r="X81" i="10"/>
  <c r="K71" i="10"/>
  <c r="X66" i="10"/>
  <c r="E44" i="10"/>
  <c r="Z59" i="10"/>
  <c r="M76" i="10"/>
  <c r="C78" i="10"/>
  <c r="G89" i="10"/>
  <c r="W99" i="10"/>
  <c r="H99" i="10"/>
  <c r="V61" i="10"/>
  <c r="Q89" i="10"/>
  <c r="AG98" i="10"/>
  <c r="Z75" i="10"/>
  <c r="N106" i="10"/>
  <c r="AD86" i="10"/>
  <c r="X109" i="10"/>
  <c r="W109" i="10"/>
  <c r="M115" i="10"/>
  <c r="F112" i="10"/>
  <c r="AE118" i="10"/>
  <c r="K109" i="10"/>
  <c r="R86" i="10"/>
  <c r="D116" i="10"/>
  <c r="AG118" i="10"/>
  <c r="AB88" i="10"/>
  <c r="L98" i="10"/>
  <c r="E79" i="10"/>
  <c r="E83" i="10"/>
  <c r="E91" i="10"/>
  <c r="Z76" i="10"/>
  <c r="R102" i="10"/>
  <c r="N87" i="10"/>
  <c r="AB101" i="10"/>
  <c r="AE109" i="10"/>
  <c r="AH87" i="10"/>
  <c r="J112" i="10"/>
  <c r="J120" i="10"/>
  <c r="S109" i="10"/>
  <c r="R87" i="10"/>
  <c r="H116" i="10"/>
  <c r="J2" i="10"/>
  <c r="Q116" i="10"/>
  <c r="AF95" i="10"/>
  <c r="Z74" i="10"/>
  <c r="Y84" i="10"/>
  <c r="Y96" i="10"/>
  <c r="Q58" i="10"/>
  <c r="F104" i="10"/>
  <c r="R77" i="10"/>
  <c r="AG111" i="10"/>
  <c r="I109" i="10"/>
  <c r="O114" i="10"/>
  <c r="AA104" i="10"/>
  <c r="R100" i="10"/>
  <c r="F71" i="10"/>
  <c r="D95" i="10"/>
  <c r="J71" i="10"/>
  <c r="AC83" i="10"/>
  <c r="AC91" i="10"/>
  <c r="AA53" i="10"/>
  <c r="J103" i="10"/>
  <c r="N90" i="10"/>
  <c r="J77" i="10"/>
  <c r="E117" i="10"/>
  <c r="AH112" i="10"/>
  <c r="C103" i="10"/>
  <c r="AE110" i="10"/>
  <c r="AA120" i="10"/>
  <c r="M103" i="10"/>
  <c r="AF112" i="10"/>
  <c r="AF118" i="10"/>
  <c r="Y116" i="10"/>
  <c r="T2" i="10"/>
  <c r="AB114" i="10"/>
</calcChain>
</file>

<file path=xl/sharedStrings.xml><?xml version="1.0" encoding="utf-8"?>
<sst xmlns="http://schemas.openxmlformats.org/spreadsheetml/2006/main" count="2274" uniqueCount="321">
  <si>
    <t>OPEN FOOD</t>
  </si>
  <si>
    <t>OPEN LIQUOR</t>
  </si>
  <si>
    <t>Mango Colada</t>
  </si>
  <si>
    <t>Baywatch</t>
  </si>
  <si>
    <t>Cuddles On The Beach</t>
  </si>
  <si>
    <t>Aamchi</t>
  </si>
  <si>
    <t>Mango &amp; Jalapeno Slush</t>
  </si>
  <si>
    <t>Bubbly</t>
  </si>
  <si>
    <t>Virgin Mojito</t>
  </si>
  <si>
    <t> Signature Sikhanji</t>
  </si>
  <si>
    <t>Oreo &amp; Cream   </t>
  </si>
  <si>
    <t>Bubble Gum &amp; Marshmallow </t>
  </si>
  <si>
    <t>Peanut Butter &amp; Chocolate   </t>
  </si>
  <si>
    <t>Banana &amp; Caramel   </t>
  </si>
  <si>
    <t>Banana &amp; Coffee</t>
  </si>
  <si>
    <t>Masala Tea</t>
  </si>
  <si>
    <t>Green Tea   </t>
  </si>
  <si>
    <t>Lemon Ice Tea </t>
  </si>
  <si>
    <t>Peach Ice Tea </t>
  </si>
  <si>
    <t> Expresso     </t>
  </si>
  <si>
    <t>Americano   </t>
  </si>
  <si>
    <t>Cappuccino   </t>
  </si>
  <si>
    <t>Cafe Latte     </t>
  </si>
  <si>
    <t>Cafe Mocha   </t>
  </si>
  <si>
    <t>Classic Cold Coffee   </t>
  </si>
  <si>
    <t>Caramel Cold Coffee   </t>
  </si>
  <si>
    <t>Mineral Water   </t>
  </si>
  <si>
    <t>Juice (Packed)</t>
  </si>
  <si>
    <t>Fresh Lime Soda</t>
  </si>
  <si>
    <t>Aerated Drink   </t>
  </si>
  <si>
    <t>Diet Coke     </t>
  </si>
  <si>
    <t>Red Bull   </t>
  </si>
  <si>
    <t>Veg Home Style Tomato Soup</t>
  </si>
  <si>
    <t>Chicken Clear Soup</t>
  </si>
  <si>
    <t xml:space="preserve"> Soup Of The Day</t>
  </si>
  <si>
    <t>Classic Caesar Salad (V)</t>
  </si>
  <si>
    <t>Classic Caesar Salad (Nv)</t>
  </si>
  <si>
    <t>Desi Indian Chakhna Salad</t>
  </si>
  <si>
    <t xml:space="preserve"> Aloo Chaat</t>
  </si>
  <si>
    <t>Cheesy Jalapeno Poppers</t>
  </si>
  <si>
    <t>Crazy Chips With 3 Dips</t>
  </si>
  <si>
    <t xml:space="preserve"> Just Hummus With Lavash/Pita</t>
  </si>
  <si>
    <t>CHEESE LOADED FRIES</t>
  </si>
  <si>
    <t>Classic Fish &amp; Chips</t>
  </si>
  <si>
    <t>Signature Loaded Nachos VEG</t>
  </si>
  <si>
    <t>Traditional Tandoori Chicken</t>
  </si>
  <si>
    <t xml:space="preserve"> Classic Chicken Tikka</t>
  </si>
  <si>
    <t>alfredo sauce malai chicken</t>
  </si>
  <si>
    <t xml:space="preserve"> Crispy Chilly Chicken</t>
  </si>
  <si>
    <t xml:space="preserve"> Creamy Cheesy Mushroom</t>
  </si>
  <si>
    <t xml:space="preserve"> Paneer Tikka</t>
  </si>
  <si>
    <t>Rainbow Chilly Paneer</t>
  </si>
  <si>
    <t>Vadapao Sliders</t>
  </si>
  <si>
    <t>Fried Chicken Burger kfc style</t>
  </si>
  <si>
    <t>Chicken Tikka Burger</t>
  </si>
  <si>
    <t>Doon Special Street Burger</t>
  </si>
  <si>
    <t>Grilled Chicken &amp; Cheese Sandwich</t>
  </si>
  <si>
    <t>Chicken Tikka Sandwich</t>
  </si>
  <si>
    <t>Signature Club Sandwich Veg</t>
  </si>
  <si>
    <t>Signature Club Sandwich Non-Veg</t>
  </si>
  <si>
    <t>Smoked Bbq Chicken Pizza</t>
  </si>
  <si>
    <t>Tandoori Chicken Tikka pizza</t>
  </si>
  <si>
    <t>Three Cheese Pesto Pizza</t>
  </si>
  <si>
    <t>Paneer Makhni Pizza</t>
  </si>
  <si>
    <t>Farm Fresh Pizza</t>
  </si>
  <si>
    <t>Classic Margarita Pizza</t>
  </si>
  <si>
    <t>pasta in roasted garlic cream sauce</t>
  </si>
  <si>
    <t>PASTA IN MARINARA SAUCE (VEG)</t>
  </si>
  <si>
    <t>Aglio E Olio (Veg)</t>
  </si>
  <si>
    <t>add on chicken</t>
  </si>
  <si>
    <t>Smoked Chicken &amp; Mushroom Spicy Tomato Sauce (Nv)</t>
  </si>
  <si>
    <t>MUSHROOM RAGOUT SAUCE PASTA</t>
  </si>
  <si>
    <t>spicy arrabiata tomato and basil sauce veg</t>
  </si>
  <si>
    <t xml:space="preserve"> Dal Makhani</t>
  </si>
  <si>
    <t xml:space="preserve"> Kadhai Paneer</t>
  </si>
  <si>
    <t xml:space="preserve"> Paneer Butter Masala</t>
  </si>
  <si>
    <t>Butter Chicken</t>
  </si>
  <si>
    <t xml:space="preserve"> Kadhai Chicken</t>
  </si>
  <si>
    <t xml:space="preserve"> Mutton Curry</t>
  </si>
  <si>
    <t xml:space="preserve"> Thai Green( With Steamed Rice)</t>
  </si>
  <si>
    <t xml:space="preserve"> Veg Of The Day</t>
  </si>
  <si>
    <t xml:space="preserve"> Chicken Biryani</t>
  </si>
  <si>
    <t>Vegetable Biryani</t>
  </si>
  <si>
    <t>Hydrabadi Mutton Biryani</t>
  </si>
  <si>
    <t>Plain Roti</t>
  </si>
  <si>
    <t>Butter Roti</t>
  </si>
  <si>
    <t>Butter Naan</t>
  </si>
  <si>
    <t xml:space="preserve"> Laccha Parantha</t>
  </si>
  <si>
    <t xml:space="preserve"> Raita (Boondi And Mix)</t>
  </si>
  <si>
    <t xml:space="preserve"> Plain Rice</t>
  </si>
  <si>
    <t xml:space="preserve"> Brownie With Ice Cream</t>
  </si>
  <si>
    <t xml:space="preserve"> Home-Made Rabri</t>
  </si>
  <si>
    <t>GARLIC BREAD</t>
  </si>
  <si>
    <t>smoked peri peri chicken</t>
  </si>
  <si>
    <t>cheesy soya chaap</t>
  </si>
  <si>
    <t>jeera pulao</t>
  </si>
  <si>
    <t>steam rice</t>
  </si>
  <si>
    <t>soan papdi cheese cake with golden sweet pearls</t>
  </si>
  <si>
    <t>boondi ka halwa</t>
  </si>
  <si>
    <t>imported beer</t>
  </si>
  <si>
    <t>domestic beer by mug</t>
  </si>
  <si>
    <t>breezer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</si>
  <si>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</si>
  <si>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</si>
  <si>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</si>
  <si>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</si>
  <si>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</si>
  <si>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</si>
  <si>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</si>
  <si>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</si>
  <si>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</si>
  <si>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</si>
  <si>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</si>
  <si>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</si>
  <si>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</si>
  <si>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</si>
  <si>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</si>
  <si>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</si>
  <si>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</si>
  <si>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</si>
  <si>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</si>
  <si>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</si>
  <si>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</si>
  <si>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</si>
  <si>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</si>
  <si>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</si>
  <si>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</si>
  <si>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</si>
  <si>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</si>
  <si>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</si>
  <si>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</si>
  <si>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</si>
  <si>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</si>
  <si>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</si>
  <si>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Date</t>
  </si>
  <si>
    <t>TOTAL</t>
  </si>
  <si>
    <t>Month</t>
  </si>
  <si>
    <t>Zero Proof Cocktails</t>
  </si>
  <si>
    <t>Classic Nutella   </t>
  </si>
  <si>
    <t>Delhi Mutton Seek</t>
  </si>
  <si>
    <t xml:space="preserve"> Mutton Rogan Josh</t>
  </si>
  <si>
    <t>Plain Naan</t>
  </si>
  <si>
    <t>Signature Loaded Nachos non VEG</t>
  </si>
  <si>
    <t>Veg Clear Soup</t>
  </si>
  <si>
    <t>MUSEE ART CAFE</t>
  </si>
  <si>
    <t xml:space="preserve">Menu Item Sale Report for - July - 2019 </t>
  </si>
  <si>
    <t>0001</t>
  </si>
  <si>
    <t>0002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</si>
  <si>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</si>
  <si>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</si>
  <si>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</si>
  <si>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</si>
  <si>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</si>
  <si>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</si>
  <si>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</si>
  <si>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</si>
  <si>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</si>
  <si>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</si>
  <si>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</si>
  <si>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</si>
  <si>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</si>
  <si>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</si>
  <si>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</si>
  <si>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</si>
  <si>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</si>
  <si>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</si>
  <si>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</si>
  <si>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</si>
  <si>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</si>
  <si>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</si>
  <si>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</si>
  <si>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</si>
  <si>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</si>
  <si>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</si>
  <si>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</si>
  <si>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</si>
  <si>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</si>
  <si>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</si>
  <si>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</si>
  <si>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</si>
  <si>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</si>
  <si>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</si>
  <si>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</si>
  <si>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</si>
  <si>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</si>
  <si>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</si>
  <si>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</si>
  <si>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</si>
  <si>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</si>
  <si>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</si>
  <si>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</si>
  <si>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</si>
  <si>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</si>
  <si>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</si>
  <si>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</si>
  <si>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</si>
  <si>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</si>
  <si>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</si>
  <si>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</si>
  <si>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</si>
  <si>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</si>
  <si>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</si>
  <si>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</si>
  <si>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</si>
  <si>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</si>
  <si>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</si>
  <si>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067</t>
  </si>
  <si>
    <t>068</t>
  </si>
  <si>
    <t>069</t>
  </si>
  <si>
    <t>070</t>
  </si>
  <si>
    <t>071</t>
  </si>
  <si>
    <t>072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</si>
  <si>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</si>
  <si>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</si>
  <si>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</si>
  <si>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</si>
  <si>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</si>
  <si>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</si>
  <si>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</si>
  <si>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</si>
  <si>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</si>
  <si>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</si>
  <si>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</si>
  <si>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</si>
  <si>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</si>
  <si>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088</t>
  </si>
  <si>
    <t>090</t>
  </si>
  <si>
    <t>091</t>
  </si>
  <si>
    <t>092</t>
  </si>
  <si>
    <t>093</t>
  </si>
  <si>
    <t>094</t>
  </si>
  <si>
    <t>095</t>
  </si>
  <si>
    <t>097</t>
  </si>
  <si>
    <t>098</t>
  </si>
  <si>
    <t>099</t>
  </si>
  <si>
    <t>100</t>
  </si>
  <si>
    <t>101</t>
  </si>
  <si>
    <t>103</t>
  </si>
  <si>
    <t>104</t>
  </si>
  <si>
    <t>109</t>
  </si>
  <si>
    <t>110</t>
  </si>
  <si>
    <t>112</t>
  </si>
  <si>
    <t>113</t>
  </si>
  <si>
    <t>114</t>
  </si>
  <si>
    <t>115</t>
  </si>
  <si>
    <t>119</t>
  </si>
  <si>
    <t>120</t>
  </si>
  <si>
    <t>122</t>
  </si>
  <si>
    <t xml:space="preserve">Menu Item Sale Report for - August - 2019 </t>
  </si>
  <si>
    <t>001</t>
  </si>
  <si>
    <t>015</t>
  </si>
  <si>
    <t>051</t>
  </si>
  <si>
    <t>087</t>
  </si>
  <si>
    <t>089</t>
  </si>
  <si>
    <t xml:space="preserve"> Thai Red Curry( With Steamed Rice)</t>
  </si>
  <si>
    <t>096</t>
  </si>
  <si>
    <t>107</t>
  </si>
  <si>
    <t xml:space="preserve">Menu Item Sale Report for - September - 2019 </t>
  </si>
  <si>
    <t>132</t>
  </si>
  <si>
    <t xml:space="preserve">Menu Item Sale Report for - October - 2019 </t>
  </si>
  <si>
    <t>116</t>
  </si>
  <si>
    <t>chicken sausage</t>
  </si>
  <si>
    <t xml:space="preserve">Menu Item Sale Report for - November - 2019 </t>
  </si>
  <si>
    <t>127</t>
  </si>
  <si>
    <t>wine by glass</t>
  </si>
  <si>
    <t>133</t>
  </si>
  <si>
    <t>Masala Papad</t>
  </si>
  <si>
    <t>134</t>
  </si>
  <si>
    <t>Peanut Masala</t>
  </si>
  <si>
    <t>135</t>
  </si>
  <si>
    <t>Veg Cheese Cigar</t>
  </si>
  <si>
    <t>136</t>
  </si>
  <si>
    <t>Green Salad</t>
  </si>
  <si>
    <t xml:space="preserve">Menu Item Sale Report for - December - 2019 </t>
  </si>
  <si>
    <t>041</t>
  </si>
  <si>
    <t xml:space="preserve"> Watermelon Rocket Feta Salad</t>
  </si>
  <si>
    <t xml:space="preserve">Menu Item Sale Report for - January - 2020 </t>
  </si>
  <si>
    <t>073</t>
  </si>
  <si>
    <t>Pepperoni Pizza</t>
  </si>
  <si>
    <t xml:space="preserve">Menu Item Sale Report for - February - 2020 </t>
  </si>
  <si>
    <t>040</t>
  </si>
  <si>
    <t xml:space="preserve"> Raw Papaya Salad</t>
  </si>
  <si>
    <t>Points &amp; Observations</t>
  </si>
  <si>
    <t>There should be standard naming conventions while putting F&amp;B names on POS machine</t>
  </si>
  <si>
    <t>Menu Items (total)</t>
  </si>
  <si>
    <t>ENTER sheet Name</t>
  </si>
  <si>
    <t>Feb2020</t>
  </si>
  <si>
    <t>15th dec and 22nd dec figures are not there in POS machine</t>
  </si>
  <si>
    <t>S.NO</t>
  </si>
  <si>
    <t>Row Labels</t>
  </si>
  <si>
    <t>Grand Total</t>
  </si>
  <si>
    <t>beverages - tea/ hot &amp; cold/ Coffee / OTHERS</t>
  </si>
  <si>
    <t xml:space="preserve">Mocktails </t>
  </si>
  <si>
    <t>Overall f&amp;b flow</t>
  </si>
  <si>
    <t>Total items in menu</t>
  </si>
  <si>
    <t>Total Days - counted</t>
  </si>
  <si>
    <t>Items sold less than 10 times</t>
  </si>
  <si>
    <t>Items sold less than 20 times</t>
  </si>
  <si>
    <t>Items sold less than 50 times</t>
  </si>
  <si>
    <t>Items sold less than 30 times</t>
  </si>
  <si>
    <t>Items</t>
  </si>
  <si>
    <t>Total sold</t>
  </si>
  <si>
    <t>%</t>
  </si>
  <si>
    <t>Count(#)</t>
  </si>
  <si>
    <t>analysis (-ve)</t>
  </si>
  <si>
    <t>analysis (+ve)</t>
  </si>
  <si>
    <t>Items sold more than once a day (avg)</t>
  </si>
  <si>
    <t xml:space="preserve">items sold more than 200 times </t>
  </si>
  <si>
    <t xml:space="preserve">items sold more than 100 times </t>
  </si>
  <si>
    <t xml:space="preserve">items sold more than 50 times </t>
  </si>
  <si>
    <t>TOP FOCUS FOOD ITEMS</t>
  </si>
  <si>
    <t>LESS FOCUS</t>
  </si>
  <si>
    <t>*costing - we need to find out is there any addon expenses in any of these food items ?</t>
  </si>
  <si>
    <t>*</t>
  </si>
  <si>
    <t>*is there any unwanted costing on these food items ?</t>
  </si>
  <si>
    <t>*we are famous for these dishes</t>
  </si>
  <si>
    <t>FOOD POS menu to be revised and it needs maintenance before taking any conclusion from DATA!</t>
  </si>
  <si>
    <t>Sum of Farm Fresh Pizza</t>
  </si>
  <si>
    <t>Sum of Classic Margarita Pizza</t>
  </si>
  <si>
    <t>Sum of Paneer Makhni Pizza</t>
  </si>
  <si>
    <t>Sum of Tandoori Chicken Tikka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</si>
</sst>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mmm/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15"/>
      <color indexed="8"/>
      <name val="Tahoma"/>
      <family val="2"/>
    </font>
    <font>
      <sz val="8.15"/>
      <color indexed="8"/>
      <name val="Tahoma"/>
      <family val="2"/>
    </font>
    <font>
      <b/>
      <sz val="8.85"/>
      <color indexed="8"/>
      <name val="Tahoma"/>
      <family val="2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NumberFormat="1"/>
    <xf numFmtId="14" fontId="1" fillId="3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4" xfId="0" applyFill="1" applyBorder="1"/>
    <xf numFmtId="0" fontId="0" fillId="3" borderId="0" xfId="0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0" fontId="0" fillId="3" borderId="6" xfId="0" applyFill="1" applyBorder="1"/>
    <xf numFmtId="9" fontId="0" fillId="3" borderId="8" xfId="1" applyFont="1" applyFill="1" applyBorder="1" applyAlignment="1">
      <alignment horizontal="center"/>
    </xf>
    <xf numFmtId="0" fontId="8" fillId="3" borderId="4" xfId="0" applyFont="1" applyFill="1" applyBorder="1"/>
    <xf numFmtId="0" fontId="8" fillId="3" borderId="0" xfId="0" applyFont="1" applyFill="1" applyBorder="1" applyAlignment="1">
      <alignment horizontal="center"/>
    </xf>
    <xf numFmtId="9" fontId="8" fillId="3" borderId="5" xfId="1" applyFont="1" applyFill="1" applyBorder="1" applyAlignment="1">
      <alignment horizontal="center"/>
    </xf>
    <xf numFmtId="0" fontId="7" fillId="4" borderId="1" xfId="0" applyFont="1" applyFill="1" applyBorder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9" fillId="3" borderId="4" xfId="0" applyFont="1" applyFill="1" applyBorder="1"/>
    <xf numFmtId="0" fontId="9" fillId="3" borderId="0" xfId="0" applyFont="1" applyFill="1" applyBorder="1" applyAlignment="1">
      <alignment horizontal="center"/>
    </xf>
    <xf numFmtId="9" fontId="9" fillId="3" borderId="5" xfId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Musee daily, food item wise f&amp;b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664536160333437E-2"/>
          <c:y val="4.6712962962962963E-2"/>
          <c:w val="0.91988405756562841"/>
          <c:h val="0.74533397940642032"/>
        </c:manualLayout>
      </c:layout>
      <c:lineChart>
        <c:grouping val="standard"/>
        <c:varyColors val="0"/>
        <c:ser>
          <c:idx val="0"/>
          <c:order val="0"/>
          <c:tx>
            <c:strRef>
              <c:f>combined_all!$D$1</c:f>
              <c:strCache>
                <c:ptCount val="1"/>
                <c:pt idx="0">
                  <c:v>OPEN FOOD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combined_all!$D$2:$D$239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3</c:v>
                </c:pt>
                <c:pt idx="14">
                  <c:v>6</c:v>
                </c:pt>
                <c:pt idx="15">
                  <c:v>0</c:v>
                </c:pt>
                <c:pt idx="16">
                  <c:v>6</c:v>
                </c:pt>
                <c:pt idx="17">
                  <c:v>5</c:v>
                </c:pt>
                <c:pt idx="18">
                  <c:v>1</c:v>
                </c:pt>
                <c:pt idx="19">
                  <c:v>14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</c:v>
                </c:pt>
                <c:pt idx="25">
                  <c:v>0</c:v>
                </c:pt>
                <c:pt idx="26">
                  <c:v>16</c:v>
                </c:pt>
                <c:pt idx="27">
                  <c:v>11</c:v>
                </c:pt>
                <c:pt idx="28">
                  <c:v>1</c:v>
                </c:pt>
                <c:pt idx="29">
                  <c:v>8</c:v>
                </c:pt>
                <c:pt idx="30">
                  <c:v>0</c:v>
                </c:pt>
                <c:pt idx="31">
                  <c:v>1</c:v>
                </c:pt>
                <c:pt idx="32">
                  <c:v>4</c:v>
                </c:pt>
                <c:pt idx="33">
                  <c:v>2</c:v>
                </c:pt>
                <c:pt idx="34">
                  <c:v>54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4</c:v>
                </c:pt>
                <c:pt idx="44">
                  <c:v>0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12</c:v>
                </c:pt>
                <c:pt idx="54">
                  <c:v>4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2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53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0</c:v>
                </c:pt>
                <c:pt idx="74">
                  <c:v>5</c:v>
                </c:pt>
                <c:pt idx="75">
                  <c:v>0</c:v>
                </c:pt>
                <c:pt idx="76">
                  <c:v>4</c:v>
                </c:pt>
                <c:pt idx="77">
                  <c:v>2</c:v>
                </c:pt>
                <c:pt idx="78">
                  <c:v>1</c:v>
                </c:pt>
                <c:pt idx="79">
                  <c:v>4</c:v>
                </c:pt>
                <c:pt idx="80">
                  <c:v>2</c:v>
                </c:pt>
                <c:pt idx="81">
                  <c:v>1</c:v>
                </c:pt>
                <c:pt idx="82">
                  <c:v>14</c:v>
                </c:pt>
                <c:pt idx="83">
                  <c:v>7</c:v>
                </c:pt>
                <c:pt idx="84">
                  <c:v>3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6</c:v>
                </c:pt>
                <c:pt idx="89">
                  <c:v>0</c:v>
                </c:pt>
                <c:pt idx="90">
                  <c:v>3</c:v>
                </c:pt>
                <c:pt idx="91">
                  <c:v>4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</c:v>
                </c:pt>
                <c:pt idx="97">
                  <c:v>9</c:v>
                </c:pt>
                <c:pt idx="98">
                  <c:v>3</c:v>
                </c:pt>
                <c:pt idx="99">
                  <c:v>5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4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7</c:v>
                </c:pt>
                <c:pt idx="108">
                  <c:v>3</c:v>
                </c:pt>
                <c:pt idx="109">
                  <c:v>5</c:v>
                </c:pt>
                <c:pt idx="110">
                  <c:v>7</c:v>
                </c:pt>
                <c:pt idx="111">
                  <c:v>26</c:v>
                </c:pt>
                <c:pt idx="112">
                  <c:v>3</c:v>
                </c:pt>
                <c:pt idx="113">
                  <c:v>3</c:v>
                </c:pt>
                <c:pt idx="114">
                  <c:v>5</c:v>
                </c:pt>
                <c:pt idx="115">
                  <c:v>2</c:v>
                </c:pt>
                <c:pt idx="116">
                  <c:v>22</c:v>
                </c:pt>
                <c:pt idx="117">
                  <c:v>20</c:v>
                </c:pt>
                <c:pt idx="118">
                  <c:v>0</c:v>
                </c:pt>
                <c:pt idx="119">
                  <c:v>9</c:v>
                </c:pt>
                <c:pt idx="120">
                  <c:v>1</c:v>
                </c:pt>
                <c:pt idx="121">
                  <c:v>7</c:v>
                </c:pt>
                <c:pt idx="122">
                  <c:v>12</c:v>
                </c:pt>
                <c:pt idx="123">
                  <c:v>12</c:v>
                </c:pt>
                <c:pt idx="124">
                  <c:v>5</c:v>
                </c:pt>
                <c:pt idx="125">
                  <c:v>14</c:v>
                </c:pt>
                <c:pt idx="126">
                  <c:v>3</c:v>
                </c:pt>
                <c:pt idx="127">
                  <c:v>7</c:v>
                </c:pt>
                <c:pt idx="128">
                  <c:v>11</c:v>
                </c:pt>
                <c:pt idx="129">
                  <c:v>21</c:v>
                </c:pt>
                <c:pt idx="130">
                  <c:v>2</c:v>
                </c:pt>
                <c:pt idx="131">
                  <c:v>9</c:v>
                </c:pt>
                <c:pt idx="132">
                  <c:v>11</c:v>
                </c:pt>
                <c:pt idx="133">
                  <c:v>5</c:v>
                </c:pt>
                <c:pt idx="134">
                  <c:v>29</c:v>
                </c:pt>
                <c:pt idx="135">
                  <c:v>1</c:v>
                </c:pt>
                <c:pt idx="136">
                  <c:v>4</c:v>
                </c:pt>
                <c:pt idx="137">
                  <c:v>7</c:v>
                </c:pt>
                <c:pt idx="138">
                  <c:v>4</c:v>
                </c:pt>
                <c:pt idx="139">
                  <c:v>49</c:v>
                </c:pt>
                <c:pt idx="140">
                  <c:v>4</c:v>
                </c:pt>
                <c:pt idx="141">
                  <c:v>1</c:v>
                </c:pt>
                <c:pt idx="142">
                  <c:v>9</c:v>
                </c:pt>
                <c:pt idx="143">
                  <c:v>5</c:v>
                </c:pt>
                <c:pt idx="144">
                  <c:v>6</c:v>
                </c:pt>
                <c:pt idx="145">
                  <c:v>11</c:v>
                </c:pt>
                <c:pt idx="146">
                  <c:v>23</c:v>
                </c:pt>
                <c:pt idx="147">
                  <c:v>2</c:v>
                </c:pt>
                <c:pt idx="148">
                  <c:v>9</c:v>
                </c:pt>
                <c:pt idx="149">
                  <c:v>22</c:v>
                </c:pt>
                <c:pt idx="150">
                  <c:v>15</c:v>
                </c:pt>
                <c:pt idx="151">
                  <c:v>3</c:v>
                </c:pt>
                <c:pt idx="152">
                  <c:v>17</c:v>
                </c:pt>
                <c:pt idx="153">
                  <c:v>6</c:v>
                </c:pt>
                <c:pt idx="154">
                  <c:v>11</c:v>
                </c:pt>
                <c:pt idx="155">
                  <c:v>6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27</c:v>
                </c:pt>
                <c:pt idx="160">
                  <c:v>35</c:v>
                </c:pt>
                <c:pt idx="161">
                  <c:v>7</c:v>
                </c:pt>
                <c:pt idx="162">
                  <c:v>5</c:v>
                </c:pt>
                <c:pt idx="163">
                  <c:v>2</c:v>
                </c:pt>
                <c:pt idx="164">
                  <c:v>1</c:v>
                </c:pt>
                <c:pt idx="165">
                  <c:v>23</c:v>
                </c:pt>
                <c:pt idx="166">
                  <c:v>53</c:v>
                </c:pt>
                <c:pt idx="167">
                  <c:v>17</c:v>
                </c:pt>
                <c:pt idx="168">
                  <c:v>11</c:v>
                </c:pt>
                <c:pt idx="169">
                  <c:v>14</c:v>
                </c:pt>
                <c:pt idx="170">
                  <c:v>4</c:v>
                </c:pt>
                <c:pt idx="171">
                  <c:v>25</c:v>
                </c:pt>
                <c:pt idx="172">
                  <c:v>18</c:v>
                </c:pt>
                <c:pt idx="173">
                  <c:v>6</c:v>
                </c:pt>
                <c:pt idx="174">
                  <c:v>17</c:v>
                </c:pt>
                <c:pt idx="175">
                  <c:v>46</c:v>
                </c:pt>
                <c:pt idx="176">
                  <c:v>27</c:v>
                </c:pt>
                <c:pt idx="177">
                  <c:v>8</c:v>
                </c:pt>
                <c:pt idx="178">
                  <c:v>38</c:v>
                </c:pt>
                <c:pt idx="179">
                  <c:v>31</c:v>
                </c:pt>
                <c:pt idx="180">
                  <c:v>7</c:v>
                </c:pt>
                <c:pt idx="181">
                  <c:v>2</c:v>
                </c:pt>
                <c:pt idx="182">
                  <c:v>16</c:v>
                </c:pt>
                <c:pt idx="183">
                  <c:v>4</c:v>
                </c:pt>
                <c:pt idx="184">
                  <c:v>6</c:v>
                </c:pt>
                <c:pt idx="185">
                  <c:v>5</c:v>
                </c:pt>
                <c:pt idx="186">
                  <c:v>6</c:v>
                </c:pt>
                <c:pt idx="187">
                  <c:v>1</c:v>
                </c:pt>
                <c:pt idx="188">
                  <c:v>13</c:v>
                </c:pt>
                <c:pt idx="189">
                  <c:v>3</c:v>
                </c:pt>
                <c:pt idx="190">
                  <c:v>3</c:v>
                </c:pt>
                <c:pt idx="191">
                  <c:v>30</c:v>
                </c:pt>
                <c:pt idx="192">
                  <c:v>11</c:v>
                </c:pt>
                <c:pt idx="193">
                  <c:v>13</c:v>
                </c:pt>
                <c:pt idx="194">
                  <c:v>54</c:v>
                </c:pt>
                <c:pt idx="195">
                  <c:v>9</c:v>
                </c:pt>
                <c:pt idx="196">
                  <c:v>19</c:v>
                </c:pt>
                <c:pt idx="197">
                  <c:v>1</c:v>
                </c:pt>
                <c:pt idx="198">
                  <c:v>7</c:v>
                </c:pt>
                <c:pt idx="199">
                  <c:v>43</c:v>
                </c:pt>
                <c:pt idx="200">
                  <c:v>22</c:v>
                </c:pt>
                <c:pt idx="201">
                  <c:v>6</c:v>
                </c:pt>
                <c:pt idx="202">
                  <c:v>9</c:v>
                </c:pt>
                <c:pt idx="203">
                  <c:v>5</c:v>
                </c:pt>
                <c:pt idx="204">
                  <c:v>0</c:v>
                </c:pt>
                <c:pt idx="205">
                  <c:v>0</c:v>
                </c:pt>
                <c:pt idx="206">
                  <c:v>19</c:v>
                </c:pt>
                <c:pt idx="207">
                  <c:v>8</c:v>
                </c:pt>
                <c:pt idx="208">
                  <c:v>3</c:v>
                </c:pt>
                <c:pt idx="209">
                  <c:v>2</c:v>
                </c:pt>
                <c:pt idx="210">
                  <c:v>1</c:v>
                </c:pt>
                <c:pt idx="211">
                  <c:v>12</c:v>
                </c:pt>
                <c:pt idx="212">
                  <c:v>17</c:v>
                </c:pt>
                <c:pt idx="213">
                  <c:v>4</c:v>
                </c:pt>
                <c:pt idx="214">
                  <c:v>11</c:v>
                </c:pt>
                <c:pt idx="215">
                  <c:v>0</c:v>
                </c:pt>
                <c:pt idx="216">
                  <c:v>13</c:v>
                </c:pt>
                <c:pt idx="217">
                  <c:v>10</c:v>
                </c:pt>
                <c:pt idx="218">
                  <c:v>12</c:v>
                </c:pt>
                <c:pt idx="219">
                  <c:v>7</c:v>
                </c:pt>
                <c:pt idx="220">
                  <c:v>20</c:v>
                </c:pt>
                <c:pt idx="221">
                  <c:v>17</c:v>
                </c:pt>
                <c:pt idx="222">
                  <c:v>3</c:v>
                </c:pt>
                <c:pt idx="223">
                  <c:v>5</c:v>
                </c:pt>
                <c:pt idx="224">
                  <c:v>7</c:v>
                </c:pt>
                <c:pt idx="225">
                  <c:v>5</c:v>
                </c:pt>
                <c:pt idx="226">
                  <c:v>26</c:v>
                </c:pt>
                <c:pt idx="227">
                  <c:v>10</c:v>
                </c:pt>
                <c:pt idx="228">
                  <c:v>22</c:v>
                </c:pt>
                <c:pt idx="229">
                  <c:v>4</c:v>
                </c:pt>
                <c:pt idx="230">
                  <c:v>4</c:v>
                </c:pt>
                <c:pt idx="231">
                  <c:v>14</c:v>
                </c:pt>
                <c:pt idx="232">
                  <c:v>12</c:v>
                </c:pt>
                <c:pt idx="233">
                  <c:v>8</c:v>
                </c:pt>
                <c:pt idx="234">
                  <c:v>6</c:v>
                </c:pt>
                <c:pt idx="235">
                  <c:v>14</c:v>
                </c:pt>
                <c:pt idx="236">
                  <c:v>3</c:v>
                </c:pt>
                <c:pt idx="23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9-48FA-8A36-65864EE6DDF6}"/>
            </c:ext>
          </c:extLst>
        </c:ser>
        <c:ser>
          <c:idx val="1"/>
          <c:order val="1"/>
          <c:tx>
            <c:strRef>
              <c:f>combined_all!$E$1</c:f>
              <c:strCache>
                <c:ptCount val="1"/>
                <c:pt idx="0">
                  <c:v>OPEN LIQUOR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combined_all!$E$2:$E$239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E9-48FA-8A36-65864EE6DDF6}"/>
            </c:ext>
          </c:extLst>
        </c:ser>
        <c:ser>
          <c:idx val="2"/>
          <c:order val="2"/>
          <c:tx>
            <c:strRef>
              <c:f>combined_all!$F$1</c:f>
              <c:strCache>
                <c:ptCount val="1"/>
                <c:pt idx="0">
                  <c:v>Mango Colada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combined_all!$F$2:$F$239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E9-48FA-8A36-65864EE6DDF6}"/>
            </c:ext>
          </c:extLst>
        </c:ser>
        <c:ser>
          <c:idx val="3"/>
          <c:order val="3"/>
          <c:tx>
            <c:strRef>
              <c:f>combined_all!$G$1</c:f>
              <c:strCache>
                <c:ptCount val="1"/>
                <c:pt idx="0">
                  <c:v>Baywatch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combined_all!$G$2:$G$239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E9-48FA-8A36-65864EE6DDF6}"/>
            </c:ext>
          </c:extLst>
        </c:ser>
        <c:ser>
          <c:idx val="4"/>
          <c:order val="4"/>
          <c:tx>
            <c:strRef>
              <c:f>combined_all!$H$1</c:f>
              <c:strCache>
                <c:ptCount val="1"/>
                <c:pt idx="0">
                  <c:v>Cuddles On The Beach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combined_all!$H$2:$H$239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3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3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3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4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4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E9-48FA-8A36-65864EE6DDF6}"/>
            </c:ext>
          </c:extLst>
        </c:ser>
        <c:ser>
          <c:idx val="5"/>
          <c:order val="5"/>
          <c:tx>
            <c:strRef>
              <c:f>combined_all!$I$1</c:f>
              <c:strCache>
                <c:ptCount val="1"/>
                <c:pt idx="0">
                  <c:v>Aamchi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combined_all!$I$2:$I$239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E9-48FA-8A36-65864EE6DDF6}"/>
            </c:ext>
          </c:extLst>
        </c:ser>
        <c:ser>
          <c:idx val="6"/>
          <c:order val="6"/>
          <c:tx>
            <c:strRef>
              <c:f>combined_all!$J$1</c:f>
              <c:strCache>
                <c:ptCount val="1"/>
                <c:pt idx="0">
                  <c:v>Mango &amp; Jalapeno Slush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combined_all!$J$2:$J$239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E9-48FA-8A36-65864EE6DDF6}"/>
            </c:ext>
          </c:extLst>
        </c:ser>
        <c:ser>
          <c:idx val="7"/>
          <c:order val="7"/>
          <c:tx>
            <c:strRef>
              <c:f>combined_all!$K$1</c:f>
              <c:strCache>
                <c:ptCount val="1"/>
                <c:pt idx="0">
                  <c:v>Bubbly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combined_all!$K$2:$K$239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3</c:v>
                </c:pt>
                <c:pt idx="118">
                  <c:v>1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3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E9-48FA-8A36-65864EE6DDF6}"/>
            </c:ext>
          </c:extLst>
        </c:ser>
        <c:ser>
          <c:idx val="8"/>
          <c:order val="8"/>
          <c:tx>
            <c:strRef>
              <c:f>combined_all!$L$1</c:f>
              <c:strCache>
                <c:ptCount val="1"/>
                <c:pt idx="0">
                  <c:v>Virgin Mojito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combined_all!$L$2:$L$239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3</c:v>
                </c:pt>
                <c:pt idx="41">
                  <c:v>0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0</c:v>
                </c:pt>
                <c:pt idx="48">
                  <c:v>2</c:v>
                </c:pt>
                <c:pt idx="49">
                  <c:v>3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44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</c:v>
                </c:pt>
                <c:pt idx="117">
                  <c:v>0</c:v>
                </c:pt>
                <c:pt idx="118">
                  <c:v>0</c:v>
                </c:pt>
                <c:pt idx="119">
                  <c:v>3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2</c:v>
                </c:pt>
                <c:pt idx="227">
                  <c:v>0</c:v>
                </c:pt>
                <c:pt idx="228">
                  <c:v>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BE9-48FA-8A36-65864EE6DDF6}"/>
            </c:ext>
          </c:extLst>
        </c:ser>
        <c:ser>
          <c:idx val="9"/>
          <c:order val="9"/>
          <c:tx>
            <c:strRef>
              <c:f>combined_all!$M$1</c:f>
              <c:strCache>
                <c:ptCount val="1"/>
                <c:pt idx="0">
                  <c:v> Signature Sikhanji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combined_all!$M$2:$M$239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BE9-48FA-8A36-65864EE6DDF6}"/>
            </c:ext>
          </c:extLst>
        </c:ser>
        <c:ser>
          <c:idx val="10"/>
          <c:order val="10"/>
          <c:tx>
            <c:strRef>
              <c:f>combined_all!$N$1</c:f>
              <c:strCache>
                <c:ptCount val="1"/>
                <c:pt idx="0">
                  <c:v>Oreo &amp; Cream   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combined_all!$N$2:$N$239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4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5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3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4</c:v>
                </c:pt>
                <c:pt idx="206">
                  <c:v>0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3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BE9-48FA-8A36-65864EE6DDF6}"/>
            </c:ext>
          </c:extLst>
        </c:ser>
        <c:ser>
          <c:idx val="11"/>
          <c:order val="11"/>
          <c:tx>
            <c:strRef>
              <c:f>combined_all!$O$1</c:f>
              <c:strCache>
                <c:ptCount val="1"/>
                <c:pt idx="0">
                  <c:v>Bubble Gum &amp; Marshmallow 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combined_all!$O$2:$O$239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BE9-48FA-8A36-65864EE6DDF6}"/>
            </c:ext>
          </c:extLst>
        </c:ser>
        <c:ser>
          <c:idx val="12"/>
          <c:order val="12"/>
          <c:tx>
            <c:strRef>
              <c:f>combined_all!$P$1</c:f>
              <c:strCache>
                <c:ptCount val="1"/>
                <c:pt idx="0">
                  <c:v>Peanut Butter &amp; Chocolate   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combined_all!$P$2:$P$239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6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BE9-48FA-8A36-65864EE6DDF6}"/>
            </c:ext>
          </c:extLst>
        </c:ser>
        <c:ser>
          <c:idx val="13"/>
          <c:order val="13"/>
          <c:tx>
            <c:strRef>
              <c:f>combined_all!$Q$1</c:f>
              <c:strCache>
                <c:ptCount val="1"/>
                <c:pt idx="0">
                  <c:v>Banana &amp; Caramel   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combined_all!$Q$2:$Q$239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BE9-48FA-8A36-65864EE6DDF6}"/>
            </c:ext>
          </c:extLst>
        </c:ser>
        <c:ser>
          <c:idx val="14"/>
          <c:order val="14"/>
          <c:tx>
            <c:strRef>
              <c:f>combined_all!$R$1</c:f>
              <c:strCache>
                <c:ptCount val="1"/>
                <c:pt idx="0">
                  <c:v>Banana &amp; Coffee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combined_all!$R$2:$R$239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BE9-48FA-8A36-65864EE6DDF6}"/>
            </c:ext>
          </c:extLst>
        </c:ser>
        <c:ser>
          <c:idx val="15"/>
          <c:order val="15"/>
          <c:tx>
            <c:strRef>
              <c:f>combined_all!$S$1</c:f>
              <c:strCache>
                <c:ptCount val="1"/>
                <c:pt idx="0">
                  <c:v>Classic Nutella   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combined_all!$S$2:$S$239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7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7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3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BE9-48FA-8A36-65864EE6DDF6}"/>
            </c:ext>
          </c:extLst>
        </c:ser>
        <c:ser>
          <c:idx val="16"/>
          <c:order val="16"/>
          <c:tx>
            <c:strRef>
              <c:f>combined_all!$T$1</c:f>
              <c:strCache>
                <c:ptCount val="1"/>
                <c:pt idx="0">
                  <c:v>Masala Tea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combined_all!$T$2:$T$239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5</c:v>
                </c:pt>
                <c:pt idx="33">
                  <c:v>4</c:v>
                </c:pt>
                <c:pt idx="34">
                  <c:v>6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7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0</c:v>
                </c:pt>
                <c:pt idx="62">
                  <c:v>2</c:v>
                </c:pt>
                <c:pt idx="63">
                  <c:v>5</c:v>
                </c:pt>
                <c:pt idx="64">
                  <c:v>0</c:v>
                </c:pt>
                <c:pt idx="65">
                  <c:v>5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4</c:v>
                </c:pt>
                <c:pt idx="75">
                  <c:v>3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11</c:v>
                </c:pt>
                <c:pt idx="81">
                  <c:v>0</c:v>
                </c:pt>
                <c:pt idx="82">
                  <c:v>0</c:v>
                </c:pt>
                <c:pt idx="83">
                  <c:v>8</c:v>
                </c:pt>
                <c:pt idx="84">
                  <c:v>5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4</c:v>
                </c:pt>
                <c:pt idx="89">
                  <c:v>6</c:v>
                </c:pt>
                <c:pt idx="90">
                  <c:v>6</c:v>
                </c:pt>
                <c:pt idx="91">
                  <c:v>2</c:v>
                </c:pt>
                <c:pt idx="92">
                  <c:v>0</c:v>
                </c:pt>
                <c:pt idx="93">
                  <c:v>8</c:v>
                </c:pt>
                <c:pt idx="94">
                  <c:v>0</c:v>
                </c:pt>
                <c:pt idx="95">
                  <c:v>3</c:v>
                </c:pt>
                <c:pt idx="96">
                  <c:v>3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4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29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12</c:v>
                </c:pt>
                <c:pt idx="120">
                  <c:v>7</c:v>
                </c:pt>
                <c:pt idx="121">
                  <c:v>4</c:v>
                </c:pt>
                <c:pt idx="122">
                  <c:v>2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3</c:v>
                </c:pt>
                <c:pt idx="127">
                  <c:v>4</c:v>
                </c:pt>
                <c:pt idx="128">
                  <c:v>1</c:v>
                </c:pt>
                <c:pt idx="129">
                  <c:v>0</c:v>
                </c:pt>
                <c:pt idx="130">
                  <c:v>3</c:v>
                </c:pt>
                <c:pt idx="131">
                  <c:v>3</c:v>
                </c:pt>
                <c:pt idx="132">
                  <c:v>8</c:v>
                </c:pt>
                <c:pt idx="133">
                  <c:v>3</c:v>
                </c:pt>
                <c:pt idx="134">
                  <c:v>5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9</c:v>
                </c:pt>
                <c:pt idx="139">
                  <c:v>6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3</c:v>
                </c:pt>
                <c:pt idx="153">
                  <c:v>0</c:v>
                </c:pt>
                <c:pt idx="154">
                  <c:v>9</c:v>
                </c:pt>
                <c:pt idx="155">
                  <c:v>1</c:v>
                </c:pt>
                <c:pt idx="156">
                  <c:v>0</c:v>
                </c:pt>
                <c:pt idx="157">
                  <c:v>4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0</c:v>
                </c:pt>
                <c:pt idx="166">
                  <c:v>11</c:v>
                </c:pt>
                <c:pt idx="167">
                  <c:v>6</c:v>
                </c:pt>
                <c:pt idx="168">
                  <c:v>6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13</c:v>
                </c:pt>
                <c:pt idx="175">
                  <c:v>19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6</c:v>
                </c:pt>
                <c:pt idx="180">
                  <c:v>3</c:v>
                </c:pt>
                <c:pt idx="181">
                  <c:v>0</c:v>
                </c:pt>
                <c:pt idx="182">
                  <c:v>4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8</c:v>
                </c:pt>
                <c:pt idx="187">
                  <c:v>0</c:v>
                </c:pt>
                <c:pt idx="188">
                  <c:v>1</c:v>
                </c:pt>
                <c:pt idx="189">
                  <c:v>3</c:v>
                </c:pt>
                <c:pt idx="190">
                  <c:v>7</c:v>
                </c:pt>
                <c:pt idx="191">
                  <c:v>1</c:v>
                </c:pt>
                <c:pt idx="192">
                  <c:v>3</c:v>
                </c:pt>
                <c:pt idx="193">
                  <c:v>9</c:v>
                </c:pt>
                <c:pt idx="194">
                  <c:v>13</c:v>
                </c:pt>
                <c:pt idx="195">
                  <c:v>4</c:v>
                </c:pt>
                <c:pt idx="196">
                  <c:v>2</c:v>
                </c:pt>
                <c:pt idx="197">
                  <c:v>7</c:v>
                </c:pt>
                <c:pt idx="198">
                  <c:v>4</c:v>
                </c:pt>
                <c:pt idx="199">
                  <c:v>3</c:v>
                </c:pt>
                <c:pt idx="200">
                  <c:v>5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5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2</c:v>
                </c:pt>
                <c:pt idx="219">
                  <c:v>0</c:v>
                </c:pt>
                <c:pt idx="220">
                  <c:v>5</c:v>
                </c:pt>
                <c:pt idx="221">
                  <c:v>0</c:v>
                </c:pt>
                <c:pt idx="222">
                  <c:v>4</c:v>
                </c:pt>
                <c:pt idx="223">
                  <c:v>3</c:v>
                </c:pt>
                <c:pt idx="224">
                  <c:v>7</c:v>
                </c:pt>
                <c:pt idx="225">
                  <c:v>0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4</c:v>
                </c:pt>
                <c:pt idx="230">
                  <c:v>8</c:v>
                </c:pt>
                <c:pt idx="231">
                  <c:v>2</c:v>
                </c:pt>
                <c:pt idx="232">
                  <c:v>5</c:v>
                </c:pt>
                <c:pt idx="233">
                  <c:v>2</c:v>
                </c:pt>
                <c:pt idx="234">
                  <c:v>0</c:v>
                </c:pt>
                <c:pt idx="235">
                  <c:v>6</c:v>
                </c:pt>
                <c:pt idx="236">
                  <c:v>8</c:v>
                </c:pt>
                <c:pt idx="23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BE9-48FA-8A36-65864EE6DDF6}"/>
            </c:ext>
          </c:extLst>
        </c:ser>
        <c:ser>
          <c:idx val="17"/>
          <c:order val="17"/>
          <c:tx>
            <c:strRef>
              <c:f>combined_all!$U$1</c:f>
              <c:strCache>
                <c:ptCount val="1"/>
                <c:pt idx="0">
                  <c:v>Green Tea   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combined_all!$U$2:$U$239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BE9-48FA-8A36-65864EE6DDF6}"/>
            </c:ext>
          </c:extLst>
        </c:ser>
        <c:ser>
          <c:idx val="18"/>
          <c:order val="18"/>
          <c:tx>
            <c:strRef>
              <c:f>combined_all!$V$1</c:f>
              <c:strCache>
                <c:ptCount val="1"/>
                <c:pt idx="0">
                  <c:v>Lemon Ice Tea 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combined_all!$V$2:$V$239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BE9-48FA-8A36-65864EE6DDF6}"/>
            </c:ext>
          </c:extLst>
        </c:ser>
        <c:ser>
          <c:idx val="19"/>
          <c:order val="19"/>
          <c:tx>
            <c:strRef>
              <c:f>combined_all!$W$1</c:f>
              <c:strCache>
                <c:ptCount val="1"/>
                <c:pt idx="0">
                  <c:v>Peach Ice Tea 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combined_all!$W$2:$W$239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BE9-48FA-8A36-65864EE6DDF6}"/>
            </c:ext>
          </c:extLst>
        </c:ser>
        <c:ser>
          <c:idx val="20"/>
          <c:order val="20"/>
          <c:tx>
            <c:strRef>
              <c:f>combined_all!$X$1</c:f>
              <c:strCache>
                <c:ptCount val="1"/>
                <c:pt idx="0">
                  <c:v> Expresso     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combined_all!$X$2:$X$239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BE9-48FA-8A36-65864EE6DDF6}"/>
            </c:ext>
          </c:extLst>
        </c:ser>
        <c:ser>
          <c:idx val="21"/>
          <c:order val="21"/>
          <c:tx>
            <c:strRef>
              <c:f>combined_all!$Y$1</c:f>
              <c:strCache>
                <c:ptCount val="1"/>
                <c:pt idx="0">
                  <c:v>Americano   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combined_all!$Y$2:$Y$239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4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3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2</c:v>
                </c:pt>
                <c:pt idx="180">
                  <c:v>3</c:v>
                </c:pt>
                <c:pt idx="181">
                  <c:v>0</c:v>
                </c:pt>
                <c:pt idx="182">
                  <c:v>3</c:v>
                </c:pt>
                <c:pt idx="183">
                  <c:v>2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BE9-48FA-8A36-65864EE6DDF6}"/>
            </c:ext>
          </c:extLst>
        </c:ser>
        <c:ser>
          <c:idx val="22"/>
          <c:order val="22"/>
          <c:tx>
            <c:strRef>
              <c:f>combined_all!$Z$1</c:f>
              <c:strCache>
                <c:ptCount val="1"/>
                <c:pt idx="0">
                  <c:v>Cappuccino   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combined_all!$Z$2:$Z$239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4</c:v>
                </c:pt>
                <c:pt idx="24">
                  <c:v>5</c:v>
                </c:pt>
                <c:pt idx="25">
                  <c:v>0</c:v>
                </c:pt>
                <c:pt idx="26">
                  <c:v>13</c:v>
                </c:pt>
                <c:pt idx="27">
                  <c:v>5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7</c:v>
                </c:pt>
                <c:pt idx="33">
                  <c:v>5</c:v>
                </c:pt>
                <c:pt idx="34">
                  <c:v>13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8</c:v>
                </c:pt>
                <c:pt idx="41">
                  <c:v>6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5</c:v>
                </c:pt>
                <c:pt idx="47">
                  <c:v>7</c:v>
                </c:pt>
                <c:pt idx="48">
                  <c:v>10</c:v>
                </c:pt>
                <c:pt idx="49">
                  <c:v>2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</c:v>
                </c:pt>
                <c:pt idx="63">
                  <c:v>0</c:v>
                </c:pt>
                <c:pt idx="64">
                  <c:v>1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4</c:v>
                </c:pt>
                <c:pt idx="70">
                  <c:v>2</c:v>
                </c:pt>
                <c:pt idx="71">
                  <c:v>11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4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0">
                  <c:v>5</c:v>
                </c:pt>
                <c:pt idx="91">
                  <c:v>2</c:v>
                </c:pt>
                <c:pt idx="92">
                  <c:v>0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</c:v>
                </c:pt>
                <c:pt idx="107">
                  <c:v>2</c:v>
                </c:pt>
                <c:pt idx="108">
                  <c:v>2</c:v>
                </c:pt>
                <c:pt idx="109">
                  <c:v>4</c:v>
                </c:pt>
                <c:pt idx="110">
                  <c:v>1</c:v>
                </c:pt>
                <c:pt idx="111">
                  <c:v>4</c:v>
                </c:pt>
                <c:pt idx="112">
                  <c:v>1</c:v>
                </c:pt>
                <c:pt idx="113">
                  <c:v>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8</c:v>
                </c:pt>
                <c:pt idx="120">
                  <c:v>2</c:v>
                </c:pt>
                <c:pt idx="121">
                  <c:v>3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5</c:v>
                </c:pt>
                <c:pt idx="126">
                  <c:v>2</c:v>
                </c:pt>
                <c:pt idx="127">
                  <c:v>6</c:v>
                </c:pt>
                <c:pt idx="128">
                  <c:v>2</c:v>
                </c:pt>
                <c:pt idx="129">
                  <c:v>4</c:v>
                </c:pt>
                <c:pt idx="130">
                  <c:v>0</c:v>
                </c:pt>
                <c:pt idx="131">
                  <c:v>4</c:v>
                </c:pt>
                <c:pt idx="132">
                  <c:v>4</c:v>
                </c:pt>
                <c:pt idx="133">
                  <c:v>2</c:v>
                </c:pt>
                <c:pt idx="134">
                  <c:v>6</c:v>
                </c:pt>
                <c:pt idx="135">
                  <c:v>0</c:v>
                </c:pt>
                <c:pt idx="136">
                  <c:v>2</c:v>
                </c:pt>
                <c:pt idx="137">
                  <c:v>7</c:v>
                </c:pt>
                <c:pt idx="138">
                  <c:v>1</c:v>
                </c:pt>
                <c:pt idx="139">
                  <c:v>7</c:v>
                </c:pt>
                <c:pt idx="140">
                  <c:v>5</c:v>
                </c:pt>
                <c:pt idx="141">
                  <c:v>3</c:v>
                </c:pt>
                <c:pt idx="142">
                  <c:v>3</c:v>
                </c:pt>
                <c:pt idx="143">
                  <c:v>5</c:v>
                </c:pt>
                <c:pt idx="144">
                  <c:v>1</c:v>
                </c:pt>
                <c:pt idx="145">
                  <c:v>0</c:v>
                </c:pt>
                <c:pt idx="146">
                  <c:v>10</c:v>
                </c:pt>
                <c:pt idx="147">
                  <c:v>1</c:v>
                </c:pt>
                <c:pt idx="148">
                  <c:v>2</c:v>
                </c:pt>
                <c:pt idx="149">
                  <c:v>4</c:v>
                </c:pt>
                <c:pt idx="150">
                  <c:v>7</c:v>
                </c:pt>
                <c:pt idx="151">
                  <c:v>3</c:v>
                </c:pt>
                <c:pt idx="152">
                  <c:v>10</c:v>
                </c:pt>
                <c:pt idx="153">
                  <c:v>4</c:v>
                </c:pt>
                <c:pt idx="154">
                  <c:v>3</c:v>
                </c:pt>
                <c:pt idx="155">
                  <c:v>3</c:v>
                </c:pt>
                <c:pt idx="156">
                  <c:v>5</c:v>
                </c:pt>
                <c:pt idx="157">
                  <c:v>3</c:v>
                </c:pt>
                <c:pt idx="158">
                  <c:v>7</c:v>
                </c:pt>
                <c:pt idx="159">
                  <c:v>14</c:v>
                </c:pt>
                <c:pt idx="160">
                  <c:v>13</c:v>
                </c:pt>
                <c:pt idx="161">
                  <c:v>2</c:v>
                </c:pt>
                <c:pt idx="162">
                  <c:v>3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15</c:v>
                </c:pt>
                <c:pt idx="167">
                  <c:v>4</c:v>
                </c:pt>
                <c:pt idx="168">
                  <c:v>3</c:v>
                </c:pt>
                <c:pt idx="169">
                  <c:v>7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10</c:v>
                </c:pt>
                <c:pt idx="177">
                  <c:v>7</c:v>
                </c:pt>
                <c:pt idx="178">
                  <c:v>9</c:v>
                </c:pt>
                <c:pt idx="179">
                  <c:v>11</c:v>
                </c:pt>
                <c:pt idx="180">
                  <c:v>6</c:v>
                </c:pt>
                <c:pt idx="181">
                  <c:v>5</c:v>
                </c:pt>
                <c:pt idx="182">
                  <c:v>13</c:v>
                </c:pt>
                <c:pt idx="183">
                  <c:v>5</c:v>
                </c:pt>
                <c:pt idx="184">
                  <c:v>7</c:v>
                </c:pt>
                <c:pt idx="185">
                  <c:v>5</c:v>
                </c:pt>
                <c:pt idx="186">
                  <c:v>3</c:v>
                </c:pt>
                <c:pt idx="187">
                  <c:v>10</c:v>
                </c:pt>
                <c:pt idx="188">
                  <c:v>3</c:v>
                </c:pt>
                <c:pt idx="189">
                  <c:v>0</c:v>
                </c:pt>
                <c:pt idx="190">
                  <c:v>4</c:v>
                </c:pt>
                <c:pt idx="191">
                  <c:v>7</c:v>
                </c:pt>
                <c:pt idx="192">
                  <c:v>11</c:v>
                </c:pt>
                <c:pt idx="193">
                  <c:v>5</c:v>
                </c:pt>
                <c:pt idx="194">
                  <c:v>3</c:v>
                </c:pt>
                <c:pt idx="195">
                  <c:v>7</c:v>
                </c:pt>
                <c:pt idx="196">
                  <c:v>5</c:v>
                </c:pt>
                <c:pt idx="197">
                  <c:v>3</c:v>
                </c:pt>
                <c:pt idx="198">
                  <c:v>7</c:v>
                </c:pt>
                <c:pt idx="199">
                  <c:v>15</c:v>
                </c:pt>
                <c:pt idx="200">
                  <c:v>9</c:v>
                </c:pt>
                <c:pt idx="201">
                  <c:v>3</c:v>
                </c:pt>
                <c:pt idx="202">
                  <c:v>7</c:v>
                </c:pt>
                <c:pt idx="203">
                  <c:v>1</c:v>
                </c:pt>
                <c:pt idx="204">
                  <c:v>0</c:v>
                </c:pt>
                <c:pt idx="205">
                  <c:v>10</c:v>
                </c:pt>
                <c:pt idx="206">
                  <c:v>9</c:v>
                </c:pt>
                <c:pt idx="207">
                  <c:v>7</c:v>
                </c:pt>
                <c:pt idx="208">
                  <c:v>10</c:v>
                </c:pt>
                <c:pt idx="209">
                  <c:v>8</c:v>
                </c:pt>
                <c:pt idx="210">
                  <c:v>5</c:v>
                </c:pt>
                <c:pt idx="211">
                  <c:v>8</c:v>
                </c:pt>
                <c:pt idx="212">
                  <c:v>7</c:v>
                </c:pt>
                <c:pt idx="213">
                  <c:v>13</c:v>
                </c:pt>
                <c:pt idx="214">
                  <c:v>4</c:v>
                </c:pt>
                <c:pt idx="215">
                  <c:v>3</c:v>
                </c:pt>
                <c:pt idx="216">
                  <c:v>7</c:v>
                </c:pt>
                <c:pt idx="217">
                  <c:v>2</c:v>
                </c:pt>
                <c:pt idx="218">
                  <c:v>4</c:v>
                </c:pt>
                <c:pt idx="219">
                  <c:v>5</c:v>
                </c:pt>
                <c:pt idx="220">
                  <c:v>9</c:v>
                </c:pt>
                <c:pt idx="221">
                  <c:v>9</c:v>
                </c:pt>
                <c:pt idx="222">
                  <c:v>4</c:v>
                </c:pt>
                <c:pt idx="223">
                  <c:v>3</c:v>
                </c:pt>
                <c:pt idx="224">
                  <c:v>7</c:v>
                </c:pt>
                <c:pt idx="225">
                  <c:v>1</c:v>
                </c:pt>
                <c:pt idx="226">
                  <c:v>5</c:v>
                </c:pt>
                <c:pt idx="227">
                  <c:v>1</c:v>
                </c:pt>
                <c:pt idx="228">
                  <c:v>7</c:v>
                </c:pt>
                <c:pt idx="229">
                  <c:v>4</c:v>
                </c:pt>
                <c:pt idx="230">
                  <c:v>2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12</c:v>
                </c:pt>
                <c:pt idx="236">
                  <c:v>2</c:v>
                </c:pt>
                <c:pt idx="2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BE9-48FA-8A36-65864EE6DDF6}"/>
            </c:ext>
          </c:extLst>
        </c:ser>
        <c:ser>
          <c:idx val="23"/>
          <c:order val="23"/>
          <c:tx>
            <c:strRef>
              <c:f>combined_all!$AA$1</c:f>
              <c:strCache>
                <c:ptCount val="1"/>
                <c:pt idx="0">
                  <c:v>Cafe Latte     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combined_all!$AA$2:$AA$239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0</c:v>
                </c:pt>
                <c:pt idx="155">
                  <c:v>3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3</c:v>
                </c:pt>
                <c:pt idx="160">
                  <c:v>4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</c:v>
                </c:pt>
                <c:pt idx="174">
                  <c:v>4</c:v>
                </c:pt>
                <c:pt idx="175">
                  <c:v>3</c:v>
                </c:pt>
                <c:pt idx="176">
                  <c:v>5</c:v>
                </c:pt>
                <c:pt idx="177">
                  <c:v>1</c:v>
                </c:pt>
                <c:pt idx="178">
                  <c:v>0</c:v>
                </c:pt>
                <c:pt idx="179">
                  <c:v>4</c:v>
                </c:pt>
                <c:pt idx="180">
                  <c:v>6</c:v>
                </c:pt>
                <c:pt idx="181">
                  <c:v>0</c:v>
                </c:pt>
                <c:pt idx="182">
                  <c:v>10</c:v>
                </c:pt>
                <c:pt idx="183">
                  <c:v>3</c:v>
                </c:pt>
                <c:pt idx="184">
                  <c:v>7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4</c:v>
                </c:pt>
                <c:pt idx="193">
                  <c:v>2</c:v>
                </c:pt>
                <c:pt idx="194">
                  <c:v>2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4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4</c:v>
                </c:pt>
                <c:pt idx="235">
                  <c:v>0</c:v>
                </c:pt>
                <c:pt idx="236">
                  <c:v>2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BE9-48FA-8A36-65864EE6DDF6}"/>
            </c:ext>
          </c:extLst>
        </c:ser>
        <c:ser>
          <c:idx val="24"/>
          <c:order val="24"/>
          <c:tx>
            <c:strRef>
              <c:f>combined_all!$AB$1</c:f>
              <c:strCache>
                <c:ptCount val="1"/>
                <c:pt idx="0">
                  <c:v>Cafe Mocha   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combined_all!$AB$2:$AB$239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3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3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4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5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5</c:v>
                </c:pt>
                <c:pt idx="194">
                  <c:v>3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5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3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BE9-48FA-8A36-65864EE6DDF6}"/>
            </c:ext>
          </c:extLst>
        </c:ser>
        <c:ser>
          <c:idx val="25"/>
          <c:order val="25"/>
          <c:tx>
            <c:strRef>
              <c:f>combined_all!$AC$1</c:f>
              <c:strCache>
                <c:ptCount val="1"/>
                <c:pt idx="0">
                  <c:v>Classic Cold Coffee   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combined_all!$AC$2:$AC$239</c:f>
              <c:numCache>
                <c:formatCode>General</c:formatCode>
                <c:ptCount val="238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1</c:v>
                </c:pt>
                <c:pt idx="66">
                  <c:v>3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5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4</c:v>
                </c:pt>
                <c:pt idx="98">
                  <c:v>0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3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6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4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3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BE9-48FA-8A36-65864EE6DDF6}"/>
            </c:ext>
          </c:extLst>
        </c:ser>
        <c:ser>
          <c:idx val="26"/>
          <c:order val="26"/>
          <c:tx>
            <c:strRef>
              <c:f>combined_all!$AD$1</c:f>
              <c:strCache>
                <c:ptCount val="1"/>
                <c:pt idx="0">
                  <c:v>Caramel Cold Coffee   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combined_all!$AD$2:$AD$239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BE9-48FA-8A36-65864EE6DDF6}"/>
            </c:ext>
          </c:extLst>
        </c:ser>
        <c:ser>
          <c:idx val="27"/>
          <c:order val="27"/>
          <c:tx>
            <c:strRef>
              <c:f>combined_all!$AE$1</c:f>
              <c:strCache>
                <c:ptCount val="1"/>
                <c:pt idx="0">
                  <c:v>Mineral Water   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combined_all!$AE$2:$AE$239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5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3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7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4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3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3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2</c:v>
                </c:pt>
                <c:pt idx="166">
                  <c:v>5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3</c:v>
                </c:pt>
                <c:pt idx="174">
                  <c:v>2</c:v>
                </c:pt>
                <c:pt idx="175">
                  <c:v>4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5</c:v>
                </c:pt>
                <c:pt idx="185">
                  <c:v>1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3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BE9-48FA-8A36-65864EE6DDF6}"/>
            </c:ext>
          </c:extLst>
        </c:ser>
        <c:ser>
          <c:idx val="28"/>
          <c:order val="28"/>
          <c:tx>
            <c:strRef>
              <c:f>combined_all!$AF$1</c:f>
              <c:strCache>
                <c:ptCount val="1"/>
                <c:pt idx="0">
                  <c:v>Juice (Packed)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combined_all!$AF$2:$AF$239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BE9-48FA-8A36-65864EE6DDF6}"/>
            </c:ext>
          </c:extLst>
        </c:ser>
        <c:ser>
          <c:idx val="29"/>
          <c:order val="29"/>
          <c:tx>
            <c:strRef>
              <c:f>combined_all!$AG$1</c:f>
              <c:strCache>
                <c:ptCount val="1"/>
                <c:pt idx="0">
                  <c:v>Fresh Lime Soda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combined_all!$AG$2:$AG$239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9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28</c:v>
                </c:pt>
                <c:pt idx="35">
                  <c:v>1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4</c:v>
                </c:pt>
                <c:pt idx="68">
                  <c:v>0</c:v>
                </c:pt>
                <c:pt idx="69">
                  <c:v>5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4</c:v>
                </c:pt>
                <c:pt idx="75">
                  <c:v>1</c:v>
                </c:pt>
                <c:pt idx="76">
                  <c:v>0</c:v>
                </c:pt>
                <c:pt idx="77">
                  <c:v>8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4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3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6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1</c:v>
                </c:pt>
                <c:pt idx="232">
                  <c:v>2</c:v>
                </c:pt>
                <c:pt idx="233">
                  <c:v>6</c:v>
                </c:pt>
                <c:pt idx="234">
                  <c:v>2</c:v>
                </c:pt>
                <c:pt idx="235">
                  <c:v>4</c:v>
                </c:pt>
                <c:pt idx="236">
                  <c:v>4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BE9-48FA-8A36-65864EE6DDF6}"/>
            </c:ext>
          </c:extLst>
        </c:ser>
        <c:ser>
          <c:idx val="30"/>
          <c:order val="30"/>
          <c:tx>
            <c:strRef>
              <c:f>combined_all!$AH$1</c:f>
              <c:strCache>
                <c:ptCount val="1"/>
                <c:pt idx="0">
                  <c:v>Aerated Drink   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combined_all!$AH$2:$AH$239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1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4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3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2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BE9-48FA-8A36-65864EE6DDF6}"/>
            </c:ext>
          </c:extLst>
        </c:ser>
        <c:ser>
          <c:idx val="31"/>
          <c:order val="31"/>
          <c:tx>
            <c:strRef>
              <c:f>combined_all!$AI$1</c:f>
              <c:strCache>
                <c:ptCount val="1"/>
                <c:pt idx="0">
                  <c:v>Red Bull   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combined_all!$AI$2:$AI$239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BE9-48FA-8A36-65864EE6DDF6}"/>
            </c:ext>
          </c:extLst>
        </c:ser>
        <c:ser>
          <c:idx val="32"/>
          <c:order val="32"/>
          <c:tx>
            <c:strRef>
              <c:f>combined_all!$AJ$1</c:f>
              <c:strCache>
                <c:ptCount val="1"/>
                <c:pt idx="0">
                  <c:v>Veg Home Style Tomato Soup</c:v>
                </c:pt>
              </c:strCache>
            </c:strRef>
          </c:tx>
          <c:spPr>
            <a:ln w="34925" cap="rnd">
              <a:solidFill>
                <a:schemeClr val="accent3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combined_all!$AJ$2:$AJ$239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3</c:v>
                </c:pt>
                <c:pt idx="130">
                  <c:v>1</c:v>
                </c:pt>
                <c:pt idx="131">
                  <c:v>9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4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</c:v>
                </c:pt>
                <c:pt idx="176">
                  <c:v>4</c:v>
                </c:pt>
                <c:pt idx="177">
                  <c:v>0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4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4</c:v>
                </c:pt>
                <c:pt idx="226">
                  <c:v>2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BE9-48FA-8A36-65864EE6DDF6}"/>
            </c:ext>
          </c:extLst>
        </c:ser>
        <c:ser>
          <c:idx val="33"/>
          <c:order val="33"/>
          <c:tx>
            <c:strRef>
              <c:f>combined_all!$AK$1</c:f>
              <c:strCache>
                <c:ptCount val="1"/>
                <c:pt idx="0">
                  <c:v>Chicken Clear Soup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combined_all!$AK$2:$AK$239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0</c:v>
                </c:pt>
                <c:pt idx="182">
                  <c:v>1</c:v>
                </c:pt>
                <c:pt idx="183">
                  <c:v>4</c:v>
                </c:pt>
                <c:pt idx="184">
                  <c:v>2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BE9-48FA-8A36-65864EE6DDF6}"/>
            </c:ext>
          </c:extLst>
        </c:ser>
        <c:ser>
          <c:idx val="34"/>
          <c:order val="34"/>
          <c:tx>
            <c:strRef>
              <c:f>combined_all!$AL$1</c:f>
              <c:strCache>
                <c:ptCount val="1"/>
                <c:pt idx="0">
                  <c:v>Classic Caesar Salad (V)</c:v>
                </c:pt>
              </c:strCache>
            </c:strRef>
          </c:tx>
          <c:spPr>
            <a:ln w="34925" cap="rnd">
              <a:solidFill>
                <a:schemeClr val="accent5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combined_all!$AL$2:$AL$239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BE9-48FA-8A36-65864EE6DDF6}"/>
            </c:ext>
          </c:extLst>
        </c:ser>
        <c:ser>
          <c:idx val="35"/>
          <c:order val="35"/>
          <c:tx>
            <c:strRef>
              <c:f>combined_all!$AM$1</c:f>
              <c:strCache>
                <c:ptCount val="1"/>
                <c:pt idx="0">
                  <c:v> Raw Papaya Salad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combined_all!$AM$2:$AM$239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BE9-48FA-8A36-65864EE6DDF6}"/>
            </c:ext>
          </c:extLst>
        </c:ser>
        <c:ser>
          <c:idx val="36"/>
          <c:order val="36"/>
          <c:tx>
            <c:strRef>
              <c:f>combined_all!$AN$1</c:f>
              <c:strCache>
                <c:ptCount val="1"/>
                <c:pt idx="0">
                  <c:v>Desi Indian Chakhna Salad</c:v>
                </c:pt>
              </c:strCache>
            </c:strRef>
          </c:tx>
          <c:spPr>
            <a:ln w="349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combined_all!$AN$2:$AN$239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BE9-48FA-8A36-65864EE6DDF6}"/>
            </c:ext>
          </c:extLst>
        </c:ser>
        <c:ser>
          <c:idx val="37"/>
          <c:order val="37"/>
          <c:tx>
            <c:strRef>
              <c:f>combined_all!$AO$1</c:f>
              <c:strCache>
                <c:ptCount val="1"/>
                <c:pt idx="0">
                  <c:v> Aloo Chaat</c:v>
                </c:pt>
              </c:strCache>
            </c:strRef>
          </c:tx>
          <c:spPr>
            <a:ln w="349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combined_all!$AO$2:$AO$239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3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4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3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BE9-48FA-8A36-65864EE6DDF6}"/>
            </c:ext>
          </c:extLst>
        </c:ser>
        <c:ser>
          <c:idx val="38"/>
          <c:order val="38"/>
          <c:tx>
            <c:strRef>
              <c:f>combined_all!$AP$1</c:f>
              <c:strCache>
                <c:ptCount val="1"/>
                <c:pt idx="0">
                  <c:v>Cheesy Jalapeno Poppers</c:v>
                </c:pt>
              </c:strCache>
            </c:strRef>
          </c:tx>
          <c:spPr>
            <a:ln w="349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combined_all!$AP$2:$AP$239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2</c:v>
                </c:pt>
                <c:pt idx="225">
                  <c:v>0</c:v>
                </c:pt>
                <c:pt idx="226">
                  <c:v>3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BE9-48FA-8A36-65864EE6DDF6}"/>
            </c:ext>
          </c:extLst>
        </c:ser>
        <c:ser>
          <c:idx val="39"/>
          <c:order val="39"/>
          <c:tx>
            <c:strRef>
              <c:f>combined_all!$AQ$1</c:f>
              <c:strCache>
                <c:ptCount val="1"/>
                <c:pt idx="0">
                  <c:v>Crazy Chips With 3 Dips</c:v>
                </c:pt>
              </c:strCache>
            </c:strRef>
          </c:tx>
          <c:spPr>
            <a:ln w="349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combined_all!$AQ$2:$AQ$239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BE9-48FA-8A36-65864EE6DDF6}"/>
            </c:ext>
          </c:extLst>
        </c:ser>
        <c:ser>
          <c:idx val="40"/>
          <c:order val="40"/>
          <c:tx>
            <c:strRef>
              <c:f>combined_all!$AR$1</c:f>
              <c:strCache>
                <c:ptCount val="1"/>
                <c:pt idx="0">
                  <c:v> Just Hummus With Lavash/Pita</c:v>
                </c:pt>
              </c:strCache>
            </c:strRef>
          </c:tx>
          <c:spPr>
            <a:ln w="349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combined_all!$AR$2:$AR$239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0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BE9-48FA-8A36-65864EE6DDF6}"/>
            </c:ext>
          </c:extLst>
        </c:ser>
        <c:ser>
          <c:idx val="41"/>
          <c:order val="41"/>
          <c:tx>
            <c:strRef>
              <c:f>combined_all!$AS$1</c:f>
              <c:strCache>
                <c:ptCount val="1"/>
                <c:pt idx="0">
                  <c:v>CHEESE LOADED FRIES</c:v>
                </c:pt>
              </c:strCache>
            </c:strRef>
          </c:tx>
          <c:spPr>
            <a:ln w="349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combined_all!$AS$2:$AS$239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2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  <c:pt idx="193">
                  <c:v>3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4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BE9-48FA-8A36-65864EE6DDF6}"/>
            </c:ext>
          </c:extLst>
        </c:ser>
        <c:ser>
          <c:idx val="42"/>
          <c:order val="42"/>
          <c:tx>
            <c:strRef>
              <c:f>combined_all!$AT$1</c:f>
              <c:strCache>
                <c:ptCount val="1"/>
                <c:pt idx="0">
                  <c:v>Classic Fish &amp; Chips</c:v>
                </c:pt>
              </c:strCache>
            </c:strRef>
          </c:tx>
          <c:spPr>
            <a:ln w="34925" cap="rnd">
              <a:solidFill>
                <a:schemeClr val="accent1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combined_all!$AT$2:$AT$239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4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3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7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BE9-48FA-8A36-65864EE6DDF6}"/>
            </c:ext>
          </c:extLst>
        </c:ser>
        <c:ser>
          <c:idx val="43"/>
          <c:order val="43"/>
          <c:tx>
            <c:strRef>
              <c:f>combined_all!$AU$1</c:f>
              <c:strCache>
                <c:ptCount val="1"/>
                <c:pt idx="0">
                  <c:v>Signature Loaded Nachos VEG</c:v>
                </c:pt>
              </c:strCache>
            </c:strRef>
          </c:tx>
          <c:spPr>
            <a:ln w="34925" cap="rnd">
              <a:solidFill>
                <a:schemeClr val="accent2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combined_all!$AU$2:$AU$239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3</c:v>
                </c:pt>
                <c:pt idx="183">
                  <c:v>0</c:v>
                </c:pt>
                <c:pt idx="184">
                  <c:v>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3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BE9-48FA-8A36-65864EE6DDF6}"/>
            </c:ext>
          </c:extLst>
        </c:ser>
        <c:ser>
          <c:idx val="44"/>
          <c:order val="44"/>
          <c:tx>
            <c:strRef>
              <c:f>combined_all!$AV$1</c:f>
              <c:strCache>
                <c:ptCount val="1"/>
                <c:pt idx="0">
                  <c:v>Traditional Tandoori Chicken</c:v>
                </c:pt>
              </c:strCache>
            </c:strRef>
          </c:tx>
          <c:spPr>
            <a:ln w="34925" cap="rnd">
              <a:solidFill>
                <a:schemeClr val="accent3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combined_all!$AV$2:$AV$239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13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3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5BE9-48FA-8A36-65864EE6DDF6}"/>
            </c:ext>
          </c:extLst>
        </c:ser>
        <c:ser>
          <c:idx val="45"/>
          <c:order val="45"/>
          <c:tx>
            <c:strRef>
              <c:f>combined_all!$AW$1</c:f>
              <c:strCache>
                <c:ptCount val="1"/>
                <c:pt idx="0">
                  <c:v> Classic Chicken Tikka</c:v>
                </c:pt>
              </c:strCache>
            </c:strRef>
          </c:tx>
          <c:spPr>
            <a:ln w="34925" cap="rnd">
              <a:solidFill>
                <a:schemeClr val="accent4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combined_all!$AW$2:$AW$239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5BE9-48FA-8A36-65864EE6DDF6}"/>
            </c:ext>
          </c:extLst>
        </c:ser>
        <c:ser>
          <c:idx val="46"/>
          <c:order val="46"/>
          <c:tx>
            <c:strRef>
              <c:f>combined_all!$AX$1</c:f>
              <c:strCache>
                <c:ptCount val="1"/>
                <c:pt idx="0">
                  <c:v>alfredo sauce malai chicken</c:v>
                </c:pt>
              </c:strCache>
            </c:strRef>
          </c:tx>
          <c:spPr>
            <a:ln w="34925" cap="rnd">
              <a:solidFill>
                <a:schemeClr val="accent5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combined_all!$AX$2:$AX$239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BE9-48FA-8A36-65864EE6DDF6}"/>
            </c:ext>
          </c:extLst>
        </c:ser>
        <c:ser>
          <c:idx val="47"/>
          <c:order val="47"/>
          <c:tx>
            <c:strRef>
              <c:f>combined_all!$AY$1</c:f>
              <c:strCache>
                <c:ptCount val="1"/>
                <c:pt idx="0">
                  <c:v> Crispy Chilly Chicken</c:v>
                </c:pt>
              </c:strCache>
            </c:strRef>
          </c:tx>
          <c:spPr>
            <a:ln w="34925" cap="rnd">
              <a:solidFill>
                <a:schemeClr val="accent6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combined_all!$AY$2:$AY$239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BE9-48FA-8A36-65864EE6DDF6}"/>
            </c:ext>
          </c:extLst>
        </c:ser>
        <c:ser>
          <c:idx val="48"/>
          <c:order val="48"/>
          <c:tx>
            <c:strRef>
              <c:f>combined_all!$AZ$1</c:f>
              <c:strCache>
                <c:ptCount val="1"/>
                <c:pt idx="0">
                  <c:v> Creamy Cheesy Mushroom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combined_all!$AZ$2:$AZ$239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2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BE9-48FA-8A36-65864EE6DDF6}"/>
            </c:ext>
          </c:extLst>
        </c:ser>
        <c:ser>
          <c:idx val="49"/>
          <c:order val="49"/>
          <c:tx>
            <c:strRef>
              <c:f>combined_all!$BA$1</c:f>
              <c:strCache>
                <c:ptCount val="1"/>
                <c:pt idx="0">
                  <c:v> Paneer Tikka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combined_all!$BA$2:$BA$239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5BE9-48FA-8A36-65864EE6DDF6}"/>
            </c:ext>
          </c:extLst>
        </c:ser>
        <c:ser>
          <c:idx val="50"/>
          <c:order val="50"/>
          <c:tx>
            <c:strRef>
              <c:f>combined_all!$BB$1</c:f>
              <c:strCache>
                <c:ptCount val="1"/>
                <c:pt idx="0">
                  <c:v>Rainbow Chilly Paneer</c:v>
                </c:pt>
              </c:strCache>
            </c:strRef>
          </c:tx>
          <c:spPr>
            <a:ln w="349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combined_all!$BB$2:$BB$239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4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3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5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5BE9-48FA-8A36-65864EE6DDF6}"/>
            </c:ext>
          </c:extLst>
        </c:ser>
        <c:ser>
          <c:idx val="51"/>
          <c:order val="51"/>
          <c:tx>
            <c:strRef>
              <c:f>combined_all!$BC$1</c:f>
              <c:strCache>
                <c:ptCount val="1"/>
                <c:pt idx="0">
                  <c:v>Vadapao Sliders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combined_all!$BC$2:$BC$239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1</c:v>
                </c:pt>
                <c:pt idx="176">
                  <c:v>4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5BE9-48FA-8A36-65864EE6DDF6}"/>
            </c:ext>
          </c:extLst>
        </c:ser>
        <c:ser>
          <c:idx val="52"/>
          <c:order val="52"/>
          <c:tx>
            <c:strRef>
              <c:f>combined_all!$BD$1</c:f>
              <c:strCache>
                <c:ptCount val="1"/>
                <c:pt idx="0">
                  <c:v>Fried Chicken Burger kfc style</c:v>
                </c:pt>
              </c:strCache>
            </c:strRef>
          </c:tx>
          <c:spPr>
            <a:ln w="3492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combined_all!$BD$2:$BD$239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4</c:v>
                </c:pt>
                <c:pt idx="207">
                  <c:v>0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5BE9-48FA-8A36-65864EE6DDF6}"/>
            </c:ext>
          </c:extLst>
        </c:ser>
        <c:ser>
          <c:idx val="53"/>
          <c:order val="53"/>
          <c:tx>
            <c:strRef>
              <c:f>combined_all!$BE$1</c:f>
              <c:strCache>
                <c:ptCount val="1"/>
                <c:pt idx="0">
                  <c:v>Chicken Tikka Burger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combined_all!$BE$2:$BE$239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5BE9-48FA-8A36-65864EE6DDF6}"/>
            </c:ext>
          </c:extLst>
        </c:ser>
        <c:ser>
          <c:idx val="54"/>
          <c:order val="54"/>
          <c:tx>
            <c:strRef>
              <c:f>combined_all!$BF$1</c:f>
              <c:strCache>
                <c:ptCount val="1"/>
                <c:pt idx="0">
                  <c:v>Doon Special Street Burger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combined_all!$BF$2:$BF$239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3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5BE9-48FA-8A36-65864EE6DDF6}"/>
            </c:ext>
          </c:extLst>
        </c:ser>
        <c:ser>
          <c:idx val="55"/>
          <c:order val="55"/>
          <c:tx>
            <c:strRef>
              <c:f>combined_all!$BG$1</c:f>
              <c:strCache>
                <c:ptCount val="1"/>
                <c:pt idx="0">
                  <c:v>Grilled Chicken &amp; Cheese Sandwich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combined_all!$BG$2:$BG$239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5BE9-48FA-8A36-65864EE6DDF6}"/>
            </c:ext>
          </c:extLst>
        </c:ser>
        <c:ser>
          <c:idx val="56"/>
          <c:order val="56"/>
          <c:tx>
            <c:strRef>
              <c:f>combined_all!$BH$1</c:f>
              <c:strCache>
                <c:ptCount val="1"/>
                <c:pt idx="0">
                  <c:v>Signature Club Sandwich Veg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combined_all!$BH$2:$BH$239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4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5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</c:v>
                </c:pt>
                <c:pt idx="233">
                  <c:v>0</c:v>
                </c:pt>
                <c:pt idx="234">
                  <c:v>1</c:v>
                </c:pt>
                <c:pt idx="235">
                  <c:v>3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5BE9-48FA-8A36-65864EE6DDF6}"/>
            </c:ext>
          </c:extLst>
        </c:ser>
        <c:ser>
          <c:idx val="57"/>
          <c:order val="57"/>
          <c:tx>
            <c:strRef>
              <c:f>combined_all!$BI$1</c:f>
              <c:strCache>
                <c:ptCount val="1"/>
                <c:pt idx="0">
                  <c:v>Signature Club Sandwich Non-Veg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combined_all!$BI$2:$BI$239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5BE9-48FA-8A36-65864EE6DDF6}"/>
            </c:ext>
          </c:extLst>
        </c:ser>
        <c:ser>
          <c:idx val="58"/>
          <c:order val="58"/>
          <c:tx>
            <c:strRef>
              <c:f>combined_all!$BJ$1</c:f>
              <c:strCache>
                <c:ptCount val="1"/>
                <c:pt idx="0">
                  <c:v>Smoked Bbq Chicken Pizza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combined_all!$BJ$2:$BJ$239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3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5BE9-48FA-8A36-65864EE6DDF6}"/>
            </c:ext>
          </c:extLst>
        </c:ser>
        <c:ser>
          <c:idx val="59"/>
          <c:order val="59"/>
          <c:tx>
            <c:strRef>
              <c:f>combined_all!$BK$1</c:f>
              <c:strCache>
                <c:ptCount val="1"/>
                <c:pt idx="0">
                  <c:v>Tandoori Chicken Tikka pizza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combined_all!$BK$2:$BK$239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3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5BE9-48FA-8A36-65864EE6DDF6}"/>
            </c:ext>
          </c:extLst>
        </c:ser>
        <c:ser>
          <c:idx val="60"/>
          <c:order val="60"/>
          <c:tx>
            <c:strRef>
              <c:f>combined_all!$BL$1</c:f>
              <c:strCache>
                <c:ptCount val="1"/>
                <c:pt idx="0">
                  <c:v>Three Cheese Pesto Pizza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combined_all!$BL$2:$BL$239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5BE9-48FA-8A36-65864EE6DDF6}"/>
            </c:ext>
          </c:extLst>
        </c:ser>
        <c:ser>
          <c:idx val="61"/>
          <c:order val="61"/>
          <c:tx>
            <c:strRef>
              <c:f>combined_all!$BM$1</c:f>
              <c:strCache>
                <c:ptCount val="1"/>
                <c:pt idx="0">
                  <c:v>Paneer Makhni Pizza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combined_all!$BM$2:$BM$239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5BE9-48FA-8A36-65864EE6DDF6}"/>
            </c:ext>
          </c:extLst>
        </c:ser>
        <c:ser>
          <c:idx val="62"/>
          <c:order val="62"/>
          <c:tx>
            <c:strRef>
              <c:f>combined_all!$BN$1</c:f>
              <c:strCache>
                <c:ptCount val="1"/>
                <c:pt idx="0">
                  <c:v>Farm Fresh Pizza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combined_all!$BN$2:$BN$239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9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4</c:v>
                </c:pt>
                <c:pt idx="77">
                  <c:v>0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3</c:v>
                </c:pt>
                <c:pt idx="135">
                  <c:v>0</c:v>
                </c:pt>
                <c:pt idx="136">
                  <c:v>1</c:v>
                </c:pt>
                <c:pt idx="137">
                  <c:v>4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5</c:v>
                </c:pt>
                <c:pt idx="161">
                  <c:v>1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0</c:v>
                </c:pt>
                <c:pt idx="173">
                  <c:v>2</c:v>
                </c:pt>
                <c:pt idx="174">
                  <c:v>4</c:v>
                </c:pt>
                <c:pt idx="175">
                  <c:v>6</c:v>
                </c:pt>
                <c:pt idx="176">
                  <c:v>4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5</c:v>
                </c:pt>
                <c:pt idx="183">
                  <c:v>1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5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5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5BE9-48FA-8A36-65864EE6DDF6}"/>
            </c:ext>
          </c:extLst>
        </c:ser>
        <c:ser>
          <c:idx val="63"/>
          <c:order val="63"/>
          <c:tx>
            <c:strRef>
              <c:f>combined_all!$BO$1</c:f>
              <c:strCache>
                <c:ptCount val="1"/>
                <c:pt idx="0">
                  <c:v>Classic Margarita Pizza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combined_all!$BO$2:$BO$239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5BE9-48FA-8A36-65864EE6DDF6}"/>
            </c:ext>
          </c:extLst>
        </c:ser>
        <c:ser>
          <c:idx val="64"/>
          <c:order val="64"/>
          <c:tx>
            <c:strRef>
              <c:f>combined_all!$BP$1</c:f>
              <c:strCache>
                <c:ptCount val="1"/>
                <c:pt idx="0">
                  <c:v>pasta in roasted garlic cream sauce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combined_all!$BP$2:$BP$239</c:f>
              <c:numCache>
                <c:formatCode>General</c:formatCode>
                <c:ptCount val="23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5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4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4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3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3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1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1</c:v>
                </c:pt>
                <c:pt idx="224">
                  <c:v>3</c:v>
                </c:pt>
                <c:pt idx="225">
                  <c:v>1</c:v>
                </c:pt>
                <c:pt idx="226">
                  <c:v>3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5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5BE9-48FA-8A36-65864EE6DDF6}"/>
            </c:ext>
          </c:extLst>
        </c:ser>
        <c:ser>
          <c:idx val="65"/>
          <c:order val="65"/>
          <c:tx>
            <c:strRef>
              <c:f>combined_all!$BQ$1</c:f>
              <c:strCache>
                <c:ptCount val="1"/>
                <c:pt idx="0">
                  <c:v>PASTA IN MARINARA SAUCE (VEG)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combined_all!$BQ$2:$BQ$239</c:f>
              <c:numCache>
                <c:formatCode>General</c:formatCode>
                <c:ptCount val="23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5BE9-48FA-8A36-65864EE6DDF6}"/>
            </c:ext>
          </c:extLst>
        </c:ser>
        <c:ser>
          <c:idx val="66"/>
          <c:order val="66"/>
          <c:tx>
            <c:strRef>
              <c:f>combined_all!$BR$1</c:f>
              <c:strCache>
                <c:ptCount val="1"/>
                <c:pt idx="0">
                  <c:v>Aglio E Olio (Veg)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combined_all!$BR$2:$BR$239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BE9-48FA-8A36-65864EE6DDF6}"/>
            </c:ext>
          </c:extLst>
        </c:ser>
        <c:ser>
          <c:idx val="67"/>
          <c:order val="67"/>
          <c:tx>
            <c:strRef>
              <c:f>combined_all!$BS$1</c:f>
              <c:strCache>
                <c:ptCount val="1"/>
                <c:pt idx="0">
                  <c:v>add on chicken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combined_all!$BS$2:$BS$239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2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5BE9-48FA-8A36-65864EE6DDF6}"/>
            </c:ext>
          </c:extLst>
        </c:ser>
        <c:ser>
          <c:idx val="68"/>
          <c:order val="68"/>
          <c:tx>
            <c:strRef>
              <c:f>combined_all!$BT$1</c:f>
              <c:strCache>
                <c:ptCount val="1"/>
                <c:pt idx="0">
                  <c:v>MUSHROOM RAGOUT SAUCE PASTA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combined_all!$BT$2:$BT$239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3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5BE9-48FA-8A36-65864EE6DDF6}"/>
            </c:ext>
          </c:extLst>
        </c:ser>
        <c:ser>
          <c:idx val="69"/>
          <c:order val="69"/>
          <c:tx>
            <c:strRef>
              <c:f>combined_all!$BU$1</c:f>
              <c:strCache>
                <c:ptCount val="1"/>
                <c:pt idx="0">
                  <c:v>spicy arrabiata tomato and basil sauce veg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combined_all!$BU$2:$BU$239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4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5BE9-48FA-8A36-65864EE6DDF6}"/>
            </c:ext>
          </c:extLst>
        </c:ser>
        <c:ser>
          <c:idx val="70"/>
          <c:order val="70"/>
          <c:tx>
            <c:strRef>
              <c:f>combined_all!$BV$1</c:f>
              <c:strCache>
                <c:ptCount val="1"/>
                <c:pt idx="0">
                  <c:v> Dal Makhani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combined_all!$BV$2:$BV$239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15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4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4</c:v>
                </c:pt>
                <c:pt idx="191">
                  <c:v>2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3</c:v>
                </c:pt>
                <c:pt idx="219">
                  <c:v>0</c:v>
                </c:pt>
                <c:pt idx="220">
                  <c:v>4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2</c:v>
                </c:pt>
                <c:pt idx="226">
                  <c:v>3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3</c:v>
                </c:pt>
                <c:pt idx="235">
                  <c:v>0</c:v>
                </c:pt>
                <c:pt idx="236">
                  <c:v>1</c:v>
                </c:pt>
                <c:pt idx="2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5BE9-48FA-8A36-65864EE6DDF6}"/>
            </c:ext>
          </c:extLst>
        </c:ser>
        <c:ser>
          <c:idx val="71"/>
          <c:order val="71"/>
          <c:tx>
            <c:strRef>
              <c:f>combined_all!$BW$1</c:f>
              <c:strCache>
                <c:ptCount val="1"/>
                <c:pt idx="0">
                  <c:v> Kadhai Paneer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combined_all!$BW$2:$BW$239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3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3</c:v>
                </c:pt>
                <c:pt idx="160">
                  <c:v>4</c:v>
                </c:pt>
                <c:pt idx="161">
                  <c:v>0</c:v>
                </c:pt>
                <c:pt idx="162">
                  <c:v>2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5BE9-48FA-8A36-65864EE6DDF6}"/>
            </c:ext>
          </c:extLst>
        </c:ser>
        <c:ser>
          <c:idx val="72"/>
          <c:order val="72"/>
          <c:tx>
            <c:strRef>
              <c:f>combined_all!$BX$1</c:f>
              <c:strCache>
                <c:ptCount val="1"/>
                <c:pt idx="0">
                  <c:v> Paneer Butter Masala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combined_all!$BX$2:$BX$239</c:f>
              <c:numCache>
                <c:formatCode>General</c:formatCode>
                <c:ptCount val="23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3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BE9-48FA-8A36-65864EE6DDF6}"/>
            </c:ext>
          </c:extLst>
        </c:ser>
        <c:ser>
          <c:idx val="73"/>
          <c:order val="73"/>
          <c:tx>
            <c:strRef>
              <c:f>combined_all!$BY$1</c:f>
              <c:strCache>
                <c:ptCount val="1"/>
                <c:pt idx="0">
                  <c:v>Butter Chicken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combined_all!$BY$2:$BY$239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14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5BE9-48FA-8A36-65864EE6DDF6}"/>
            </c:ext>
          </c:extLst>
        </c:ser>
        <c:ser>
          <c:idx val="74"/>
          <c:order val="74"/>
          <c:tx>
            <c:strRef>
              <c:f>combined_all!$BZ$1</c:f>
              <c:strCache>
                <c:ptCount val="1"/>
                <c:pt idx="0">
                  <c:v> Kadhai Chicken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combined_all!$BZ$2:$BZ$239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8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BE9-48FA-8A36-65864EE6DDF6}"/>
            </c:ext>
          </c:extLst>
        </c:ser>
        <c:ser>
          <c:idx val="75"/>
          <c:order val="75"/>
          <c:tx>
            <c:strRef>
              <c:f>combined_all!$CA$1</c:f>
              <c:strCache>
                <c:ptCount val="1"/>
                <c:pt idx="0">
                  <c:v> Mutton Curry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combined_all!$CA$2:$CA$239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5BE9-48FA-8A36-65864EE6DDF6}"/>
            </c:ext>
          </c:extLst>
        </c:ser>
        <c:ser>
          <c:idx val="76"/>
          <c:order val="76"/>
          <c:tx>
            <c:strRef>
              <c:f>combined_all!$CB$1</c:f>
              <c:strCache>
                <c:ptCount val="1"/>
                <c:pt idx="0">
                  <c:v> Mutton Rogan Josh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combined_all!$CB$2:$CB$239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6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BE9-48FA-8A36-65864EE6DDF6}"/>
            </c:ext>
          </c:extLst>
        </c:ser>
        <c:ser>
          <c:idx val="77"/>
          <c:order val="77"/>
          <c:tx>
            <c:strRef>
              <c:f>combined_all!$CC$1</c:f>
              <c:strCache>
                <c:ptCount val="1"/>
                <c:pt idx="0">
                  <c:v> Veg Of The Day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combined_all!$CC$2:$CC$239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5BE9-48FA-8A36-65864EE6DDF6}"/>
            </c:ext>
          </c:extLst>
        </c:ser>
        <c:ser>
          <c:idx val="78"/>
          <c:order val="78"/>
          <c:tx>
            <c:strRef>
              <c:f>combined_all!$CD$1</c:f>
              <c:strCache>
                <c:ptCount val="1"/>
                <c:pt idx="0">
                  <c:v> Chicken Biryani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combined_all!$CD$2:$CD$239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5BE9-48FA-8A36-65864EE6DDF6}"/>
            </c:ext>
          </c:extLst>
        </c:ser>
        <c:ser>
          <c:idx val="79"/>
          <c:order val="79"/>
          <c:tx>
            <c:strRef>
              <c:f>combined_all!$CE$1</c:f>
              <c:strCache>
                <c:ptCount val="1"/>
                <c:pt idx="0">
                  <c:v>Vegetable Biryani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combined_all!$CE$2:$CE$239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5BE9-48FA-8A36-65864EE6DDF6}"/>
            </c:ext>
          </c:extLst>
        </c:ser>
        <c:ser>
          <c:idx val="80"/>
          <c:order val="80"/>
          <c:tx>
            <c:strRef>
              <c:f>combined_all!$CF$1</c:f>
              <c:strCache>
                <c:ptCount val="1"/>
                <c:pt idx="0">
                  <c:v>Hydrabadi Mutton Biryani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combined_all!$CF$2:$CF$239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5BE9-48FA-8A36-65864EE6DDF6}"/>
            </c:ext>
          </c:extLst>
        </c:ser>
        <c:ser>
          <c:idx val="81"/>
          <c:order val="81"/>
          <c:tx>
            <c:strRef>
              <c:f>combined_all!$CG$1</c:f>
              <c:strCache>
                <c:ptCount val="1"/>
                <c:pt idx="0">
                  <c:v>Plain Roti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combined_all!$CG$2:$CG$239</c:f>
              <c:numCache>
                <c:formatCode>General</c:formatCode>
                <c:ptCount val="23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</c:v>
                </c:pt>
                <c:pt idx="94">
                  <c:v>0</c:v>
                </c:pt>
                <c:pt idx="95">
                  <c:v>3</c:v>
                </c:pt>
                <c:pt idx="96">
                  <c:v>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4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3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8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7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6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6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11</c:v>
                </c:pt>
                <c:pt idx="200">
                  <c:v>10</c:v>
                </c:pt>
                <c:pt idx="201">
                  <c:v>0</c:v>
                </c:pt>
                <c:pt idx="202">
                  <c:v>0</c:v>
                </c:pt>
                <c:pt idx="203">
                  <c:v>5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5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4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6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5BE9-48FA-8A36-65864EE6DDF6}"/>
            </c:ext>
          </c:extLst>
        </c:ser>
        <c:ser>
          <c:idx val="82"/>
          <c:order val="82"/>
          <c:tx>
            <c:strRef>
              <c:f>combined_all!$CH$1</c:f>
              <c:strCache>
                <c:ptCount val="1"/>
                <c:pt idx="0">
                  <c:v>Butter Roti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combined_all!$CH$2:$CH$239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2</c:v>
                </c:pt>
                <c:pt idx="177">
                  <c:v>0</c:v>
                </c:pt>
                <c:pt idx="178">
                  <c:v>5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9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12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9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5BE9-48FA-8A36-65864EE6DDF6}"/>
            </c:ext>
          </c:extLst>
        </c:ser>
        <c:ser>
          <c:idx val="83"/>
          <c:order val="83"/>
          <c:tx>
            <c:strRef>
              <c:f>combined_all!$CI$1</c:f>
              <c:strCache>
                <c:ptCount val="1"/>
                <c:pt idx="0">
                  <c:v>Plain Naan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combined_all!$CI$2:$CI$239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5BE9-48FA-8A36-65864EE6DDF6}"/>
            </c:ext>
          </c:extLst>
        </c:ser>
        <c:ser>
          <c:idx val="84"/>
          <c:order val="84"/>
          <c:tx>
            <c:strRef>
              <c:f>combined_all!$CJ$1</c:f>
              <c:strCache>
                <c:ptCount val="1"/>
                <c:pt idx="0">
                  <c:v>Butter Naan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combined_all!$CJ$2:$CJ$239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6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9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2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4</c:v>
                </c:pt>
                <c:pt idx="117">
                  <c:v>0</c:v>
                </c:pt>
                <c:pt idx="118">
                  <c:v>4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8</c:v>
                </c:pt>
                <c:pt idx="129">
                  <c:v>4</c:v>
                </c:pt>
                <c:pt idx="130">
                  <c:v>0</c:v>
                </c:pt>
                <c:pt idx="131">
                  <c:v>3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1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5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4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3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3</c:v>
                </c:pt>
                <c:pt idx="203">
                  <c:v>2</c:v>
                </c:pt>
                <c:pt idx="204">
                  <c:v>0</c:v>
                </c:pt>
                <c:pt idx="205">
                  <c:v>12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4</c:v>
                </c:pt>
                <c:pt idx="233">
                  <c:v>8</c:v>
                </c:pt>
                <c:pt idx="234">
                  <c:v>7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5BE9-48FA-8A36-65864EE6DDF6}"/>
            </c:ext>
          </c:extLst>
        </c:ser>
        <c:ser>
          <c:idx val="85"/>
          <c:order val="85"/>
          <c:tx>
            <c:strRef>
              <c:f>combined_all!$CK$1</c:f>
              <c:strCache>
                <c:ptCount val="1"/>
                <c:pt idx="0">
                  <c:v> Laccha Parantha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combined_all!$CK$2:$CK$239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7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5BE9-48FA-8A36-65864EE6DDF6}"/>
            </c:ext>
          </c:extLst>
        </c:ser>
        <c:ser>
          <c:idx val="86"/>
          <c:order val="86"/>
          <c:tx>
            <c:strRef>
              <c:f>combined_all!$CL$1</c:f>
              <c:strCache>
                <c:ptCount val="1"/>
                <c:pt idx="0">
                  <c:v> Plain Rice</c:v>
                </c:pt>
              </c:strCache>
            </c:strRef>
          </c:tx>
          <c:spPr>
            <a:ln w="34925" cap="rnd">
              <a:solidFill>
                <a:schemeClr val="accent3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combined_all!$CL$2:$CL$239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5BE9-48FA-8A36-65864EE6DDF6}"/>
            </c:ext>
          </c:extLst>
        </c:ser>
        <c:ser>
          <c:idx val="87"/>
          <c:order val="87"/>
          <c:tx>
            <c:strRef>
              <c:f>combined_all!$CM$1</c:f>
              <c:strCache>
                <c:ptCount val="1"/>
                <c:pt idx="0">
                  <c:v> Brownie With Ice Cream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combined_all!$CM$2:$CM$239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4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3</c:v>
                </c:pt>
                <c:pt idx="208">
                  <c:v>0</c:v>
                </c:pt>
                <c:pt idx="209">
                  <c:v>3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5BE9-48FA-8A36-65864EE6DDF6}"/>
            </c:ext>
          </c:extLst>
        </c:ser>
        <c:ser>
          <c:idx val="88"/>
          <c:order val="88"/>
          <c:tx>
            <c:strRef>
              <c:f>combined_all!$CN$1</c:f>
              <c:strCache>
                <c:ptCount val="1"/>
                <c:pt idx="0">
                  <c:v>GARLIC BREAD</c:v>
                </c:pt>
              </c:strCache>
            </c:strRef>
          </c:tx>
          <c:spPr>
            <a:ln w="34925" cap="rnd">
              <a:solidFill>
                <a:schemeClr val="accent5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combined_all!$CN$2:$CN$239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3</c:v>
                </c:pt>
                <c:pt idx="164">
                  <c:v>1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2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5BE9-48FA-8A36-65864EE6DDF6}"/>
            </c:ext>
          </c:extLst>
        </c:ser>
        <c:ser>
          <c:idx val="89"/>
          <c:order val="89"/>
          <c:tx>
            <c:strRef>
              <c:f>combined_all!$CO$1</c:f>
              <c:strCache>
                <c:ptCount val="1"/>
                <c:pt idx="0">
                  <c:v>Signature Loaded Nachos non VEG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combined_all!$CO$2:$CO$239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5BE9-48FA-8A36-65864EE6DDF6}"/>
            </c:ext>
          </c:extLst>
        </c:ser>
        <c:ser>
          <c:idx val="90"/>
          <c:order val="90"/>
          <c:tx>
            <c:strRef>
              <c:f>combined_all!$CP$1</c:f>
              <c:strCache>
                <c:ptCount val="1"/>
                <c:pt idx="0">
                  <c:v>smoked peri peri chicken</c:v>
                </c:pt>
              </c:strCache>
            </c:strRef>
          </c:tx>
          <c:spPr>
            <a:ln w="349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combined_all!$CP$2:$CP$239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8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3</c:v>
                </c:pt>
                <c:pt idx="176">
                  <c:v>0</c:v>
                </c:pt>
                <c:pt idx="177">
                  <c:v>2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4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5BE9-48FA-8A36-65864EE6DDF6}"/>
            </c:ext>
          </c:extLst>
        </c:ser>
        <c:ser>
          <c:idx val="91"/>
          <c:order val="91"/>
          <c:tx>
            <c:strRef>
              <c:f>combined_all!$CQ$1</c:f>
              <c:strCache>
                <c:ptCount val="1"/>
                <c:pt idx="0">
                  <c:v>cheesy soya chaap</c:v>
                </c:pt>
              </c:strCache>
            </c:strRef>
          </c:tx>
          <c:spPr>
            <a:ln w="349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combined_all!$CQ$2:$CQ$239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5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3</c:v>
                </c:pt>
                <c:pt idx="206">
                  <c:v>1</c:v>
                </c:pt>
                <c:pt idx="207">
                  <c:v>0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4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5BE9-48FA-8A36-65864EE6DDF6}"/>
            </c:ext>
          </c:extLst>
        </c:ser>
        <c:ser>
          <c:idx val="92"/>
          <c:order val="92"/>
          <c:tx>
            <c:strRef>
              <c:f>combined_all!$CR$1</c:f>
              <c:strCache>
                <c:ptCount val="1"/>
                <c:pt idx="0">
                  <c:v>steam rice</c:v>
                </c:pt>
              </c:strCache>
            </c:strRef>
          </c:tx>
          <c:spPr>
            <a:ln w="349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combined_all!$CR$2:$CR$239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5BE9-48FA-8A36-65864EE6DDF6}"/>
            </c:ext>
          </c:extLst>
        </c:ser>
        <c:ser>
          <c:idx val="93"/>
          <c:order val="93"/>
          <c:tx>
            <c:strRef>
              <c:f>combined_all!$CS$1</c:f>
              <c:strCache>
                <c:ptCount val="1"/>
                <c:pt idx="0">
                  <c:v>soan papdi cheese cake with golden sweet pearls</c:v>
                </c:pt>
              </c:strCache>
            </c:strRef>
          </c:tx>
          <c:spPr>
            <a:ln w="349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combined_all!$CS$2:$CS$239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5BE9-48FA-8A36-65864EE6DDF6}"/>
            </c:ext>
          </c:extLst>
        </c:ser>
        <c:ser>
          <c:idx val="94"/>
          <c:order val="94"/>
          <c:tx>
            <c:strRef>
              <c:f>combined_all!$CT$1</c:f>
              <c:strCache>
                <c:ptCount val="1"/>
                <c:pt idx="0">
                  <c:v>chicken sausage</c:v>
                </c:pt>
              </c:strCache>
            </c:strRef>
          </c:tx>
          <c:spPr>
            <a:ln w="349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combined_all!$CT$2:$CT$239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5BE9-48FA-8A36-65864EE6DDF6}"/>
            </c:ext>
          </c:extLst>
        </c:ser>
        <c:ser>
          <c:idx val="95"/>
          <c:order val="95"/>
          <c:tx>
            <c:strRef>
              <c:f>combined_all!$CU$1</c:f>
              <c:strCache>
                <c:ptCount val="1"/>
                <c:pt idx="0">
                  <c:v>Veg Clear Soup</c:v>
                </c:pt>
              </c:strCache>
            </c:strRef>
          </c:tx>
          <c:spPr>
            <a:ln w="349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combined_all!$CU$2:$CU$239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4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5BE9-48FA-8A36-65864EE6DDF6}"/>
            </c:ext>
          </c:extLst>
        </c:ser>
        <c:ser>
          <c:idx val="96"/>
          <c:order val="96"/>
          <c:tx>
            <c:strRef>
              <c:f>combined_all!$CV$1</c:f>
              <c:strCache>
                <c:ptCount val="1"/>
                <c:pt idx="0">
                  <c:v>Masala Papad</c:v>
                </c:pt>
              </c:strCache>
            </c:strRef>
          </c:tx>
          <c:spPr>
            <a:ln w="34925" cap="rnd">
              <a:solidFill>
                <a:schemeClr val="accent1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combined_all!$CV$2:$CV$239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5BE9-48FA-8A36-65864EE6DDF6}"/>
            </c:ext>
          </c:extLst>
        </c:ser>
        <c:ser>
          <c:idx val="97"/>
          <c:order val="97"/>
          <c:tx>
            <c:strRef>
              <c:f>combined_all!$CW$1</c:f>
              <c:strCache>
                <c:ptCount val="1"/>
                <c:pt idx="0">
                  <c:v>Peanut Masala</c:v>
                </c:pt>
              </c:strCache>
            </c:strRef>
          </c:tx>
          <c:spPr>
            <a:ln w="34925" cap="rnd">
              <a:solidFill>
                <a:schemeClr val="accent2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combined_all!$CW$2:$CW$239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5BE9-48FA-8A36-65864EE6DDF6}"/>
            </c:ext>
          </c:extLst>
        </c:ser>
        <c:ser>
          <c:idx val="98"/>
          <c:order val="98"/>
          <c:tx>
            <c:strRef>
              <c:f>combined_all!$CX$1</c:f>
              <c:strCache>
                <c:ptCount val="1"/>
                <c:pt idx="0">
                  <c:v>Green Salad</c:v>
                </c:pt>
              </c:strCache>
            </c:strRef>
          </c:tx>
          <c:spPr>
            <a:ln w="34925" cap="rnd">
              <a:solidFill>
                <a:schemeClr val="accent3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combined_all!$CX$2:$CX$239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5BE9-48FA-8A36-65864EE6DDF6}"/>
            </c:ext>
          </c:extLst>
        </c:ser>
        <c:ser>
          <c:idx val="99"/>
          <c:order val="99"/>
          <c:tx>
            <c:strRef>
              <c:f>combined_all!$CY$1</c:f>
              <c:strCache>
                <c:ptCount val="1"/>
                <c:pt idx="0">
                  <c:v> Soup Of The Day</c:v>
                </c:pt>
              </c:strCache>
            </c:strRef>
          </c:tx>
          <c:spPr>
            <a:ln w="34925" cap="rnd">
              <a:solidFill>
                <a:schemeClr val="accent4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combined_all!$CY$2:$CY$239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4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6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5BE9-48FA-8A36-65864EE6DDF6}"/>
            </c:ext>
          </c:extLst>
        </c:ser>
        <c:ser>
          <c:idx val="100"/>
          <c:order val="100"/>
          <c:tx>
            <c:strRef>
              <c:f>combined_all!$CZ$1</c:f>
              <c:strCache>
                <c:ptCount val="1"/>
                <c:pt idx="0">
                  <c:v>Classic Caesar Salad (Nv)</c:v>
                </c:pt>
              </c:strCache>
            </c:strRef>
          </c:tx>
          <c:spPr>
            <a:ln w="34925" cap="rnd">
              <a:solidFill>
                <a:schemeClr val="accent5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combined_all!$CZ$2:$CZ$239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5BE9-48FA-8A36-65864EE6DDF6}"/>
            </c:ext>
          </c:extLst>
        </c:ser>
        <c:ser>
          <c:idx val="101"/>
          <c:order val="101"/>
          <c:tx>
            <c:strRef>
              <c:f>combined_all!$DA$1</c:f>
              <c:strCache>
                <c:ptCount val="1"/>
                <c:pt idx="0">
                  <c:v>Delhi Mutton Seek</c:v>
                </c:pt>
              </c:strCache>
            </c:strRef>
          </c:tx>
          <c:spPr>
            <a:ln w="34925" cap="rnd">
              <a:solidFill>
                <a:schemeClr val="accent6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combined_all!$DA$2:$DA$239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5BE9-48FA-8A36-65864EE6DDF6}"/>
            </c:ext>
          </c:extLst>
        </c:ser>
        <c:ser>
          <c:idx val="102"/>
          <c:order val="102"/>
          <c:tx>
            <c:strRef>
              <c:f>combined_all!$DB$1</c:f>
              <c:strCache>
                <c:ptCount val="1"/>
                <c:pt idx="0">
                  <c:v>Chicken Tikka Sandwich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combined_all!$DB$2:$DB$239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5BE9-48FA-8A36-65864EE6DDF6}"/>
            </c:ext>
          </c:extLst>
        </c:ser>
        <c:ser>
          <c:idx val="103"/>
          <c:order val="103"/>
          <c:tx>
            <c:strRef>
              <c:f>combined_all!$DC$1</c:f>
              <c:strCache>
                <c:ptCount val="1"/>
                <c:pt idx="0">
                  <c:v>Pepperoni Pizza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combined_all!$DC$2:$DC$239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5BE9-48FA-8A36-65864EE6DDF6}"/>
            </c:ext>
          </c:extLst>
        </c:ser>
        <c:ser>
          <c:idx val="104"/>
          <c:order val="104"/>
          <c:tx>
            <c:strRef>
              <c:f>combined_all!$DD$1</c:f>
              <c:strCache>
                <c:ptCount val="1"/>
                <c:pt idx="0">
                  <c:v> Thai Green( With Steamed Rice)</c:v>
                </c:pt>
              </c:strCache>
            </c:strRef>
          </c:tx>
          <c:spPr>
            <a:ln w="349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combined_all!$DD$2:$DD$239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5BE9-48FA-8A36-65864EE6DDF6}"/>
            </c:ext>
          </c:extLst>
        </c:ser>
        <c:ser>
          <c:idx val="105"/>
          <c:order val="105"/>
          <c:tx>
            <c:strRef>
              <c:f>combined_all!$DE$1</c:f>
              <c:strCache>
                <c:ptCount val="1"/>
                <c:pt idx="0">
                  <c:v> Thai Red Curry( With Steamed Rice)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combined_all!$DE$2:$DE$239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5BE9-48FA-8A36-65864EE6DDF6}"/>
            </c:ext>
          </c:extLst>
        </c:ser>
        <c:ser>
          <c:idx val="106"/>
          <c:order val="106"/>
          <c:tx>
            <c:strRef>
              <c:f>combined_all!$DF$1</c:f>
              <c:strCache>
                <c:ptCount val="1"/>
                <c:pt idx="0">
                  <c:v>jeera pulao</c:v>
                </c:pt>
              </c:strCache>
            </c:strRef>
          </c:tx>
          <c:spPr>
            <a:ln w="3492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combined_all!$DF$2:$DF$239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5BE9-48FA-8A36-65864EE6DDF6}"/>
            </c:ext>
          </c:extLst>
        </c:ser>
        <c:ser>
          <c:idx val="107"/>
          <c:order val="107"/>
          <c:tx>
            <c:strRef>
              <c:f>combined_all!$DG$1</c:f>
              <c:strCache>
                <c:ptCount val="1"/>
                <c:pt idx="0">
                  <c:v> Watermelon Rocket Feta Salad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combined_all!$DG$2:$DG$239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5BE9-48FA-8A36-65864EE6DDF6}"/>
            </c:ext>
          </c:extLst>
        </c:ser>
        <c:ser>
          <c:idx val="108"/>
          <c:order val="108"/>
          <c:tx>
            <c:strRef>
              <c:f>combined_all!$DH$1</c:f>
              <c:strCache>
                <c:ptCount val="1"/>
                <c:pt idx="0">
                  <c:v>Smoked Chicken &amp; Mushroom Spicy Tomato Sauce (Nv)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combined_all!$DH$2:$DH$239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5BE9-48FA-8A36-65864EE6DDF6}"/>
            </c:ext>
          </c:extLst>
        </c:ser>
        <c:ser>
          <c:idx val="109"/>
          <c:order val="109"/>
          <c:tx>
            <c:strRef>
              <c:f>combined_all!$DI$1</c:f>
              <c:strCache>
                <c:ptCount val="1"/>
                <c:pt idx="0">
                  <c:v> Raita (Boondi And Mix)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combined_all!$DI$2:$DI$239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5BE9-48FA-8A36-65864EE6DDF6}"/>
            </c:ext>
          </c:extLst>
        </c:ser>
        <c:ser>
          <c:idx val="110"/>
          <c:order val="110"/>
          <c:tx>
            <c:strRef>
              <c:f>combined_all!$DJ$1</c:f>
              <c:strCache>
                <c:ptCount val="1"/>
                <c:pt idx="0">
                  <c:v>domestic beer by mug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combined_all!$DJ$2:$DJ$239</c:f>
              <c:numCache>
                <c:formatCode>General</c:formatCode>
                <c:ptCount val="23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5BE9-48FA-8A36-65864EE6DDF6}"/>
            </c:ext>
          </c:extLst>
        </c:ser>
        <c:ser>
          <c:idx val="111"/>
          <c:order val="111"/>
          <c:tx>
            <c:strRef>
              <c:f>combined_all!$DK$1</c:f>
              <c:strCache>
                <c:ptCount val="1"/>
                <c:pt idx="0">
                  <c:v>wine by glass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combined_all!$DK$2:$DK$239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5BE9-48FA-8A36-65864EE6DDF6}"/>
            </c:ext>
          </c:extLst>
        </c:ser>
        <c:ser>
          <c:idx val="112"/>
          <c:order val="112"/>
          <c:tx>
            <c:strRef>
              <c:f>combined_all!$DL$1</c:f>
              <c:strCache>
                <c:ptCount val="1"/>
                <c:pt idx="0">
                  <c:v>Veg Cheese Cigar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combined_all!$DL$2:$DL$239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5BE9-48FA-8A36-65864EE6DDF6}"/>
            </c:ext>
          </c:extLst>
        </c:ser>
        <c:ser>
          <c:idx val="113"/>
          <c:order val="113"/>
          <c:tx>
            <c:strRef>
              <c:f>combined_all!$DM$1</c:f>
              <c:strCache>
                <c:ptCount val="1"/>
                <c:pt idx="0">
                  <c:v>Zero Proof Cocktails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combined_all!$DM$2:$DM$239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5BE9-48FA-8A36-65864EE6DDF6}"/>
            </c:ext>
          </c:extLst>
        </c:ser>
        <c:ser>
          <c:idx val="114"/>
          <c:order val="114"/>
          <c:tx>
            <c:strRef>
              <c:f>combined_all!$DN$1</c:f>
              <c:strCache>
                <c:ptCount val="1"/>
                <c:pt idx="0">
                  <c:v>Diet Coke     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combined_all!$DN$2:$DN$239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5BE9-48FA-8A36-65864EE6DDF6}"/>
            </c:ext>
          </c:extLst>
        </c:ser>
        <c:ser>
          <c:idx val="115"/>
          <c:order val="115"/>
          <c:tx>
            <c:strRef>
              <c:f>combined_all!$DO$1</c:f>
              <c:strCache>
                <c:ptCount val="1"/>
                <c:pt idx="0">
                  <c:v> Home-Made Rabri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combined_all!$DO$2:$DO$239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5BE9-48FA-8A36-65864EE6DDF6}"/>
            </c:ext>
          </c:extLst>
        </c:ser>
        <c:ser>
          <c:idx val="116"/>
          <c:order val="116"/>
          <c:tx>
            <c:strRef>
              <c:f>combined_all!$DP$1</c:f>
              <c:strCache>
                <c:ptCount val="1"/>
                <c:pt idx="0">
                  <c:v>boondi ka halwa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combined_all!$DP$2:$DP$239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5BE9-48FA-8A36-65864EE6DDF6}"/>
            </c:ext>
          </c:extLst>
        </c:ser>
        <c:ser>
          <c:idx val="117"/>
          <c:order val="117"/>
          <c:tx>
            <c:strRef>
              <c:f>combined_all!$DQ$1</c:f>
              <c:strCache>
                <c:ptCount val="1"/>
                <c:pt idx="0">
                  <c:v>imported beer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combined_all!$DQ$2:$DQ$239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5BE9-48FA-8A36-65864EE6DDF6}"/>
            </c:ext>
          </c:extLst>
        </c:ser>
        <c:ser>
          <c:idx val="118"/>
          <c:order val="118"/>
          <c:tx>
            <c:strRef>
              <c:f>combined_all!$DR$1</c:f>
              <c:strCache>
                <c:ptCount val="1"/>
                <c:pt idx="0">
                  <c:v>breezer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combined_all!$DR$2:$DR$239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5BE9-48FA-8A36-65864EE6D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531976"/>
        <c:axId val="1250535256"/>
      </c:lineChart>
      <c:catAx>
        <c:axId val="1250531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535256"/>
        <c:crosses val="autoZero"/>
        <c:auto val="1"/>
        <c:lblAlgn val="ctr"/>
        <c:lblOffset val="100"/>
        <c:noMultiLvlLbl val="0"/>
      </c:catAx>
      <c:valAx>
        <c:axId val="125053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item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531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combined_all!$F$1</c:f>
              <c:strCache>
                <c:ptCount val="1"/>
                <c:pt idx="0">
                  <c:v>Mango Colada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combined_all!$F$2:$F$239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3-43E3-9D79-245777D8E24E}"/>
            </c:ext>
          </c:extLst>
        </c:ser>
        <c:ser>
          <c:idx val="1"/>
          <c:order val="1"/>
          <c:tx>
            <c:strRef>
              <c:f>combined_all!$G$1</c:f>
              <c:strCache>
                <c:ptCount val="1"/>
                <c:pt idx="0">
                  <c:v>Baywatch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combined_all!$G$2:$G$239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3-43E3-9D79-245777D8E24E}"/>
            </c:ext>
          </c:extLst>
        </c:ser>
        <c:ser>
          <c:idx val="2"/>
          <c:order val="2"/>
          <c:tx>
            <c:strRef>
              <c:f>combined_all!$H$1</c:f>
              <c:strCache>
                <c:ptCount val="1"/>
                <c:pt idx="0">
                  <c:v>Cuddles On The Beach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combined_all!$H$2:$H$239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3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3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3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4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4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03-43E3-9D79-245777D8E24E}"/>
            </c:ext>
          </c:extLst>
        </c:ser>
        <c:ser>
          <c:idx val="3"/>
          <c:order val="3"/>
          <c:tx>
            <c:strRef>
              <c:f>combined_all!$I$1</c:f>
              <c:strCache>
                <c:ptCount val="1"/>
                <c:pt idx="0">
                  <c:v>Aamchi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combined_all!$I$2:$I$239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03-43E3-9D79-245777D8E24E}"/>
            </c:ext>
          </c:extLst>
        </c:ser>
        <c:ser>
          <c:idx val="4"/>
          <c:order val="4"/>
          <c:tx>
            <c:strRef>
              <c:f>combined_all!$J$1</c:f>
              <c:strCache>
                <c:ptCount val="1"/>
                <c:pt idx="0">
                  <c:v>Mango &amp; Jalapeno Slush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combined_all!$J$2:$J$239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03-43E3-9D79-245777D8E24E}"/>
            </c:ext>
          </c:extLst>
        </c:ser>
        <c:ser>
          <c:idx val="5"/>
          <c:order val="5"/>
          <c:tx>
            <c:strRef>
              <c:f>combined_all!$K$1</c:f>
              <c:strCache>
                <c:ptCount val="1"/>
                <c:pt idx="0">
                  <c:v>Bubbly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combined_all!$K$2:$K$239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3</c:v>
                </c:pt>
                <c:pt idx="118">
                  <c:v>1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3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03-43E3-9D79-245777D8E24E}"/>
            </c:ext>
          </c:extLst>
        </c:ser>
        <c:ser>
          <c:idx val="6"/>
          <c:order val="6"/>
          <c:tx>
            <c:strRef>
              <c:f>combined_all!$L$1</c:f>
              <c:strCache>
                <c:ptCount val="1"/>
                <c:pt idx="0">
                  <c:v>Virgin Mojito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combined_all!$L$2:$L$239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3</c:v>
                </c:pt>
                <c:pt idx="41">
                  <c:v>0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0</c:v>
                </c:pt>
                <c:pt idx="48">
                  <c:v>2</c:v>
                </c:pt>
                <c:pt idx="49">
                  <c:v>3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44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</c:v>
                </c:pt>
                <c:pt idx="117">
                  <c:v>0</c:v>
                </c:pt>
                <c:pt idx="118">
                  <c:v>0</c:v>
                </c:pt>
                <c:pt idx="119">
                  <c:v>3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2</c:v>
                </c:pt>
                <c:pt idx="227">
                  <c:v>0</c:v>
                </c:pt>
                <c:pt idx="228">
                  <c:v>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03-43E3-9D79-245777D8E24E}"/>
            </c:ext>
          </c:extLst>
        </c:ser>
        <c:ser>
          <c:idx val="7"/>
          <c:order val="7"/>
          <c:tx>
            <c:strRef>
              <c:f>combined_all!$M$1</c:f>
              <c:strCache>
                <c:ptCount val="1"/>
                <c:pt idx="0">
                  <c:v> Signature Sikhanji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combined_all!$M$2:$M$239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03-43E3-9D79-245777D8E24E}"/>
            </c:ext>
          </c:extLst>
        </c:ser>
        <c:ser>
          <c:idx val="8"/>
          <c:order val="8"/>
          <c:tx>
            <c:strRef>
              <c:f>combined_all!$N$1</c:f>
              <c:strCache>
                <c:ptCount val="1"/>
                <c:pt idx="0">
                  <c:v>Oreo &amp; Cream   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combined_all!$N$2:$N$239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4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5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3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4</c:v>
                </c:pt>
                <c:pt idx="206">
                  <c:v>0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3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03-43E3-9D79-245777D8E24E}"/>
            </c:ext>
          </c:extLst>
        </c:ser>
        <c:ser>
          <c:idx val="9"/>
          <c:order val="9"/>
          <c:tx>
            <c:strRef>
              <c:f>combined_all!$O$1</c:f>
              <c:strCache>
                <c:ptCount val="1"/>
                <c:pt idx="0">
                  <c:v>Bubble Gum &amp; Marshmallow 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combined_all!$O$2:$O$239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03-43E3-9D79-245777D8E24E}"/>
            </c:ext>
          </c:extLst>
        </c:ser>
        <c:ser>
          <c:idx val="10"/>
          <c:order val="10"/>
          <c:tx>
            <c:strRef>
              <c:f>combined_all!$P$1</c:f>
              <c:strCache>
                <c:ptCount val="1"/>
                <c:pt idx="0">
                  <c:v>Peanut Butter &amp; Chocolate   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combined_all!$P$2:$P$239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6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03-43E3-9D79-245777D8E24E}"/>
            </c:ext>
          </c:extLst>
        </c:ser>
        <c:ser>
          <c:idx val="11"/>
          <c:order val="11"/>
          <c:tx>
            <c:strRef>
              <c:f>combined_all!$Q$1</c:f>
              <c:strCache>
                <c:ptCount val="1"/>
                <c:pt idx="0">
                  <c:v>Banana &amp; Caramel   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combined_all!$Q$2:$Q$239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203-43E3-9D79-245777D8E24E}"/>
            </c:ext>
          </c:extLst>
        </c:ser>
        <c:ser>
          <c:idx val="12"/>
          <c:order val="12"/>
          <c:tx>
            <c:strRef>
              <c:f>combined_all!$R$1</c:f>
              <c:strCache>
                <c:ptCount val="1"/>
                <c:pt idx="0">
                  <c:v>Banana &amp; Coffee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combined_all!$R$2:$R$239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03-43E3-9D79-245777D8E24E}"/>
            </c:ext>
          </c:extLst>
        </c:ser>
        <c:ser>
          <c:idx val="13"/>
          <c:order val="13"/>
          <c:tx>
            <c:strRef>
              <c:f>combined_all!$S$1</c:f>
              <c:strCache>
                <c:ptCount val="1"/>
                <c:pt idx="0">
                  <c:v>Classic Nutella   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combined_all!$S$2:$S$239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7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7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3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203-43E3-9D79-245777D8E24E}"/>
            </c:ext>
          </c:extLst>
        </c:ser>
        <c:ser>
          <c:idx val="14"/>
          <c:order val="14"/>
          <c:tx>
            <c:strRef>
              <c:f>combined_all!$T$1</c:f>
              <c:strCache>
                <c:ptCount val="1"/>
                <c:pt idx="0">
                  <c:v>Masala Tea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combined_all!$T$2:$T$239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5</c:v>
                </c:pt>
                <c:pt idx="33">
                  <c:v>4</c:v>
                </c:pt>
                <c:pt idx="34">
                  <c:v>6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7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0</c:v>
                </c:pt>
                <c:pt idx="62">
                  <c:v>2</c:v>
                </c:pt>
                <c:pt idx="63">
                  <c:v>5</c:v>
                </c:pt>
                <c:pt idx="64">
                  <c:v>0</c:v>
                </c:pt>
                <c:pt idx="65">
                  <c:v>5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4</c:v>
                </c:pt>
                <c:pt idx="75">
                  <c:v>3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11</c:v>
                </c:pt>
                <c:pt idx="81">
                  <c:v>0</c:v>
                </c:pt>
                <c:pt idx="82">
                  <c:v>0</c:v>
                </c:pt>
                <c:pt idx="83">
                  <c:v>8</c:v>
                </c:pt>
                <c:pt idx="84">
                  <c:v>5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4</c:v>
                </c:pt>
                <c:pt idx="89">
                  <c:v>6</c:v>
                </c:pt>
                <c:pt idx="90">
                  <c:v>6</c:v>
                </c:pt>
                <c:pt idx="91">
                  <c:v>2</c:v>
                </c:pt>
                <c:pt idx="92">
                  <c:v>0</c:v>
                </c:pt>
                <c:pt idx="93">
                  <c:v>8</c:v>
                </c:pt>
                <c:pt idx="94">
                  <c:v>0</c:v>
                </c:pt>
                <c:pt idx="95">
                  <c:v>3</c:v>
                </c:pt>
                <c:pt idx="96">
                  <c:v>3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4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29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12</c:v>
                </c:pt>
                <c:pt idx="120">
                  <c:v>7</c:v>
                </c:pt>
                <c:pt idx="121">
                  <c:v>4</c:v>
                </c:pt>
                <c:pt idx="122">
                  <c:v>2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3</c:v>
                </c:pt>
                <c:pt idx="127">
                  <c:v>4</c:v>
                </c:pt>
                <c:pt idx="128">
                  <c:v>1</c:v>
                </c:pt>
                <c:pt idx="129">
                  <c:v>0</c:v>
                </c:pt>
                <c:pt idx="130">
                  <c:v>3</c:v>
                </c:pt>
                <c:pt idx="131">
                  <c:v>3</c:v>
                </c:pt>
                <c:pt idx="132">
                  <c:v>8</c:v>
                </c:pt>
                <c:pt idx="133">
                  <c:v>3</c:v>
                </c:pt>
                <c:pt idx="134">
                  <c:v>5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9</c:v>
                </c:pt>
                <c:pt idx="139">
                  <c:v>6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3</c:v>
                </c:pt>
                <c:pt idx="153">
                  <c:v>0</c:v>
                </c:pt>
                <c:pt idx="154">
                  <c:v>9</c:v>
                </c:pt>
                <c:pt idx="155">
                  <c:v>1</c:v>
                </c:pt>
                <c:pt idx="156">
                  <c:v>0</c:v>
                </c:pt>
                <c:pt idx="157">
                  <c:v>4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0</c:v>
                </c:pt>
                <c:pt idx="166">
                  <c:v>11</c:v>
                </c:pt>
                <c:pt idx="167">
                  <c:v>6</c:v>
                </c:pt>
                <c:pt idx="168">
                  <c:v>6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13</c:v>
                </c:pt>
                <c:pt idx="175">
                  <c:v>19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6</c:v>
                </c:pt>
                <c:pt idx="180">
                  <c:v>3</c:v>
                </c:pt>
                <c:pt idx="181">
                  <c:v>0</c:v>
                </c:pt>
                <c:pt idx="182">
                  <c:v>4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8</c:v>
                </c:pt>
                <c:pt idx="187">
                  <c:v>0</c:v>
                </c:pt>
                <c:pt idx="188">
                  <c:v>1</c:v>
                </c:pt>
                <c:pt idx="189">
                  <c:v>3</c:v>
                </c:pt>
                <c:pt idx="190">
                  <c:v>7</c:v>
                </c:pt>
                <c:pt idx="191">
                  <c:v>1</c:v>
                </c:pt>
                <c:pt idx="192">
                  <c:v>3</c:v>
                </c:pt>
                <c:pt idx="193">
                  <c:v>9</c:v>
                </c:pt>
                <c:pt idx="194">
                  <c:v>13</c:v>
                </c:pt>
                <c:pt idx="195">
                  <c:v>4</c:v>
                </c:pt>
                <c:pt idx="196">
                  <c:v>2</c:v>
                </c:pt>
                <c:pt idx="197">
                  <c:v>7</c:v>
                </c:pt>
                <c:pt idx="198">
                  <c:v>4</c:v>
                </c:pt>
                <c:pt idx="199">
                  <c:v>3</c:v>
                </c:pt>
                <c:pt idx="200">
                  <c:v>5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5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2</c:v>
                </c:pt>
                <c:pt idx="219">
                  <c:v>0</c:v>
                </c:pt>
                <c:pt idx="220">
                  <c:v>5</c:v>
                </c:pt>
                <c:pt idx="221">
                  <c:v>0</c:v>
                </c:pt>
                <c:pt idx="222">
                  <c:v>4</c:v>
                </c:pt>
                <c:pt idx="223">
                  <c:v>3</c:v>
                </c:pt>
                <c:pt idx="224">
                  <c:v>7</c:v>
                </c:pt>
                <c:pt idx="225">
                  <c:v>0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4</c:v>
                </c:pt>
                <c:pt idx="230">
                  <c:v>8</c:v>
                </c:pt>
                <c:pt idx="231">
                  <c:v>2</c:v>
                </c:pt>
                <c:pt idx="232">
                  <c:v>5</c:v>
                </c:pt>
                <c:pt idx="233">
                  <c:v>2</c:v>
                </c:pt>
                <c:pt idx="234">
                  <c:v>0</c:v>
                </c:pt>
                <c:pt idx="235">
                  <c:v>6</c:v>
                </c:pt>
                <c:pt idx="236">
                  <c:v>8</c:v>
                </c:pt>
                <c:pt idx="23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203-43E3-9D79-245777D8E24E}"/>
            </c:ext>
          </c:extLst>
        </c:ser>
        <c:ser>
          <c:idx val="15"/>
          <c:order val="15"/>
          <c:tx>
            <c:strRef>
              <c:f>combined_all!$U$1</c:f>
              <c:strCache>
                <c:ptCount val="1"/>
                <c:pt idx="0">
                  <c:v>Green Tea   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combined_all!$U$2:$U$239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203-43E3-9D79-245777D8E24E}"/>
            </c:ext>
          </c:extLst>
        </c:ser>
        <c:ser>
          <c:idx val="16"/>
          <c:order val="16"/>
          <c:tx>
            <c:strRef>
              <c:f>combined_all!$V$1</c:f>
              <c:strCache>
                <c:ptCount val="1"/>
                <c:pt idx="0">
                  <c:v>Lemon Ice Tea 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combined_all!$V$2:$V$239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203-43E3-9D79-245777D8E24E}"/>
            </c:ext>
          </c:extLst>
        </c:ser>
        <c:ser>
          <c:idx val="17"/>
          <c:order val="17"/>
          <c:tx>
            <c:strRef>
              <c:f>combined_all!$W$1</c:f>
              <c:strCache>
                <c:ptCount val="1"/>
                <c:pt idx="0">
                  <c:v>Peach Ice Tea 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combined_all!$W$2:$W$239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203-43E3-9D79-245777D8E24E}"/>
            </c:ext>
          </c:extLst>
        </c:ser>
        <c:ser>
          <c:idx val="18"/>
          <c:order val="18"/>
          <c:tx>
            <c:strRef>
              <c:f>combined_all!$X$1</c:f>
              <c:strCache>
                <c:ptCount val="1"/>
                <c:pt idx="0">
                  <c:v> Expresso     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combined_all!$X$2:$X$239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203-43E3-9D79-245777D8E24E}"/>
            </c:ext>
          </c:extLst>
        </c:ser>
        <c:ser>
          <c:idx val="19"/>
          <c:order val="19"/>
          <c:tx>
            <c:strRef>
              <c:f>combined_all!$Y$1</c:f>
              <c:strCache>
                <c:ptCount val="1"/>
                <c:pt idx="0">
                  <c:v>Americano   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combined_all!$Y$2:$Y$239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4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3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2</c:v>
                </c:pt>
                <c:pt idx="180">
                  <c:v>3</c:v>
                </c:pt>
                <c:pt idx="181">
                  <c:v>0</c:v>
                </c:pt>
                <c:pt idx="182">
                  <c:v>3</c:v>
                </c:pt>
                <c:pt idx="183">
                  <c:v>2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203-43E3-9D79-245777D8E24E}"/>
            </c:ext>
          </c:extLst>
        </c:ser>
        <c:ser>
          <c:idx val="20"/>
          <c:order val="20"/>
          <c:tx>
            <c:strRef>
              <c:f>combined_all!$Z$1</c:f>
              <c:strCache>
                <c:ptCount val="1"/>
                <c:pt idx="0">
                  <c:v>Cappuccino   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combined_all!$Z$2:$Z$239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4</c:v>
                </c:pt>
                <c:pt idx="24">
                  <c:v>5</c:v>
                </c:pt>
                <c:pt idx="25">
                  <c:v>0</c:v>
                </c:pt>
                <c:pt idx="26">
                  <c:v>13</c:v>
                </c:pt>
                <c:pt idx="27">
                  <c:v>5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7</c:v>
                </c:pt>
                <c:pt idx="33">
                  <c:v>5</c:v>
                </c:pt>
                <c:pt idx="34">
                  <c:v>13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8</c:v>
                </c:pt>
                <c:pt idx="41">
                  <c:v>6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5</c:v>
                </c:pt>
                <c:pt idx="47">
                  <c:v>7</c:v>
                </c:pt>
                <c:pt idx="48">
                  <c:v>10</c:v>
                </c:pt>
                <c:pt idx="49">
                  <c:v>2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</c:v>
                </c:pt>
                <c:pt idx="63">
                  <c:v>0</c:v>
                </c:pt>
                <c:pt idx="64">
                  <c:v>1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4</c:v>
                </c:pt>
                <c:pt idx="70">
                  <c:v>2</c:v>
                </c:pt>
                <c:pt idx="71">
                  <c:v>11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4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0">
                  <c:v>5</c:v>
                </c:pt>
                <c:pt idx="91">
                  <c:v>2</c:v>
                </c:pt>
                <c:pt idx="92">
                  <c:v>0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</c:v>
                </c:pt>
                <c:pt idx="107">
                  <c:v>2</c:v>
                </c:pt>
                <c:pt idx="108">
                  <c:v>2</c:v>
                </c:pt>
                <c:pt idx="109">
                  <c:v>4</c:v>
                </c:pt>
                <c:pt idx="110">
                  <c:v>1</c:v>
                </c:pt>
                <c:pt idx="111">
                  <c:v>4</c:v>
                </c:pt>
                <c:pt idx="112">
                  <c:v>1</c:v>
                </c:pt>
                <c:pt idx="113">
                  <c:v>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8</c:v>
                </c:pt>
                <c:pt idx="120">
                  <c:v>2</c:v>
                </c:pt>
                <c:pt idx="121">
                  <c:v>3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5</c:v>
                </c:pt>
                <c:pt idx="126">
                  <c:v>2</c:v>
                </c:pt>
                <c:pt idx="127">
                  <c:v>6</c:v>
                </c:pt>
                <c:pt idx="128">
                  <c:v>2</c:v>
                </c:pt>
                <c:pt idx="129">
                  <c:v>4</c:v>
                </c:pt>
                <c:pt idx="130">
                  <c:v>0</c:v>
                </c:pt>
                <c:pt idx="131">
                  <c:v>4</c:v>
                </c:pt>
                <c:pt idx="132">
                  <c:v>4</c:v>
                </c:pt>
                <c:pt idx="133">
                  <c:v>2</c:v>
                </c:pt>
                <c:pt idx="134">
                  <c:v>6</c:v>
                </c:pt>
                <c:pt idx="135">
                  <c:v>0</c:v>
                </c:pt>
                <c:pt idx="136">
                  <c:v>2</c:v>
                </c:pt>
                <c:pt idx="137">
                  <c:v>7</c:v>
                </c:pt>
                <c:pt idx="138">
                  <c:v>1</c:v>
                </c:pt>
                <c:pt idx="139">
                  <c:v>7</c:v>
                </c:pt>
                <c:pt idx="140">
                  <c:v>5</c:v>
                </c:pt>
                <c:pt idx="141">
                  <c:v>3</c:v>
                </c:pt>
                <c:pt idx="142">
                  <c:v>3</c:v>
                </c:pt>
                <c:pt idx="143">
                  <c:v>5</c:v>
                </c:pt>
                <c:pt idx="144">
                  <c:v>1</c:v>
                </c:pt>
                <c:pt idx="145">
                  <c:v>0</c:v>
                </c:pt>
                <c:pt idx="146">
                  <c:v>10</c:v>
                </c:pt>
                <c:pt idx="147">
                  <c:v>1</c:v>
                </c:pt>
                <c:pt idx="148">
                  <c:v>2</c:v>
                </c:pt>
                <c:pt idx="149">
                  <c:v>4</c:v>
                </c:pt>
                <c:pt idx="150">
                  <c:v>7</c:v>
                </c:pt>
                <c:pt idx="151">
                  <c:v>3</c:v>
                </c:pt>
                <c:pt idx="152">
                  <c:v>10</c:v>
                </c:pt>
                <c:pt idx="153">
                  <c:v>4</c:v>
                </c:pt>
                <c:pt idx="154">
                  <c:v>3</c:v>
                </c:pt>
                <c:pt idx="155">
                  <c:v>3</c:v>
                </c:pt>
                <c:pt idx="156">
                  <c:v>5</c:v>
                </c:pt>
                <c:pt idx="157">
                  <c:v>3</c:v>
                </c:pt>
                <c:pt idx="158">
                  <c:v>7</c:v>
                </c:pt>
                <c:pt idx="159">
                  <c:v>14</c:v>
                </c:pt>
                <c:pt idx="160">
                  <c:v>13</c:v>
                </c:pt>
                <c:pt idx="161">
                  <c:v>2</c:v>
                </c:pt>
                <c:pt idx="162">
                  <c:v>3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15</c:v>
                </c:pt>
                <c:pt idx="167">
                  <c:v>4</c:v>
                </c:pt>
                <c:pt idx="168">
                  <c:v>3</c:v>
                </c:pt>
                <c:pt idx="169">
                  <c:v>7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10</c:v>
                </c:pt>
                <c:pt idx="177">
                  <c:v>7</c:v>
                </c:pt>
                <c:pt idx="178">
                  <c:v>9</c:v>
                </c:pt>
                <c:pt idx="179">
                  <c:v>11</c:v>
                </c:pt>
                <c:pt idx="180">
                  <c:v>6</c:v>
                </c:pt>
                <c:pt idx="181">
                  <c:v>5</c:v>
                </c:pt>
                <c:pt idx="182">
                  <c:v>13</c:v>
                </c:pt>
                <c:pt idx="183">
                  <c:v>5</c:v>
                </c:pt>
                <c:pt idx="184">
                  <c:v>7</c:v>
                </c:pt>
                <c:pt idx="185">
                  <c:v>5</c:v>
                </c:pt>
                <c:pt idx="186">
                  <c:v>3</c:v>
                </c:pt>
                <c:pt idx="187">
                  <c:v>10</c:v>
                </c:pt>
                <c:pt idx="188">
                  <c:v>3</c:v>
                </c:pt>
                <c:pt idx="189">
                  <c:v>0</c:v>
                </c:pt>
                <c:pt idx="190">
                  <c:v>4</c:v>
                </c:pt>
                <c:pt idx="191">
                  <c:v>7</c:v>
                </c:pt>
                <c:pt idx="192">
                  <c:v>11</c:v>
                </c:pt>
                <c:pt idx="193">
                  <c:v>5</c:v>
                </c:pt>
                <c:pt idx="194">
                  <c:v>3</c:v>
                </c:pt>
                <c:pt idx="195">
                  <c:v>7</c:v>
                </c:pt>
                <c:pt idx="196">
                  <c:v>5</c:v>
                </c:pt>
                <c:pt idx="197">
                  <c:v>3</c:v>
                </c:pt>
                <c:pt idx="198">
                  <c:v>7</c:v>
                </c:pt>
                <c:pt idx="199">
                  <c:v>15</c:v>
                </c:pt>
                <c:pt idx="200">
                  <c:v>9</c:v>
                </c:pt>
                <c:pt idx="201">
                  <c:v>3</c:v>
                </c:pt>
                <c:pt idx="202">
                  <c:v>7</c:v>
                </c:pt>
                <c:pt idx="203">
                  <c:v>1</c:v>
                </c:pt>
                <c:pt idx="204">
                  <c:v>0</c:v>
                </c:pt>
                <c:pt idx="205">
                  <c:v>10</c:v>
                </c:pt>
                <c:pt idx="206">
                  <c:v>9</c:v>
                </c:pt>
                <c:pt idx="207">
                  <c:v>7</c:v>
                </c:pt>
                <c:pt idx="208">
                  <c:v>10</c:v>
                </c:pt>
                <c:pt idx="209">
                  <c:v>8</c:v>
                </c:pt>
                <c:pt idx="210">
                  <c:v>5</c:v>
                </c:pt>
                <c:pt idx="211">
                  <c:v>8</c:v>
                </c:pt>
                <c:pt idx="212">
                  <c:v>7</c:v>
                </c:pt>
                <c:pt idx="213">
                  <c:v>13</c:v>
                </c:pt>
                <c:pt idx="214">
                  <c:v>4</c:v>
                </c:pt>
                <c:pt idx="215">
                  <c:v>3</c:v>
                </c:pt>
                <c:pt idx="216">
                  <c:v>7</c:v>
                </c:pt>
                <c:pt idx="217">
                  <c:v>2</c:v>
                </c:pt>
                <c:pt idx="218">
                  <c:v>4</c:v>
                </c:pt>
                <c:pt idx="219">
                  <c:v>5</c:v>
                </c:pt>
                <c:pt idx="220">
                  <c:v>9</c:v>
                </c:pt>
                <c:pt idx="221">
                  <c:v>9</c:v>
                </c:pt>
                <c:pt idx="222">
                  <c:v>4</c:v>
                </c:pt>
                <c:pt idx="223">
                  <c:v>3</c:v>
                </c:pt>
                <c:pt idx="224">
                  <c:v>7</c:v>
                </c:pt>
                <c:pt idx="225">
                  <c:v>1</c:v>
                </c:pt>
                <c:pt idx="226">
                  <c:v>5</c:v>
                </c:pt>
                <c:pt idx="227">
                  <c:v>1</c:v>
                </c:pt>
                <c:pt idx="228">
                  <c:v>7</c:v>
                </c:pt>
                <c:pt idx="229">
                  <c:v>4</c:v>
                </c:pt>
                <c:pt idx="230">
                  <c:v>2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12</c:v>
                </c:pt>
                <c:pt idx="236">
                  <c:v>2</c:v>
                </c:pt>
                <c:pt idx="2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203-43E3-9D79-245777D8E24E}"/>
            </c:ext>
          </c:extLst>
        </c:ser>
        <c:ser>
          <c:idx val="21"/>
          <c:order val="21"/>
          <c:tx>
            <c:strRef>
              <c:f>combined_all!$AA$1</c:f>
              <c:strCache>
                <c:ptCount val="1"/>
                <c:pt idx="0">
                  <c:v>Cafe Latte     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combined_all!$AA$2:$AA$239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0</c:v>
                </c:pt>
                <c:pt idx="155">
                  <c:v>3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3</c:v>
                </c:pt>
                <c:pt idx="160">
                  <c:v>4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</c:v>
                </c:pt>
                <c:pt idx="174">
                  <c:v>4</c:v>
                </c:pt>
                <c:pt idx="175">
                  <c:v>3</c:v>
                </c:pt>
                <c:pt idx="176">
                  <c:v>5</c:v>
                </c:pt>
                <c:pt idx="177">
                  <c:v>1</c:v>
                </c:pt>
                <c:pt idx="178">
                  <c:v>0</c:v>
                </c:pt>
                <c:pt idx="179">
                  <c:v>4</c:v>
                </c:pt>
                <c:pt idx="180">
                  <c:v>6</c:v>
                </c:pt>
                <c:pt idx="181">
                  <c:v>0</c:v>
                </c:pt>
                <c:pt idx="182">
                  <c:v>10</c:v>
                </c:pt>
                <c:pt idx="183">
                  <c:v>3</c:v>
                </c:pt>
                <c:pt idx="184">
                  <c:v>7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4</c:v>
                </c:pt>
                <c:pt idx="193">
                  <c:v>2</c:v>
                </c:pt>
                <c:pt idx="194">
                  <c:v>2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4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4</c:v>
                </c:pt>
                <c:pt idx="235">
                  <c:v>0</c:v>
                </c:pt>
                <c:pt idx="236">
                  <c:v>2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203-43E3-9D79-245777D8E24E}"/>
            </c:ext>
          </c:extLst>
        </c:ser>
        <c:ser>
          <c:idx val="22"/>
          <c:order val="22"/>
          <c:tx>
            <c:strRef>
              <c:f>combined_all!$AB$1</c:f>
              <c:strCache>
                <c:ptCount val="1"/>
                <c:pt idx="0">
                  <c:v>Cafe Mocha   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combined_all!$AB$2:$AB$239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3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3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4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5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5</c:v>
                </c:pt>
                <c:pt idx="194">
                  <c:v>3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5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3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203-43E3-9D79-245777D8E24E}"/>
            </c:ext>
          </c:extLst>
        </c:ser>
        <c:ser>
          <c:idx val="23"/>
          <c:order val="23"/>
          <c:tx>
            <c:strRef>
              <c:f>combined_all!$AC$1</c:f>
              <c:strCache>
                <c:ptCount val="1"/>
                <c:pt idx="0">
                  <c:v>Classic Cold Coffee   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combined_all!$AC$2:$AC$239</c:f>
              <c:numCache>
                <c:formatCode>General</c:formatCode>
                <c:ptCount val="238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1</c:v>
                </c:pt>
                <c:pt idx="66">
                  <c:v>3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5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4</c:v>
                </c:pt>
                <c:pt idx="98">
                  <c:v>0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3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6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4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3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203-43E3-9D79-245777D8E24E}"/>
            </c:ext>
          </c:extLst>
        </c:ser>
        <c:ser>
          <c:idx val="24"/>
          <c:order val="24"/>
          <c:tx>
            <c:strRef>
              <c:f>combined_all!$AD$1</c:f>
              <c:strCache>
                <c:ptCount val="1"/>
                <c:pt idx="0">
                  <c:v>Caramel Cold Coffee  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combined_all!$AD$2:$AD$239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203-43E3-9D79-245777D8E24E}"/>
            </c:ext>
          </c:extLst>
        </c:ser>
        <c:ser>
          <c:idx val="25"/>
          <c:order val="25"/>
          <c:tx>
            <c:strRef>
              <c:f>combined_all!$AE$1</c:f>
              <c:strCache>
                <c:ptCount val="1"/>
                <c:pt idx="0">
                  <c:v>Mineral Water   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combined_all!$AE$2:$AE$239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5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3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7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4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3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3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2</c:v>
                </c:pt>
                <c:pt idx="166">
                  <c:v>5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3</c:v>
                </c:pt>
                <c:pt idx="174">
                  <c:v>2</c:v>
                </c:pt>
                <c:pt idx="175">
                  <c:v>4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5</c:v>
                </c:pt>
                <c:pt idx="185">
                  <c:v>1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3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203-43E3-9D79-245777D8E24E}"/>
            </c:ext>
          </c:extLst>
        </c:ser>
        <c:ser>
          <c:idx val="26"/>
          <c:order val="26"/>
          <c:tx>
            <c:strRef>
              <c:f>combined_all!$AF$1</c:f>
              <c:strCache>
                <c:ptCount val="1"/>
                <c:pt idx="0">
                  <c:v>Juice (Packed)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combined_all!$AF$2:$AF$239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203-43E3-9D79-245777D8E24E}"/>
            </c:ext>
          </c:extLst>
        </c:ser>
        <c:ser>
          <c:idx val="27"/>
          <c:order val="27"/>
          <c:tx>
            <c:strRef>
              <c:f>combined_all!$AG$1</c:f>
              <c:strCache>
                <c:ptCount val="1"/>
                <c:pt idx="0">
                  <c:v>Fresh Lime Soda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combined_all!$AG$2:$AG$239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9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28</c:v>
                </c:pt>
                <c:pt idx="35">
                  <c:v>1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4</c:v>
                </c:pt>
                <c:pt idx="68">
                  <c:v>0</c:v>
                </c:pt>
                <c:pt idx="69">
                  <c:v>5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4</c:v>
                </c:pt>
                <c:pt idx="75">
                  <c:v>1</c:v>
                </c:pt>
                <c:pt idx="76">
                  <c:v>0</c:v>
                </c:pt>
                <c:pt idx="77">
                  <c:v>8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4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3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6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1</c:v>
                </c:pt>
                <c:pt idx="232">
                  <c:v>2</c:v>
                </c:pt>
                <c:pt idx="233">
                  <c:v>6</c:v>
                </c:pt>
                <c:pt idx="234">
                  <c:v>2</c:v>
                </c:pt>
                <c:pt idx="235">
                  <c:v>4</c:v>
                </c:pt>
                <c:pt idx="236">
                  <c:v>4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203-43E3-9D79-245777D8E24E}"/>
            </c:ext>
          </c:extLst>
        </c:ser>
        <c:ser>
          <c:idx val="28"/>
          <c:order val="28"/>
          <c:tx>
            <c:strRef>
              <c:f>combined_all!$AH$1</c:f>
              <c:strCache>
                <c:ptCount val="1"/>
                <c:pt idx="0">
                  <c:v>Aerated Drink   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combined_all!$AH$2:$AH$239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1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4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3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2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203-43E3-9D79-245777D8E24E}"/>
            </c:ext>
          </c:extLst>
        </c:ser>
        <c:ser>
          <c:idx val="29"/>
          <c:order val="29"/>
          <c:tx>
            <c:strRef>
              <c:f>combined_all!$AI$1</c:f>
              <c:strCache>
                <c:ptCount val="1"/>
                <c:pt idx="0">
                  <c:v>Red Bull   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combined_all!$AI$2:$AI$239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203-43E3-9D79-245777D8E24E}"/>
            </c:ext>
          </c:extLst>
        </c:ser>
        <c:ser>
          <c:idx val="30"/>
          <c:order val="30"/>
          <c:tx>
            <c:strRef>
              <c:f>combined_all!$AJ$1</c:f>
              <c:strCache>
                <c:ptCount val="1"/>
                <c:pt idx="0">
                  <c:v>Veg Home Style Tomato Soup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combined_all!$AJ$2:$AJ$239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3</c:v>
                </c:pt>
                <c:pt idx="130">
                  <c:v>1</c:v>
                </c:pt>
                <c:pt idx="131">
                  <c:v>9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4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</c:v>
                </c:pt>
                <c:pt idx="176">
                  <c:v>4</c:v>
                </c:pt>
                <c:pt idx="177">
                  <c:v>0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4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4</c:v>
                </c:pt>
                <c:pt idx="226">
                  <c:v>2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203-43E3-9D79-245777D8E24E}"/>
            </c:ext>
          </c:extLst>
        </c:ser>
        <c:ser>
          <c:idx val="31"/>
          <c:order val="31"/>
          <c:tx>
            <c:strRef>
              <c:f>combined_all!$AK$1</c:f>
              <c:strCache>
                <c:ptCount val="1"/>
                <c:pt idx="0">
                  <c:v>Chicken Clear Soup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combined_all!$AK$2:$AK$239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0</c:v>
                </c:pt>
                <c:pt idx="182">
                  <c:v>1</c:v>
                </c:pt>
                <c:pt idx="183">
                  <c:v>4</c:v>
                </c:pt>
                <c:pt idx="184">
                  <c:v>2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203-43E3-9D79-245777D8E24E}"/>
            </c:ext>
          </c:extLst>
        </c:ser>
        <c:ser>
          <c:idx val="32"/>
          <c:order val="32"/>
          <c:tx>
            <c:strRef>
              <c:f>combined_all!$AL$1</c:f>
              <c:strCache>
                <c:ptCount val="1"/>
                <c:pt idx="0">
                  <c:v>Classic Caesar Salad (V)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combined_all!$AL$2:$AL$239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203-43E3-9D79-245777D8E24E}"/>
            </c:ext>
          </c:extLst>
        </c:ser>
        <c:ser>
          <c:idx val="33"/>
          <c:order val="33"/>
          <c:tx>
            <c:strRef>
              <c:f>combined_all!$AM$1</c:f>
              <c:strCache>
                <c:ptCount val="1"/>
                <c:pt idx="0">
                  <c:v> Raw Papaya Salad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combined_all!$AM$2:$AM$239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203-43E3-9D79-245777D8E24E}"/>
            </c:ext>
          </c:extLst>
        </c:ser>
        <c:ser>
          <c:idx val="34"/>
          <c:order val="34"/>
          <c:tx>
            <c:strRef>
              <c:f>combined_all!$AN$1</c:f>
              <c:strCache>
                <c:ptCount val="1"/>
                <c:pt idx="0">
                  <c:v>Desi Indian Chakhna Salad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combined_all!$AN$2:$AN$239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203-43E3-9D79-245777D8E24E}"/>
            </c:ext>
          </c:extLst>
        </c:ser>
        <c:ser>
          <c:idx val="35"/>
          <c:order val="35"/>
          <c:tx>
            <c:strRef>
              <c:f>combined_all!$AO$1</c:f>
              <c:strCache>
                <c:ptCount val="1"/>
                <c:pt idx="0">
                  <c:v> Aloo Chaat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combined_all!$AO$2:$AO$239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3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4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3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203-43E3-9D79-245777D8E24E}"/>
            </c:ext>
          </c:extLst>
        </c:ser>
        <c:ser>
          <c:idx val="36"/>
          <c:order val="36"/>
          <c:tx>
            <c:strRef>
              <c:f>combined_all!$AP$1</c:f>
              <c:strCache>
                <c:ptCount val="1"/>
                <c:pt idx="0">
                  <c:v>Cheesy Jalapeno Poppers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combined_all!$AP$2:$AP$239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2</c:v>
                </c:pt>
                <c:pt idx="225">
                  <c:v>0</c:v>
                </c:pt>
                <c:pt idx="226">
                  <c:v>3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203-43E3-9D79-245777D8E24E}"/>
            </c:ext>
          </c:extLst>
        </c:ser>
        <c:ser>
          <c:idx val="37"/>
          <c:order val="37"/>
          <c:tx>
            <c:strRef>
              <c:f>combined_all!$AQ$1</c:f>
              <c:strCache>
                <c:ptCount val="1"/>
                <c:pt idx="0">
                  <c:v>Crazy Chips With 3 Dips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combined_all!$AQ$2:$AQ$239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203-43E3-9D79-245777D8E24E}"/>
            </c:ext>
          </c:extLst>
        </c:ser>
        <c:ser>
          <c:idx val="38"/>
          <c:order val="38"/>
          <c:tx>
            <c:strRef>
              <c:f>combined_all!$AR$1</c:f>
              <c:strCache>
                <c:ptCount val="1"/>
                <c:pt idx="0">
                  <c:v> Just Hummus With Lavash/Pita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combined_all!$AR$2:$AR$239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0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203-43E3-9D79-245777D8E24E}"/>
            </c:ext>
          </c:extLst>
        </c:ser>
        <c:ser>
          <c:idx val="39"/>
          <c:order val="39"/>
          <c:tx>
            <c:strRef>
              <c:f>combined_all!$AS$1</c:f>
              <c:strCache>
                <c:ptCount val="1"/>
                <c:pt idx="0">
                  <c:v>CHEESE LOADED FRIES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combined_all!$AS$2:$AS$239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2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  <c:pt idx="193">
                  <c:v>3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4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203-43E3-9D79-245777D8E24E}"/>
            </c:ext>
          </c:extLst>
        </c:ser>
        <c:ser>
          <c:idx val="40"/>
          <c:order val="40"/>
          <c:tx>
            <c:strRef>
              <c:f>combined_all!$AT$1</c:f>
              <c:strCache>
                <c:ptCount val="1"/>
                <c:pt idx="0">
                  <c:v>Classic Fish &amp; Chips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combined_all!$AT$2:$AT$239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4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3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7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203-43E3-9D79-245777D8E24E}"/>
            </c:ext>
          </c:extLst>
        </c:ser>
        <c:ser>
          <c:idx val="41"/>
          <c:order val="41"/>
          <c:tx>
            <c:strRef>
              <c:f>combined_all!$AU$1</c:f>
              <c:strCache>
                <c:ptCount val="1"/>
                <c:pt idx="0">
                  <c:v>Signature Loaded Nachos VEG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combined_all!$AU$2:$AU$239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3</c:v>
                </c:pt>
                <c:pt idx="183">
                  <c:v>0</c:v>
                </c:pt>
                <c:pt idx="184">
                  <c:v>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3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203-43E3-9D79-245777D8E24E}"/>
            </c:ext>
          </c:extLst>
        </c:ser>
        <c:ser>
          <c:idx val="42"/>
          <c:order val="42"/>
          <c:tx>
            <c:strRef>
              <c:f>combined_all!$AV$1</c:f>
              <c:strCache>
                <c:ptCount val="1"/>
                <c:pt idx="0">
                  <c:v>Traditional Tandoori Chicken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combined_all!$AV$2:$AV$239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13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3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203-43E3-9D79-245777D8E24E}"/>
            </c:ext>
          </c:extLst>
        </c:ser>
        <c:ser>
          <c:idx val="43"/>
          <c:order val="43"/>
          <c:tx>
            <c:strRef>
              <c:f>combined_all!$AW$1</c:f>
              <c:strCache>
                <c:ptCount val="1"/>
                <c:pt idx="0">
                  <c:v> Classic Chicken Tikka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combined_all!$AW$2:$AW$239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203-43E3-9D79-245777D8E24E}"/>
            </c:ext>
          </c:extLst>
        </c:ser>
        <c:ser>
          <c:idx val="44"/>
          <c:order val="44"/>
          <c:tx>
            <c:strRef>
              <c:f>combined_all!$AX$1</c:f>
              <c:strCache>
                <c:ptCount val="1"/>
                <c:pt idx="0">
                  <c:v>alfredo sauce malai chicken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combined_all!$AX$2:$AX$239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203-43E3-9D79-245777D8E24E}"/>
            </c:ext>
          </c:extLst>
        </c:ser>
        <c:ser>
          <c:idx val="45"/>
          <c:order val="45"/>
          <c:tx>
            <c:strRef>
              <c:f>combined_all!$AY$1</c:f>
              <c:strCache>
                <c:ptCount val="1"/>
                <c:pt idx="0">
                  <c:v> Crispy Chilly Chicken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combined_all!$AY$2:$AY$239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203-43E3-9D79-245777D8E24E}"/>
            </c:ext>
          </c:extLst>
        </c:ser>
        <c:ser>
          <c:idx val="46"/>
          <c:order val="46"/>
          <c:tx>
            <c:strRef>
              <c:f>combined_all!$AZ$1</c:f>
              <c:strCache>
                <c:ptCount val="1"/>
                <c:pt idx="0">
                  <c:v> Creamy Cheesy Mushroom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combined_all!$AZ$2:$AZ$239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2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203-43E3-9D79-245777D8E24E}"/>
            </c:ext>
          </c:extLst>
        </c:ser>
        <c:ser>
          <c:idx val="47"/>
          <c:order val="47"/>
          <c:tx>
            <c:strRef>
              <c:f>combined_all!$BA$1</c:f>
              <c:strCache>
                <c:ptCount val="1"/>
                <c:pt idx="0">
                  <c:v> Paneer Tikka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combined_all!$BA$2:$BA$239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203-43E3-9D79-245777D8E24E}"/>
            </c:ext>
          </c:extLst>
        </c:ser>
        <c:ser>
          <c:idx val="48"/>
          <c:order val="48"/>
          <c:tx>
            <c:strRef>
              <c:f>combined_all!$BB$1</c:f>
              <c:strCache>
                <c:ptCount val="1"/>
                <c:pt idx="0">
                  <c:v>Rainbow Chilly Paneer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combined_all!$BB$2:$BB$239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4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3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5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203-43E3-9D79-245777D8E24E}"/>
            </c:ext>
          </c:extLst>
        </c:ser>
        <c:ser>
          <c:idx val="49"/>
          <c:order val="49"/>
          <c:tx>
            <c:strRef>
              <c:f>combined_all!$BC$1</c:f>
              <c:strCache>
                <c:ptCount val="1"/>
                <c:pt idx="0">
                  <c:v>Vadapao Sliders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combined_all!$BC$2:$BC$239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1</c:v>
                </c:pt>
                <c:pt idx="176">
                  <c:v>4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203-43E3-9D79-245777D8E24E}"/>
            </c:ext>
          </c:extLst>
        </c:ser>
        <c:ser>
          <c:idx val="50"/>
          <c:order val="50"/>
          <c:tx>
            <c:strRef>
              <c:f>combined_all!$BD$1</c:f>
              <c:strCache>
                <c:ptCount val="1"/>
                <c:pt idx="0">
                  <c:v>Fried Chicken Burger kfc style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combined_all!$BD$2:$BD$239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4</c:v>
                </c:pt>
                <c:pt idx="207">
                  <c:v>0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F203-43E3-9D79-245777D8E24E}"/>
            </c:ext>
          </c:extLst>
        </c:ser>
        <c:ser>
          <c:idx val="51"/>
          <c:order val="51"/>
          <c:tx>
            <c:strRef>
              <c:f>combined_all!$BE$1</c:f>
              <c:strCache>
                <c:ptCount val="1"/>
                <c:pt idx="0">
                  <c:v>Chicken Tikka Burger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combined_all!$BE$2:$BE$239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F203-43E3-9D79-245777D8E24E}"/>
            </c:ext>
          </c:extLst>
        </c:ser>
        <c:ser>
          <c:idx val="52"/>
          <c:order val="52"/>
          <c:tx>
            <c:strRef>
              <c:f>combined_all!$BF$1</c:f>
              <c:strCache>
                <c:ptCount val="1"/>
                <c:pt idx="0">
                  <c:v>Doon Special Street Burger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combined_all!$BF$2:$BF$239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3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F203-43E3-9D79-245777D8E24E}"/>
            </c:ext>
          </c:extLst>
        </c:ser>
        <c:ser>
          <c:idx val="53"/>
          <c:order val="53"/>
          <c:tx>
            <c:strRef>
              <c:f>combined_all!$BG$1</c:f>
              <c:strCache>
                <c:ptCount val="1"/>
                <c:pt idx="0">
                  <c:v>Grilled Chicken &amp; Cheese Sandwich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combined_all!$BG$2:$BG$239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F203-43E3-9D79-245777D8E24E}"/>
            </c:ext>
          </c:extLst>
        </c:ser>
        <c:ser>
          <c:idx val="54"/>
          <c:order val="54"/>
          <c:tx>
            <c:strRef>
              <c:f>combined_all!$BH$1</c:f>
              <c:strCache>
                <c:ptCount val="1"/>
                <c:pt idx="0">
                  <c:v>Signature Club Sandwich Veg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combined_all!$BH$2:$BH$239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4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5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</c:v>
                </c:pt>
                <c:pt idx="233">
                  <c:v>0</c:v>
                </c:pt>
                <c:pt idx="234">
                  <c:v>1</c:v>
                </c:pt>
                <c:pt idx="235">
                  <c:v>3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F203-43E3-9D79-245777D8E24E}"/>
            </c:ext>
          </c:extLst>
        </c:ser>
        <c:ser>
          <c:idx val="55"/>
          <c:order val="55"/>
          <c:tx>
            <c:strRef>
              <c:f>combined_all!$BI$1</c:f>
              <c:strCache>
                <c:ptCount val="1"/>
                <c:pt idx="0">
                  <c:v>Signature Club Sandwich Non-Veg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combined_all!$BI$2:$BI$239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F203-43E3-9D79-245777D8E24E}"/>
            </c:ext>
          </c:extLst>
        </c:ser>
        <c:ser>
          <c:idx val="56"/>
          <c:order val="56"/>
          <c:tx>
            <c:strRef>
              <c:f>combined_all!$BJ$1</c:f>
              <c:strCache>
                <c:ptCount val="1"/>
                <c:pt idx="0">
                  <c:v>Smoked Bbq Chicken Pizza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combined_all!$BJ$2:$BJ$239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3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F203-43E3-9D79-245777D8E24E}"/>
            </c:ext>
          </c:extLst>
        </c:ser>
        <c:ser>
          <c:idx val="57"/>
          <c:order val="57"/>
          <c:tx>
            <c:strRef>
              <c:f>combined_all!$BK$1</c:f>
              <c:strCache>
                <c:ptCount val="1"/>
                <c:pt idx="0">
                  <c:v>Tandoori Chicken Tikka pizza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combined_all!$BK$2:$BK$239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3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F203-43E3-9D79-245777D8E24E}"/>
            </c:ext>
          </c:extLst>
        </c:ser>
        <c:ser>
          <c:idx val="58"/>
          <c:order val="58"/>
          <c:tx>
            <c:strRef>
              <c:f>combined_all!$BL$1</c:f>
              <c:strCache>
                <c:ptCount val="1"/>
                <c:pt idx="0">
                  <c:v>Three Cheese Pesto Pizza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combined_all!$BL$2:$BL$239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F203-43E3-9D79-245777D8E24E}"/>
            </c:ext>
          </c:extLst>
        </c:ser>
        <c:ser>
          <c:idx val="59"/>
          <c:order val="59"/>
          <c:tx>
            <c:strRef>
              <c:f>combined_all!$BM$1</c:f>
              <c:strCache>
                <c:ptCount val="1"/>
                <c:pt idx="0">
                  <c:v>Paneer Makhni Pizza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combined_all!$BM$2:$BM$239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F203-43E3-9D79-245777D8E24E}"/>
            </c:ext>
          </c:extLst>
        </c:ser>
        <c:ser>
          <c:idx val="60"/>
          <c:order val="60"/>
          <c:tx>
            <c:strRef>
              <c:f>combined_all!$BN$1</c:f>
              <c:strCache>
                <c:ptCount val="1"/>
                <c:pt idx="0">
                  <c:v>Farm Fresh Pizza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combined_all!$BN$2:$BN$239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9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4</c:v>
                </c:pt>
                <c:pt idx="77">
                  <c:v>0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3</c:v>
                </c:pt>
                <c:pt idx="135">
                  <c:v>0</c:v>
                </c:pt>
                <c:pt idx="136">
                  <c:v>1</c:v>
                </c:pt>
                <c:pt idx="137">
                  <c:v>4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5</c:v>
                </c:pt>
                <c:pt idx="161">
                  <c:v>1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0</c:v>
                </c:pt>
                <c:pt idx="173">
                  <c:v>2</c:v>
                </c:pt>
                <c:pt idx="174">
                  <c:v>4</c:v>
                </c:pt>
                <c:pt idx="175">
                  <c:v>6</c:v>
                </c:pt>
                <c:pt idx="176">
                  <c:v>4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5</c:v>
                </c:pt>
                <c:pt idx="183">
                  <c:v>1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5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5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F203-43E3-9D79-245777D8E24E}"/>
            </c:ext>
          </c:extLst>
        </c:ser>
        <c:ser>
          <c:idx val="61"/>
          <c:order val="61"/>
          <c:tx>
            <c:strRef>
              <c:f>combined_all!$BO$1</c:f>
              <c:strCache>
                <c:ptCount val="1"/>
                <c:pt idx="0">
                  <c:v>Classic Margarita Pizza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combined_all!$BO$2:$BO$239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F203-43E3-9D79-245777D8E24E}"/>
            </c:ext>
          </c:extLst>
        </c:ser>
        <c:ser>
          <c:idx val="62"/>
          <c:order val="62"/>
          <c:tx>
            <c:strRef>
              <c:f>combined_all!$BP$1</c:f>
              <c:strCache>
                <c:ptCount val="1"/>
                <c:pt idx="0">
                  <c:v>pasta in roasted garlic cream sauce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combined_all!$BP$2:$BP$239</c:f>
              <c:numCache>
                <c:formatCode>General</c:formatCode>
                <c:ptCount val="23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5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4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4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3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3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1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1</c:v>
                </c:pt>
                <c:pt idx="224">
                  <c:v>3</c:v>
                </c:pt>
                <c:pt idx="225">
                  <c:v>1</c:v>
                </c:pt>
                <c:pt idx="226">
                  <c:v>3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5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F203-43E3-9D79-245777D8E24E}"/>
            </c:ext>
          </c:extLst>
        </c:ser>
        <c:ser>
          <c:idx val="63"/>
          <c:order val="63"/>
          <c:tx>
            <c:strRef>
              <c:f>combined_all!$BQ$1</c:f>
              <c:strCache>
                <c:ptCount val="1"/>
                <c:pt idx="0">
                  <c:v>PASTA IN MARINARA SAUCE (VEG)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combined_all!$BQ$2:$BQ$239</c:f>
              <c:numCache>
                <c:formatCode>General</c:formatCode>
                <c:ptCount val="23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F203-43E3-9D79-245777D8E24E}"/>
            </c:ext>
          </c:extLst>
        </c:ser>
        <c:ser>
          <c:idx val="64"/>
          <c:order val="64"/>
          <c:tx>
            <c:strRef>
              <c:f>combined_all!$BR$1</c:f>
              <c:strCache>
                <c:ptCount val="1"/>
                <c:pt idx="0">
                  <c:v>Aglio E Olio (Veg)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combined_all!$BR$2:$BR$239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F203-43E3-9D79-245777D8E24E}"/>
            </c:ext>
          </c:extLst>
        </c:ser>
        <c:ser>
          <c:idx val="65"/>
          <c:order val="65"/>
          <c:tx>
            <c:strRef>
              <c:f>combined_all!$BS$1</c:f>
              <c:strCache>
                <c:ptCount val="1"/>
                <c:pt idx="0">
                  <c:v>add on chicken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combined_all!$BS$2:$BS$239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2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F203-43E3-9D79-245777D8E24E}"/>
            </c:ext>
          </c:extLst>
        </c:ser>
        <c:ser>
          <c:idx val="66"/>
          <c:order val="66"/>
          <c:tx>
            <c:strRef>
              <c:f>combined_all!$BT$1</c:f>
              <c:strCache>
                <c:ptCount val="1"/>
                <c:pt idx="0">
                  <c:v>MUSHROOM RAGOUT SAUCE PASTA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combined_all!$BT$2:$BT$239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3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F203-43E3-9D79-245777D8E24E}"/>
            </c:ext>
          </c:extLst>
        </c:ser>
        <c:ser>
          <c:idx val="67"/>
          <c:order val="67"/>
          <c:tx>
            <c:strRef>
              <c:f>combined_all!$BU$1</c:f>
              <c:strCache>
                <c:ptCount val="1"/>
                <c:pt idx="0">
                  <c:v>spicy arrabiata tomato and basil sauce veg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combined_all!$BU$2:$BU$239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4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F203-43E3-9D79-245777D8E24E}"/>
            </c:ext>
          </c:extLst>
        </c:ser>
        <c:ser>
          <c:idx val="68"/>
          <c:order val="68"/>
          <c:tx>
            <c:strRef>
              <c:f>combined_all!$BV$1</c:f>
              <c:strCache>
                <c:ptCount val="1"/>
                <c:pt idx="0">
                  <c:v> Dal Makhani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combined_all!$BV$2:$BV$239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15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4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4</c:v>
                </c:pt>
                <c:pt idx="191">
                  <c:v>2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3</c:v>
                </c:pt>
                <c:pt idx="219">
                  <c:v>0</c:v>
                </c:pt>
                <c:pt idx="220">
                  <c:v>4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2</c:v>
                </c:pt>
                <c:pt idx="226">
                  <c:v>3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3</c:v>
                </c:pt>
                <c:pt idx="235">
                  <c:v>0</c:v>
                </c:pt>
                <c:pt idx="236">
                  <c:v>1</c:v>
                </c:pt>
                <c:pt idx="2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F203-43E3-9D79-245777D8E24E}"/>
            </c:ext>
          </c:extLst>
        </c:ser>
        <c:ser>
          <c:idx val="69"/>
          <c:order val="69"/>
          <c:tx>
            <c:strRef>
              <c:f>combined_all!$BW$1</c:f>
              <c:strCache>
                <c:ptCount val="1"/>
                <c:pt idx="0">
                  <c:v> Kadhai Paneer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combined_all!$BW$2:$BW$239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3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3</c:v>
                </c:pt>
                <c:pt idx="160">
                  <c:v>4</c:v>
                </c:pt>
                <c:pt idx="161">
                  <c:v>0</c:v>
                </c:pt>
                <c:pt idx="162">
                  <c:v>2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F203-43E3-9D79-245777D8E24E}"/>
            </c:ext>
          </c:extLst>
        </c:ser>
        <c:ser>
          <c:idx val="70"/>
          <c:order val="70"/>
          <c:tx>
            <c:strRef>
              <c:f>combined_all!$BX$1</c:f>
              <c:strCache>
                <c:ptCount val="1"/>
                <c:pt idx="0">
                  <c:v> Paneer Butter Masala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combined_all!$BX$2:$BX$239</c:f>
              <c:numCache>
                <c:formatCode>General</c:formatCode>
                <c:ptCount val="23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3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F203-43E3-9D79-245777D8E24E}"/>
            </c:ext>
          </c:extLst>
        </c:ser>
        <c:ser>
          <c:idx val="71"/>
          <c:order val="71"/>
          <c:tx>
            <c:strRef>
              <c:f>combined_all!$BY$1</c:f>
              <c:strCache>
                <c:ptCount val="1"/>
                <c:pt idx="0">
                  <c:v>Butter Chicken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combined_all!$BY$2:$BY$239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14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F203-43E3-9D79-245777D8E24E}"/>
            </c:ext>
          </c:extLst>
        </c:ser>
        <c:ser>
          <c:idx val="72"/>
          <c:order val="72"/>
          <c:tx>
            <c:strRef>
              <c:f>combined_all!$BZ$1</c:f>
              <c:strCache>
                <c:ptCount val="1"/>
                <c:pt idx="0">
                  <c:v> Kadhai Chicken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combined_all!$BZ$2:$BZ$239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8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F203-43E3-9D79-245777D8E24E}"/>
            </c:ext>
          </c:extLst>
        </c:ser>
        <c:ser>
          <c:idx val="73"/>
          <c:order val="73"/>
          <c:tx>
            <c:strRef>
              <c:f>combined_all!$CA$1</c:f>
              <c:strCache>
                <c:ptCount val="1"/>
                <c:pt idx="0">
                  <c:v> Mutton Curry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combined_all!$CA$2:$CA$239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F203-43E3-9D79-245777D8E24E}"/>
            </c:ext>
          </c:extLst>
        </c:ser>
        <c:ser>
          <c:idx val="74"/>
          <c:order val="74"/>
          <c:tx>
            <c:strRef>
              <c:f>combined_all!$CB$1</c:f>
              <c:strCache>
                <c:ptCount val="1"/>
                <c:pt idx="0">
                  <c:v> Mutton Rogan Josh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combined_all!$CB$2:$CB$239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6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F203-43E3-9D79-245777D8E24E}"/>
            </c:ext>
          </c:extLst>
        </c:ser>
        <c:ser>
          <c:idx val="75"/>
          <c:order val="75"/>
          <c:tx>
            <c:strRef>
              <c:f>combined_all!$CC$1</c:f>
              <c:strCache>
                <c:ptCount val="1"/>
                <c:pt idx="0">
                  <c:v> Veg Of The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combined_all!$CC$2:$CC$239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F203-43E3-9D79-245777D8E24E}"/>
            </c:ext>
          </c:extLst>
        </c:ser>
        <c:ser>
          <c:idx val="76"/>
          <c:order val="76"/>
          <c:tx>
            <c:strRef>
              <c:f>combined_all!$CD$1</c:f>
              <c:strCache>
                <c:ptCount val="1"/>
                <c:pt idx="0">
                  <c:v> Chicken Biryani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combined_all!$CD$2:$CD$239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F203-43E3-9D79-245777D8E24E}"/>
            </c:ext>
          </c:extLst>
        </c:ser>
        <c:ser>
          <c:idx val="77"/>
          <c:order val="77"/>
          <c:tx>
            <c:strRef>
              <c:f>combined_all!$CE$1</c:f>
              <c:strCache>
                <c:ptCount val="1"/>
                <c:pt idx="0">
                  <c:v>Vegetable Biryani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combined_all!$CE$2:$CE$239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F203-43E3-9D79-245777D8E24E}"/>
            </c:ext>
          </c:extLst>
        </c:ser>
        <c:ser>
          <c:idx val="78"/>
          <c:order val="78"/>
          <c:tx>
            <c:strRef>
              <c:f>combined_all!$CF$1</c:f>
              <c:strCache>
                <c:ptCount val="1"/>
                <c:pt idx="0">
                  <c:v>Hydrabadi Mutton Biryani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combined_all!$CF$2:$CF$239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F203-43E3-9D79-245777D8E24E}"/>
            </c:ext>
          </c:extLst>
        </c:ser>
        <c:ser>
          <c:idx val="79"/>
          <c:order val="79"/>
          <c:tx>
            <c:strRef>
              <c:f>combined_all!$CG$1</c:f>
              <c:strCache>
                <c:ptCount val="1"/>
                <c:pt idx="0">
                  <c:v>Plain Roti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combined_all!$CG$2:$CG$239</c:f>
              <c:numCache>
                <c:formatCode>General</c:formatCode>
                <c:ptCount val="23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</c:v>
                </c:pt>
                <c:pt idx="94">
                  <c:v>0</c:v>
                </c:pt>
                <c:pt idx="95">
                  <c:v>3</c:v>
                </c:pt>
                <c:pt idx="96">
                  <c:v>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4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3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8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7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6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6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11</c:v>
                </c:pt>
                <c:pt idx="200">
                  <c:v>10</c:v>
                </c:pt>
                <c:pt idx="201">
                  <c:v>0</c:v>
                </c:pt>
                <c:pt idx="202">
                  <c:v>0</c:v>
                </c:pt>
                <c:pt idx="203">
                  <c:v>5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5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4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6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F203-43E3-9D79-245777D8E24E}"/>
            </c:ext>
          </c:extLst>
        </c:ser>
        <c:ser>
          <c:idx val="80"/>
          <c:order val="80"/>
          <c:tx>
            <c:strRef>
              <c:f>combined_all!$CH$1</c:f>
              <c:strCache>
                <c:ptCount val="1"/>
                <c:pt idx="0">
                  <c:v>Butter Roti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combined_all!$CH$2:$CH$239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2</c:v>
                </c:pt>
                <c:pt idx="177">
                  <c:v>0</c:v>
                </c:pt>
                <c:pt idx="178">
                  <c:v>5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9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12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9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F203-43E3-9D79-245777D8E24E}"/>
            </c:ext>
          </c:extLst>
        </c:ser>
        <c:ser>
          <c:idx val="81"/>
          <c:order val="81"/>
          <c:tx>
            <c:strRef>
              <c:f>combined_all!$CI$1</c:f>
              <c:strCache>
                <c:ptCount val="1"/>
                <c:pt idx="0">
                  <c:v>Plain Naan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combined_all!$CI$2:$CI$239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F203-43E3-9D79-245777D8E24E}"/>
            </c:ext>
          </c:extLst>
        </c:ser>
        <c:ser>
          <c:idx val="82"/>
          <c:order val="82"/>
          <c:tx>
            <c:strRef>
              <c:f>combined_all!$CJ$1</c:f>
              <c:strCache>
                <c:ptCount val="1"/>
                <c:pt idx="0">
                  <c:v>Butter Naan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combined_all!$CJ$2:$CJ$239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6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9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2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4</c:v>
                </c:pt>
                <c:pt idx="117">
                  <c:v>0</c:v>
                </c:pt>
                <c:pt idx="118">
                  <c:v>4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8</c:v>
                </c:pt>
                <c:pt idx="129">
                  <c:v>4</c:v>
                </c:pt>
                <c:pt idx="130">
                  <c:v>0</c:v>
                </c:pt>
                <c:pt idx="131">
                  <c:v>3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1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5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4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3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3</c:v>
                </c:pt>
                <c:pt idx="203">
                  <c:v>2</c:v>
                </c:pt>
                <c:pt idx="204">
                  <c:v>0</c:v>
                </c:pt>
                <c:pt idx="205">
                  <c:v>12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4</c:v>
                </c:pt>
                <c:pt idx="233">
                  <c:v>8</c:v>
                </c:pt>
                <c:pt idx="234">
                  <c:v>7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F203-43E3-9D79-245777D8E24E}"/>
            </c:ext>
          </c:extLst>
        </c:ser>
        <c:ser>
          <c:idx val="83"/>
          <c:order val="83"/>
          <c:tx>
            <c:strRef>
              <c:f>combined_all!$CK$1</c:f>
              <c:strCache>
                <c:ptCount val="1"/>
                <c:pt idx="0">
                  <c:v> Laccha Parantha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combined_all!$CK$2:$CK$239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7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F203-43E3-9D79-245777D8E24E}"/>
            </c:ext>
          </c:extLst>
        </c:ser>
        <c:ser>
          <c:idx val="84"/>
          <c:order val="84"/>
          <c:tx>
            <c:strRef>
              <c:f>combined_all!$CL$1</c:f>
              <c:strCache>
                <c:ptCount val="1"/>
                <c:pt idx="0">
                  <c:v> Plain Rice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combined_all!$CL$2:$CL$239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F203-43E3-9D79-245777D8E24E}"/>
            </c:ext>
          </c:extLst>
        </c:ser>
        <c:ser>
          <c:idx val="85"/>
          <c:order val="85"/>
          <c:tx>
            <c:strRef>
              <c:f>combined_all!$CM$1</c:f>
              <c:strCache>
                <c:ptCount val="1"/>
                <c:pt idx="0">
                  <c:v> Brownie With Ice Cream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combined_all!$CM$2:$CM$239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4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3</c:v>
                </c:pt>
                <c:pt idx="208">
                  <c:v>0</c:v>
                </c:pt>
                <c:pt idx="209">
                  <c:v>3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F203-43E3-9D79-245777D8E24E}"/>
            </c:ext>
          </c:extLst>
        </c:ser>
        <c:ser>
          <c:idx val="86"/>
          <c:order val="86"/>
          <c:tx>
            <c:strRef>
              <c:f>combined_all!$CN$1</c:f>
              <c:strCache>
                <c:ptCount val="1"/>
                <c:pt idx="0">
                  <c:v>GARLIC BREAD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combined_all!$CN$2:$CN$239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3</c:v>
                </c:pt>
                <c:pt idx="164">
                  <c:v>1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2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F203-43E3-9D79-245777D8E24E}"/>
            </c:ext>
          </c:extLst>
        </c:ser>
        <c:ser>
          <c:idx val="87"/>
          <c:order val="87"/>
          <c:tx>
            <c:strRef>
              <c:f>combined_all!$CO$1</c:f>
              <c:strCache>
                <c:ptCount val="1"/>
                <c:pt idx="0">
                  <c:v>Signature Loaded Nachos non VEG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combined_all!$CO$2:$CO$239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F203-43E3-9D79-245777D8E24E}"/>
            </c:ext>
          </c:extLst>
        </c:ser>
        <c:ser>
          <c:idx val="88"/>
          <c:order val="88"/>
          <c:tx>
            <c:strRef>
              <c:f>combined_all!$CP$1</c:f>
              <c:strCache>
                <c:ptCount val="1"/>
                <c:pt idx="0">
                  <c:v>smoked peri peri chicken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combined_all!$CP$2:$CP$239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8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3</c:v>
                </c:pt>
                <c:pt idx="176">
                  <c:v>0</c:v>
                </c:pt>
                <c:pt idx="177">
                  <c:v>2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4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F203-43E3-9D79-245777D8E24E}"/>
            </c:ext>
          </c:extLst>
        </c:ser>
        <c:ser>
          <c:idx val="89"/>
          <c:order val="89"/>
          <c:tx>
            <c:strRef>
              <c:f>combined_all!$CQ$1</c:f>
              <c:strCache>
                <c:ptCount val="1"/>
                <c:pt idx="0">
                  <c:v>cheesy soya chaap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combined_all!$CQ$2:$CQ$239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5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3</c:v>
                </c:pt>
                <c:pt idx="206">
                  <c:v>1</c:v>
                </c:pt>
                <c:pt idx="207">
                  <c:v>0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4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F203-43E3-9D79-245777D8E24E}"/>
            </c:ext>
          </c:extLst>
        </c:ser>
        <c:ser>
          <c:idx val="90"/>
          <c:order val="90"/>
          <c:tx>
            <c:strRef>
              <c:f>combined_all!$CR$1</c:f>
              <c:strCache>
                <c:ptCount val="1"/>
                <c:pt idx="0">
                  <c:v>steam rice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combined_all!$CR$2:$CR$239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F203-43E3-9D79-245777D8E24E}"/>
            </c:ext>
          </c:extLst>
        </c:ser>
        <c:ser>
          <c:idx val="91"/>
          <c:order val="91"/>
          <c:tx>
            <c:strRef>
              <c:f>combined_all!$CS$1</c:f>
              <c:strCache>
                <c:ptCount val="1"/>
                <c:pt idx="0">
                  <c:v>soan papdi cheese cake with golden sweet pearls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combined_all!$CS$2:$CS$239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F203-43E3-9D79-245777D8E24E}"/>
            </c:ext>
          </c:extLst>
        </c:ser>
        <c:ser>
          <c:idx val="92"/>
          <c:order val="92"/>
          <c:tx>
            <c:strRef>
              <c:f>combined_all!$CT$1</c:f>
              <c:strCache>
                <c:ptCount val="1"/>
                <c:pt idx="0">
                  <c:v>chicken sausage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combined_all!$CT$2:$CT$239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F203-43E3-9D79-245777D8E24E}"/>
            </c:ext>
          </c:extLst>
        </c:ser>
        <c:ser>
          <c:idx val="93"/>
          <c:order val="93"/>
          <c:tx>
            <c:strRef>
              <c:f>combined_all!$CU$1</c:f>
              <c:strCache>
                <c:ptCount val="1"/>
                <c:pt idx="0">
                  <c:v>Veg Clear Soup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combined_all!$CU$2:$CU$239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4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F203-43E3-9D79-245777D8E24E}"/>
            </c:ext>
          </c:extLst>
        </c:ser>
        <c:ser>
          <c:idx val="94"/>
          <c:order val="94"/>
          <c:tx>
            <c:strRef>
              <c:f>combined_all!$CV$1</c:f>
              <c:strCache>
                <c:ptCount val="1"/>
                <c:pt idx="0">
                  <c:v>Masala Papad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combined_all!$CV$2:$CV$239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F203-43E3-9D79-245777D8E24E}"/>
            </c:ext>
          </c:extLst>
        </c:ser>
        <c:ser>
          <c:idx val="95"/>
          <c:order val="95"/>
          <c:tx>
            <c:strRef>
              <c:f>combined_all!$CW$1</c:f>
              <c:strCache>
                <c:ptCount val="1"/>
                <c:pt idx="0">
                  <c:v>Peanut Masala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combined_all!$CW$2:$CW$239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F203-43E3-9D79-245777D8E24E}"/>
            </c:ext>
          </c:extLst>
        </c:ser>
        <c:ser>
          <c:idx val="96"/>
          <c:order val="96"/>
          <c:tx>
            <c:strRef>
              <c:f>combined_all!$CX$1</c:f>
              <c:strCache>
                <c:ptCount val="1"/>
                <c:pt idx="0">
                  <c:v>Green Salad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combined_all!$CX$2:$CX$239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F203-43E3-9D79-245777D8E24E}"/>
            </c:ext>
          </c:extLst>
        </c:ser>
        <c:ser>
          <c:idx val="97"/>
          <c:order val="97"/>
          <c:tx>
            <c:strRef>
              <c:f>combined_all!$CY$1</c:f>
              <c:strCache>
                <c:ptCount val="1"/>
                <c:pt idx="0">
                  <c:v> Soup Of The Day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combined_all!$CY$2:$CY$239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4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6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F203-43E3-9D79-245777D8E24E}"/>
            </c:ext>
          </c:extLst>
        </c:ser>
        <c:ser>
          <c:idx val="98"/>
          <c:order val="98"/>
          <c:tx>
            <c:strRef>
              <c:f>combined_all!$CZ$1</c:f>
              <c:strCache>
                <c:ptCount val="1"/>
                <c:pt idx="0">
                  <c:v>Classic Caesar Salad (Nv)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combined_all!$CZ$2:$CZ$239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F203-43E3-9D79-245777D8E24E}"/>
            </c:ext>
          </c:extLst>
        </c:ser>
        <c:ser>
          <c:idx val="99"/>
          <c:order val="99"/>
          <c:tx>
            <c:strRef>
              <c:f>combined_all!$DA$1</c:f>
              <c:strCache>
                <c:ptCount val="1"/>
                <c:pt idx="0">
                  <c:v>Delhi Mutton Seek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combined_all!$DA$2:$DA$239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F203-43E3-9D79-245777D8E24E}"/>
            </c:ext>
          </c:extLst>
        </c:ser>
        <c:ser>
          <c:idx val="100"/>
          <c:order val="100"/>
          <c:tx>
            <c:strRef>
              <c:f>combined_all!$DB$1</c:f>
              <c:strCache>
                <c:ptCount val="1"/>
                <c:pt idx="0">
                  <c:v>Chicken Tikka Sandwich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combined_all!$DB$2:$DB$239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F203-43E3-9D79-245777D8E24E}"/>
            </c:ext>
          </c:extLst>
        </c:ser>
        <c:ser>
          <c:idx val="101"/>
          <c:order val="101"/>
          <c:tx>
            <c:strRef>
              <c:f>combined_all!$DC$1</c:f>
              <c:strCache>
                <c:ptCount val="1"/>
                <c:pt idx="0">
                  <c:v>Pepperoni Pizza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combined_all!$DC$2:$DC$239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F203-43E3-9D79-245777D8E24E}"/>
            </c:ext>
          </c:extLst>
        </c:ser>
        <c:ser>
          <c:idx val="102"/>
          <c:order val="102"/>
          <c:tx>
            <c:strRef>
              <c:f>combined_all!$DD$1</c:f>
              <c:strCache>
                <c:ptCount val="1"/>
                <c:pt idx="0">
                  <c:v> Thai Green( With Steamed Rice)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combined_all!$DD$2:$DD$239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F203-43E3-9D79-245777D8E24E}"/>
            </c:ext>
          </c:extLst>
        </c:ser>
        <c:ser>
          <c:idx val="103"/>
          <c:order val="103"/>
          <c:tx>
            <c:strRef>
              <c:f>combined_all!$DE$1</c:f>
              <c:strCache>
                <c:ptCount val="1"/>
                <c:pt idx="0">
                  <c:v> Thai Red Curry( With Steamed Rice)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combined_all!$DE$2:$DE$239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F203-43E3-9D79-245777D8E24E}"/>
            </c:ext>
          </c:extLst>
        </c:ser>
        <c:ser>
          <c:idx val="104"/>
          <c:order val="104"/>
          <c:tx>
            <c:strRef>
              <c:f>combined_all!$DF$1</c:f>
              <c:strCache>
                <c:ptCount val="1"/>
                <c:pt idx="0">
                  <c:v>jeera pulao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combined_all!$DF$2:$DF$239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F203-43E3-9D79-245777D8E24E}"/>
            </c:ext>
          </c:extLst>
        </c:ser>
        <c:ser>
          <c:idx val="105"/>
          <c:order val="105"/>
          <c:tx>
            <c:strRef>
              <c:f>combined_all!$DG$1</c:f>
              <c:strCache>
                <c:ptCount val="1"/>
                <c:pt idx="0">
                  <c:v> Watermelon Rocket Feta Salad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combined_all!$DG$2:$DG$239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F203-43E3-9D79-245777D8E24E}"/>
            </c:ext>
          </c:extLst>
        </c:ser>
        <c:ser>
          <c:idx val="106"/>
          <c:order val="106"/>
          <c:tx>
            <c:strRef>
              <c:f>combined_all!$DH$1</c:f>
              <c:strCache>
                <c:ptCount val="1"/>
                <c:pt idx="0">
                  <c:v>Smoked Chicken &amp; Mushroom Spicy Tomato Sauce (Nv)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combined_all!$DH$2:$DH$239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F203-43E3-9D79-245777D8E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657584"/>
        <c:axId val="795657912"/>
      </c:lineChart>
      <c:catAx>
        <c:axId val="795657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57912"/>
        <c:crosses val="autoZero"/>
        <c:auto val="1"/>
        <c:lblAlgn val="ctr"/>
        <c:lblOffset val="100"/>
        <c:noMultiLvlLbl val="0"/>
      </c:catAx>
      <c:valAx>
        <c:axId val="79565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5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combined_all!$E$1048576:$DR$1048576</c:f>
              <c:numCache>
                <c:formatCode>General</c:formatCode>
                <c:ptCount val="118"/>
                <c:pt idx="0">
                  <c:v>33</c:v>
                </c:pt>
                <c:pt idx="1">
                  <c:v>53</c:v>
                </c:pt>
                <c:pt idx="2">
                  <c:v>32</c:v>
                </c:pt>
                <c:pt idx="3">
                  <c:v>140</c:v>
                </c:pt>
                <c:pt idx="4">
                  <c:v>46</c:v>
                </c:pt>
                <c:pt idx="5">
                  <c:v>24</c:v>
                </c:pt>
                <c:pt idx="6">
                  <c:v>93</c:v>
                </c:pt>
                <c:pt idx="7">
                  <c:v>202</c:v>
                </c:pt>
                <c:pt idx="8">
                  <c:v>37</c:v>
                </c:pt>
                <c:pt idx="9">
                  <c:v>155</c:v>
                </c:pt>
                <c:pt idx="10">
                  <c:v>66</c:v>
                </c:pt>
                <c:pt idx="11">
                  <c:v>66</c:v>
                </c:pt>
                <c:pt idx="12">
                  <c:v>20</c:v>
                </c:pt>
                <c:pt idx="13">
                  <c:v>19</c:v>
                </c:pt>
                <c:pt idx="14">
                  <c:v>78</c:v>
                </c:pt>
                <c:pt idx="15">
                  <c:v>596</c:v>
                </c:pt>
                <c:pt idx="16">
                  <c:v>51</c:v>
                </c:pt>
                <c:pt idx="17">
                  <c:v>68</c:v>
                </c:pt>
                <c:pt idx="18">
                  <c:v>58</c:v>
                </c:pt>
                <c:pt idx="19">
                  <c:v>41</c:v>
                </c:pt>
                <c:pt idx="20">
                  <c:v>112</c:v>
                </c:pt>
                <c:pt idx="21">
                  <c:v>846</c:v>
                </c:pt>
                <c:pt idx="22">
                  <c:v>191</c:v>
                </c:pt>
                <c:pt idx="23">
                  <c:v>139</c:v>
                </c:pt>
                <c:pt idx="24">
                  <c:v>220</c:v>
                </c:pt>
                <c:pt idx="25">
                  <c:v>55</c:v>
                </c:pt>
                <c:pt idx="26">
                  <c:v>249</c:v>
                </c:pt>
                <c:pt idx="27">
                  <c:v>62</c:v>
                </c:pt>
                <c:pt idx="28">
                  <c:v>224</c:v>
                </c:pt>
                <c:pt idx="29">
                  <c:v>153</c:v>
                </c:pt>
                <c:pt idx="30">
                  <c:v>11</c:v>
                </c:pt>
                <c:pt idx="31">
                  <c:v>149</c:v>
                </c:pt>
                <c:pt idx="32">
                  <c:v>104</c:v>
                </c:pt>
                <c:pt idx="33">
                  <c:v>24</c:v>
                </c:pt>
                <c:pt idx="34">
                  <c:v>1</c:v>
                </c:pt>
                <c:pt idx="35">
                  <c:v>12</c:v>
                </c:pt>
                <c:pt idx="36">
                  <c:v>99</c:v>
                </c:pt>
                <c:pt idx="37">
                  <c:v>134</c:v>
                </c:pt>
                <c:pt idx="38">
                  <c:v>48</c:v>
                </c:pt>
                <c:pt idx="39">
                  <c:v>57</c:v>
                </c:pt>
                <c:pt idx="40">
                  <c:v>149</c:v>
                </c:pt>
                <c:pt idx="41">
                  <c:v>118</c:v>
                </c:pt>
                <c:pt idx="42">
                  <c:v>56</c:v>
                </c:pt>
                <c:pt idx="43">
                  <c:v>79</c:v>
                </c:pt>
                <c:pt idx="44">
                  <c:v>26</c:v>
                </c:pt>
                <c:pt idx="45">
                  <c:v>69</c:v>
                </c:pt>
                <c:pt idx="46">
                  <c:v>17</c:v>
                </c:pt>
                <c:pt idx="47">
                  <c:v>94</c:v>
                </c:pt>
                <c:pt idx="48">
                  <c:v>37</c:v>
                </c:pt>
                <c:pt idx="49">
                  <c:v>97</c:v>
                </c:pt>
                <c:pt idx="50">
                  <c:v>96</c:v>
                </c:pt>
                <c:pt idx="51">
                  <c:v>62</c:v>
                </c:pt>
                <c:pt idx="52">
                  <c:v>35</c:v>
                </c:pt>
                <c:pt idx="53">
                  <c:v>95</c:v>
                </c:pt>
                <c:pt idx="54">
                  <c:v>52</c:v>
                </c:pt>
                <c:pt idx="55">
                  <c:v>114</c:v>
                </c:pt>
                <c:pt idx="56">
                  <c:v>16</c:v>
                </c:pt>
                <c:pt idx="57">
                  <c:v>102</c:v>
                </c:pt>
                <c:pt idx="58">
                  <c:v>70</c:v>
                </c:pt>
                <c:pt idx="59">
                  <c:v>74</c:v>
                </c:pt>
                <c:pt idx="60">
                  <c:v>97</c:v>
                </c:pt>
                <c:pt idx="61">
                  <c:v>253</c:v>
                </c:pt>
                <c:pt idx="62">
                  <c:v>71</c:v>
                </c:pt>
                <c:pt idx="63">
                  <c:v>205</c:v>
                </c:pt>
                <c:pt idx="64">
                  <c:v>37</c:v>
                </c:pt>
                <c:pt idx="65">
                  <c:v>21</c:v>
                </c:pt>
                <c:pt idx="66">
                  <c:v>91</c:v>
                </c:pt>
                <c:pt idx="67">
                  <c:v>53</c:v>
                </c:pt>
                <c:pt idx="68">
                  <c:v>102</c:v>
                </c:pt>
                <c:pt idx="69">
                  <c:v>215</c:v>
                </c:pt>
                <c:pt idx="70">
                  <c:v>115</c:v>
                </c:pt>
                <c:pt idx="71">
                  <c:v>119</c:v>
                </c:pt>
                <c:pt idx="72">
                  <c:v>92</c:v>
                </c:pt>
                <c:pt idx="73">
                  <c:v>71</c:v>
                </c:pt>
                <c:pt idx="74">
                  <c:v>13</c:v>
                </c:pt>
                <c:pt idx="75">
                  <c:v>45</c:v>
                </c:pt>
                <c:pt idx="76">
                  <c:v>22</c:v>
                </c:pt>
                <c:pt idx="77">
                  <c:v>53</c:v>
                </c:pt>
                <c:pt idx="78">
                  <c:v>70</c:v>
                </c:pt>
                <c:pt idx="79">
                  <c:v>25</c:v>
                </c:pt>
                <c:pt idx="80">
                  <c:v>222</c:v>
                </c:pt>
                <c:pt idx="81">
                  <c:v>141</c:v>
                </c:pt>
                <c:pt idx="82">
                  <c:v>21</c:v>
                </c:pt>
                <c:pt idx="83">
                  <c:v>229</c:v>
                </c:pt>
                <c:pt idx="84">
                  <c:v>78</c:v>
                </c:pt>
                <c:pt idx="85">
                  <c:v>22</c:v>
                </c:pt>
                <c:pt idx="86">
                  <c:v>93</c:v>
                </c:pt>
                <c:pt idx="87">
                  <c:v>152</c:v>
                </c:pt>
                <c:pt idx="88">
                  <c:v>17</c:v>
                </c:pt>
                <c:pt idx="89">
                  <c:v>140</c:v>
                </c:pt>
                <c:pt idx="90">
                  <c:v>102</c:v>
                </c:pt>
                <c:pt idx="91">
                  <c:v>10</c:v>
                </c:pt>
                <c:pt idx="92">
                  <c:v>22</c:v>
                </c:pt>
                <c:pt idx="93">
                  <c:v>7</c:v>
                </c:pt>
                <c:pt idx="94">
                  <c:v>36</c:v>
                </c:pt>
                <c:pt idx="95">
                  <c:v>2</c:v>
                </c:pt>
                <c:pt idx="96">
                  <c:v>16</c:v>
                </c:pt>
                <c:pt idx="97">
                  <c:v>2</c:v>
                </c:pt>
                <c:pt idx="98">
                  <c:v>60</c:v>
                </c:pt>
                <c:pt idx="99">
                  <c:v>16</c:v>
                </c:pt>
                <c:pt idx="100">
                  <c:v>45</c:v>
                </c:pt>
                <c:pt idx="101">
                  <c:v>22</c:v>
                </c:pt>
                <c:pt idx="102">
                  <c:v>1</c:v>
                </c:pt>
                <c:pt idx="103">
                  <c:v>23</c:v>
                </c:pt>
                <c:pt idx="104">
                  <c:v>4</c:v>
                </c:pt>
                <c:pt idx="105">
                  <c:v>11</c:v>
                </c:pt>
                <c:pt idx="106">
                  <c:v>1</c:v>
                </c:pt>
                <c:pt idx="107">
                  <c:v>4</c:v>
                </c:pt>
                <c:pt idx="108">
                  <c:v>4</c:v>
                </c:pt>
                <c:pt idx="109">
                  <c:v>8</c:v>
                </c:pt>
                <c:pt idx="110">
                  <c:v>1</c:v>
                </c:pt>
                <c:pt idx="111">
                  <c:v>8</c:v>
                </c:pt>
                <c:pt idx="112">
                  <c:v>3</c:v>
                </c:pt>
                <c:pt idx="113">
                  <c:v>4</c:v>
                </c:pt>
                <c:pt idx="114">
                  <c:v>2</c:v>
                </c:pt>
                <c:pt idx="115">
                  <c:v>5</c:v>
                </c:pt>
                <c:pt idx="116">
                  <c:v>3</c:v>
                </c:pt>
                <c:pt idx="1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9-4311-8E3A-D6A834FEA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0753824"/>
        <c:axId val="970751528"/>
      </c:barChart>
      <c:catAx>
        <c:axId val="97075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751528"/>
        <c:crosses val="autoZero"/>
        <c:auto val="1"/>
        <c:lblAlgn val="ctr"/>
        <c:lblOffset val="100"/>
        <c:noMultiLvlLbl val="0"/>
      </c:catAx>
      <c:valAx>
        <c:axId val="97075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75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[Musee_F&amp;B_analysis_202002_v1.0.xlsx]Graphs!PivotTable5</c:name>
    <c:fmtId val="1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Graphs!$B$3</c:f>
              <c:strCache>
                <c:ptCount val="1"/>
                <c:pt idx="0">
                  <c:v>Sum of Farm Fresh Pizza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Graphs!$A$4:$A$12</c:f>
              <c:strCache>
                <c:ptCount val="8"/>
                <c:pt idx="0">
                  <c:v>Jul-2019</c:v>
                </c:pt>
                <c:pt idx="1">
                  <c:v>Aug-2019</c:v>
                </c:pt>
                <c:pt idx="2">
                  <c:v>Sep-2019</c:v>
                </c:pt>
                <c:pt idx="3">
                  <c:v>Oct-2019</c:v>
                </c:pt>
                <c:pt idx="4">
                  <c:v>Nov-2019</c:v>
                </c:pt>
                <c:pt idx="5">
                  <c:v>Dec-2019</c:v>
                </c:pt>
                <c:pt idx="6">
                  <c:v>Jan-2020</c:v>
                </c:pt>
                <c:pt idx="7">
                  <c:v>Feb-2020</c:v>
                </c:pt>
              </c:strCache>
            </c:strRef>
          </c:cat>
          <c:val>
            <c:numRef>
              <c:f>Graphs!$B$4:$B$12</c:f>
              <c:numCache>
                <c:formatCode>General</c:formatCode>
                <c:ptCount val="8"/>
                <c:pt idx="0">
                  <c:v>22</c:v>
                </c:pt>
                <c:pt idx="1">
                  <c:v>27</c:v>
                </c:pt>
                <c:pt idx="2">
                  <c:v>29</c:v>
                </c:pt>
                <c:pt idx="3">
                  <c:v>20</c:v>
                </c:pt>
                <c:pt idx="4">
                  <c:v>31</c:v>
                </c:pt>
                <c:pt idx="5">
                  <c:v>55</c:v>
                </c:pt>
                <c:pt idx="6">
                  <c:v>36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DC-403B-ADBD-3D87DFDC413C}"/>
            </c:ext>
          </c:extLst>
        </c:ser>
        <c:ser>
          <c:idx val="1"/>
          <c:order val="1"/>
          <c:tx>
            <c:strRef>
              <c:f>Graphs!$C$3</c:f>
              <c:strCache>
                <c:ptCount val="1"/>
                <c:pt idx="0">
                  <c:v>Sum of Tandoori Chicken Tikka pizza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Graphs!$A$4:$A$12</c:f>
              <c:strCache>
                <c:ptCount val="8"/>
                <c:pt idx="0">
                  <c:v>Jul-2019</c:v>
                </c:pt>
                <c:pt idx="1">
                  <c:v>Aug-2019</c:v>
                </c:pt>
                <c:pt idx="2">
                  <c:v>Sep-2019</c:v>
                </c:pt>
                <c:pt idx="3">
                  <c:v>Oct-2019</c:v>
                </c:pt>
                <c:pt idx="4">
                  <c:v>Nov-2019</c:v>
                </c:pt>
                <c:pt idx="5">
                  <c:v>Dec-2019</c:v>
                </c:pt>
                <c:pt idx="6">
                  <c:v>Jan-2020</c:v>
                </c:pt>
                <c:pt idx="7">
                  <c:v>Feb-2020</c:v>
                </c:pt>
              </c:strCache>
            </c:strRef>
          </c:cat>
          <c:val>
            <c:numRef>
              <c:f>Graphs!$C$4:$C$12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11</c:v>
                </c:pt>
                <c:pt idx="3">
                  <c:v>4</c:v>
                </c:pt>
                <c:pt idx="4">
                  <c:v>3</c:v>
                </c:pt>
                <c:pt idx="5">
                  <c:v>15</c:v>
                </c:pt>
                <c:pt idx="6">
                  <c:v>17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DC-403B-ADBD-3D87DFDC413C}"/>
            </c:ext>
          </c:extLst>
        </c:ser>
        <c:ser>
          <c:idx val="2"/>
          <c:order val="2"/>
          <c:tx>
            <c:strRef>
              <c:f>Graphs!$D$3</c:f>
              <c:strCache>
                <c:ptCount val="1"/>
                <c:pt idx="0">
                  <c:v>Sum of Paneer Makhni Pizza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Graphs!$A$4:$A$12</c:f>
              <c:strCache>
                <c:ptCount val="8"/>
                <c:pt idx="0">
                  <c:v>Jul-2019</c:v>
                </c:pt>
                <c:pt idx="1">
                  <c:v>Aug-2019</c:v>
                </c:pt>
                <c:pt idx="2">
                  <c:v>Sep-2019</c:v>
                </c:pt>
                <c:pt idx="3">
                  <c:v>Oct-2019</c:v>
                </c:pt>
                <c:pt idx="4">
                  <c:v>Nov-2019</c:v>
                </c:pt>
                <c:pt idx="5">
                  <c:v>Dec-2019</c:v>
                </c:pt>
                <c:pt idx="6">
                  <c:v>Jan-2020</c:v>
                </c:pt>
                <c:pt idx="7">
                  <c:v>Feb-2020</c:v>
                </c:pt>
              </c:strCache>
            </c:strRef>
          </c:cat>
          <c:val>
            <c:numRef>
              <c:f>Graphs!$D$4:$D$12</c:f>
              <c:numCache>
                <c:formatCode>General</c:formatCode>
                <c:ptCount val="8"/>
                <c:pt idx="0">
                  <c:v>21</c:v>
                </c:pt>
                <c:pt idx="1">
                  <c:v>11</c:v>
                </c:pt>
                <c:pt idx="2">
                  <c:v>19</c:v>
                </c:pt>
                <c:pt idx="3">
                  <c:v>11</c:v>
                </c:pt>
                <c:pt idx="4">
                  <c:v>7</c:v>
                </c:pt>
                <c:pt idx="5">
                  <c:v>14</c:v>
                </c:pt>
                <c:pt idx="6">
                  <c:v>5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DC-403B-ADBD-3D87DFDC413C}"/>
            </c:ext>
          </c:extLst>
        </c:ser>
        <c:ser>
          <c:idx val="3"/>
          <c:order val="3"/>
          <c:tx>
            <c:strRef>
              <c:f>Graphs!$E$3</c:f>
              <c:strCache>
                <c:ptCount val="1"/>
                <c:pt idx="0">
                  <c:v>Sum of Classic Margarita Pizza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Graphs!$A$4:$A$12</c:f>
              <c:strCache>
                <c:ptCount val="8"/>
                <c:pt idx="0">
                  <c:v>Jul-2019</c:v>
                </c:pt>
                <c:pt idx="1">
                  <c:v>Aug-2019</c:v>
                </c:pt>
                <c:pt idx="2">
                  <c:v>Sep-2019</c:v>
                </c:pt>
                <c:pt idx="3">
                  <c:v>Oct-2019</c:v>
                </c:pt>
                <c:pt idx="4">
                  <c:v>Nov-2019</c:v>
                </c:pt>
                <c:pt idx="5">
                  <c:v>Dec-2019</c:v>
                </c:pt>
                <c:pt idx="6">
                  <c:v>Jan-2020</c:v>
                </c:pt>
                <c:pt idx="7">
                  <c:v>Feb-2020</c:v>
                </c:pt>
              </c:strCache>
            </c:strRef>
          </c:cat>
          <c:val>
            <c:numRef>
              <c:f>Graphs!$E$4:$E$12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FDC-403B-ADBD-3D87DFDC4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7373552"/>
        <c:axId val="1017364696"/>
        <c:axId val="0"/>
      </c:bar3DChart>
      <c:catAx>
        <c:axId val="101737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64696"/>
        <c:crosses val="autoZero"/>
        <c:auto val="1"/>
        <c:lblAlgn val="ctr"/>
        <c:lblOffset val="100"/>
        <c:noMultiLvlLbl val="0"/>
      </c:catAx>
      <c:valAx>
        <c:axId val="101736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7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Graphs!$I$4:$I$120</c:f>
              <c:strCache>
                <c:ptCount val="117"/>
                <c:pt idx="0">
                  <c:v>Mango Colada</c:v>
                </c:pt>
                <c:pt idx="1">
                  <c:v>Baywatch</c:v>
                </c:pt>
                <c:pt idx="2">
                  <c:v>Cuddles On The Beach</c:v>
                </c:pt>
                <c:pt idx="3">
                  <c:v>Aamchi</c:v>
                </c:pt>
                <c:pt idx="4">
                  <c:v>Mango &amp; Jalapeno Slush</c:v>
                </c:pt>
                <c:pt idx="5">
                  <c:v>Bubbly</c:v>
                </c:pt>
                <c:pt idx="6">
                  <c:v>Virgin Mojito</c:v>
                </c:pt>
                <c:pt idx="7">
                  <c:v> Signature Sikhanji</c:v>
                </c:pt>
                <c:pt idx="8">
                  <c:v>Oreo &amp; Cream   </c:v>
                </c:pt>
                <c:pt idx="9">
                  <c:v>Bubble Gum &amp; Marshmallow </c:v>
                </c:pt>
                <c:pt idx="10">
                  <c:v>Peanut Butter &amp; Chocolate   </c:v>
                </c:pt>
                <c:pt idx="11">
                  <c:v>Banana &amp; Caramel   </c:v>
                </c:pt>
                <c:pt idx="12">
                  <c:v>Banana &amp; Coffee</c:v>
                </c:pt>
                <c:pt idx="13">
                  <c:v>Classic Nutella   </c:v>
                </c:pt>
                <c:pt idx="14">
                  <c:v>Masala Tea</c:v>
                </c:pt>
                <c:pt idx="15">
                  <c:v>Green Tea   </c:v>
                </c:pt>
                <c:pt idx="16">
                  <c:v>Lemon Ice Tea </c:v>
                </c:pt>
                <c:pt idx="17">
                  <c:v>Peach Ice Tea </c:v>
                </c:pt>
                <c:pt idx="18">
                  <c:v> Expresso     </c:v>
                </c:pt>
                <c:pt idx="19">
                  <c:v>Americano   </c:v>
                </c:pt>
                <c:pt idx="20">
                  <c:v>Cappuccino   </c:v>
                </c:pt>
                <c:pt idx="21">
                  <c:v>Cafe Latte     </c:v>
                </c:pt>
                <c:pt idx="22">
                  <c:v>Cafe Mocha   </c:v>
                </c:pt>
                <c:pt idx="23">
                  <c:v>Classic Cold Coffee   </c:v>
                </c:pt>
                <c:pt idx="24">
                  <c:v>Caramel Cold Coffee   </c:v>
                </c:pt>
                <c:pt idx="25">
                  <c:v>Mineral Water   </c:v>
                </c:pt>
                <c:pt idx="26">
                  <c:v>Juice (Packed)</c:v>
                </c:pt>
                <c:pt idx="27">
                  <c:v>Fresh Lime Soda</c:v>
                </c:pt>
                <c:pt idx="28">
                  <c:v>Aerated Drink   </c:v>
                </c:pt>
                <c:pt idx="29">
                  <c:v>Red Bull   </c:v>
                </c:pt>
                <c:pt idx="30">
                  <c:v>Veg Home Style Tomato Soup</c:v>
                </c:pt>
                <c:pt idx="31">
                  <c:v>Chicken Clear Soup</c:v>
                </c:pt>
                <c:pt idx="32">
                  <c:v>Classic Caesar Salad (V)</c:v>
                </c:pt>
                <c:pt idx="33">
                  <c:v> Raw Papaya Salad</c:v>
                </c:pt>
                <c:pt idx="34">
                  <c:v>Desi Indian Chakhna Salad</c:v>
                </c:pt>
                <c:pt idx="35">
                  <c:v> Aloo Chaat</c:v>
                </c:pt>
                <c:pt idx="36">
                  <c:v>Cheesy Jalapeno Poppers</c:v>
                </c:pt>
                <c:pt idx="37">
                  <c:v>Crazy Chips With 3 Dips</c:v>
                </c:pt>
                <c:pt idx="38">
                  <c:v> Just Hummus With Lavash/Pita</c:v>
                </c:pt>
                <c:pt idx="39">
                  <c:v>CHEESE LOADED FRIES</c:v>
                </c:pt>
                <c:pt idx="40">
                  <c:v>Classic Fish &amp; Chips</c:v>
                </c:pt>
                <c:pt idx="41">
                  <c:v>Signature Loaded Nachos VEG</c:v>
                </c:pt>
                <c:pt idx="42">
                  <c:v>Traditional Tandoori Chicken</c:v>
                </c:pt>
                <c:pt idx="43">
                  <c:v> Classic Chicken Tikka</c:v>
                </c:pt>
                <c:pt idx="44">
                  <c:v>alfredo sauce malai chicken</c:v>
                </c:pt>
                <c:pt idx="45">
                  <c:v> Crispy Chilly Chicken</c:v>
                </c:pt>
                <c:pt idx="46">
                  <c:v> Creamy Cheesy Mushroom</c:v>
                </c:pt>
                <c:pt idx="47">
                  <c:v> Paneer Tikka</c:v>
                </c:pt>
                <c:pt idx="48">
                  <c:v>Rainbow Chilly Paneer</c:v>
                </c:pt>
                <c:pt idx="49">
                  <c:v>Vadapao Sliders</c:v>
                </c:pt>
                <c:pt idx="50">
                  <c:v>Fried Chicken Burger kfc style</c:v>
                </c:pt>
                <c:pt idx="51">
                  <c:v>Chicken Tikka Burger</c:v>
                </c:pt>
                <c:pt idx="52">
                  <c:v>Doon Special Street Burger</c:v>
                </c:pt>
                <c:pt idx="53">
                  <c:v>Grilled Chicken &amp; Cheese Sandwich</c:v>
                </c:pt>
                <c:pt idx="54">
                  <c:v>Signature Club Sandwich Veg</c:v>
                </c:pt>
                <c:pt idx="55">
                  <c:v>Signature Club Sandwich Non-Veg</c:v>
                </c:pt>
                <c:pt idx="56">
                  <c:v>Smoked Bbq Chicken Pizza</c:v>
                </c:pt>
                <c:pt idx="57">
                  <c:v>Tandoori Chicken Tikka pizza</c:v>
                </c:pt>
                <c:pt idx="58">
                  <c:v>Three Cheese Pesto Pizza</c:v>
                </c:pt>
                <c:pt idx="59">
                  <c:v>Paneer Makhni Pizza</c:v>
                </c:pt>
                <c:pt idx="60">
                  <c:v>Farm Fresh Pizza</c:v>
                </c:pt>
                <c:pt idx="61">
                  <c:v>Classic Margarita Pizza</c:v>
                </c:pt>
                <c:pt idx="62">
                  <c:v>pasta in roasted garlic cream sauce</c:v>
                </c:pt>
                <c:pt idx="63">
                  <c:v>PASTA IN MARINARA SAUCE (VEG)</c:v>
                </c:pt>
                <c:pt idx="64">
                  <c:v>Aglio E Olio (Veg)</c:v>
                </c:pt>
                <c:pt idx="65">
                  <c:v>add on chicken</c:v>
                </c:pt>
                <c:pt idx="66">
                  <c:v>MUSHROOM RAGOUT SAUCE PASTA</c:v>
                </c:pt>
                <c:pt idx="67">
                  <c:v>spicy arrabiata tomato and basil sauce veg</c:v>
                </c:pt>
                <c:pt idx="68">
                  <c:v> Dal Makhani</c:v>
                </c:pt>
                <c:pt idx="69">
                  <c:v> Kadhai Paneer</c:v>
                </c:pt>
                <c:pt idx="70">
                  <c:v> Paneer Butter Masala</c:v>
                </c:pt>
                <c:pt idx="71">
                  <c:v>Butter Chicken</c:v>
                </c:pt>
                <c:pt idx="72">
                  <c:v> Kadhai Chicken</c:v>
                </c:pt>
                <c:pt idx="73">
                  <c:v> Mutton Curry</c:v>
                </c:pt>
                <c:pt idx="74">
                  <c:v> Mutton Rogan Josh</c:v>
                </c:pt>
                <c:pt idx="75">
                  <c:v> Veg Of The Day</c:v>
                </c:pt>
                <c:pt idx="76">
                  <c:v> Chicken Biryani</c:v>
                </c:pt>
                <c:pt idx="77">
                  <c:v>Vegetable Biryani</c:v>
                </c:pt>
                <c:pt idx="78">
                  <c:v>Hydrabadi Mutton Biryani</c:v>
                </c:pt>
                <c:pt idx="79">
                  <c:v>Plain Roti</c:v>
                </c:pt>
                <c:pt idx="80">
                  <c:v>Butter Roti</c:v>
                </c:pt>
                <c:pt idx="81">
                  <c:v>Plain Naan</c:v>
                </c:pt>
                <c:pt idx="82">
                  <c:v>Butter Naan</c:v>
                </c:pt>
                <c:pt idx="83">
                  <c:v> Laccha Parantha</c:v>
                </c:pt>
                <c:pt idx="84">
                  <c:v> Plain Rice</c:v>
                </c:pt>
                <c:pt idx="85">
                  <c:v> Brownie With Ice Cream</c:v>
                </c:pt>
                <c:pt idx="86">
                  <c:v>GARLIC BREAD</c:v>
                </c:pt>
                <c:pt idx="87">
                  <c:v>Signature Loaded Nachos non VEG</c:v>
                </c:pt>
                <c:pt idx="88">
                  <c:v>smoked peri peri chicken</c:v>
                </c:pt>
                <c:pt idx="89">
                  <c:v>cheesy soya chaap</c:v>
                </c:pt>
                <c:pt idx="90">
                  <c:v>steam rice</c:v>
                </c:pt>
                <c:pt idx="91">
                  <c:v>soan papdi cheese cake with golden sweet pearls</c:v>
                </c:pt>
                <c:pt idx="92">
                  <c:v>chicken sausage</c:v>
                </c:pt>
                <c:pt idx="93">
                  <c:v>Veg Clear Soup</c:v>
                </c:pt>
                <c:pt idx="94">
                  <c:v>Masala Papad</c:v>
                </c:pt>
                <c:pt idx="95">
                  <c:v>Peanut Masala</c:v>
                </c:pt>
                <c:pt idx="96">
                  <c:v>Green Salad</c:v>
                </c:pt>
                <c:pt idx="97">
                  <c:v> Soup Of The Day</c:v>
                </c:pt>
                <c:pt idx="98">
                  <c:v>Classic Caesar Salad (Nv)</c:v>
                </c:pt>
                <c:pt idx="99">
                  <c:v>Delhi Mutton Seek</c:v>
                </c:pt>
                <c:pt idx="100">
                  <c:v>Chicken Tikka Sandwich</c:v>
                </c:pt>
                <c:pt idx="101">
                  <c:v>Pepperoni Pizza</c:v>
                </c:pt>
                <c:pt idx="102">
                  <c:v> Thai Green( With Steamed Rice)</c:v>
                </c:pt>
                <c:pt idx="103">
                  <c:v> Thai Red Curry( With Steamed Rice)</c:v>
                </c:pt>
                <c:pt idx="104">
                  <c:v>jeera pulao</c:v>
                </c:pt>
                <c:pt idx="105">
                  <c:v> Watermelon Rocket Feta Salad</c:v>
                </c:pt>
                <c:pt idx="106">
                  <c:v>Smoked Chicken &amp; Mushroom Spicy Tomato Sauce (Nv)</c:v>
                </c:pt>
                <c:pt idx="107">
                  <c:v> Raita (Boondi And Mix)</c:v>
                </c:pt>
                <c:pt idx="108">
                  <c:v>domestic beer by mug</c:v>
                </c:pt>
                <c:pt idx="109">
                  <c:v>wine by glass</c:v>
                </c:pt>
                <c:pt idx="110">
                  <c:v>Veg Cheese Cigar</c:v>
                </c:pt>
                <c:pt idx="111">
                  <c:v>Zero Proof Cocktails</c:v>
                </c:pt>
                <c:pt idx="112">
                  <c:v>Diet Coke     </c:v>
                </c:pt>
                <c:pt idx="113">
                  <c:v> Home-Made Rabri</c:v>
                </c:pt>
                <c:pt idx="114">
                  <c:v>boondi ka halwa</c:v>
                </c:pt>
                <c:pt idx="115">
                  <c:v>imported beer</c:v>
                </c:pt>
                <c:pt idx="116">
                  <c:v>breezer</c:v>
                </c:pt>
              </c:strCache>
            </c:strRef>
          </c:cat>
          <c:val>
            <c:numRef>
              <c:f>Graphs!$J$4:$J$120</c:f>
              <c:numCache>
                <c:formatCode>General</c:formatCode>
                <c:ptCount val="117"/>
                <c:pt idx="0">
                  <c:v>53</c:v>
                </c:pt>
                <c:pt idx="1">
                  <c:v>32</c:v>
                </c:pt>
                <c:pt idx="2">
                  <c:v>140</c:v>
                </c:pt>
                <c:pt idx="3">
                  <c:v>46</c:v>
                </c:pt>
                <c:pt idx="4">
                  <c:v>24</c:v>
                </c:pt>
                <c:pt idx="5">
                  <c:v>93</c:v>
                </c:pt>
                <c:pt idx="6">
                  <c:v>202</c:v>
                </c:pt>
                <c:pt idx="7">
                  <c:v>37</c:v>
                </c:pt>
                <c:pt idx="8">
                  <c:v>155</c:v>
                </c:pt>
                <c:pt idx="9">
                  <c:v>66</c:v>
                </c:pt>
                <c:pt idx="10">
                  <c:v>66</c:v>
                </c:pt>
                <c:pt idx="11">
                  <c:v>20</c:v>
                </c:pt>
                <c:pt idx="12">
                  <c:v>19</c:v>
                </c:pt>
                <c:pt idx="13">
                  <c:v>78</c:v>
                </c:pt>
                <c:pt idx="14">
                  <c:v>596</c:v>
                </c:pt>
                <c:pt idx="15">
                  <c:v>51</c:v>
                </c:pt>
                <c:pt idx="16">
                  <c:v>68</c:v>
                </c:pt>
                <c:pt idx="17">
                  <c:v>58</c:v>
                </c:pt>
                <c:pt idx="18">
                  <c:v>41</c:v>
                </c:pt>
                <c:pt idx="19">
                  <c:v>112</c:v>
                </c:pt>
                <c:pt idx="20">
                  <c:v>846</c:v>
                </c:pt>
                <c:pt idx="21">
                  <c:v>191</c:v>
                </c:pt>
                <c:pt idx="22">
                  <c:v>139</c:v>
                </c:pt>
                <c:pt idx="23">
                  <c:v>220</c:v>
                </c:pt>
                <c:pt idx="24">
                  <c:v>55</c:v>
                </c:pt>
                <c:pt idx="25">
                  <c:v>249</c:v>
                </c:pt>
                <c:pt idx="26">
                  <c:v>62</c:v>
                </c:pt>
                <c:pt idx="27">
                  <c:v>224</c:v>
                </c:pt>
                <c:pt idx="28">
                  <c:v>153</c:v>
                </c:pt>
                <c:pt idx="29">
                  <c:v>11</c:v>
                </c:pt>
                <c:pt idx="30">
                  <c:v>149</c:v>
                </c:pt>
                <c:pt idx="31">
                  <c:v>104</c:v>
                </c:pt>
                <c:pt idx="32">
                  <c:v>24</c:v>
                </c:pt>
                <c:pt idx="33">
                  <c:v>1</c:v>
                </c:pt>
                <c:pt idx="34">
                  <c:v>12</c:v>
                </c:pt>
                <c:pt idx="35">
                  <c:v>99</c:v>
                </c:pt>
                <c:pt idx="36">
                  <c:v>134</c:v>
                </c:pt>
                <c:pt idx="37">
                  <c:v>48</c:v>
                </c:pt>
                <c:pt idx="38">
                  <c:v>57</c:v>
                </c:pt>
                <c:pt idx="39">
                  <c:v>149</c:v>
                </c:pt>
                <c:pt idx="40">
                  <c:v>118</c:v>
                </c:pt>
                <c:pt idx="41">
                  <c:v>56</c:v>
                </c:pt>
                <c:pt idx="42">
                  <c:v>79</c:v>
                </c:pt>
                <c:pt idx="43">
                  <c:v>26</c:v>
                </c:pt>
                <c:pt idx="44">
                  <c:v>69</c:v>
                </c:pt>
                <c:pt idx="45">
                  <c:v>17</c:v>
                </c:pt>
                <c:pt idx="46">
                  <c:v>94</c:v>
                </c:pt>
                <c:pt idx="47">
                  <c:v>37</c:v>
                </c:pt>
                <c:pt idx="48">
                  <c:v>97</c:v>
                </c:pt>
                <c:pt idx="49">
                  <c:v>96</c:v>
                </c:pt>
                <c:pt idx="50">
                  <c:v>62</c:v>
                </c:pt>
                <c:pt idx="51">
                  <c:v>35</c:v>
                </c:pt>
                <c:pt idx="52">
                  <c:v>95</c:v>
                </c:pt>
                <c:pt idx="53">
                  <c:v>52</c:v>
                </c:pt>
                <c:pt idx="54">
                  <c:v>114</c:v>
                </c:pt>
                <c:pt idx="55">
                  <c:v>16</c:v>
                </c:pt>
                <c:pt idx="56">
                  <c:v>102</c:v>
                </c:pt>
                <c:pt idx="57">
                  <c:v>70</c:v>
                </c:pt>
                <c:pt idx="58">
                  <c:v>74</c:v>
                </c:pt>
                <c:pt idx="59">
                  <c:v>97</c:v>
                </c:pt>
                <c:pt idx="60">
                  <c:v>253</c:v>
                </c:pt>
                <c:pt idx="61">
                  <c:v>71</c:v>
                </c:pt>
                <c:pt idx="62">
                  <c:v>205</c:v>
                </c:pt>
                <c:pt idx="63">
                  <c:v>37</c:v>
                </c:pt>
                <c:pt idx="64">
                  <c:v>21</c:v>
                </c:pt>
                <c:pt idx="65">
                  <c:v>91</c:v>
                </c:pt>
                <c:pt idx="66">
                  <c:v>53</c:v>
                </c:pt>
                <c:pt idx="67">
                  <c:v>102</c:v>
                </c:pt>
                <c:pt idx="68">
                  <c:v>215</c:v>
                </c:pt>
                <c:pt idx="69">
                  <c:v>115</c:v>
                </c:pt>
                <c:pt idx="70">
                  <c:v>119</c:v>
                </c:pt>
                <c:pt idx="71">
                  <c:v>92</c:v>
                </c:pt>
                <c:pt idx="72">
                  <c:v>71</c:v>
                </c:pt>
                <c:pt idx="73">
                  <c:v>13</c:v>
                </c:pt>
                <c:pt idx="74">
                  <c:v>45</c:v>
                </c:pt>
                <c:pt idx="75">
                  <c:v>22</c:v>
                </c:pt>
                <c:pt idx="76">
                  <c:v>53</c:v>
                </c:pt>
                <c:pt idx="77">
                  <c:v>70</c:v>
                </c:pt>
                <c:pt idx="78">
                  <c:v>25</c:v>
                </c:pt>
                <c:pt idx="79">
                  <c:v>222</c:v>
                </c:pt>
                <c:pt idx="80">
                  <c:v>141</c:v>
                </c:pt>
                <c:pt idx="81">
                  <c:v>21</c:v>
                </c:pt>
                <c:pt idx="82">
                  <c:v>229</c:v>
                </c:pt>
                <c:pt idx="83">
                  <c:v>78</c:v>
                </c:pt>
                <c:pt idx="84">
                  <c:v>22</c:v>
                </c:pt>
                <c:pt idx="85">
                  <c:v>93</c:v>
                </c:pt>
                <c:pt idx="86">
                  <c:v>152</c:v>
                </c:pt>
                <c:pt idx="87">
                  <c:v>17</c:v>
                </c:pt>
                <c:pt idx="88">
                  <c:v>140</c:v>
                </c:pt>
                <c:pt idx="89">
                  <c:v>102</c:v>
                </c:pt>
                <c:pt idx="90">
                  <c:v>10</c:v>
                </c:pt>
                <c:pt idx="91">
                  <c:v>22</c:v>
                </c:pt>
                <c:pt idx="92">
                  <c:v>7</c:v>
                </c:pt>
                <c:pt idx="93">
                  <c:v>36</c:v>
                </c:pt>
                <c:pt idx="94">
                  <c:v>2</c:v>
                </c:pt>
                <c:pt idx="95">
                  <c:v>16</c:v>
                </c:pt>
                <c:pt idx="96">
                  <c:v>2</c:v>
                </c:pt>
                <c:pt idx="97">
                  <c:v>60</c:v>
                </c:pt>
                <c:pt idx="98">
                  <c:v>16</c:v>
                </c:pt>
                <c:pt idx="99">
                  <c:v>45</c:v>
                </c:pt>
                <c:pt idx="100">
                  <c:v>22</c:v>
                </c:pt>
                <c:pt idx="101">
                  <c:v>1</c:v>
                </c:pt>
                <c:pt idx="102">
                  <c:v>23</c:v>
                </c:pt>
                <c:pt idx="103">
                  <c:v>4</c:v>
                </c:pt>
                <c:pt idx="104">
                  <c:v>11</c:v>
                </c:pt>
                <c:pt idx="105">
                  <c:v>1</c:v>
                </c:pt>
                <c:pt idx="106">
                  <c:v>4</c:v>
                </c:pt>
                <c:pt idx="107">
                  <c:v>4</c:v>
                </c:pt>
                <c:pt idx="108">
                  <c:v>8</c:v>
                </c:pt>
                <c:pt idx="109">
                  <c:v>1</c:v>
                </c:pt>
                <c:pt idx="110">
                  <c:v>8</c:v>
                </c:pt>
                <c:pt idx="111">
                  <c:v>3</c:v>
                </c:pt>
                <c:pt idx="112">
                  <c:v>4</c:v>
                </c:pt>
                <c:pt idx="113">
                  <c:v>2</c:v>
                </c:pt>
                <c:pt idx="114">
                  <c:v>5</c:v>
                </c:pt>
                <c:pt idx="115">
                  <c:v>3</c:v>
                </c:pt>
                <c:pt idx="1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9-4DE1-AE02-D1F71E4B4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762680"/>
        <c:axId val="970764320"/>
      </c:lineChart>
      <c:catAx>
        <c:axId val="97076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764320"/>
        <c:crosses val="autoZero"/>
        <c:auto val="1"/>
        <c:lblAlgn val="ctr"/>
        <c:lblOffset val="100"/>
        <c:noMultiLvlLbl val="0"/>
      </c:catAx>
      <c:valAx>
        <c:axId val="9707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762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2631908</xdr:colOff>
      <xdr:row>3</xdr:row>
      <xdr:rowOff>78205</xdr:rowOff>
    </xdr:from>
    <xdr:to>
      <xdr:col>24</xdr:col>
      <xdr:colOff>33422</xdr:colOff>
      <xdr:row>16</xdr:row>
      <xdr:rowOff>65505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14F21-575C-4BF6-97A2-DCC47AA2D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2598488</xdr:colOff>
      <xdr:row>18</xdr:row>
      <xdr:rowOff>97800</xdr:rowOff>
    </xdr:from>
    <xdr:to>
      <xdr:col>14</xdr:col>
      <xdr:colOff>423781</xdr:colOff>
      <xdr:row>31</xdr:row>
      <xdr:rowOff>72854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BEAB61-6BB3-4739-AF5A-29CFCC76F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8949" y="3406484"/>
          <a:ext cx="4695658" cy="2381370"/>
        </a:xfrm>
        <a:prstGeom prst="rect">
          <a:avLst/>
        </a:prstGeom>
      </xdr:spPr>
    </xdr:pic>
    <xdr:clientData/>
  </xdr:twoCellAnchor>
  <xdr:twoCellAnchor editAs="oneCell">
    <xdr:from>
      <xdr:col>14</xdr:col>
      <xdr:colOff>426120</xdr:colOff>
      <xdr:row>18</xdr:row>
      <xdr:rowOff>116975</xdr:rowOff>
    </xdr:from>
    <xdr:to>
      <xdr:col>24</xdr:col>
      <xdr:colOff>25193</xdr:colOff>
      <xdr:row>31</xdr:row>
      <xdr:rowOff>91909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C44D1B6-C311-4114-BE0A-9CDA33E57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19804" y="3425659"/>
          <a:ext cx="5698415" cy="238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1362074</xdr:colOff>
      <xdr:row>155</xdr:row>
      <xdr:rowOff>161925</xdr:rowOff>
    </xdr:from>
    <xdr:to>
      <xdr:col>111</xdr:col>
      <xdr:colOff>1676399</xdr:colOff>
      <xdr:row>170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A455D4-1A7E-4454-8553-FD05D6AC9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115</xdr:col>
      <xdr:colOff>180974</xdr:colOff>
      <xdr:row>1048556</xdr:row>
      <xdr:rowOff>101600</xdr:rowOff>
    </xdr:from>
    <xdr:to>
      <xdr:col>123</xdr:col>
      <xdr:colOff>152399</xdr:colOff>
      <xdr:row>1048571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3E5230-C3A5-4854-A216-4295D6989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595512</xdr:colOff>
      <xdr:row>13</xdr:row>
      <xdr:rowOff>88585</xdr:rowOff>
    </xdr:from>
    <xdr:to>
      <xdr:col>5</xdr:col>
      <xdr:colOff>1055887</xdr:colOff>
      <xdr:row>33</xdr:row>
      <xdr:rowOff>116266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EC2060-BA92-4262-A556-B6668FCE1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76199</xdr:colOff>
      <xdr:row>1</xdr:row>
      <xdr:rowOff>38100</xdr:rowOff>
    </xdr:from>
    <xdr:to>
      <xdr:col>26</xdr:col>
      <xdr:colOff>617111</xdr:colOff>
      <xdr:row>16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874B3C-D1E6-4BF4-B579-5F6F76EDF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dav, Prateek (Nokia - IN/Noida)" refreshedDate="43890.987383101849" createdVersion="6" refreshedVersion="6" minRefreshableVersion="3" recordCount="238" xr:uid="{35FF4614-FE3B-464D-86CE-E919087D18FF}">
  <cacheSource type="worksheet">
    <worksheetSource ref="A1:DH239" sheet="combined_all"/>
  </cacheSource>
  <cacheFields count="114">
    <cacheField name="S.NO" numFmtId="0">
      <sharedItems containsSemiMixedTypes="0" containsString="0" containsNumber="1" containsInteger="1" minValue="1" maxValue="238"/>
    </cacheField>
    <cacheField name="Month" numFmtId="165">
      <sharedItems containsSemiMixedTypes="0" containsNonDate="0" containsDate="1" containsString="0" minDate="2019-07-01T00:00:00" maxDate="2020-02-02T00:00:00" count="8"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</sharedItems>
    </cacheField>
    <cacheField name="Date" numFmtId="14">
      <sharedItems containsSemiMixedTypes="0" containsNonDate="0" containsDate="1" containsString="0" minDate="2019-07-01T00:00:00" maxDate="2020-02-26T00:00:00" count="238"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6T00:00:00"/>
        <d v="2019-12-17T00:00:00"/>
        <d v="2019-12-18T00:00:00"/>
        <d v="2019-12-19T00:00:00"/>
        <d v="2019-12-20T00:00:00"/>
        <d v="2019-12-21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</sharedItems>
      <fieldGroup par="113" base="2">
        <rangePr groupBy="months" startDate="2019-07-01T00:00:00" endDate="2020-02-26T00:00:00"/>
        <groupItems count="14">
          <s v="&lt;01-07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-02-2020"/>
        </groupItems>
      </fieldGroup>
    </cacheField>
    <cacheField name="OPEN FOOD" numFmtId="0">
      <sharedItems containsSemiMixedTypes="0" containsString="0" containsNumber="1" containsInteger="1" minValue="0" maxValue="54"/>
    </cacheField>
    <cacheField name="OPEN LIQUOR" numFmtId="0">
      <sharedItems containsMixedTypes="1" containsNumber="1" containsInteger="1" minValue="0" maxValue="14"/>
    </cacheField>
    <cacheField name="Mango Colada" numFmtId="0">
      <sharedItems containsSemiMixedTypes="0" containsString="0" containsNumber="1" containsInteger="1" minValue="0" maxValue="3"/>
    </cacheField>
    <cacheField name="Baywatch" numFmtId="0">
      <sharedItems containsSemiMixedTypes="0" containsString="0" containsNumber="1" containsInteger="1" minValue="0" maxValue="2"/>
    </cacheField>
    <cacheField name="Cuddles On The Beach" numFmtId="0">
      <sharedItems containsSemiMixedTypes="0" containsString="0" containsNumber="1" containsInteger="1" minValue="0" maxValue="6"/>
    </cacheField>
    <cacheField name="Aamchi" numFmtId="0">
      <sharedItems containsSemiMixedTypes="0" containsString="0" containsNumber="1" containsInteger="1" minValue="0" maxValue="4"/>
    </cacheField>
    <cacheField name="Mango &amp; Jalapeno Slush" numFmtId="0">
      <sharedItems containsSemiMixedTypes="0" containsString="0" containsNumber="1" containsInteger="1" minValue="0" maxValue="5"/>
    </cacheField>
    <cacheField name="Bubbly" numFmtId="0">
      <sharedItems containsSemiMixedTypes="0" containsString="0" containsNumber="1" containsInteger="1" minValue="0" maxValue="5"/>
    </cacheField>
    <cacheField name="Virgin Mojito" numFmtId="0">
      <sharedItems containsSemiMixedTypes="0" containsString="0" containsNumber="1" containsInteger="1" minValue="0" maxValue="44"/>
    </cacheField>
    <cacheField name=" Signature Sikhanji" numFmtId="0">
      <sharedItems containsSemiMixedTypes="0" containsString="0" containsNumber="1" containsInteger="1" minValue="0" maxValue="5"/>
    </cacheField>
    <cacheField name="Oreo &amp; Cream   " numFmtId="0">
      <sharedItems containsSemiMixedTypes="0" containsString="0" containsNumber="1" containsInteger="1" minValue="0" maxValue="7"/>
    </cacheField>
    <cacheField name="Bubble Gum &amp; Marshmallow " numFmtId="0">
      <sharedItems containsSemiMixedTypes="0" containsString="0" containsNumber="1" containsInteger="1" minValue="0" maxValue="4"/>
    </cacheField>
    <cacheField name="Peanut Butter &amp; Chocolate   " numFmtId="0">
      <sharedItems containsSemiMixedTypes="0" containsString="0" containsNumber="1" containsInteger="1" minValue="0" maxValue="6"/>
    </cacheField>
    <cacheField name="Banana &amp; Caramel   " numFmtId="0">
      <sharedItems containsMixedTypes="1" containsNumber="1" containsInteger="1" minValue="0" maxValue="2"/>
    </cacheField>
    <cacheField name="Banana &amp; Coffee" numFmtId="0">
      <sharedItems containsMixedTypes="1" containsNumber="1" containsInteger="1" minValue="0" maxValue="2"/>
    </cacheField>
    <cacheField name="Classic Nutella   " numFmtId="0">
      <sharedItems containsMixedTypes="1" containsNumber="1" containsInteger="1" minValue="0" maxValue="7"/>
    </cacheField>
    <cacheField name="Masala Tea" numFmtId="0">
      <sharedItems containsSemiMixedTypes="0" containsString="0" containsNumber="1" containsInteger="1" minValue="0" maxValue="29" count="15">
        <n v="0"/>
        <n v="1"/>
        <n v="2"/>
        <n v="5"/>
        <n v="3"/>
        <n v="6"/>
        <n v="4"/>
        <n v="7"/>
        <n v="11"/>
        <n v="8"/>
        <n v="29"/>
        <n v="12"/>
        <n v="9"/>
        <n v="13"/>
        <n v="19"/>
      </sharedItems>
    </cacheField>
    <cacheField name="Green Tea   " numFmtId="0">
      <sharedItems containsSemiMixedTypes="0" containsString="0" containsNumber="1" containsInteger="1" minValue="0" maxValue="5"/>
    </cacheField>
    <cacheField name="Lemon Ice Tea " numFmtId="0">
      <sharedItems containsSemiMixedTypes="0" containsString="0" containsNumber="1" containsInteger="1" minValue="0" maxValue="5"/>
    </cacheField>
    <cacheField name="Peach Ice Tea " numFmtId="0">
      <sharedItems containsSemiMixedTypes="0" containsString="0" containsNumber="1" containsInteger="1" minValue="0" maxValue="4"/>
    </cacheField>
    <cacheField name=" Expresso     " numFmtId="0">
      <sharedItems containsSemiMixedTypes="0" containsString="0" containsNumber="1" containsInteger="1" minValue="0" maxValue="2"/>
    </cacheField>
    <cacheField name="Americano   " numFmtId="0">
      <sharedItems containsSemiMixedTypes="0" containsString="0" containsNumber="1" containsInteger="1" minValue="0" maxValue="4"/>
    </cacheField>
    <cacheField name="Cappuccino   " numFmtId="0">
      <sharedItems containsSemiMixedTypes="0" containsString="0" containsNumber="1" containsInteger="1" minValue="0" maxValue="15"/>
    </cacheField>
    <cacheField name="Cafe Latte     " numFmtId="0">
      <sharedItems containsSemiMixedTypes="0" containsString="0" containsNumber="1" containsInteger="1" minValue="0" maxValue="10"/>
    </cacheField>
    <cacheField name="Cafe Mocha   " numFmtId="0">
      <sharedItems containsSemiMixedTypes="0" containsString="0" containsNumber="1" containsInteger="1" minValue="0" maxValue="5"/>
    </cacheField>
    <cacheField name="Classic Cold Coffee   " numFmtId="0">
      <sharedItems containsSemiMixedTypes="0" containsString="0" containsNumber="1" containsInteger="1" minValue="0" maxValue="15"/>
    </cacheField>
    <cacheField name="Caramel Cold Coffee   " numFmtId="0">
      <sharedItems containsSemiMixedTypes="0" containsString="0" containsNumber="1" containsInteger="1" minValue="0" maxValue="3"/>
    </cacheField>
    <cacheField name="Mineral Water   " numFmtId="0">
      <sharedItems containsSemiMixedTypes="0" containsString="0" containsNumber="1" containsInteger="1" minValue="0" maxValue="7"/>
    </cacheField>
    <cacheField name="Juice (Packed)" numFmtId="0">
      <sharedItems containsMixedTypes="1" containsNumber="1" containsInteger="1" minValue="0" maxValue="29"/>
    </cacheField>
    <cacheField name="Fresh Lime Soda" numFmtId="0">
      <sharedItems containsSemiMixedTypes="0" containsString="0" containsNumber="1" containsInteger="1" minValue="0" maxValue="28"/>
    </cacheField>
    <cacheField name="Aerated Drink   " numFmtId="0">
      <sharedItems containsSemiMixedTypes="0" containsString="0" containsNumber="1" containsInteger="1" minValue="0" maxValue="17"/>
    </cacheField>
    <cacheField name="Red Bull   " numFmtId="0">
      <sharedItems containsMixedTypes="1" containsNumber="1" containsInteger="1" minValue="0" maxValue="4"/>
    </cacheField>
    <cacheField name="Veg Home Style Tomato Soup" numFmtId="0">
      <sharedItems containsSemiMixedTypes="0" containsString="0" containsNumber="1" containsInteger="1" minValue="0" maxValue="9"/>
    </cacheField>
    <cacheField name="Chicken Clear Soup" numFmtId="0">
      <sharedItems containsSemiMixedTypes="0" containsString="0" containsNumber="1" containsInteger="1" minValue="0" maxValue="5"/>
    </cacheField>
    <cacheField name="Classic Caesar Salad (V)" numFmtId="0">
      <sharedItems containsSemiMixedTypes="0" containsString="0" containsNumber="1" containsInteger="1" minValue="0" maxValue="2"/>
    </cacheField>
    <cacheField name=" Raw Papaya Salad" numFmtId="0">
      <sharedItems containsMixedTypes="1" containsNumber="1" containsInteger="1" minValue="0" maxValue="1"/>
    </cacheField>
    <cacheField name="Desi Indian Chakhna Salad" numFmtId="0">
      <sharedItems containsMixedTypes="1" containsNumber="1" containsInteger="1" minValue="0" maxValue="2"/>
    </cacheField>
    <cacheField name=" Aloo Chaat" numFmtId="0">
      <sharedItems containsSemiMixedTypes="0" containsString="0" containsNumber="1" containsInteger="1" minValue="0" maxValue="5"/>
    </cacheField>
    <cacheField name="Cheesy Jalapeno Poppers" numFmtId="0">
      <sharedItems containsSemiMixedTypes="0" containsString="0" containsNumber="1" containsInteger="1" minValue="0" maxValue="18"/>
    </cacheField>
    <cacheField name="Crazy Chips With 3 Dips" numFmtId="0">
      <sharedItems containsSemiMixedTypes="0" containsString="0" containsNumber="1" containsInteger="1" minValue="0" maxValue="9"/>
    </cacheField>
    <cacheField name=" Just Hummus With Lavash/Pita" numFmtId="0">
      <sharedItems containsSemiMixedTypes="0" containsString="0" containsNumber="1" containsInteger="1" minValue="0" maxValue="3"/>
    </cacheField>
    <cacheField name="CHEESE LOADED FRIES" numFmtId="0">
      <sharedItems containsSemiMixedTypes="0" containsString="0" containsNumber="1" containsInteger="1" minValue="0" maxValue="5"/>
    </cacheField>
    <cacheField name="Classic Fish &amp; Chips" numFmtId="0">
      <sharedItems containsSemiMixedTypes="0" containsString="0" containsNumber="1" containsInteger="1" minValue="0" maxValue="7"/>
    </cacheField>
    <cacheField name="Signature Loaded Nachos VEG" numFmtId="0">
      <sharedItems containsSemiMixedTypes="0" containsString="0" containsNumber="1" containsInteger="1" minValue="0" maxValue="3"/>
    </cacheField>
    <cacheField name="Traditional Tandoori Chicken" numFmtId="0">
      <sharedItems containsSemiMixedTypes="0" containsString="0" containsNumber="1" containsInteger="1" minValue="0" maxValue="13"/>
    </cacheField>
    <cacheField name=" Classic Chicken Tikka" numFmtId="0">
      <sharedItems containsMixedTypes="1" containsNumber="1" containsInteger="1" minValue="0" maxValue="17"/>
    </cacheField>
    <cacheField name="alfredo sauce malai chicken" numFmtId="0">
      <sharedItems containsSemiMixedTypes="0" containsString="0" containsNumber="1" containsInteger="1" minValue="0" maxValue="17"/>
    </cacheField>
    <cacheField name=" Crispy Chilly Chicken" numFmtId="0">
      <sharedItems containsMixedTypes="1" containsNumber="1" containsInteger="1" minValue="0" maxValue="4"/>
    </cacheField>
    <cacheField name=" Creamy Cheesy Mushroom" numFmtId="0">
      <sharedItems containsSemiMixedTypes="0" containsString="0" containsNumber="1" containsInteger="1" minValue="0" maxValue="10"/>
    </cacheField>
    <cacheField name=" Paneer Tikka" numFmtId="0">
      <sharedItems containsSemiMixedTypes="0" containsString="0" containsNumber="1" containsInteger="1" minValue="0" maxValue="5"/>
    </cacheField>
    <cacheField name="Rainbow Chilly Paneer" numFmtId="0">
      <sharedItems containsSemiMixedTypes="0" containsString="0" containsNumber="1" containsInteger="1" minValue="0" maxValue="5"/>
    </cacheField>
    <cacheField name="Vadapao Sliders" numFmtId="0">
      <sharedItems containsSemiMixedTypes="0" containsString="0" containsNumber="1" containsInteger="1" minValue="0" maxValue="4"/>
    </cacheField>
    <cacheField name="Fried Chicken Burger kfc style" numFmtId="0">
      <sharedItems containsSemiMixedTypes="0" containsString="0" containsNumber="1" containsInteger="1" minValue="0" maxValue="4"/>
    </cacheField>
    <cacheField name="Chicken Tikka Burger" numFmtId="0">
      <sharedItems containsSemiMixedTypes="0" containsString="0" containsNumber="1" containsInteger="1" minValue="0" maxValue="7"/>
    </cacheField>
    <cacheField name="Doon Special Street Burger" numFmtId="0">
      <sharedItems containsSemiMixedTypes="0" containsString="0" containsNumber="1" containsInteger="1" minValue="0" maxValue="5"/>
    </cacheField>
    <cacheField name="Grilled Chicken &amp; Cheese Sandwich" numFmtId="0">
      <sharedItems containsSemiMixedTypes="0" containsString="0" containsNumber="1" containsInteger="1" minValue="0" maxValue="3"/>
    </cacheField>
    <cacheField name="Signature Club Sandwich Veg" numFmtId="0">
      <sharedItems containsSemiMixedTypes="0" containsString="0" containsNumber="1" containsInteger="1" minValue="0" maxValue="7"/>
    </cacheField>
    <cacheField name="Signature Club Sandwich Non-Veg" numFmtId="0">
      <sharedItems containsSemiMixedTypes="0" containsString="0" containsNumber="1" containsInteger="1" minValue="0" maxValue="2"/>
    </cacheField>
    <cacheField name="Smoked Bbq Chicken Pizza" numFmtId="0">
      <sharedItems containsSemiMixedTypes="0" containsString="0" containsNumber="1" containsInteger="1" minValue="0" maxValue="7"/>
    </cacheField>
    <cacheField name="Tandoori Chicken Tikka pizza" numFmtId="0">
      <sharedItems containsSemiMixedTypes="0" containsString="0" containsNumber="1" containsInteger="1" minValue="0" maxValue="4"/>
    </cacheField>
    <cacheField name="Three Cheese Pesto Pizza" numFmtId="0">
      <sharedItems containsSemiMixedTypes="0" containsString="0" containsNumber="1" containsInteger="1" minValue="0" maxValue="2"/>
    </cacheField>
    <cacheField name="Paneer Makhni Pizza" numFmtId="0">
      <sharedItems containsSemiMixedTypes="0" containsString="0" containsNumber="1" containsInteger="1" minValue="0" maxValue="7"/>
    </cacheField>
    <cacheField name="Farm Fresh Pizza" numFmtId="0">
      <sharedItems containsSemiMixedTypes="0" containsString="0" containsNumber="1" containsInteger="1" minValue="0" maxValue="9"/>
    </cacheField>
    <cacheField name="Classic Margarita Pizza" numFmtId="0">
      <sharedItems containsSemiMixedTypes="0" containsString="0" containsNumber="1" containsInteger="1" minValue="0" maxValue="3"/>
    </cacheField>
    <cacheField name="pasta in roasted garlic cream sauce" numFmtId="0">
      <sharedItems containsSemiMixedTypes="0" containsString="0" containsNumber="1" containsInteger="1" minValue="0" maxValue="5"/>
    </cacheField>
    <cacheField name="PASTA IN MARINARA SAUCE (VEG)" numFmtId="0">
      <sharedItems containsMixedTypes="1" containsNumber="1" containsInteger="1" minValue="0" maxValue="4"/>
    </cacheField>
    <cacheField name="Aglio E Olio (Veg)" numFmtId="0">
      <sharedItems containsSemiMixedTypes="0" containsString="0" containsNumber="1" containsInteger="1" minValue="0" maxValue="2"/>
    </cacheField>
    <cacheField name="add on chicken" numFmtId="0">
      <sharedItems containsSemiMixedTypes="0" containsString="0" containsNumber="1" containsInteger="1" minValue="0" maxValue="3"/>
    </cacheField>
    <cacheField name="MUSHROOM RAGOUT SAUCE PASTA" numFmtId="0">
      <sharedItems containsSemiMixedTypes="0" containsString="0" containsNumber="1" containsInteger="1" minValue="0" maxValue="3"/>
    </cacheField>
    <cacheField name="spicy arrabiata tomato and basil sauce veg" numFmtId="0">
      <sharedItems containsSemiMixedTypes="0" containsString="0" containsNumber="1" containsInteger="1" minValue="0" maxValue="4"/>
    </cacheField>
    <cacheField name=" Dal Makhani" numFmtId="0">
      <sharedItems containsSemiMixedTypes="0" containsString="0" containsNumber="1" containsInteger="1" minValue="0" maxValue="15"/>
    </cacheField>
    <cacheField name=" Kadhai Paneer" numFmtId="0">
      <sharedItems containsSemiMixedTypes="0" containsString="0" containsNumber="1" containsInteger="1" minValue="0" maxValue="4"/>
    </cacheField>
    <cacheField name=" Paneer Butter Masala" numFmtId="0">
      <sharedItems containsSemiMixedTypes="0" containsString="0" containsNumber="1" containsInteger="1" minValue="0" maxValue="17"/>
    </cacheField>
    <cacheField name="Butter Chicken" numFmtId="0">
      <sharedItems containsSemiMixedTypes="0" containsString="0" containsNumber="1" containsInteger="1" minValue="0" maxValue="14"/>
    </cacheField>
    <cacheField name=" Kadhai Chicken" numFmtId="0">
      <sharedItems containsSemiMixedTypes="0" containsString="0" containsNumber="1" containsInteger="1" minValue="0" maxValue="8"/>
    </cacheField>
    <cacheField name=" Mutton Curry" numFmtId="0">
      <sharedItems containsMixedTypes="1" containsNumber="1" containsInteger="1" minValue="0" maxValue="5"/>
    </cacheField>
    <cacheField name=" Mutton Rogan Josh" numFmtId="0">
      <sharedItems containsMixedTypes="1" containsNumber="1" containsInteger="1" minValue="0" maxValue="6"/>
    </cacheField>
    <cacheField name=" Veg Of The Day" numFmtId="0">
      <sharedItems containsMixedTypes="1" containsNumber="1" containsInteger="1" minValue="0" maxValue="2"/>
    </cacheField>
    <cacheField name=" Chicken Biryani" numFmtId="0">
      <sharedItems containsSemiMixedTypes="0" containsString="0" containsNumber="1" containsInteger="1" minValue="0" maxValue="10"/>
    </cacheField>
    <cacheField name="Vegetable Biryani" numFmtId="0">
      <sharedItems containsSemiMixedTypes="0" containsString="0" containsNumber="1" containsInteger="1" minValue="0" maxValue="13"/>
    </cacheField>
    <cacheField name="Hydrabadi Mutton Biryani" numFmtId="0">
      <sharedItems containsMixedTypes="1" containsNumber="1" containsInteger="1" minValue="0" maxValue="7"/>
    </cacheField>
    <cacheField name="Plain Roti" numFmtId="0">
      <sharedItems containsSemiMixedTypes="0" containsString="0" containsNumber="1" containsInteger="1" minValue="0" maxValue="14"/>
    </cacheField>
    <cacheField name="Butter Roti" numFmtId="0">
      <sharedItems containsSemiMixedTypes="0" containsString="0" containsNumber="1" containsInteger="1" minValue="0" maxValue="12"/>
    </cacheField>
    <cacheField name="Plain Naan" numFmtId="0">
      <sharedItems containsMixedTypes="1" containsNumber="1" containsInteger="1" minValue="0" maxValue="5"/>
    </cacheField>
    <cacheField name="Butter Naan" numFmtId="0">
      <sharedItems containsSemiMixedTypes="0" containsString="0" containsNumber="1" containsInteger="1" minValue="0" maxValue="12"/>
    </cacheField>
    <cacheField name=" Laccha Parantha" numFmtId="0">
      <sharedItems containsMixedTypes="1" containsNumber="1" containsInteger="1" minValue="0" maxValue="7"/>
    </cacheField>
    <cacheField name=" Plain Rice" numFmtId="0">
      <sharedItems containsMixedTypes="1" containsNumber="1" containsInteger="1" minValue="0" maxValue="3"/>
    </cacheField>
    <cacheField name=" Brownie With Ice Cream" numFmtId="0">
      <sharedItems containsSemiMixedTypes="0" containsString="0" containsNumber="1" containsInteger="1" minValue="0" maxValue="5"/>
    </cacheField>
    <cacheField name="GARLIC BREAD" numFmtId="0">
      <sharedItems containsSemiMixedTypes="0" containsString="0" containsNumber="1" containsInteger="1" minValue="0" maxValue="5"/>
    </cacheField>
    <cacheField name="Signature Loaded Nachos non VEG" numFmtId="0">
      <sharedItems containsMixedTypes="1" containsNumber="1" containsInteger="1" minValue="0" maxValue="2"/>
    </cacheField>
    <cacheField name="smoked peri peri chicken" numFmtId="0">
      <sharedItems containsSemiMixedTypes="0" containsString="0" containsNumber="1" containsInteger="1" minValue="0" maxValue="8"/>
    </cacheField>
    <cacheField name="cheesy soya chaap" numFmtId="0">
      <sharedItems containsSemiMixedTypes="0" containsString="0" containsNumber="1" containsInteger="1" minValue="0" maxValue="5"/>
    </cacheField>
    <cacheField name="steam rice" numFmtId="0">
      <sharedItems containsMixedTypes="1" containsNumber="1" containsInteger="1" minValue="0" maxValue="5"/>
    </cacheField>
    <cacheField name="soan papdi cheese cake with golden sweet pearls" numFmtId="0">
      <sharedItems containsSemiMixedTypes="0" containsString="0" containsNumber="1" containsInteger="1" minValue="0" maxValue="2"/>
    </cacheField>
    <cacheField name="chicken sausage" numFmtId="0">
      <sharedItems containsMixedTypes="1" containsNumber="1" containsInteger="1" minValue="0" maxValue="1"/>
    </cacheField>
    <cacheField name="Veg Clear Soup" numFmtId="0">
      <sharedItems containsMixedTypes="1" containsNumber="1" containsInteger="1" minValue="0" maxValue="5"/>
    </cacheField>
    <cacheField name="Masala Papad" numFmtId="0">
      <sharedItems containsMixedTypes="1" containsNumber="1" containsInteger="1" minValue="0" maxValue="1"/>
    </cacheField>
    <cacheField name="Peanut Masala" numFmtId="0">
      <sharedItems containsMixedTypes="1" containsNumber="1" containsInteger="1" minValue="0" maxValue="2"/>
    </cacheField>
    <cacheField name="Green Salad" numFmtId="0">
      <sharedItems containsMixedTypes="1" containsNumber="1" containsInteger="1" minValue="0" maxValue="1"/>
    </cacheField>
    <cacheField name=" Soup Of The Day" numFmtId="0">
      <sharedItems containsMixedTypes="1" containsNumber="1" containsInteger="1" minValue="0" maxValue="6"/>
    </cacheField>
    <cacheField name="Classic Caesar Salad (Nv)" numFmtId="0">
      <sharedItems containsMixedTypes="1" containsNumber="1" containsInteger="1" minValue="0" maxValue="2"/>
    </cacheField>
    <cacheField name="Delhi Mutton Seek" numFmtId="0">
      <sharedItems containsMixedTypes="1" containsNumber="1" containsInteger="1" minValue="0" maxValue="4"/>
    </cacheField>
    <cacheField name="Chicken Tikka Sandwich" numFmtId="0">
      <sharedItems containsMixedTypes="1" containsNumber="1" containsInteger="1" minValue="0" maxValue="2"/>
    </cacheField>
    <cacheField name="Pepperoni Pizza" numFmtId="0">
      <sharedItems containsMixedTypes="1" containsNumber="1" containsInteger="1" minValue="0" maxValue="1"/>
    </cacheField>
    <cacheField name=" Thai Green( With Steamed Rice)" numFmtId="0">
      <sharedItems containsMixedTypes="1" containsNumber="1" containsInteger="1" minValue="0" maxValue="5"/>
    </cacheField>
    <cacheField name=" Thai Red Curry( With Steamed Rice)" numFmtId="0">
      <sharedItems containsMixedTypes="1" containsNumber="1" containsInteger="1" minValue="0" maxValue="1"/>
    </cacheField>
    <cacheField name="jeera pulao" numFmtId="0">
      <sharedItems containsMixedTypes="1" containsNumber="1" containsInteger="1" minValue="0" maxValue="1"/>
    </cacheField>
    <cacheField name=" Watermelon Rocket Feta Salad" numFmtId="0">
      <sharedItems containsMixedTypes="1" containsNumber="1" containsInteger="1" minValue="0" maxValue="1"/>
    </cacheField>
    <cacheField name="Smoked Chicken &amp; Mushroom Spicy Tomato Sauce (Nv)" numFmtId="0">
      <sharedItems containsMixedTypes="1" containsNumber="1" containsInteger="1" minValue="0" maxValue="1"/>
    </cacheField>
    <cacheField name="Quarters" numFmtId="0" databaseField="0">
      <fieldGroup base="2">
        <rangePr groupBy="quarters" startDate="2019-07-01T00:00:00" endDate="2020-02-26T00:00:00"/>
        <groupItems count="6">
          <s v="&lt;01-07-2019"/>
          <s v="Qtr1"/>
          <s v="Qtr2"/>
          <s v="Qtr3"/>
          <s v="Qtr4"/>
          <s v="&gt;26-02-2020"/>
        </groupItems>
      </fieldGroup>
    </cacheField>
    <cacheField name="Years" numFmtId="0" databaseField="0">
      <fieldGroup base="2">
        <rangePr groupBy="years" startDate="2019-07-01T00:00:00" endDate="2020-02-26T00:00:00"/>
        <groupItems count="4">
          <s v="&lt;01-07-2019"/>
          <s v="2019"/>
          <s v="2020"/>
          <s v="&gt;26-02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8">
  <r>
    <n v="1"/>
    <x v="0"/>
    <x v="0"/>
    <n v="0"/>
    <n v="0"/>
    <n v="0"/>
    <n v="0"/>
    <n v="0"/>
    <n v="0"/>
    <n v="0"/>
    <n v="0"/>
    <n v="2"/>
    <n v="0"/>
    <n v="2"/>
    <n v="0"/>
    <n v="0"/>
    <n v="0"/>
    <n v="0"/>
    <e v="#N/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2"/>
    <x v="0"/>
    <x v="1"/>
    <n v="0"/>
    <n v="0"/>
    <n v="0"/>
    <n v="0"/>
    <n v="0"/>
    <n v="0"/>
    <n v="1"/>
    <n v="0"/>
    <n v="0"/>
    <n v="0"/>
    <n v="0"/>
    <n v="0"/>
    <n v="0"/>
    <n v="0"/>
    <n v="1"/>
    <e v="#N/A"/>
    <x v="0"/>
    <n v="1"/>
    <n v="0"/>
    <n v="0"/>
    <n v="0"/>
    <n v="0"/>
    <n v="0"/>
    <n v="0"/>
    <n v="0"/>
    <n v="3"/>
    <n v="0"/>
    <n v="1"/>
    <n v="0"/>
    <n v="0"/>
    <n v="0"/>
    <n v="0"/>
    <n v="0"/>
    <n v="0"/>
    <n v="1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2"/>
    <n v="0"/>
    <n v="0"/>
    <n v="0"/>
    <e v="#N/A"/>
    <n v="0"/>
    <n v="0"/>
    <n v="0"/>
    <n v="0"/>
    <n v="2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3"/>
    <x v="0"/>
    <x v="2"/>
    <n v="4"/>
    <n v="5"/>
    <n v="1"/>
    <n v="0"/>
    <n v="0"/>
    <n v="0"/>
    <n v="0"/>
    <n v="0"/>
    <n v="0"/>
    <n v="0"/>
    <n v="0"/>
    <n v="0"/>
    <n v="0"/>
    <n v="0"/>
    <n v="0"/>
    <e v="#N/A"/>
    <x v="0"/>
    <n v="1"/>
    <n v="0"/>
    <n v="0"/>
    <n v="2"/>
    <n v="2"/>
    <n v="0"/>
    <n v="0"/>
    <n v="0"/>
    <n v="0"/>
    <n v="0"/>
    <n v="2"/>
    <n v="0"/>
    <n v="0"/>
    <n v="8"/>
    <n v="0"/>
    <n v="2"/>
    <n v="0"/>
    <n v="0"/>
    <e v="#N/A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e v="#N/A"/>
    <n v="0"/>
    <n v="2"/>
    <n v="1"/>
    <n v="0"/>
    <n v="2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1"/>
    <e v="#N/A"/>
    <n v="0"/>
  </r>
  <r>
    <n v="4"/>
    <x v="0"/>
    <x v="3"/>
    <n v="2"/>
    <n v="0"/>
    <n v="0"/>
    <n v="0"/>
    <n v="1"/>
    <n v="0"/>
    <n v="0"/>
    <n v="1"/>
    <n v="0"/>
    <n v="0"/>
    <n v="0"/>
    <n v="0"/>
    <n v="0"/>
    <n v="0"/>
    <n v="0"/>
    <e v="#N/A"/>
    <x v="0"/>
    <n v="0"/>
    <n v="0"/>
    <n v="0"/>
    <n v="2"/>
    <n v="0"/>
    <n v="1"/>
    <n v="0"/>
    <n v="0"/>
    <n v="0"/>
    <n v="0"/>
    <n v="2"/>
    <n v="0"/>
    <n v="0"/>
    <n v="0"/>
    <n v="0"/>
    <n v="0"/>
    <n v="0"/>
    <n v="0"/>
    <e v="#N/A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0"/>
    <n v="0"/>
    <n v="1"/>
    <n v="0"/>
    <n v="1"/>
    <n v="0"/>
    <n v="0"/>
    <e v="#N/A"/>
    <n v="0"/>
    <n v="0"/>
    <n v="0"/>
    <n v="0"/>
    <n v="0"/>
    <n v="0"/>
    <e v="#N/A"/>
    <n v="4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5"/>
    <x v="0"/>
    <x v="4"/>
    <n v="1"/>
    <n v="0"/>
    <n v="0"/>
    <n v="0"/>
    <n v="1"/>
    <n v="0"/>
    <n v="0"/>
    <n v="1"/>
    <n v="0"/>
    <n v="0"/>
    <n v="0"/>
    <n v="0"/>
    <n v="0"/>
    <n v="0"/>
    <n v="0"/>
    <e v="#N/A"/>
    <x v="1"/>
    <n v="0"/>
    <n v="0"/>
    <n v="0"/>
    <n v="0"/>
    <n v="0"/>
    <n v="0"/>
    <n v="0"/>
    <n v="0"/>
    <n v="0"/>
    <n v="1"/>
    <n v="1"/>
    <n v="0"/>
    <n v="2"/>
    <n v="0"/>
    <n v="0"/>
    <n v="0"/>
    <n v="0"/>
    <n v="1"/>
    <e v="#N/A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1"/>
    <e v="#N/A"/>
    <n v="0"/>
    <e v="#N/A"/>
    <n v="0"/>
    <e v="#N/A"/>
    <n v="0"/>
  </r>
  <r>
    <n v="6"/>
    <x v="0"/>
    <x v="5"/>
    <n v="20"/>
    <n v="14"/>
    <n v="1"/>
    <n v="2"/>
    <n v="1"/>
    <n v="4"/>
    <n v="0"/>
    <n v="1"/>
    <n v="2"/>
    <n v="1"/>
    <n v="2"/>
    <n v="0"/>
    <n v="1"/>
    <n v="0"/>
    <n v="0"/>
    <e v="#N/A"/>
    <x v="2"/>
    <n v="0"/>
    <n v="1"/>
    <n v="4"/>
    <n v="0"/>
    <n v="1"/>
    <n v="10"/>
    <n v="0"/>
    <n v="0"/>
    <n v="4"/>
    <n v="0"/>
    <n v="2"/>
    <n v="0"/>
    <n v="9"/>
    <n v="0"/>
    <n v="1"/>
    <n v="0"/>
    <n v="1"/>
    <n v="0"/>
    <e v="#N/A"/>
    <n v="0"/>
    <n v="1"/>
    <n v="9"/>
    <n v="2"/>
    <n v="1"/>
    <n v="2"/>
    <n v="0"/>
    <n v="0"/>
    <n v="4"/>
    <n v="0"/>
    <n v="0"/>
    <n v="0"/>
    <n v="0"/>
    <n v="0"/>
    <n v="1"/>
    <n v="0"/>
    <n v="0"/>
    <n v="1"/>
    <n v="5"/>
    <n v="0"/>
    <n v="2"/>
    <n v="0"/>
    <n v="0"/>
    <n v="1"/>
    <n v="0"/>
    <n v="1"/>
    <n v="3"/>
    <n v="0"/>
    <n v="2"/>
    <n v="0"/>
    <n v="1"/>
    <n v="1"/>
    <n v="0"/>
    <n v="1"/>
    <n v="10"/>
    <n v="2"/>
    <n v="7"/>
    <n v="3"/>
    <n v="0"/>
    <n v="5"/>
    <e v="#N/A"/>
    <n v="1"/>
    <n v="1"/>
    <n v="1"/>
    <n v="0"/>
    <n v="14"/>
    <n v="0"/>
    <e v="#N/A"/>
    <n v="1"/>
    <n v="0"/>
    <n v="0"/>
    <n v="0"/>
    <n v="1"/>
    <e v="#N/A"/>
    <n v="5"/>
    <n v="1"/>
    <n v="5"/>
    <n v="0"/>
    <e v="#N/A"/>
    <e v="#N/A"/>
    <e v="#N/A"/>
    <e v="#N/A"/>
    <e v="#N/A"/>
    <n v="2"/>
    <n v="0"/>
    <e v="#N/A"/>
    <n v="0"/>
    <e v="#N/A"/>
    <n v="0"/>
    <e v="#N/A"/>
    <n v="0"/>
    <e v="#N/A"/>
    <n v="0"/>
  </r>
  <r>
    <n v="7"/>
    <x v="0"/>
    <x v="6"/>
    <n v="0"/>
    <n v="5"/>
    <n v="0"/>
    <n v="0"/>
    <n v="0"/>
    <n v="1"/>
    <n v="0"/>
    <n v="0"/>
    <n v="4"/>
    <n v="0"/>
    <n v="0"/>
    <n v="0"/>
    <n v="0"/>
    <n v="0"/>
    <n v="0"/>
    <e v="#N/A"/>
    <x v="0"/>
    <n v="0"/>
    <n v="0"/>
    <n v="1"/>
    <n v="0"/>
    <n v="0"/>
    <n v="2"/>
    <n v="0"/>
    <n v="0"/>
    <n v="4"/>
    <n v="0"/>
    <n v="2"/>
    <n v="0"/>
    <n v="0"/>
    <n v="1"/>
    <n v="0"/>
    <n v="0"/>
    <n v="0"/>
    <n v="0"/>
    <e v="#N/A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1"/>
    <n v="2"/>
    <n v="5"/>
    <n v="3"/>
    <n v="1"/>
    <n v="0"/>
    <n v="4"/>
    <n v="1"/>
    <n v="0"/>
    <n v="0"/>
    <n v="1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5"/>
    <e v="#N/A"/>
    <n v="1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8"/>
    <x v="0"/>
    <x v="7"/>
    <n v="0"/>
    <n v="0"/>
    <n v="0"/>
    <n v="0"/>
    <n v="1"/>
    <n v="0"/>
    <n v="1"/>
    <n v="0"/>
    <n v="2"/>
    <n v="0"/>
    <n v="0"/>
    <n v="0"/>
    <n v="1"/>
    <n v="0"/>
    <n v="0"/>
    <e v="#N/A"/>
    <x v="0"/>
    <n v="0"/>
    <n v="0"/>
    <n v="0"/>
    <n v="0"/>
    <n v="0"/>
    <n v="1"/>
    <n v="0"/>
    <n v="0"/>
    <n v="1"/>
    <n v="1"/>
    <n v="1"/>
    <n v="0"/>
    <n v="3"/>
    <n v="3"/>
    <n v="0"/>
    <n v="0"/>
    <n v="0"/>
    <n v="0"/>
    <e v="#N/A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1"/>
    <n v="0"/>
    <n v="2"/>
    <n v="1"/>
    <n v="0"/>
    <n v="0"/>
    <n v="0"/>
    <n v="0"/>
    <n v="1"/>
    <n v="1"/>
    <n v="0"/>
    <n v="0"/>
    <n v="0"/>
    <n v="2"/>
    <n v="1"/>
    <n v="1"/>
    <n v="0"/>
    <n v="0"/>
    <n v="0"/>
    <e v="#N/A"/>
    <n v="0"/>
    <n v="0"/>
    <n v="0"/>
    <n v="0"/>
    <n v="0"/>
    <n v="4"/>
    <e v="#N/A"/>
    <n v="1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1"/>
  </r>
  <r>
    <n v="9"/>
    <x v="0"/>
    <x v="8"/>
    <n v="0"/>
    <n v="0"/>
    <n v="0"/>
    <n v="0"/>
    <n v="1"/>
    <n v="0"/>
    <n v="0"/>
    <n v="1"/>
    <n v="1"/>
    <n v="0"/>
    <n v="0"/>
    <n v="0"/>
    <n v="0"/>
    <n v="0"/>
    <n v="1"/>
    <e v="#N/A"/>
    <x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1"/>
    <e v="#N/A"/>
    <n v="0"/>
    <e v="#N/A"/>
    <n v="0"/>
    <e v="#N/A"/>
    <n v="0"/>
  </r>
  <r>
    <n v="10"/>
    <x v="0"/>
    <x v="9"/>
    <n v="0"/>
    <n v="2"/>
    <n v="0"/>
    <n v="0"/>
    <n v="0"/>
    <n v="0"/>
    <n v="0"/>
    <n v="0"/>
    <n v="0"/>
    <n v="0"/>
    <n v="0"/>
    <n v="0"/>
    <n v="0"/>
    <n v="0"/>
    <n v="0"/>
    <e v="#N/A"/>
    <x v="1"/>
    <n v="0"/>
    <n v="0"/>
    <n v="0"/>
    <n v="1"/>
    <n v="0"/>
    <n v="0"/>
    <n v="0"/>
    <n v="0"/>
    <n v="1"/>
    <n v="0"/>
    <n v="3"/>
    <n v="0"/>
    <n v="1"/>
    <n v="0"/>
    <n v="0"/>
    <n v="0"/>
    <n v="1"/>
    <n v="0"/>
    <e v="#N/A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  <n v="1"/>
    <n v="0"/>
    <n v="0"/>
    <n v="0"/>
    <n v="0"/>
    <n v="0"/>
    <e v="#N/A"/>
    <n v="0"/>
    <n v="0"/>
    <n v="0"/>
    <n v="0"/>
    <n v="6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1"/>
    <x v="0"/>
    <x v="10"/>
    <n v="0"/>
    <n v="0"/>
    <n v="1"/>
    <n v="0"/>
    <n v="0"/>
    <n v="1"/>
    <n v="0"/>
    <n v="0"/>
    <n v="0"/>
    <n v="0"/>
    <n v="1"/>
    <n v="0"/>
    <n v="0"/>
    <n v="0"/>
    <n v="0"/>
    <e v="#N/A"/>
    <x v="2"/>
    <n v="0"/>
    <n v="0"/>
    <n v="0"/>
    <n v="0"/>
    <n v="0"/>
    <n v="3"/>
    <n v="0"/>
    <n v="0"/>
    <n v="1"/>
    <n v="0"/>
    <n v="2"/>
    <n v="0"/>
    <n v="0"/>
    <n v="0"/>
    <n v="0"/>
    <n v="0"/>
    <n v="0"/>
    <n v="0"/>
    <e v="#N/A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2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2"/>
    <x v="0"/>
    <x v="11"/>
    <n v="0"/>
    <n v="0"/>
    <n v="0"/>
    <n v="0"/>
    <n v="0"/>
    <n v="0"/>
    <n v="0"/>
    <n v="0"/>
    <n v="0"/>
    <n v="0"/>
    <n v="0"/>
    <n v="0"/>
    <n v="0"/>
    <n v="0"/>
    <n v="0"/>
    <e v="#N/A"/>
    <x v="0"/>
    <n v="0"/>
    <n v="1"/>
    <n v="2"/>
    <n v="0"/>
    <n v="0"/>
    <n v="0"/>
    <n v="0"/>
    <n v="0"/>
    <n v="3"/>
    <n v="1"/>
    <n v="0"/>
    <n v="0"/>
    <n v="0"/>
    <n v="2"/>
    <n v="0"/>
    <n v="0"/>
    <n v="0"/>
    <n v="0"/>
    <e v="#N/A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1"/>
    <n v="0"/>
    <n v="1"/>
    <n v="0"/>
    <n v="0"/>
    <e v="#N/A"/>
    <n v="0"/>
    <n v="1"/>
    <n v="0"/>
    <n v="0"/>
    <n v="0"/>
    <n v="0"/>
    <e v="#N/A"/>
    <n v="1"/>
    <n v="2"/>
    <n v="0"/>
    <n v="0"/>
    <n v="0"/>
    <e v="#N/A"/>
    <n v="1"/>
    <n v="0"/>
    <n v="0"/>
    <n v="0"/>
    <e v="#N/A"/>
    <e v="#N/A"/>
    <e v="#N/A"/>
    <e v="#N/A"/>
    <e v="#N/A"/>
    <n v="0"/>
    <n v="0"/>
    <e v="#N/A"/>
    <n v="1"/>
    <e v="#N/A"/>
    <n v="0"/>
    <e v="#N/A"/>
    <n v="0"/>
    <e v="#N/A"/>
    <n v="0"/>
  </r>
  <r>
    <n v="13"/>
    <x v="0"/>
    <x v="12"/>
    <n v="5"/>
    <n v="0"/>
    <n v="0"/>
    <n v="0"/>
    <n v="0"/>
    <n v="0"/>
    <n v="0"/>
    <n v="1"/>
    <n v="0"/>
    <n v="0"/>
    <n v="0"/>
    <n v="0"/>
    <n v="0"/>
    <n v="0"/>
    <n v="0"/>
    <e v="#N/A"/>
    <x v="3"/>
    <n v="0"/>
    <n v="2"/>
    <n v="0"/>
    <n v="0"/>
    <n v="0"/>
    <n v="5"/>
    <n v="0"/>
    <n v="0"/>
    <n v="1"/>
    <n v="0"/>
    <n v="0"/>
    <n v="0"/>
    <n v="0"/>
    <n v="0"/>
    <n v="0"/>
    <n v="0"/>
    <n v="0"/>
    <n v="0"/>
    <e v="#N/A"/>
    <n v="0"/>
    <n v="0"/>
    <n v="0"/>
    <n v="0"/>
    <n v="0"/>
    <n v="1"/>
    <n v="0"/>
    <n v="0"/>
    <n v="0"/>
    <n v="1"/>
    <n v="1"/>
    <n v="0"/>
    <n v="1"/>
    <n v="1"/>
    <n v="0"/>
    <n v="1"/>
    <n v="0"/>
    <n v="0"/>
    <n v="0"/>
    <n v="1"/>
    <n v="0"/>
    <n v="0"/>
    <n v="1"/>
    <n v="0"/>
    <n v="0"/>
    <n v="0"/>
    <n v="1"/>
    <n v="1"/>
    <n v="0"/>
    <n v="1"/>
    <n v="0"/>
    <n v="1"/>
    <n v="1"/>
    <n v="0"/>
    <n v="1"/>
    <n v="0"/>
    <n v="1"/>
    <n v="0"/>
    <n v="0"/>
    <n v="2"/>
    <e v="#N/A"/>
    <n v="0"/>
    <n v="1"/>
    <n v="0"/>
    <n v="0"/>
    <n v="6"/>
    <n v="2"/>
    <e v="#N/A"/>
    <n v="0"/>
    <n v="0"/>
    <n v="0"/>
    <n v="0"/>
    <n v="0"/>
    <e v="#N/A"/>
    <n v="1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4"/>
    <x v="0"/>
    <x v="13"/>
    <n v="3"/>
    <n v="0"/>
    <n v="0"/>
    <n v="0"/>
    <n v="1"/>
    <n v="0"/>
    <n v="0"/>
    <n v="0"/>
    <n v="1"/>
    <n v="1"/>
    <n v="2"/>
    <n v="1"/>
    <n v="0"/>
    <n v="0"/>
    <n v="0"/>
    <e v="#N/A"/>
    <x v="3"/>
    <n v="0"/>
    <n v="0"/>
    <n v="0"/>
    <n v="0"/>
    <n v="0"/>
    <n v="5"/>
    <n v="2"/>
    <n v="0"/>
    <n v="0"/>
    <n v="0"/>
    <n v="3"/>
    <n v="3"/>
    <n v="1"/>
    <n v="0"/>
    <n v="0"/>
    <n v="2"/>
    <n v="0"/>
    <n v="0"/>
    <e v="#N/A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5"/>
    <n v="0"/>
    <n v="0"/>
    <n v="1"/>
    <n v="1"/>
    <n v="0"/>
    <n v="0"/>
    <n v="0"/>
    <n v="1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1"/>
    <e v="#N/A"/>
    <n v="0"/>
    <n v="1"/>
    <n v="0"/>
    <n v="0"/>
    <e v="#N/A"/>
    <e v="#N/A"/>
    <e v="#N/A"/>
    <e v="#N/A"/>
    <e v="#N/A"/>
    <n v="0"/>
    <n v="0"/>
    <e v="#N/A"/>
    <n v="0"/>
    <e v="#N/A"/>
    <n v="0"/>
    <e v="#N/A"/>
    <n v="1"/>
    <e v="#N/A"/>
    <n v="0"/>
  </r>
  <r>
    <n v="15"/>
    <x v="0"/>
    <x v="14"/>
    <n v="6"/>
    <n v="1"/>
    <n v="0"/>
    <n v="0"/>
    <n v="0"/>
    <n v="0"/>
    <n v="0"/>
    <n v="0"/>
    <n v="0"/>
    <n v="0"/>
    <n v="1"/>
    <n v="0"/>
    <n v="0"/>
    <n v="0"/>
    <n v="0"/>
    <e v="#N/A"/>
    <x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  <e v="#N/A"/>
    <n v="0"/>
    <n v="0"/>
    <n v="0"/>
    <n v="0"/>
    <n v="0"/>
    <n v="0"/>
    <e v="#N/A"/>
    <n v="1"/>
    <n v="0"/>
    <n v="0"/>
    <n v="0"/>
    <n v="0"/>
    <e v="#N/A"/>
    <n v="0"/>
    <n v="1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6"/>
    <x v="0"/>
    <x v="15"/>
    <n v="0"/>
    <n v="0"/>
    <n v="0"/>
    <n v="0"/>
    <n v="0"/>
    <n v="1"/>
    <n v="0"/>
    <n v="0"/>
    <n v="0"/>
    <n v="0"/>
    <n v="0"/>
    <n v="0"/>
    <n v="0"/>
    <n v="0"/>
    <n v="0"/>
    <e v="#N/A"/>
    <x v="4"/>
    <n v="0"/>
    <n v="0"/>
    <n v="0"/>
    <n v="0"/>
    <n v="0"/>
    <n v="2"/>
    <n v="0"/>
    <n v="1"/>
    <n v="2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1"/>
    <n v="0"/>
    <n v="0"/>
    <n v="1"/>
    <e v="#N/A"/>
    <n v="0"/>
    <n v="0"/>
    <n v="2"/>
    <n v="0"/>
    <n v="0"/>
    <n v="0"/>
    <e v="#N/A"/>
    <n v="3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7"/>
    <x v="0"/>
    <x v="16"/>
    <n v="6"/>
    <n v="0"/>
    <n v="0"/>
    <n v="0"/>
    <n v="0"/>
    <n v="1"/>
    <n v="1"/>
    <n v="0"/>
    <n v="0"/>
    <n v="0"/>
    <n v="0"/>
    <n v="0"/>
    <n v="0"/>
    <n v="0"/>
    <n v="0"/>
    <e v="#N/A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e v="#N/A"/>
    <n v="0"/>
    <n v="1"/>
    <n v="0"/>
    <n v="0"/>
    <n v="0"/>
    <n v="0"/>
    <n v="0"/>
    <n v="0"/>
    <n v="1"/>
    <n v="0"/>
    <n v="0"/>
    <n v="0"/>
    <n v="1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8"/>
    <x v="0"/>
    <x v="17"/>
    <n v="5"/>
    <n v="0"/>
    <n v="0"/>
    <n v="1"/>
    <n v="0"/>
    <n v="0"/>
    <n v="1"/>
    <n v="1"/>
    <n v="0"/>
    <n v="0"/>
    <n v="0"/>
    <n v="0"/>
    <n v="0"/>
    <n v="0"/>
    <n v="0"/>
    <e v="#N/A"/>
    <x v="0"/>
    <n v="0"/>
    <n v="0"/>
    <n v="0"/>
    <n v="1"/>
    <n v="0"/>
    <n v="1"/>
    <n v="0"/>
    <n v="0"/>
    <n v="3"/>
    <n v="0"/>
    <n v="1"/>
    <n v="0"/>
    <n v="0"/>
    <n v="5"/>
    <n v="0"/>
    <n v="0"/>
    <n v="0"/>
    <n v="0"/>
    <e v="#N/A"/>
    <n v="0"/>
    <n v="1"/>
    <n v="1"/>
    <n v="1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1"/>
    <n v="2"/>
    <n v="1"/>
    <n v="1"/>
    <n v="0"/>
    <n v="1"/>
    <n v="0"/>
    <n v="0"/>
    <n v="0"/>
    <n v="0"/>
    <n v="0"/>
    <n v="2"/>
    <n v="0"/>
    <n v="0"/>
    <n v="0"/>
    <n v="0"/>
    <e v="#N/A"/>
    <n v="0"/>
    <n v="0"/>
    <n v="0"/>
    <n v="0"/>
    <n v="6"/>
    <n v="0"/>
    <e v="#N/A"/>
    <n v="1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9"/>
    <x v="0"/>
    <x v="18"/>
    <n v="1"/>
    <n v="0"/>
    <n v="0"/>
    <n v="0"/>
    <n v="0"/>
    <n v="0"/>
    <n v="0"/>
    <n v="0"/>
    <n v="0"/>
    <n v="0"/>
    <n v="0"/>
    <n v="0"/>
    <n v="0"/>
    <n v="0"/>
    <n v="1"/>
    <e v="#N/A"/>
    <x v="0"/>
    <n v="0"/>
    <n v="0"/>
    <n v="0"/>
    <n v="0"/>
    <n v="0"/>
    <n v="1"/>
    <n v="0"/>
    <n v="0"/>
    <n v="2"/>
    <n v="1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1"/>
    <n v="0"/>
    <e v="#N/A"/>
    <n v="1"/>
    <n v="0"/>
    <n v="0"/>
    <n v="0"/>
    <e v="#N/A"/>
    <e v="#N/A"/>
    <e v="#N/A"/>
    <e v="#N/A"/>
    <e v="#N/A"/>
    <n v="0"/>
    <n v="1"/>
    <e v="#N/A"/>
    <n v="0"/>
    <e v="#N/A"/>
    <n v="0"/>
    <e v="#N/A"/>
    <n v="0"/>
    <e v="#N/A"/>
    <n v="0"/>
  </r>
  <r>
    <n v="20"/>
    <x v="0"/>
    <x v="19"/>
    <n v="14"/>
    <n v="0"/>
    <n v="0"/>
    <n v="0"/>
    <n v="1"/>
    <n v="0"/>
    <n v="0"/>
    <n v="1"/>
    <n v="3"/>
    <n v="0"/>
    <n v="2"/>
    <n v="0"/>
    <n v="1"/>
    <n v="0"/>
    <n v="0"/>
    <e v="#N/A"/>
    <x v="3"/>
    <n v="0"/>
    <n v="0"/>
    <n v="0"/>
    <n v="0"/>
    <n v="1"/>
    <n v="1"/>
    <n v="1"/>
    <n v="0"/>
    <n v="0"/>
    <n v="1"/>
    <n v="1"/>
    <n v="0"/>
    <n v="0"/>
    <n v="2"/>
    <n v="0"/>
    <n v="0"/>
    <n v="0"/>
    <n v="0"/>
    <e v="#N/A"/>
    <n v="0"/>
    <n v="1"/>
    <n v="2"/>
    <n v="0"/>
    <n v="0"/>
    <n v="2"/>
    <n v="1"/>
    <n v="0"/>
    <n v="1"/>
    <n v="0"/>
    <n v="0"/>
    <n v="0"/>
    <n v="1"/>
    <n v="0"/>
    <n v="1"/>
    <n v="0"/>
    <n v="1"/>
    <n v="1"/>
    <n v="0"/>
    <n v="0"/>
    <n v="0"/>
    <n v="0"/>
    <n v="0"/>
    <n v="1"/>
    <n v="1"/>
    <n v="2"/>
    <n v="2"/>
    <n v="0"/>
    <n v="0"/>
    <n v="0"/>
    <n v="0"/>
    <n v="0"/>
    <n v="0"/>
    <n v="1"/>
    <n v="3"/>
    <n v="3"/>
    <n v="1"/>
    <n v="1"/>
    <n v="1"/>
    <n v="0"/>
    <e v="#N/A"/>
    <n v="1"/>
    <n v="1"/>
    <n v="1"/>
    <n v="0"/>
    <n v="4"/>
    <n v="1"/>
    <e v="#N/A"/>
    <n v="6"/>
    <n v="0"/>
    <n v="1"/>
    <n v="5"/>
    <n v="1"/>
    <e v="#N/A"/>
    <n v="0"/>
    <n v="1"/>
    <n v="0"/>
    <n v="0"/>
    <e v="#N/A"/>
    <e v="#N/A"/>
    <e v="#N/A"/>
    <e v="#N/A"/>
    <e v="#N/A"/>
    <n v="2"/>
    <n v="0"/>
    <e v="#N/A"/>
    <n v="1"/>
    <e v="#N/A"/>
    <n v="0"/>
    <e v="#N/A"/>
    <n v="0"/>
    <e v="#N/A"/>
    <n v="1"/>
  </r>
  <r>
    <n v="21"/>
    <x v="0"/>
    <x v="20"/>
    <n v="2"/>
    <n v="0"/>
    <n v="1"/>
    <n v="0"/>
    <n v="1"/>
    <n v="0"/>
    <n v="0"/>
    <n v="0"/>
    <n v="2"/>
    <n v="0"/>
    <n v="3"/>
    <n v="0"/>
    <n v="0"/>
    <n v="1"/>
    <n v="0"/>
    <e v="#N/A"/>
    <x v="1"/>
    <n v="1"/>
    <n v="1"/>
    <n v="0"/>
    <n v="0"/>
    <n v="1"/>
    <n v="4"/>
    <n v="0"/>
    <n v="2"/>
    <n v="0"/>
    <n v="0"/>
    <n v="2"/>
    <n v="0"/>
    <n v="1"/>
    <n v="0"/>
    <n v="0"/>
    <n v="0"/>
    <n v="0"/>
    <n v="0"/>
    <e v="#N/A"/>
    <n v="0"/>
    <n v="0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2"/>
    <n v="3"/>
    <n v="1"/>
    <n v="0"/>
    <n v="0"/>
    <n v="0"/>
    <e v="#N/A"/>
    <n v="1"/>
    <n v="0"/>
    <n v="1"/>
    <n v="1"/>
    <n v="2"/>
    <n v="3"/>
    <e v="#N/A"/>
    <n v="3"/>
    <n v="0"/>
    <n v="0"/>
    <n v="0"/>
    <n v="4"/>
    <e v="#N/A"/>
    <n v="0"/>
    <n v="1"/>
    <n v="0"/>
    <n v="1"/>
    <e v="#N/A"/>
    <e v="#N/A"/>
    <e v="#N/A"/>
    <e v="#N/A"/>
    <e v="#N/A"/>
    <n v="2"/>
    <n v="0"/>
    <e v="#N/A"/>
    <n v="0"/>
    <e v="#N/A"/>
    <n v="0"/>
    <e v="#N/A"/>
    <n v="0"/>
    <e v="#N/A"/>
    <n v="0"/>
  </r>
  <r>
    <n v="22"/>
    <x v="0"/>
    <x v="21"/>
    <n v="0"/>
    <n v="0"/>
    <n v="0"/>
    <n v="0"/>
    <n v="0"/>
    <n v="0"/>
    <n v="0"/>
    <n v="0"/>
    <n v="0"/>
    <n v="0"/>
    <n v="0"/>
    <n v="0"/>
    <n v="0"/>
    <n v="0"/>
    <n v="0"/>
    <e v="#N/A"/>
    <x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e v="#N/A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23"/>
    <x v="0"/>
    <x v="22"/>
    <n v="0"/>
    <n v="0"/>
    <n v="0"/>
    <n v="0"/>
    <n v="0"/>
    <n v="1"/>
    <n v="0"/>
    <n v="1"/>
    <n v="0"/>
    <n v="0"/>
    <n v="1"/>
    <n v="0"/>
    <n v="0"/>
    <n v="0"/>
    <n v="0"/>
    <e v="#N/A"/>
    <x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e v="#N/A"/>
    <n v="0"/>
    <n v="0"/>
    <n v="0"/>
    <n v="0"/>
    <n v="5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1"/>
    <n v="0"/>
    <e v="#N/A"/>
    <n v="0"/>
    <e v="#N/A"/>
    <n v="0"/>
    <e v="#N/A"/>
    <n v="0"/>
    <e v="#N/A"/>
    <n v="0"/>
  </r>
  <r>
    <n v="24"/>
    <x v="0"/>
    <x v="23"/>
    <n v="0"/>
    <n v="0"/>
    <n v="0"/>
    <n v="0"/>
    <n v="0"/>
    <n v="0"/>
    <n v="0"/>
    <n v="0"/>
    <n v="0"/>
    <n v="0"/>
    <n v="0"/>
    <n v="0"/>
    <n v="0"/>
    <n v="0"/>
    <n v="0"/>
    <e v="#N/A"/>
    <x v="4"/>
    <n v="0"/>
    <n v="0"/>
    <n v="0"/>
    <n v="0"/>
    <n v="0"/>
    <n v="4"/>
    <n v="0"/>
    <n v="0"/>
    <n v="0"/>
    <n v="0"/>
    <n v="0"/>
    <n v="1"/>
    <n v="5"/>
    <n v="0"/>
    <n v="0"/>
    <n v="0"/>
    <n v="0"/>
    <n v="0"/>
    <e v="#N/A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25"/>
    <x v="0"/>
    <x v="24"/>
    <n v="8"/>
    <n v="0"/>
    <n v="1"/>
    <n v="1"/>
    <n v="1"/>
    <n v="0"/>
    <n v="0"/>
    <n v="0"/>
    <n v="1"/>
    <n v="0"/>
    <n v="0"/>
    <n v="0"/>
    <n v="2"/>
    <n v="0"/>
    <n v="0"/>
    <e v="#N/A"/>
    <x v="0"/>
    <n v="1"/>
    <n v="0"/>
    <n v="0"/>
    <n v="0"/>
    <n v="0"/>
    <n v="5"/>
    <n v="0"/>
    <n v="0"/>
    <n v="1"/>
    <n v="2"/>
    <n v="0"/>
    <n v="0"/>
    <n v="3"/>
    <n v="0"/>
    <n v="0"/>
    <n v="0"/>
    <n v="0"/>
    <n v="0"/>
    <e v="#N/A"/>
    <n v="0"/>
    <n v="0"/>
    <n v="1"/>
    <n v="0"/>
    <n v="1"/>
    <n v="0"/>
    <n v="0"/>
    <n v="0"/>
    <n v="0"/>
    <n v="0"/>
    <n v="1"/>
    <n v="0"/>
    <n v="1"/>
    <n v="0"/>
    <n v="1"/>
    <n v="1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2"/>
    <n v="0"/>
    <n v="0"/>
    <n v="0"/>
    <n v="0"/>
    <n v="0"/>
    <e v="#N/A"/>
    <n v="0"/>
    <n v="0"/>
    <n v="1"/>
    <n v="0"/>
    <n v="0"/>
    <n v="0"/>
    <e v="#N/A"/>
    <n v="0"/>
    <n v="0"/>
    <n v="1"/>
    <n v="0"/>
    <n v="0"/>
    <e v="#N/A"/>
    <n v="0"/>
    <n v="0"/>
    <n v="0"/>
    <n v="0"/>
    <e v="#N/A"/>
    <e v="#N/A"/>
    <e v="#N/A"/>
    <e v="#N/A"/>
    <e v="#N/A"/>
    <n v="0"/>
    <n v="0"/>
    <e v="#N/A"/>
    <n v="1"/>
    <e v="#N/A"/>
    <n v="0"/>
    <e v="#N/A"/>
    <n v="0"/>
    <e v="#N/A"/>
    <n v="0"/>
  </r>
  <r>
    <n v="26"/>
    <x v="0"/>
    <x v="25"/>
    <n v="0"/>
    <n v="0"/>
    <n v="1"/>
    <n v="0"/>
    <n v="1"/>
    <n v="0"/>
    <n v="0"/>
    <n v="0"/>
    <n v="0"/>
    <n v="0"/>
    <n v="1"/>
    <n v="0"/>
    <n v="0"/>
    <n v="0"/>
    <n v="0"/>
    <e v="#N/A"/>
    <x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e v="#N/A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27"/>
    <x v="0"/>
    <x v="26"/>
    <n v="16"/>
    <n v="0"/>
    <n v="0"/>
    <n v="1"/>
    <n v="0"/>
    <n v="1"/>
    <n v="0"/>
    <n v="1"/>
    <n v="0"/>
    <n v="1"/>
    <n v="0"/>
    <n v="1"/>
    <n v="0"/>
    <n v="1"/>
    <n v="0"/>
    <e v="#N/A"/>
    <x v="5"/>
    <n v="0"/>
    <n v="3"/>
    <n v="0"/>
    <n v="1"/>
    <n v="2"/>
    <n v="13"/>
    <n v="3"/>
    <n v="1"/>
    <n v="1"/>
    <n v="0"/>
    <n v="2"/>
    <n v="0"/>
    <n v="1"/>
    <n v="0"/>
    <n v="0"/>
    <n v="1"/>
    <n v="0"/>
    <n v="0"/>
    <e v="#N/A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1"/>
    <n v="1"/>
    <n v="0"/>
    <n v="3"/>
    <n v="0"/>
    <n v="0"/>
    <n v="0"/>
    <e v="#N/A"/>
    <n v="0"/>
    <n v="1"/>
    <n v="1"/>
    <n v="0"/>
    <n v="0"/>
    <n v="0"/>
    <e v="#N/A"/>
    <n v="0"/>
    <n v="1"/>
    <n v="0"/>
    <n v="0"/>
    <n v="1"/>
    <e v="#N/A"/>
    <n v="1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28"/>
    <x v="0"/>
    <x v="27"/>
    <n v="11"/>
    <n v="0"/>
    <n v="1"/>
    <n v="0"/>
    <n v="0"/>
    <n v="2"/>
    <n v="5"/>
    <n v="1"/>
    <n v="4"/>
    <n v="1"/>
    <n v="2"/>
    <n v="4"/>
    <n v="0"/>
    <n v="0"/>
    <n v="1"/>
    <e v="#N/A"/>
    <x v="2"/>
    <n v="0"/>
    <n v="0"/>
    <n v="0"/>
    <n v="2"/>
    <n v="0"/>
    <n v="5"/>
    <n v="1"/>
    <n v="0"/>
    <n v="3"/>
    <n v="1"/>
    <n v="3"/>
    <n v="1"/>
    <n v="0"/>
    <n v="0"/>
    <n v="0"/>
    <n v="3"/>
    <n v="0"/>
    <n v="0"/>
    <e v="#N/A"/>
    <n v="0"/>
    <n v="0"/>
    <n v="0"/>
    <n v="0"/>
    <n v="1"/>
    <n v="4"/>
    <n v="1"/>
    <n v="2"/>
    <n v="1"/>
    <n v="0"/>
    <n v="2"/>
    <n v="1"/>
    <n v="0"/>
    <n v="2"/>
    <n v="1"/>
    <n v="2"/>
    <n v="0"/>
    <n v="0"/>
    <n v="2"/>
    <n v="0"/>
    <n v="5"/>
    <n v="0"/>
    <n v="1"/>
    <n v="0"/>
    <n v="2"/>
    <n v="1"/>
    <n v="0"/>
    <n v="1"/>
    <n v="0"/>
    <n v="0"/>
    <n v="0"/>
    <n v="0"/>
    <n v="0"/>
    <n v="2"/>
    <n v="2"/>
    <n v="1"/>
    <n v="1"/>
    <n v="1"/>
    <n v="0"/>
    <n v="0"/>
    <e v="#N/A"/>
    <n v="0"/>
    <n v="2"/>
    <n v="1"/>
    <n v="0"/>
    <n v="3"/>
    <n v="0"/>
    <e v="#N/A"/>
    <n v="0"/>
    <n v="0"/>
    <n v="0"/>
    <n v="0"/>
    <n v="1"/>
    <e v="#N/A"/>
    <n v="1"/>
    <n v="0"/>
    <n v="0"/>
    <n v="2"/>
    <e v="#N/A"/>
    <e v="#N/A"/>
    <e v="#N/A"/>
    <e v="#N/A"/>
    <e v="#N/A"/>
    <n v="0"/>
    <n v="0"/>
    <e v="#N/A"/>
    <n v="0"/>
    <e v="#N/A"/>
    <n v="1"/>
    <e v="#N/A"/>
    <n v="0"/>
    <e v="#N/A"/>
    <n v="0"/>
  </r>
  <r>
    <n v="29"/>
    <x v="0"/>
    <x v="28"/>
    <n v="1"/>
    <n v="0"/>
    <n v="0"/>
    <n v="0"/>
    <n v="0"/>
    <n v="0"/>
    <n v="1"/>
    <n v="0"/>
    <n v="0"/>
    <n v="0"/>
    <n v="1"/>
    <n v="0"/>
    <n v="0"/>
    <n v="0"/>
    <n v="0"/>
    <e v="#N/A"/>
    <x v="2"/>
    <n v="0"/>
    <n v="1"/>
    <n v="0"/>
    <n v="0"/>
    <n v="0"/>
    <n v="0"/>
    <n v="0"/>
    <n v="1"/>
    <n v="5"/>
    <n v="0"/>
    <n v="1"/>
    <n v="0"/>
    <n v="2"/>
    <n v="0"/>
    <n v="0"/>
    <n v="0"/>
    <n v="0"/>
    <n v="0"/>
    <e v="#N/A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e v="#N/A"/>
    <n v="1"/>
    <n v="0"/>
    <n v="0"/>
    <n v="0"/>
    <n v="0"/>
    <n v="5"/>
    <e v="#N/A"/>
    <n v="0"/>
    <n v="0"/>
    <n v="0"/>
    <n v="0"/>
    <n v="0"/>
    <e v="#N/A"/>
    <n v="1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30"/>
    <x v="0"/>
    <x v="29"/>
    <n v="8"/>
    <n v="0"/>
    <n v="2"/>
    <n v="0"/>
    <n v="1"/>
    <n v="0"/>
    <n v="0"/>
    <n v="0"/>
    <n v="2"/>
    <n v="0"/>
    <n v="2"/>
    <n v="0"/>
    <n v="0"/>
    <n v="0"/>
    <n v="0"/>
    <e v="#N/A"/>
    <x v="1"/>
    <n v="1"/>
    <n v="0"/>
    <n v="2"/>
    <n v="0"/>
    <n v="0"/>
    <n v="1"/>
    <n v="2"/>
    <n v="0"/>
    <n v="0"/>
    <n v="1"/>
    <n v="3"/>
    <n v="0"/>
    <n v="0"/>
    <n v="0"/>
    <n v="0"/>
    <n v="0"/>
    <n v="0"/>
    <n v="0"/>
    <e v="#N/A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2"/>
    <n v="0"/>
    <n v="2"/>
    <n v="0"/>
    <n v="0"/>
    <n v="0"/>
    <e v="#N/A"/>
    <n v="0"/>
    <n v="0"/>
    <n v="1"/>
    <n v="0"/>
    <n v="0"/>
    <n v="0"/>
    <e v="#N/A"/>
    <n v="3"/>
    <n v="0"/>
    <n v="0"/>
    <n v="0"/>
    <n v="0"/>
    <e v="#N/A"/>
    <n v="0"/>
    <n v="0"/>
    <n v="0"/>
    <n v="0"/>
    <e v="#N/A"/>
    <e v="#N/A"/>
    <e v="#N/A"/>
    <e v="#N/A"/>
    <e v="#N/A"/>
    <n v="1"/>
    <n v="0"/>
    <e v="#N/A"/>
    <n v="0"/>
    <e v="#N/A"/>
    <n v="0"/>
    <e v="#N/A"/>
    <n v="0"/>
    <e v="#N/A"/>
    <n v="0"/>
  </r>
  <r>
    <n v="31"/>
    <x v="0"/>
    <x v="30"/>
    <n v="0"/>
    <n v="0"/>
    <n v="0"/>
    <n v="0"/>
    <n v="0"/>
    <n v="0"/>
    <n v="0"/>
    <n v="0"/>
    <n v="2"/>
    <n v="0"/>
    <n v="0"/>
    <n v="0"/>
    <n v="0"/>
    <n v="0"/>
    <n v="0"/>
    <e v="#N/A"/>
    <x v="0"/>
    <n v="0"/>
    <n v="1"/>
    <n v="0"/>
    <n v="0"/>
    <n v="0"/>
    <n v="1"/>
    <n v="0"/>
    <n v="0"/>
    <n v="0"/>
    <n v="0"/>
    <n v="0"/>
    <n v="0"/>
    <n v="0"/>
    <n v="0"/>
    <n v="0"/>
    <n v="0"/>
    <n v="1"/>
    <n v="0"/>
    <e v="#N/A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2"/>
    <e v="#N/A"/>
    <n v="0"/>
    <n v="1"/>
    <n v="0"/>
    <n v="0"/>
    <e v="#N/A"/>
    <e v="#N/A"/>
    <e v="#N/A"/>
    <e v="#N/A"/>
    <e v="#N/A"/>
    <n v="2"/>
    <n v="0"/>
    <e v="#N/A"/>
    <n v="0"/>
    <e v="#N/A"/>
    <n v="0"/>
    <e v="#N/A"/>
    <n v="0"/>
    <e v="#N/A"/>
    <n v="0"/>
  </r>
  <r>
    <n v="32"/>
    <x v="1"/>
    <x v="31"/>
    <n v="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13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33"/>
    <x v="1"/>
    <x v="32"/>
    <n v="4"/>
    <n v="0"/>
    <n v="0"/>
    <n v="0"/>
    <n v="0"/>
    <n v="0"/>
    <n v="0"/>
    <n v="1"/>
    <n v="0"/>
    <n v="0"/>
    <n v="0"/>
    <n v="0"/>
    <n v="1"/>
    <n v="0"/>
    <n v="0"/>
    <n v="0"/>
    <x v="3"/>
    <n v="1"/>
    <n v="0"/>
    <n v="0"/>
    <n v="0"/>
    <n v="0"/>
    <n v="7"/>
    <n v="1"/>
    <n v="0"/>
    <n v="1"/>
    <n v="0"/>
    <n v="0"/>
    <n v="0"/>
    <n v="1"/>
    <n v="0"/>
    <n v="0"/>
    <n v="0"/>
    <n v="0"/>
    <n v="0"/>
    <e v="#N/A"/>
    <n v="0"/>
    <n v="0"/>
    <n v="0"/>
    <n v="0"/>
    <n v="0"/>
    <n v="1"/>
    <n v="0"/>
    <n v="0"/>
    <n v="0"/>
    <n v="0"/>
    <n v="0"/>
    <e v="#N/A"/>
    <n v="0"/>
    <n v="0"/>
    <n v="0"/>
    <n v="1"/>
    <n v="0"/>
    <n v="0"/>
    <n v="0"/>
    <n v="2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e v="#N/A"/>
    <n v="0"/>
    <e v="#N/A"/>
    <e v="#N/A"/>
    <e v="#N/A"/>
    <e v="#N/A"/>
    <e v="#N/A"/>
    <n v="0"/>
    <n v="1"/>
    <n v="0"/>
    <n v="0"/>
    <e v="#N/A"/>
    <n v="0"/>
    <n v="0"/>
    <e v="#N/A"/>
    <e v="#N/A"/>
    <n v="0"/>
  </r>
  <r>
    <n v="34"/>
    <x v="1"/>
    <x v="33"/>
    <n v="2"/>
    <n v="0"/>
    <n v="0"/>
    <n v="0"/>
    <n v="1"/>
    <n v="0"/>
    <n v="0"/>
    <n v="0"/>
    <n v="0"/>
    <n v="0"/>
    <n v="0"/>
    <n v="3"/>
    <n v="1"/>
    <n v="0"/>
    <n v="0"/>
    <n v="0"/>
    <x v="6"/>
    <n v="0"/>
    <n v="0"/>
    <n v="1"/>
    <n v="0"/>
    <n v="0"/>
    <n v="5"/>
    <n v="0"/>
    <n v="0"/>
    <n v="0"/>
    <n v="0"/>
    <n v="0"/>
    <n v="0"/>
    <n v="2"/>
    <n v="3"/>
    <n v="0"/>
    <n v="0"/>
    <n v="0"/>
    <n v="0"/>
    <e v="#N/A"/>
    <n v="0"/>
    <n v="0"/>
    <n v="1"/>
    <n v="0"/>
    <n v="0"/>
    <n v="2"/>
    <n v="0"/>
    <n v="0"/>
    <n v="0"/>
    <n v="0"/>
    <n v="0"/>
    <e v="#N/A"/>
    <n v="1"/>
    <n v="0"/>
    <n v="0"/>
    <n v="0"/>
    <n v="0"/>
    <n v="0"/>
    <n v="1"/>
    <n v="0"/>
    <n v="0"/>
    <n v="1"/>
    <n v="0"/>
    <n v="0"/>
    <n v="0"/>
    <n v="1"/>
    <n v="2"/>
    <n v="0"/>
    <n v="1"/>
    <n v="0"/>
    <n v="0"/>
    <n v="0"/>
    <n v="0"/>
    <n v="0"/>
    <n v="3"/>
    <n v="2"/>
    <n v="1"/>
    <n v="0"/>
    <n v="0"/>
    <n v="0"/>
    <n v="0"/>
    <n v="0"/>
    <n v="0"/>
    <n v="1"/>
    <n v="0"/>
    <n v="1"/>
    <n v="0"/>
    <n v="0"/>
    <n v="4"/>
    <n v="0"/>
    <n v="0"/>
    <n v="0"/>
    <n v="1"/>
    <n v="0"/>
    <n v="1"/>
    <n v="0"/>
    <e v="#N/A"/>
    <n v="0"/>
    <e v="#N/A"/>
    <e v="#N/A"/>
    <e v="#N/A"/>
    <e v="#N/A"/>
    <e v="#N/A"/>
    <n v="2"/>
    <n v="0"/>
    <n v="0"/>
    <n v="0"/>
    <e v="#N/A"/>
    <n v="0"/>
    <n v="0"/>
    <e v="#N/A"/>
    <e v="#N/A"/>
    <n v="0"/>
  </r>
  <r>
    <n v="35"/>
    <x v="1"/>
    <x v="34"/>
    <n v="54"/>
    <n v="0"/>
    <n v="1"/>
    <n v="1"/>
    <n v="2"/>
    <n v="0"/>
    <n v="0"/>
    <n v="0"/>
    <n v="0"/>
    <n v="0"/>
    <n v="0"/>
    <n v="3"/>
    <n v="0"/>
    <n v="0"/>
    <n v="0"/>
    <n v="0"/>
    <x v="5"/>
    <n v="0"/>
    <n v="1"/>
    <n v="2"/>
    <n v="1"/>
    <n v="0"/>
    <n v="13"/>
    <n v="1"/>
    <n v="0"/>
    <n v="2"/>
    <n v="0"/>
    <n v="4"/>
    <n v="3"/>
    <n v="28"/>
    <n v="1"/>
    <n v="0"/>
    <n v="1"/>
    <n v="1"/>
    <n v="0"/>
    <e v="#N/A"/>
    <n v="1"/>
    <n v="5"/>
    <n v="5"/>
    <n v="1"/>
    <n v="0"/>
    <n v="2"/>
    <n v="1"/>
    <n v="0"/>
    <n v="1"/>
    <n v="0"/>
    <n v="0"/>
    <e v="#N/A"/>
    <n v="0"/>
    <n v="0"/>
    <n v="1"/>
    <n v="3"/>
    <n v="0"/>
    <n v="0"/>
    <n v="0"/>
    <n v="0"/>
    <n v="1"/>
    <n v="0"/>
    <n v="1"/>
    <n v="1"/>
    <n v="0"/>
    <n v="2"/>
    <n v="6"/>
    <n v="2"/>
    <n v="0"/>
    <n v="0"/>
    <n v="0"/>
    <n v="0"/>
    <n v="1"/>
    <n v="1"/>
    <n v="1"/>
    <n v="0"/>
    <n v="2"/>
    <n v="4"/>
    <n v="0"/>
    <n v="0"/>
    <n v="0"/>
    <n v="0"/>
    <n v="1"/>
    <n v="2"/>
    <n v="1"/>
    <n v="0"/>
    <n v="2"/>
    <n v="0"/>
    <n v="9"/>
    <n v="0"/>
    <n v="0"/>
    <n v="0"/>
    <n v="1"/>
    <n v="0"/>
    <n v="0"/>
    <n v="1"/>
    <e v="#N/A"/>
    <n v="0"/>
    <e v="#N/A"/>
    <e v="#N/A"/>
    <e v="#N/A"/>
    <e v="#N/A"/>
    <e v="#N/A"/>
    <n v="4"/>
    <n v="0"/>
    <n v="0"/>
    <n v="0"/>
    <e v="#N/A"/>
    <n v="0"/>
    <n v="0"/>
    <e v="#N/A"/>
    <e v="#N/A"/>
    <n v="0"/>
  </r>
  <r>
    <n v="36"/>
    <x v="1"/>
    <x v="35"/>
    <n v="0"/>
    <n v="0"/>
    <n v="0"/>
    <n v="0"/>
    <n v="1"/>
    <n v="0"/>
    <n v="0"/>
    <n v="0"/>
    <n v="0"/>
    <n v="0"/>
    <n v="0"/>
    <n v="1"/>
    <n v="1"/>
    <n v="0"/>
    <n v="0"/>
    <n v="0"/>
    <x v="4"/>
    <n v="0"/>
    <n v="0"/>
    <n v="1"/>
    <n v="0"/>
    <n v="0"/>
    <n v="1"/>
    <n v="0"/>
    <n v="0"/>
    <n v="1"/>
    <n v="0"/>
    <n v="0"/>
    <n v="0"/>
    <n v="1"/>
    <n v="5"/>
    <n v="0"/>
    <n v="0"/>
    <n v="0"/>
    <n v="0"/>
    <e v="#N/A"/>
    <n v="0"/>
    <n v="0"/>
    <n v="0"/>
    <n v="0"/>
    <n v="0"/>
    <n v="1"/>
    <n v="0"/>
    <n v="0"/>
    <n v="1"/>
    <n v="0"/>
    <n v="0"/>
    <e v="#N/A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e v="#N/A"/>
    <n v="0"/>
    <e v="#N/A"/>
    <e v="#N/A"/>
    <e v="#N/A"/>
    <e v="#N/A"/>
    <e v="#N/A"/>
    <n v="3"/>
    <n v="0"/>
    <n v="0"/>
    <n v="0"/>
    <e v="#N/A"/>
    <n v="2"/>
    <n v="0"/>
    <e v="#N/A"/>
    <e v="#N/A"/>
    <n v="0"/>
  </r>
  <r>
    <n v="37"/>
    <x v="1"/>
    <x v="36"/>
    <n v="2"/>
    <n v="1"/>
    <n v="0"/>
    <n v="0"/>
    <n v="1"/>
    <n v="0"/>
    <n v="0"/>
    <n v="0"/>
    <n v="0"/>
    <n v="0"/>
    <n v="0"/>
    <n v="0"/>
    <n v="0"/>
    <n v="0"/>
    <n v="0"/>
    <n v="0"/>
    <x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1"/>
    <n v="1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38"/>
    <x v="1"/>
    <x v="37"/>
    <n v="0"/>
    <n v="0"/>
    <n v="0"/>
    <n v="0"/>
    <n v="0"/>
    <n v="0"/>
    <n v="0"/>
    <n v="0"/>
    <n v="1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4"/>
    <n v="0"/>
    <n v="1"/>
    <n v="0"/>
    <n v="0"/>
    <n v="0"/>
    <e v="#N/A"/>
    <n v="0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39"/>
    <x v="1"/>
    <x v="38"/>
    <n v="1"/>
    <n v="0"/>
    <n v="0"/>
    <n v="0"/>
    <n v="1"/>
    <n v="0"/>
    <n v="0"/>
    <n v="0"/>
    <n v="2"/>
    <n v="0"/>
    <n v="0"/>
    <n v="0"/>
    <n v="0"/>
    <n v="0"/>
    <n v="0"/>
    <n v="0"/>
    <x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e v="#N/A"/>
    <n v="0"/>
    <n v="0"/>
    <n v="0"/>
    <n v="0"/>
    <n v="0"/>
    <n v="0"/>
    <n v="0"/>
    <n v="0"/>
    <n v="0"/>
    <n v="0"/>
    <n v="0"/>
    <e v="#N/A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e v="#N/A"/>
    <n v="0"/>
    <e v="#N/A"/>
    <e v="#N/A"/>
    <e v="#N/A"/>
    <e v="#N/A"/>
    <e v="#N/A"/>
    <n v="0"/>
    <n v="0"/>
    <n v="0"/>
    <n v="0"/>
    <e v="#N/A"/>
    <n v="1"/>
    <n v="0"/>
    <e v="#N/A"/>
    <e v="#N/A"/>
    <n v="0"/>
  </r>
  <r>
    <n v="40"/>
    <x v="1"/>
    <x v="39"/>
    <n v="2"/>
    <n v="0"/>
    <n v="0"/>
    <n v="1"/>
    <n v="0"/>
    <n v="0"/>
    <n v="0"/>
    <n v="2"/>
    <n v="1"/>
    <n v="0"/>
    <n v="1"/>
    <n v="0"/>
    <n v="0"/>
    <n v="0"/>
    <n v="0"/>
    <n v="0"/>
    <x v="1"/>
    <n v="0"/>
    <n v="0"/>
    <n v="2"/>
    <n v="0"/>
    <n v="0"/>
    <n v="1"/>
    <n v="1"/>
    <n v="0"/>
    <n v="2"/>
    <n v="0"/>
    <n v="0"/>
    <n v="0"/>
    <n v="1"/>
    <n v="0"/>
    <n v="0"/>
    <n v="0"/>
    <n v="2"/>
    <n v="0"/>
    <e v="#N/A"/>
    <n v="0"/>
    <n v="0"/>
    <n v="0"/>
    <n v="0"/>
    <n v="0"/>
    <n v="1"/>
    <n v="4"/>
    <n v="0"/>
    <n v="1"/>
    <n v="0"/>
    <n v="0"/>
    <e v="#N/A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41"/>
    <x v="1"/>
    <x v="40"/>
    <n v="2"/>
    <n v="0"/>
    <n v="0"/>
    <n v="0"/>
    <n v="1"/>
    <n v="0"/>
    <n v="0"/>
    <n v="0"/>
    <n v="3"/>
    <n v="0"/>
    <n v="0"/>
    <n v="0"/>
    <n v="0"/>
    <n v="1"/>
    <n v="0"/>
    <n v="2"/>
    <x v="1"/>
    <n v="0"/>
    <n v="0"/>
    <n v="0"/>
    <n v="1"/>
    <n v="0"/>
    <n v="8"/>
    <n v="1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2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42"/>
    <x v="1"/>
    <x v="41"/>
    <n v="0"/>
    <n v="0"/>
    <n v="2"/>
    <n v="0"/>
    <n v="2"/>
    <n v="0"/>
    <n v="0"/>
    <n v="1"/>
    <n v="0"/>
    <n v="1"/>
    <n v="1"/>
    <n v="0"/>
    <n v="0"/>
    <n v="0"/>
    <n v="0"/>
    <n v="1"/>
    <x v="4"/>
    <n v="0"/>
    <n v="0"/>
    <n v="1"/>
    <n v="0"/>
    <n v="1"/>
    <n v="6"/>
    <n v="0"/>
    <n v="1"/>
    <n v="0"/>
    <n v="0"/>
    <n v="0"/>
    <n v="0"/>
    <n v="0"/>
    <n v="0"/>
    <n v="0"/>
    <n v="1"/>
    <n v="0"/>
    <n v="0"/>
    <e v="#N/A"/>
    <n v="0"/>
    <n v="1"/>
    <n v="1"/>
    <n v="1"/>
    <n v="0"/>
    <n v="1"/>
    <n v="0"/>
    <n v="1"/>
    <n v="0"/>
    <n v="0"/>
    <n v="0"/>
    <e v="#N/A"/>
    <n v="0"/>
    <n v="0"/>
    <n v="1"/>
    <n v="1"/>
    <n v="0"/>
    <n v="2"/>
    <n v="1"/>
    <n v="0"/>
    <n v="1"/>
    <n v="0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3"/>
    <n v="0"/>
    <n v="0"/>
    <n v="0"/>
    <e v="#N/A"/>
    <n v="0"/>
    <e v="#N/A"/>
    <e v="#N/A"/>
    <e v="#N/A"/>
    <e v="#N/A"/>
    <e v="#N/A"/>
    <n v="1"/>
    <n v="0"/>
    <n v="0"/>
    <n v="0"/>
    <e v="#N/A"/>
    <n v="0"/>
    <n v="0"/>
    <e v="#N/A"/>
    <e v="#N/A"/>
    <n v="0"/>
  </r>
  <r>
    <n v="43"/>
    <x v="1"/>
    <x v="42"/>
    <n v="1"/>
    <n v="0"/>
    <n v="2"/>
    <n v="0"/>
    <n v="0"/>
    <n v="0"/>
    <n v="0"/>
    <n v="0"/>
    <n v="3"/>
    <n v="0"/>
    <n v="1"/>
    <n v="0"/>
    <n v="0"/>
    <n v="0"/>
    <n v="2"/>
    <n v="1"/>
    <x v="1"/>
    <n v="0"/>
    <n v="0"/>
    <n v="0"/>
    <n v="0"/>
    <n v="2"/>
    <n v="3"/>
    <n v="0"/>
    <n v="0"/>
    <n v="4"/>
    <n v="0"/>
    <n v="1"/>
    <n v="0"/>
    <n v="0"/>
    <n v="0"/>
    <n v="0"/>
    <n v="1"/>
    <n v="2"/>
    <n v="1"/>
    <e v="#N/A"/>
    <n v="0"/>
    <n v="1"/>
    <n v="0"/>
    <n v="0"/>
    <n v="0"/>
    <n v="1"/>
    <n v="0"/>
    <n v="0"/>
    <n v="0"/>
    <n v="0"/>
    <n v="1"/>
    <e v="#N/A"/>
    <n v="0"/>
    <n v="0"/>
    <n v="0"/>
    <n v="1"/>
    <n v="0"/>
    <n v="0"/>
    <n v="1"/>
    <n v="1"/>
    <n v="0"/>
    <n v="0"/>
    <n v="1"/>
    <n v="1"/>
    <n v="2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e v="#N/A"/>
    <n v="1"/>
    <e v="#N/A"/>
    <e v="#N/A"/>
    <e v="#N/A"/>
    <e v="#N/A"/>
    <e v="#N/A"/>
    <n v="1"/>
    <n v="0"/>
    <n v="0"/>
    <n v="0"/>
    <e v="#N/A"/>
    <n v="0"/>
    <n v="0"/>
    <e v="#N/A"/>
    <e v="#N/A"/>
    <n v="0"/>
  </r>
  <r>
    <n v="44"/>
    <x v="1"/>
    <x v="43"/>
    <n v="4"/>
    <n v="0"/>
    <n v="0"/>
    <n v="0"/>
    <n v="1"/>
    <n v="0"/>
    <n v="0"/>
    <n v="0"/>
    <n v="1"/>
    <n v="1"/>
    <n v="0"/>
    <n v="0"/>
    <n v="0"/>
    <n v="0"/>
    <n v="0"/>
    <n v="1"/>
    <x v="0"/>
    <n v="0"/>
    <n v="0"/>
    <n v="0"/>
    <n v="0"/>
    <n v="1"/>
    <n v="1"/>
    <n v="1"/>
    <n v="0"/>
    <n v="0"/>
    <n v="0"/>
    <n v="3"/>
    <n v="0"/>
    <n v="2"/>
    <n v="0"/>
    <n v="0"/>
    <n v="1"/>
    <n v="0"/>
    <n v="0"/>
    <e v="#N/A"/>
    <n v="0"/>
    <n v="1"/>
    <n v="1"/>
    <n v="0"/>
    <n v="0"/>
    <n v="1"/>
    <n v="0"/>
    <n v="0"/>
    <n v="0"/>
    <n v="0"/>
    <n v="0"/>
    <e v="#N/A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2"/>
    <n v="0"/>
    <n v="0"/>
    <n v="1"/>
    <n v="0"/>
    <n v="0"/>
    <n v="0"/>
    <n v="0"/>
    <n v="0"/>
    <n v="0"/>
    <n v="0"/>
    <e v="#N/A"/>
    <n v="2"/>
    <e v="#N/A"/>
    <e v="#N/A"/>
    <e v="#N/A"/>
    <e v="#N/A"/>
    <e v="#N/A"/>
    <n v="0"/>
    <n v="0"/>
    <n v="0"/>
    <n v="1"/>
    <e v="#N/A"/>
    <n v="0"/>
    <n v="0"/>
    <e v="#N/A"/>
    <e v="#N/A"/>
    <n v="0"/>
  </r>
  <r>
    <n v="45"/>
    <x v="1"/>
    <x v="44"/>
    <n v="0"/>
    <n v="0"/>
    <n v="1"/>
    <n v="0"/>
    <n v="1"/>
    <n v="0"/>
    <n v="0"/>
    <n v="0"/>
    <n v="2"/>
    <n v="0"/>
    <n v="0"/>
    <n v="0"/>
    <n v="0"/>
    <n v="0"/>
    <n v="0"/>
    <n v="0"/>
    <x v="0"/>
    <n v="0"/>
    <n v="0"/>
    <n v="0"/>
    <n v="0"/>
    <n v="0"/>
    <n v="2"/>
    <n v="0"/>
    <n v="0"/>
    <n v="0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1"/>
    <e v="#N/A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e v="#N/A"/>
    <n v="0"/>
    <e v="#N/A"/>
    <e v="#N/A"/>
    <e v="#N/A"/>
    <e v="#N/A"/>
    <e v="#N/A"/>
    <n v="0"/>
    <n v="1"/>
    <n v="0"/>
    <n v="0"/>
    <e v="#N/A"/>
    <n v="0"/>
    <n v="0"/>
    <e v="#N/A"/>
    <e v="#N/A"/>
    <n v="0"/>
  </r>
  <r>
    <n v="46"/>
    <x v="1"/>
    <x v="45"/>
    <n v="3"/>
    <n v="0"/>
    <n v="0"/>
    <n v="0"/>
    <n v="3"/>
    <n v="0"/>
    <n v="0"/>
    <n v="0"/>
    <n v="1"/>
    <n v="0"/>
    <n v="2"/>
    <n v="0"/>
    <n v="0"/>
    <n v="0"/>
    <n v="0"/>
    <n v="0"/>
    <x v="2"/>
    <n v="0"/>
    <n v="3"/>
    <n v="0"/>
    <n v="0"/>
    <n v="2"/>
    <n v="1"/>
    <n v="0"/>
    <n v="0"/>
    <n v="2"/>
    <n v="3"/>
    <n v="2"/>
    <n v="0"/>
    <n v="1"/>
    <n v="0"/>
    <n v="0"/>
    <n v="0"/>
    <n v="0"/>
    <n v="0"/>
    <e v="#N/A"/>
    <n v="0"/>
    <n v="0"/>
    <n v="0"/>
    <n v="0"/>
    <n v="0"/>
    <n v="2"/>
    <n v="1"/>
    <n v="0"/>
    <n v="1"/>
    <n v="0"/>
    <n v="1"/>
    <e v="#N/A"/>
    <n v="0"/>
    <n v="0"/>
    <n v="3"/>
    <n v="0"/>
    <n v="1"/>
    <n v="0"/>
    <n v="0"/>
    <n v="0"/>
    <n v="0"/>
    <n v="0"/>
    <n v="2"/>
    <n v="0"/>
    <n v="0"/>
    <n v="0"/>
    <n v="0"/>
    <n v="0"/>
    <n v="2"/>
    <n v="0"/>
    <n v="0"/>
    <n v="0"/>
    <n v="1"/>
    <n v="0"/>
    <n v="3"/>
    <n v="0"/>
    <n v="3"/>
    <n v="0"/>
    <n v="0"/>
    <n v="0"/>
    <n v="0"/>
    <n v="0"/>
    <n v="0"/>
    <n v="0"/>
    <n v="0"/>
    <n v="0"/>
    <n v="3"/>
    <n v="0"/>
    <n v="0"/>
    <n v="2"/>
    <n v="0"/>
    <n v="2"/>
    <n v="2"/>
    <n v="0"/>
    <n v="2"/>
    <n v="1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47"/>
    <x v="1"/>
    <x v="46"/>
    <n v="2"/>
    <n v="0"/>
    <n v="0"/>
    <n v="0"/>
    <n v="3"/>
    <n v="2"/>
    <n v="0"/>
    <n v="0"/>
    <n v="4"/>
    <n v="0"/>
    <n v="0"/>
    <n v="0"/>
    <n v="0"/>
    <n v="0"/>
    <n v="0"/>
    <n v="0"/>
    <x v="1"/>
    <n v="1"/>
    <n v="0"/>
    <n v="0"/>
    <n v="0"/>
    <n v="1"/>
    <n v="5"/>
    <n v="3"/>
    <n v="0"/>
    <n v="1"/>
    <n v="2"/>
    <n v="0"/>
    <n v="0"/>
    <n v="1"/>
    <n v="2"/>
    <n v="0"/>
    <n v="1"/>
    <n v="5"/>
    <n v="0"/>
    <e v="#N/A"/>
    <n v="0"/>
    <n v="0"/>
    <n v="0"/>
    <n v="1"/>
    <n v="0"/>
    <n v="2"/>
    <n v="0"/>
    <n v="2"/>
    <n v="0"/>
    <n v="0"/>
    <n v="0"/>
    <e v="#N/A"/>
    <n v="0"/>
    <n v="0"/>
    <n v="0"/>
    <n v="2"/>
    <n v="0"/>
    <n v="0"/>
    <n v="0"/>
    <n v="2"/>
    <n v="1"/>
    <n v="0"/>
    <n v="2"/>
    <n v="0"/>
    <n v="1"/>
    <n v="0"/>
    <n v="1"/>
    <n v="1"/>
    <n v="2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3"/>
    <n v="0"/>
    <n v="0"/>
    <n v="0"/>
    <n v="1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48"/>
    <x v="1"/>
    <x v="47"/>
    <n v="0"/>
    <n v="0"/>
    <n v="0"/>
    <n v="0"/>
    <n v="0"/>
    <n v="0"/>
    <n v="0"/>
    <n v="0"/>
    <n v="0"/>
    <n v="0"/>
    <n v="0"/>
    <n v="0"/>
    <n v="0"/>
    <n v="0"/>
    <n v="0"/>
    <n v="0"/>
    <x v="4"/>
    <n v="2"/>
    <n v="2"/>
    <n v="0"/>
    <n v="0"/>
    <n v="1"/>
    <n v="7"/>
    <n v="0"/>
    <n v="0"/>
    <n v="2"/>
    <n v="0"/>
    <n v="5"/>
    <n v="0"/>
    <n v="0"/>
    <n v="4"/>
    <n v="0"/>
    <n v="1"/>
    <n v="0"/>
    <n v="0"/>
    <e v="#N/A"/>
    <n v="0"/>
    <n v="0"/>
    <n v="0"/>
    <n v="0"/>
    <n v="1"/>
    <n v="1"/>
    <n v="1"/>
    <n v="0"/>
    <n v="0"/>
    <n v="0"/>
    <n v="0"/>
    <e v="#N/A"/>
    <n v="0"/>
    <n v="0"/>
    <n v="1"/>
    <n v="0"/>
    <n v="0"/>
    <n v="0"/>
    <n v="1"/>
    <n v="1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e v="#N/A"/>
    <n v="0"/>
    <e v="#N/A"/>
    <e v="#N/A"/>
    <e v="#N/A"/>
    <e v="#N/A"/>
    <e v="#N/A"/>
    <n v="2"/>
    <n v="0"/>
    <n v="0"/>
    <n v="1"/>
    <e v="#N/A"/>
    <n v="0"/>
    <n v="0"/>
    <e v="#N/A"/>
    <e v="#N/A"/>
    <n v="0"/>
  </r>
  <r>
    <n v="49"/>
    <x v="1"/>
    <x v="48"/>
    <n v="0"/>
    <n v="0"/>
    <n v="0"/>
    <n v="0"/>
    <n v="0"/>
    <n v="0"/>
    <n v="0"/>
    <n v="0"/>
    <n v="2"/>
    <n v="0"/>
    <n v="1"/>
    <n v="0"/>
    <n v="2"/>
    <n v="0"/>
    <n v="0"/>
    <n v="1"/>
    <x v="4"/>
    <n v="5"/>
    <n v="2"/>
    <n v="0"/>
    <n v="0"/>
    <n v="0"/>
    <n v="10"/>
    <n v="0"/>
    <n v="1"/>
    <n v="4"/>
    <n v="0"/>
    <n v="2"/>
    <n v="0"/>
    <n v="1"/>
    <n v="1"/>
    <n v="0"/>
    <n v="0"/>
    <n v="2"/>
    <n v="0"/>
    <e v="#N/A"/>
    <n v="0"/>
    <n v="1"/>
    <n v="0"/>
    <n v="1"/>
    <n v="1"/>
    <n v="2"/>
    <n v="1"/>
    <n v="0"/>
    <n v="1"/>
    <n v="0"/>
    <n v="0"/>
    <e v="#N/A"/>
    <n v="1"/>
    <n v="0"/>
    <n v="0"/>
    <n v="0"/>
    <n v="0"/>
    <n v="0"/>
    <n v="1"/>
    <n v="0"/>
    <n v="0"/>
    <n v="0"/>
    <n v="0"/>
    <n v="0"/>
    <n v="1"/>
    <n v="0"/>
    <n v="3"/>
    <n v="1"/>
    <n v="1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1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1"/>
  </r>
  <r>
    <n v="50"/>
    <x v="1"/>
    <x v="49"/>
    <n v="0"/>
    <n v="0"/>
    <n v="1"/>
    <n v="0"/>
    <n v="1"/>
    <n v="0"/>
    <n v="0"/>
    <n v="0"/>
    <n v="3"/>
    <n v="0"/>
    <n v="1"/>
    <n v="0"/>
    <n v="1"/>
    <n v="0"/>
    <n v="0"/>
    <n v="0"/>
    <x v="1"/>
    <n v="0"/>
    <n v="1"/>
    <n v="0"/>
    <n v="2"/>
    <n v="0"/>
    <n v="2"/>
    <n v="0"/>
    <n v="0"/>
    <n v="3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1"/>
    <n v="2"/>
    <n v="0"/>
    <n v="0"/>
    <n v="0"/>
    <n v="0"/>
    <n v="2"/>
    <n v="0"/>
    <n v="0"/>
    <n v="0"/>
    <n v="1"/>
    <n v="0"/>
    <n v="0"/>
    <n v="1"/>
    <n v="0"/>
    <n v="0"/>
    <n v="0"/>
    <n v="0"/>
    <n v="0"/>
    <n v="1"/>
    <n v="1"/>
    <n v="0"/>
    <n v="0"/>
    <n v="0"/>
    <n v="0"/>
    <n v="0"/>
    <n v="0"/>
    <n v="1"/>
    <n v="0"/>
    <n v="0"/>
    <n v="1"/>
    <n v="0"/>
    <n v="0"/>
    <n v="0"/>
    <n v="1"/>
    <n v="0"/>
    <n v="0"/>
    <n v="1"/>
    <e v="#N/A"/>
    <n v="0"/>
    <e v="#N/A"/>
    <e v="#N/A"/>
    <e v="#N/A"/>
    <e v="#N/A"/>
    <e v="#N/A"/>
    <n v="0"/>
    <n v="0"/>
    <n v="0"/>
    <n v="0"/>
    <e v="#N/A"/>
    <n v="1"/>
    <n v="0"/>
    <e v="#N/A"/>
    <e v="#N/A"/>
    <n v="0"/>
  </r>
  <r>
    <n v="51"/>
    <x v="1"/>
    <x v="50"/>
    <n v="1"/>
    <n v="0"/>
    <n v="0"/>
    <n v="0"/>
    <n v="4"/>
    <n v="1"/>
    <n v="0"/>
    <n v="0"/>
    <n v="0"/>
    <n v="0"/>
    <n v="0"/>
    <n v="0"/>
    <n v="0"/>
    <n v="0"/>
    <n v="0"/>
    <n v="0"/>
    <x v="0"/>
    <n v="0"/>
    <n v="1"/>
    <n v="1"/>
    <n v="0"/>
    <n v="0"/>
    <n v="0"/>
    <n v="0"/>
    <n v="0"/>
    <n v="0"/>
    <n v="0"/>
    <n v="1"/>
    <n v="0"/>
    <n v="0"/>
    <n v="1"/>
    <n v="0"/>
    <n v="0"/>
    <n v="0"/>
    <n v="0"/>
    <e v="#N/A"/>
    <n v="0"/>
    <n v="1"/>
    <n v="0"/>
    <n v="0"/>
    <n v="0"/>
    <n v="0"/>
    <n v="1"/>
    <n v="0"/>
    <n v="0"/>
    <n v="0"/>
    <n v="0"/>
    <e v="#N/A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52"/>
    <x v="1"/>
    <x v="51"/>
    <n v="4"/>
    <n v="0"/>
    <n v="0"/>
    <n v="0"/>
    <n v="1"/>
    <n v="0"/>
    <n v="0"/>
    <n v="0"/>
    <n v="3"/>
    <n v="0"/>
    <n v="0"/>
    <n v="0"/>
    <n v="0"/>
    <n v="0"/>
    <n v="0"/>
    <n v="0"/>
    <x v="1"/>
    <n v="0"/>
    <n v="0"/>
    <n v="0"/>
    <n v="0"/>
    <n v="0"/>
    <n v="2"/>
    <n v="0"/>
    <n v="0"/>
    <n v="1"/>
    <n v="0"/>
    <n v="0"/>
    <n v="0"/>
    <n v="0"/>
    <n v="0"/>
    <n v="0"/>
    <n v="0"/>
    <n v="0"/>
    <n v="1"/>
    <e v="#N/A"/>
    <n v="0"/>
    <n v="0"/>
    <n v="0"/>
    <n v="0"/>
    <n v="1"/>
    <n v="1"/>
    <n v="2"/>
    <n v="0"/>
    <n v="0"/>
    <n v="0"/>
    <n v="0"/>
    <e v="#N/A"/>
    <n v="0"/>
    <n v="0"/>
    <n v="0"/>
    <n v="0"/>
    <n v="0"/>
    <n v="1"/>
    <n v="0"/>
    <n v="0"/>
    <n v="0"/>
    <n v="0"/>
    <n v="0"/>
    <n v="1"/>
    <n v="0"/>
    <n v="1"/>
    <n v="2"/>
    <n v="1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2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53"/>
    <x v="1"/>
    <x v="52"/>
    <n v="0"/>
    <n v="0"/>
    <n v="0"/>
    <n v="0"/>
    <n v="0"/>
    <n v="0"/>
    <n v="0"/>
    <n v="0"/>
    <n v="1"/>
    <n v="0"/>
    <n v="0"/>
    <n v="0"/>
    <n v="0"/>
    <n v="0"/>
    <n v="0"/>
    <n v="0"/>
    <x v="0"/>
    <n v="0"/>
    <n v="0"/>
    <n v="0"/>
    <n v="0"/>
    <n v="0"/>
    <n v="0"/>
    <n v="0"/>
    <n v="0"/>
    <n v="2"/>
    <n v="0"/>
    <n v="0"/>
    <n v="0"/>
    <n v="0"/>
    <n v="0"/>
    <n v="0"/>
    <n v="0"/>
    <n v="1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54"/>
    <x v="1"/>
    <x v="53"/>
    <n v="12"/>
    <n v="0"/>
    <n v="0"/>
    <n v="0"/>
    <n v="2"/>
    <n v="1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e v="#N/A"/>
    <n v="0"/>
    <n v="1"/>
    <n v="0"/>
    <n v="0"/>
    <n v="0"/>
    <n v="0"/>
    <n v="0"/>
    <n v="0"/>
    <n v="0"/>
    <n v="0"/>
    <n v="0"/>
    <e v="#N/A"/>
    <n v="0"/>
    <n v="0"/>
    <n v="1"/>
    <n v="1"/>
    <n v="0"/>
    <n v="0"/>
    <n v="1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1"/>
    <n v="0"/>
    <n v="0"/>
    <n v="2"/>
    <n v="0"/>
    <n v="0"/>
    <e v="#N/A"/>
    <n v="0"/>
    <e v="#N/A"/>
    <e v="#N/A"/>
    <e v="#N/A"/>
    <e v="#N/A"/>
    <e v="#N/A"/>
    <n v="0"/>
    <n v="0"/>
    <n v="0"/>
    <n v="0"/>
    <e v="#N/A"/>
    <n v="0"/>
    <n v="1"/>
    <e v="#N/A"/>
    <e v="#N/A"/>
    <n v="0"/>
  </r>
  <r>
    <n v="55"/>
    <x v="1"/>
    <x v="54"/>
    <n v="4"/>
    <n v="0"/>
    <n v="0"/>
    <n v="1"/>
    <n v="1"/>
    <n v="0"/>
    <n v="1"/>
    <n v="1"/>
    <n v="0"/>
    <n v="1"/>
    <n v="3"/>
    <n v="0"/>
    <n v="2"/>
    <n v="1"/>
    <n v="0"/>
    <n v="0"/>
    <x v="7"/>
    <n v="1"/>
    <n v="0"/>
    <n v="0"/>
    <n v="0"/>
    <n v="0"/>
    <n v="0"/>
    <n v="0"/>
    <n v="0"/>
    <n v="0"/>
    <n v="0"/>
    <n v="3"/>
    <n v="0"/>
    <n v="3"/>
    <n v="0"/>
    <n v="0"/>
    <n v="0"/>
    <n v="0"/>
    <n v="0"/>
    <e v="#N/A"/>
    <n v="0"/>
    <n v="0"/>
    <n v="1"/>
    <n v="0"/>
    <n v="0"/>
    <n v="1"/>
    <n v="0"/>
    <n v="0"/>
    <n v="0"/>
    <n v="0"/>
    <n v="0"/>
    <e v="#N/A"/>
    <n v="0"/>
    <n v="0"/>
    <n v="0"/>
    <n v="4"/>
    <n v="1"/>
    <n v="1"/>
    <n v="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2"/>
    <n v="1"/>
    <n v="1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56"/>
    <x v="1"/>
    <x v="55"/>
    <n v="21"/>
    <n v="0"/>
    <n v="1"/>
    <n v="0"/>
    <n v="1"/>
    <n v="0"/>
    <n v="1"/>
    <n v="1"/>
    <n v="1"/>
    <n v="0"/>
    <n v="1"/>
    <n v="1"/>
    <n v="0"/>
    <n v="0"/>
    <n v="0"/>
    <n v="2"/>
    <x v="2"/>
    <n v="0"/>
    <n v="1"/>
    <n v="4"/>
    <n v="0"/>
    <n v="0"/>
    <n v="0"/>
    <n v="0"/>
    <n v="0"/>
    <n v="15"/>
    <n v="0"/>
    <n v="3"/>
    <n v="0"/>
    <n v="2"/>
    <n v="4"/>
    <n v="0"/>
    <n v="2"/>
    <n v="1"/>
    <n v="0"/>
    <e v="#N/A"/>
    <n v="1"/>
    <n v="1"/>
    <n v="2"/>
    <n v="0"/>
    <n v="2"/>
    <n v="3"/>
    <n v="2"/>
    <n v="0"/>
    <n v="1"/>
    <n v="1"/>
    <n v="2"/>
    <e v="#N/A"/>
    <n v="2"/>
    <n v="1"/>
    <n v="1"/>
    <n v="1"/>
    <n v="1"/>
    <n v="2"/>
    <n v="0"/>
    <n v="0"/>
    <n v="0"/>
    <n v="0"/>
    <n v="2"/>
    <n v="0"/>
    <n v="0"/>
    <n v="2"/>
    <n v="1"/>
    <n v="2"/>
    <n v="2"/>
    <n v="1"/>
    <n v="0"/>
    <n v="1"/>
    <n v="0"/>
    <n v="1"/>
    <n v="1"/>
    <n v="0"/>
    <n v="2"/>
    <n v="3"/>
    <n v="0"/>
    <n v="0"/>
    <n v="0"/>
    <n v="0"/>
    <n v="0"/>
    <n v="0"/>
    <n v="0"/>
    <n v="0"/>
    <n v="0"/>
    <n v="0"/>
    <n v="1"/>
    <n v="1"/>
    <n v="0"/>
    <n v="1"/>
    <n v="1"/>
    <n v="1"/>
    <n v="1"/>
    <n v="1"/>
    <e v="#N/A"/>
    <n v="1"/>
    <e v="#N/A"/>
    <e v="#N/A"/>
    <e v="#N/A"/>
    <e v="#N/A"/>
    <e v="#N/A"/>
    <n v="0"/>
    <n v="1"/>
    <n v="1"/>
    <n v="1"/>
    <e v="#N/A"/>
    <n v="0"/>
    <n v="0"/>
    <e v="#N/A"/>
    <e v="#N/A"/>
    <n v="0"/>
  </r>
  <r>
    <n v="57"/>
    <x v="1"/>
    <x v="56"/>
    <n v="0"/>
    <n v="0"/>
    <n v="1"/>
    <n v="0"/>
    <n v="0"/>
    <n v="1"/>
    <n v="0"/>
    <n v="0"/>
    <n v="1"/>
    <n v="0"/>
    <n v="0"/>
    <n v="0"/>
    <n v="0"/>
    <n v="0"/>
    <n v="0"/>
    <n v="0"/>
    <x v="1"/>
    <n v="0"/>
    <n v="0"/>
    <n v="1"/>
    <n v="0"/>
    <n v="0"/>
    <n v="0"/>
    <n v="0"/>
    <n v="0"/>
    <n v="0"/>
    <n v="0"/>
    <n v="0"/>
    <n v="1"/>
    <n v="2"/>
    <n v="2"/>
    <n v="0"/>
    <n v="0"/>
    <n v="0"/>
    <n v="0"/>
    <e v="#N/A"/>
    <n v="0"/>
    <n v="0"/>
    <n v="0"/>
    <n v="0"/>
    <n v="0"/>
    <n v="0"/>
    <n v="0"/>
    <n v="0"/>
    <n v="1"/>
    <n v="0"/>
    <n v="0"/>
    <e v="#N/A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e v="#N/A"/>
    <n v="0"/>
    <e v="#N/A"/>
    <e v="#N/A"/>
    <e v="#N/A"/>
    <e v="#N/A"/>
    <e v="#N/A"/>
    <n v="1"/>
    <n v="0"/>
    <n v="0"/>
    <n v="0"/>
    <e v="#N/A"/>
    <n v="0"/>
    <n v="0"/>
    <e v="#N/A"/>
    <e v="#N/A"/>
    <n v="0"/>
  </r>
  <r>
    <n v="58"/>
    <x v="1"/>
    <x v="57"/>
    <n v="0"/>
    <n v="0"/>
    <n v="0"/>
    <n v="0"/>
    <n v="1"/>
    <n v="0"/>
    <n v="0"/>
    <n v="0"/>
    <n v="0"/>
    <n v="0"/>
    <n v="0"/>
    <n v="0"/>
    <n v="0"/>
    <n v="0"/>
    <n v="0"/>
    <n v="2"/>
    <x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e v="#N/A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0"/>
    <n v="1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59"/>
    <x v="1"/>
    <x v="58"/>
    <n v="3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1"/>
    <n v="0"/>
    <n v="0"/>
    <n v="0"/>
    <n v="0"/>
    <n v="0"/>
    <n v="3"/>
    <n v="1"/>
    <n v="2"/>
    <n v="0"/>
    <n v="3"/>
    <n v="0"/>
    <n v="0"/>
    <n v="0"/>
    <n v="0"/>
    <n v="1"/>
    <e v="#N/A"/>
    <n v="0"/>
    <n v="0"/>
    <n v="0"/>
    <n v="0"/>
    <n v="0"/>
    <n v="1"/>
    <n v="0"/>
    <n v="0"/>
    <n v="1"/>
    <n v="0"/>
    <n v="0"/>
    <e v="#N/A"/>
    <n v="0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0"/>
    <n v="0"/>
    <n v="0"/>
    <n v="1"/>
    <n v="2"/>
    <n v="1"/>
    <n v="0"/>
    <n v="0"/>
    <n v="0"/>
    <n v="0"/>
    <n v="0"/>
    <n v="0"/>
    <n v="0"/>
    <n v="0"/>
    <e v="#N/A"/>
    <n v="0"/>
    <e v="#N/A"/>
    <e v="#N/A"/>
    <e v="#N/A"/>
    <e v="#N/A"/>
    <e v="#N/A"/>
    <n v="0"/>
    <n v="0"/>
    <n v="0"/>
    <n v="1"/>
    <e v="#N/A"/>
    <n v="0"/>
    <n v="0"/>
    <e v="#N/A"/>
    <e v="#N/A"/>
    <n v="0"/>
  </r>
  <r>
    <n v="60"/>
    <x v="1"/>
    <x v="59"/>
    <n v="0"/>
    <n v="0"/>
    <n v="0"/>
    <n v="1"/>
    <n v="1"/>
    <n v="0"/>
    <n v="0"/>
    <n v="0"/>
    <n v="0"/>
    <n v="0"/>
    <n v="0"/>
    <n v="0"/>
    <n v="0"/>
    <n v="0"/>
    <n v="0"/>
    <n v="0"/>
    <x v="2"/>
    <n v="0"/>
    <n v="0"/>
    <n v="0"/>
    <n v="0"/>
    <n v="0"/>
    <n v="0"/>
    <n v="2"/>
    <n v="0"/>
    <n v="0"/>
    <n v="0"/>
    <n v="0"/>
    <n v="0"/>
    <n v="0"/>
    <n v="1"/>
    <n v="0"/>
    <n v="0"/>
    <n v="0"/>
    <n v="0"/>
    <e v="#N/A"/>
    <n v="0"/>
    <n v="0"/>
    <n v="0"/>
    <n v="0"/>
    <n v="0"/>
    <n v="0"/>
    <n v="1"/>
    <n v="0"/>
    <n v="0"/>
    <n v="0"/>
    <n v="0"/>
    <e v="#N/A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e v="#N/A"/>
    <e v="#N/A"/>
    <e v="#N/A"/>
    <e v="#N/A"/>
    <e v="#N/A"/>
    <n v="0"/>
    <n v="1"/>
    <n v="0"/>
    <n v="0"/>
    <e v="#N/A"/>
    <n v="0"/>
    <n v="0"/>
    <e v="#N/A"/>
    <e v="#N/A"/>
    <n v="0"/>
  </r>
  <r>
    <n v="61"/>
    <x v="1"/>
    <x v="60"/>
    <n v="3"/>
    <n v="0"/>
    <n v="0"/>
    <n v="0"/>
    <n v="1"/>
    <n v="0"/>
    <n v="0"/>
    <n v="0"/>
    <n v="2"/>
    <n v="0"/>
    <n v="0"/>
    <n v="0"/>
    <n v="0"/>
    <n v="0"/>
    <n v="1"/>
    <n v="1"/>
    <x v="2"/>
    <n v="3"/>
    <n v="0"/>
    <n v="0"/>
    <n v="0"/>
    <n v="0"/>
    <n v="0"/>
    <n v="0"/>
    <n v="0"/>
    <n v="3"/>
    <n v="0"/>
    <n v="0"/>
    <n v="0"/>
    <n v="0"/>
    <n v="0"/>
    <n v="0"/>
    <n v="0"/>
    <n v="0"/>
    <n v="0"/>
    <e v="#N/A"/>
    <n v="0"/>
    <n v="1"/>
    <n v="0"/>
    <n v="0"/>
    <n v="0"/>
    <n v="0"/>
    <n v="1"/>
    <n v="2"/>
    <n v="0"/>
    <n v="0"/>
    <n v="0"/>
    <e v="#N/A"/>
    <n v="0"/>
    <n v="0"/>
    <n v="1"/>
    <n v="1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3"/>
    <n v="0"/>
    <n v="0"/>
    <n v="0"/>
    <n v="0"/>
    <n v="0"/>
    <n v="0"/>
    <n v="1"/>
    <n v="0"/>
    <n v="2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62"/>
    <x v="1"/>
    <x v="61"/>
    <n v="0"/>
    <n v="0"/>
    <n v="1"/>
    <n v="0"/>
    <n v="1"/>
    <n v="0"/>
    <n v="0"/>
    <n v="1"/>
    <n v="1"/>
    <n v="1"/>
    <n v="0"/>
    <n v="2"/>
    <n v="0"/>
    <n v="0"/>
    <n v="0"/>
    <n v="0"/>
    <x v="0"/>
    <n v="1"/>
    <n v="1"/>
    <n v="0"/>
    <n v="0"/>
    <n v="2"/>
    <n v="0"/>
    <n v="0"/>
    <n v="0"/>
    <n v="0"/>
    <n v="0"/>
    <n v="2"/>
    <n v="0"/>
    <n v="0"/>
    <n v="1"/>
    <n v="0"/>
    <n v="0"/>
    <n v="0"/>
    <n v="0"/>
    <e v="#N/A"/>
    <n v="0"/>
    <n v="1"/>
    <n v="0"/>
    <n v="1"/>
    <n v="0"/>
    <n v="0"/>
    <n v="0"/>
    <n v="0"/>
    <n v="0"/>
    <n v="0"/>
    <n v="0"/>
    <e v="#N/A"/>
    <n v="0"/>
    <n v="0"/>
    <n v="0"/>
    <n v="0"/>
    <n v="1"/>
    <n v="0"/>
    <n v="0"/>
    <n v="0"/>
    <n v="1"/>
    <n v="0"/>
    <n v="1"/>
    <n v="0"/>
    <n v="1"/>
    <n v="1"/>
    <n v="2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1"/>
    <e v="#N/A"/>
    <e v="#N/A"/>
    <n v="0"/>
  </r>
  <r>
    <n v="63"/>
    <x v="2"/>
    <x v="62"/>
    <n v="2"/>
    <e v="#N/A"/>
    <n v="0"/>
    <n v="0"/>
    <n v="0"/>
    <n v="1"/>
    <n v="0"/>
    <n v="1"/>
    <n v="2"/>
    <n v="0"/>
    <n v="4"/>
    <n v="0"/>
    <n v="0"/>
    <n v="0"/>
    <n v="1"/>
    <n v="0"/>
    <x v="2"/>
    <n v="0"/>
    <n v="0"/>
    <n v="1"/>
    <n v="2"/>
    <n v="1"/>
    <n v="8"/>
    <n v="4"/>
    <n v="2"/>
    <n v="1"/>
    <n v="0"/>
    <n v="2"/>
    <n v="0"/>
    <n v="0"/>
    <n v="0"/>
    <e v="#N/A"/>
    <n v="0"/>
    <n v="0"/>
    <n v="0"/>
    <e v="#N/A"/>
    <n v="0"/>
    <n v="1"/>
    <n v="0"/>
    <n v="0"/>
    <n v="0"/>
    <n v="0"/>
    <n v="0"/>
    <n v="1"/>
    <n v="0"/>
    <n v="0"/>
    <n v="2"/>
    <e v="#N/A"/>
    <n v="0"/>
    <n v="0"/>
    <n v="0"/>
    <n v="0"/>
    <n v="0"/>
    <n v="0"/>
    <n v="0"/>
    <n v="2"/>
    <n v="0"/>
    <n v="0"/>
    <n v="1"/>
    <n v="0"/>
    <n v="2"/>
    <n v="2"/>
    <n v="0"/>
    <n v="0"/>
    <n v="0"/>
    <n v="0"/>
    <n v="0"/>
    <n v="1"/>
    <n v="1"/>
    <n v="1"/>
    <n v="1"/>
    <n v="0"/>
    <n v="0"/>
    <n v="0"/>
    <n v="0"/>
    <n v="0"/>
    <n v="0"/>
    <e v="#N/A"/>
    <n v="0"/>
    <n v="0"/>
    <n v="0"/>
    <n v="0"/>
    <n v="0"/>
    <n v="0"/>
    <n v="2"/>
    <e v="#N/A"/>
    <n v="0"/>
    <n v="0"/>
    <n v="1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4"/>
    <x v="2"/>
    <x v="63"/>
    <n v="4"/>
    <e v="#N/A"/>
    <n v="0"/>
    <n v="0"/>
    <n v="0"/>
    <n v="1"/>
    <n v="0"/>
    <n v="0"/>
    <n v="2"/>
    <n v="0"/>
    <n v="0"/>
    <n v="0"/>
    <n v="0"/>
    <n v="0"/>
    <n v="0"/>
    <n v="0"/>
    <x v="3"/>
    <n v="0"/>
    <n v="0"/>
    <n v="0"/>
    <n v="0"/>
    <n v="0"/>
    <n v="0"/>
    <n v="1"/>
    <n v="0"/>
    <n v="3"/>
    <n v="0"/>
    <n v="3"/>
    <n v="2"/>
    <n v="0"/>
    <n v="2"/>
    <e v="#N/A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0"/>
    <n v="0"/>
    <e v="#N/A"/>
    <n v="0"/>
    <n v="0"/>
    <n v="0"/>
    <n v="0"/>
    <n v="2"/>
    <n v="0"/>
    <n v="0"/>
    <e v="#N/A"/>
    <n v="0"/>
    <n v="0"/>
    <n v="0"/>
    <n v="0"/>
    <n v="2"/>
    <n v="1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5"/>
    <x v="2"/>
    <x v="64"/>
    <n v="0"/>
    <e v="#N/A"/>
    <n v="0"/>
    <n v="1"/>
    <n v="1"/>
    <n v="0"/>
    <n v="0"/>
    <n v="0"/>
    <n v="1"/>
    <n v="0"/>
    <n v="0"/>
    <n v="0"/>
    <n v="0"/>
    <n v="0"/>
    <n v="0"/>
    <n v="0"/>
    <x v="0"/>
    <n v="0"/>
    <n v="0"/>
    <n v="1"/>
    <n v="0"/>
    <n v="0"/>
    <n v="1"/>
    <n v="1"/>
    <n v="0"/>
    <n v="3"/>
    <n v="0"/>
    <n v="0"/>
    <n v="0"/>
    <n v="0"/>
    <n v="0"/>
    <e v="#N/A"/>
    <n v="0"/>
    <n v="0"/>
    <n v="0"/>
    <e v="#N/A"/>
    <n v="0"/>
    <n v="0"/>
    <n v="1"/>
    <n v="1"/>
    <n v="0"/>
    <n v="1"/>
    <n v="0"/>
    <n v="0"/>
    <n v="0"/>
    <n v="0"/>
    <n v="0"/>
    <e v="#N/A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e v="#N/A"/>
    <n v="0"/>
    <n v="0"/>
    <n v="0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6"/>
    <x v="2"/>
    <x v="65"/>
    <n v="0"/>
    <e v="#N/A"/>
    <n v="0"/>
    <n v="0"/>
    <n v="0"/>
    <n v="1"/>
    <n v="1"/>
    <n v="0"/>
    <n v="0"/>
    <n v="0"/>
    <n v="0"/>
    <n v="0"/>
    <n v="0"/>
    <n v="1"/>
    <n v="0"/>
    <n v="0"/>
    <x v="3"/>
    <n v="0"/>
    <n v="0"/>
    <n v="0"/>
    <n v="0"/>
    <n v="0"/>
    <n v="4"/>
    <n v="2"/>
    <n v="0"/>
    <n v="1"/>
    <n v="1"/>
    <n v="2"/>
    <n v="0"/>
    <n v="0"/>
    <n v="0"/>
    <e v="#N/A"/>
    <n v="0"/>
    <n v="1"/>
    <n v="0"/>
    <e v="#N/A"/>
    <n v="0"/>
    <n v="0"/>
    <n v="0"/>
    <n v="1"/>
    <n v="0"/>
    <n v="0"/>
    <n v="0"/>
    <n v="0"/>
    <n v="0"/>
    <n v="0"/>
    <n v="0"/>
    <e v="#N/A"/>
    <n v="0"/>
    <n v="0"/>
    <n v="0"/>
    <n v="0"/>
    <n v="2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e v="#N/A"/>
    <n v="0"/>
    <n v="0"/>
    <n v="0"/>
    <n v="1"/>
    <n v="0"/>
    <n v="0"/>
    <n v="0"/>
    <e v="#N/A"/>
    <n v="0"/>
    <n v="0"/>
    <n v="1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7"/>
    <x v="2"/>
    <x v="66"/>
    <n v="1"/>
    <e v="#N/A"/>
    <n v="0"/>
    <n v="0"/>
    <n v="0"/>
    <n v="1"/>
    <n v="0"/>
    <n v="0"/>
    <n v="0"/>
    <n v="0"/>
    <n v="2"/>
    <n v="0"/>
    <n v="0"/>
    <n v="0"/>
    <n v="0"/>
    <n v="0"/>
    <x v="1"/>
    <n v="0"/>
    <n v="0"/>
    <n v="0"/>
    <n v="0"/>
    <n v="0"/>
    <n v="0"/>
    <n v="0"/>
    <n v="0"/>
    <n v="3"/>
    <n v="0"/>
    <n v="0"/>
    <n v="0"/>
    <n v="2"/>
    <n v="0"/>
    <e v="#N/A"/>
    <n v="0"/>
    <n v="0"/>
    <n v="0"/>
    <e v="#N/A"/>
    <n v="0"/>
    <n v="0"/>
    <n v="0"/>
    <n v="0"/>
    <n v="1"/>
    <n v="1"/>
    <n v="0"/>
    <n v="0"/>
    <n v="0"/>
    <n v="0"/>
    <n v="2"/>
    <e v="#N/A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2"/>
    <n v="0"/>
    <n v="0"/>
    <n v="1"/>
    <n v="0"/>
    <n v="0"/>
    <n v="0"/>
    <n v="1"/>
    <n v="0"/>
    <e v="#N/A"/>
    <n v="0"/>
    <n v="0"/>
    <n v="0"/>
    <n v="4"/>
    <n v="0"/>
    <n v="0"/>
    <n v="1"/>
    <e v="#N/A"/>
    <n v="0"/>
    <n v="0"/>
    <n v="0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8"/>
    <x v="2"/>
    <x v="67"/>
    <n v="0"/>
    <e v="#N/A"/>
    <n v="0"/>
    <n v="0"/>
    <n v="0"/>
    <n v="1"/>
    <n v="0"/>
    <n v="0"/>
    <n v="0"/>
    <n v="1"/>
    <n v="0"/>
    <n v="0"/>
    <n v="0"/>
    <n v="0"/>
    <n v="0"/>
    <n v="0"/>
    <x v="0"/>
    <n v="0"/>
    <n v="0"/>
    <n v="0"/>
    <n v="0"/>
    <n v="1"/>
    <n v="0"/>
    <n v="0"/>
    <n v="0"/>
    <n v="0"/>
    <n v="0"/>
    <n v="0"/>
    <n v="0"/>
    <n v="4"/>
    <n v="0"/>
    <e v="#N/A"/>
    <n v="0"/>
    <n v="1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e v="#N/A"/>
    <n v="0"/>
    <n v="0"/>
    <n v="0"/>
    <n v="3"/>
    <n v="0"/>
    <n v="0"/>
    <n v="0"/>
    <e v="#N/A"/>
    <n v="0"/>
    <n v="0"/>
    <n v="1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9"/>
    <x v="2"/>
    <x v="68"/>
    <n v="0"/>
    <e v="#N/A"/>
    <n v="0"/>
    <n v="0"/>
    <n v="0"/>
    <n v="0"/>
    <n v="0"/>
    <n v="0"/>
    <n v="0"/>
    <n v="0"/>
    <n v="1"/>
    <n v="0"/>
    <n v="0"/>
    <n v="0"/>
    <n v="0"/>
    <n v="0"/>
    <x v="0"/>
    <n v="0"/>
    <n v="0"/>
    <n v="0"/>
    <n v="0"/>
    <n v="0"/>
    <n v="2"/>
    <n v="0"/>
    <n v="2"/>
    <n v="2"/>
    <n v="0"/>
    <n v="2"/>
    <n v="0"/>
    <n v="0"/>
    <n v="2"/>
    <e v="#N/A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1"/>
    <n v="0"/>
    <n v="0"/>
    <n v="0"/>
    <n v="0"/>
    <n v="0"/>
    <n v="0"/>
    <n v="1"/>
    <n v="1"/>
    <n v="1"/>
    <n v="0"/>
    <n v="0"/>
    <n v="0"/>
    <n v="0"/>
    <n v="0"/>
    <n v="1"/>
    <n v="1"/>
    <n v="0"/>
    <n v="1"/>
    <n v="0"/>
    <n v="0"/>
    <n v="0"/>
    <e v="#N/A"/>
    <n v="1"/>
    <n v="0"/>
    <n v="0"/>
    <n v="1"/>
    <n v="0"/>
    <n v="0"/>
    <n v="2"/>
    <e v="#N/A"/>
    <n v="0"/>
    <n v="0"/>
    <n v="0"/>
    <n v="0"/>
    <n v="0"/>
    <n v="1"/>
    <n v="1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70"/>
    <x v="2"/>
    <x v="69"/>
    <n v="53"/>
    <e v="#N/A"/>
    <n v="0"/>
    <n v="1"/>
    <n v="1"/>
    <n v="0"/>
    <n v="0"/>
    <n v="0"/>
    <n v="44"/>
    <n v="0"/>
    <n v="3"/>
    <n v="0"/>
    <n v="1"/>
    <n v="0"/>
    <n v="0"/>
    <n v="0"/>
    <x v="0"/>
    <n v="1"/>
    <n v="0"/>
    <n v="1"/>
    <n v="0"/>
    <n v="0"/>
    <n v="4"/>
    <n v="0"/>
    <n v="2"/>
    <n v="2"/>
    <n v="0"/>
    <n v="7"/>
    <n v="29"/>
    <n v="5"/>
    <n v="0"/>
    <e v="#N/A"/>
    <n v="0"/>
    <n v="1"/>
    <n v="1"/>
    <e v="#N/A"/>
    <n v="0"/>
    <n v="0"/>
    <n v="18"/>
    <n v="9"/>
    <n v="1"/>
    <n v="4"/>
    <n v="7"/>
    <n v="0"/>
    <n v="3"/>
    <n v="17"/>
    <n v="17"/>
    <e v="#N/A"/>
    <n v="10"/>
    <n v="5"/>
    <n v="0"/>
    <n v="0"/>
    <n v="0"/>
    <n v="0"/>
    <n v="0"/>
    <n v="1"/>
    <n v="0"/>
    <n v="0"/>
    <n v="7"/>
    <n v="4"/>
    <n v="0"/>
    <n v="7"/>
    <n v="9"/>
    <n v="1"/>
    <n v="1"/>
    <n v="0"/>
    <n v="0"/>
    <n v="0"/>
    <n v="1"/>
    <n v="0"/>
    <n v="15"/>
    <n v="3"/>
    <n v="17"/>
    <n v="14"/>
    <n v="2"/>
    <n v="0"/>
    <n v="2"/>
    <e v="#N/A"/>
    <n v="10"/>
    <n v="13"/>
    <n v="7"/>
    <n v="0"/>
    <n v="7"/>
    <n v="1"/>
    <n v="1"/>
    <e v="#N/A"/>
    <n v="0"/>
    <n v="0"/>
    <n v="2"/>
    <n v="0"/>
    <n v="2"/>
    <n v="4"/>
    <n v="0"/>
    <n v="0"/>
    <e v="#N/A"/>
    <n v="0"/>
    <e v="#N/A"/>
    <e v="#N/A"/>
    <e v="#N/A"/>
    <n v="1"/>
    <n v="0"/>
    <n v="0"/>
    <n v="0"/>
    <e v="#N/A"/>
    <e v="#N/A"/>
    <e v="#N/A"/>
    <n v="0"/>
    <e v="#N/A"/>
    <e v="#N/A"/>
  </r>
  <r>
    <n v="71"/>
    <x v="2"/>
    <x v="70"/>
    <n v="1"/>
    <e v="#N/A"/>
    <n v="0"/>
    <n v="0"/>
    <n v="0"/>
    <n v="0"/>
    <n v="0"/>
    <n v="0"/>
    <n v="0"/>
    <n v="0"/>
    <n v="0"/>
    <n v="0"/>
    <n v="0"/>
    <n v="0"/>
    <n v="0"/>
    <n v="0"/>
    <x v="0"/>
    <n v="0"/>
    <n v="0"/>
    <n v="1"/>
    <n v="1"/>
    <n v="0"/>
    <n v="2"/>
    <n v="1"/>
    <n v="2"/>
    <n v="2"/>
    <n v="0"/>
    <n v="1"/>
    <n v="0"/>
    <n v="3"/>
    <n v="0"/>
    <e v="#N/A"/>
    <n v="0"/>
    <n v="1"/>
    <n v="0"/>
    <e v="#N/A"/>
    <n v="0"/>
    <n v="1"/>
    <n v="0"/>
    <n v="0"/>
    <n v="0"/>
    <n v="1"/>
    <n v="0"/>
    <n v="0"/>
    <n v="0"/>
    <n v="0"/>
    <n v="0"/>
    <e v="#N/A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e v="#N/A"/>
    <n v="0"/>
    <n v="0"/>
    <n v="0"/>
    <n v="0"/>
    <n v="2"/>
    <n v="0"/>
    <n v="0"/>
    <e v="#N/A"/>
    <n v="0"/>
    <n v="0"/>
    <n v="0"/>
    <n v="0"/>
    <n v="0"/>
    <n v="0"/>
    <n v="0"/>
    <n v="0"/>
    <e v="#N/A"/>
    <n v="0"/>
    <e v="#N/A"/>
    <e v="#N/A"/>
    <e v="#N/A"/>
    <n v="1"/>
    <n v="0"/>
    <n v="0"/>
    <n v="0"/>
    <e v="#N/A"/>
    <e v="#N/A"/>
    <e v="#N/A"/>
    <n v="0"/>
    <e v="#N/A"/>
    <e v="#N/A"/>
  </r>
  <r>
    <n v="72"/>
    <x v="2"/>
    <x v="71"/>
    <n v="2"/>
    <e v="#N/A"/>
    <n v="0"/>
    <n v="0"/>
    <n v="0"/>
    <n v="0"/>
    <n v="0"/>
    <n v="0"/>
    <n v="2"/>
    <n v="0"/>
    <n v="2"/>
    <n v="0"/>
    <n v="0"/>
    <n v="0"/>
    <n v="0"/>
    <n v="0"/>
    <x v="2"/>
    <n v="0"/>
    <n v="0"/>
    <n v="0"/>
    <n v="0"/>
    <n v="0"/>
    <n v="11"/>
    <n v="0"/>
    <n v="1"/>
    <n v="2"/>
    <n v="0"/>
    <n v="0"/>
    <n v="0"/>
    <n v="1"/>
    <n v="1"/>
    <e v="#N/A"/>
    <n v="0"/>
    <n v="0"/>
    <n v="0"/>
    <e v="#N/A"/>
    <n v="0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1"/>
    <n v="1"/>
    <n v="0"/>
    <n v="1"/>
    <n v="0"/>
    <n v="0"/>
    <n v="0"/>
    <e v="#N/A"/>
    <n v="0"/>
    <n v="0"/>
    <n v="0"/>
    <n v="0"/>
    <n v="2"/>
    <n v="0"/>
    <n v="0"/>
    <e v="#N/A"/>
    <n v="0"/>
    <n v="1"/>
    <n v="1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1"/>
    <e v="#N/A"/>
    <e v="#N/A"/>
  </r>
  <r>
    <n v="73"/>
    <x v="2"/>
    <x v="72"/>
    <n v="2"/>
    <e v="#N/A"/>
    <n v="1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3"/>
    <n v="0"/>
    <n v="0"/>
    <n v="0"/>
    <n v="0"/>
    <n v="1"/>
    <n v="0"/>
    <n v="1"/>
    <n v="1"/>
    <e v="#N/A"/>
    <n v="0"/>
    <n v="1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e v="#N/A"/>
    <n v="0"/>
    <n v="0"/>
    <n v="0"/>
    <n v="0"/>
    <n v="0"/>
    <n v="0"/>
    <n v="2"/>
    <e v="#N/A"/>
    <n v="0"/>
    <n v="1"/>
    <n v="0"/>
    <n v="0"/>
    <n v="0"/>
    <n v="0"/>
    <n v="0"/>
    <n v="1"/>
    <e v="#N/A"/>
    <n v="0"/>
    <e v="#N/A"/>
    <e v="#N/A"/>
    <e v="#N/A"/>
    <n v="0"/>
    <n v="0"/>
    <n v="1"/>
    <n v="0"/>
    <e v="#N/A"/>
    <e v="#N/A"/>
    <e v="#N/A"/>
    <n v="0"/>
    <e v="#N/A"/>
    <e v="#N/A"/>
  </r>
  <r>
    <n v="74"/>
    <x v="2"/>
    <x v="73"/>
    <n v="0"/>
    <e v="#N/A"/>
    <n v="0"/>
    <n v="0"/>
    <n v="0"/>
    <n v="0"/>
    <n v="0"/>
    <n v="0"/>
    <n v="1"/>
    <n v="1"/>
    <n v="0"/>
    <n v="0"/>
    <n v="0"/>
    <n v="0"/>
    <n v="0"/>
    <n v="1"/>
    <x v="0"/>
    <n v="0"/>
    <n v="0"/>
    <n v="2"/>
    <n v="0"/>
    <n v="0"/>
    <n v="1"/>
    <n v="1"/>
    <n v="0"/>
    <n v="0"/>
    <n v="0"/>
    <n v="1"/>
    <n v="0"/>
    <n v="0"/>
    <n v="0"/>
    <e v="#N/A"/>
    <n v="0"/>
    <n v="1"/>
    <n v="0"/>
    <e v="#N/A"/>
    <n v="0"/>
    <n v="1"/>
    <n v="0"/>
    <n v="0"/>
    <n v="0"/>
    <n v="0"/>
    <n v="0"/>
    <n v="0"/>
    <n v="0"/>
    <n v="0"/>
    <n v="0"/>
    <e v="#N/A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1"/>
    <n v="1"/>
    <n v="0"/>
    <n v="0"/>
    <e v="#N/A"/>
    <n v="0"/>
    <n v="0"/>
    <n v="0"/>
    <n v="0"/>
    <n v="0"/>
    <n v="0"/>
    <n v="1"/>
    <e v="#N/A"/>
    <n v="0"/>
    <n v="0"/>
    <n v="1"/>
    <n v="1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75"/>
    <x v="2"/>
    <x v="74"/>
    <n v="5"/>
    <e v="#N/A"/>
    <n v="0"/>
    <n v="0"/>
    <n v="0"/>
    <n v="0"/>
    <n v="0"/>
    <n v="0"/>
    <n v="1"/>
    <n v="0"/>
    <n v="0"/>
    <n v="1"/>
    <n v="0"/>
    <n v="0"/>
    <n v="0"/>
    <n v="0"/>
    <x v="6"/>
    <n v="0"/>
    <n v="0"/>
    <n v="0"/>
    <n v="0"/>
    <n v="0"/>
    <n v="0"/>
    <n v="0"/>
    <n v="0"/>
    <n v="0"/>
    <n v="1"/>
    <n v="1"/>
    <n v="0"/>
    <n v="4"/>
    <n v="0"/>
    <e v="#N/A"/>
    <n v="0"/>
    <n v="0"/>
    <n v="0"/>
    <e v="#N/A"/>
    <n v="0"/>
    <n v="0"/>
    <n v="0"/>
    <n v="0"/>
    <n v="0"/>
    <n v="1"/>
    <n v="0"/>
    <n v="0"/>
    <n v="0"/>
    <n v="0"/>
    <n v="0"/>
    <e v="#N/A"/>
    <n v="0"/>
    <n v="1"/>
    <n v="2"/>
    <n v="0"/>
    <n v="0"/>
    <n v="0"/>
    <n v="0"/>
    <n v="0"/>
    <n v="0"/>
    <n v="0"/>
    <n v="2"/>
    <n v="0"/>
    <n v="0"/>
    <n v="0"/>
    <n v="0"/>
    <n v="0"/>
    <n v="0"/>
    <n v="1"/>
    <n v="0"/>
    <n v="0"/>
    <n v="0"/>
    <n v="0"/>
    <n v="1"/>
    <n v="2"/>
    <n v="0"/>
    <n v="0"/>
    <n v="0"/>
    <n v="0"/>
    <n v="0"/>
    <e v="#N/A"/>
    <n v="0"/>
    <n v="0"/>
    <n v="0"/>
    <n v="0"/>
    <n v="0"/>
    <n v="0"/>
    <n v="2"/>
    <e v="#N/A"/>
    <n v="1"/>
    <n v="0"/>
    <n v="0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76"/>
    <x v="2"/>
    <x v="75"/>
    <n v="0"/>
    <e v="#N/A"/>
    <n v="0"/>
    <n v="0"/>
    <n v="0"/>
    <n v="0"/>
    <n v="1"/>
    <n v="0"/>
    <n v="1"/>
    <n v="0"/>
    <n v="3"/>
    <n v="0"/>
    <n v="1"/>
    <n v="1"/>
    <n v="0"/>
    <n v="0"/>
    <x v="4"/>
    <n v="1"/>
    <n v="0"/>
    <n v="0"/>
    <n v="0"/>
    <n v="0"/>
    <n v="1"/>
    <n v="1"/>
    <n v="0"/>
    <n v="1"/>
    <n v="0"/>
    <n v="3"/>
    <n v="0"/>
    <n v="1"/>
    <n v="2"/>
    <e v="#N/A"/>
    <n v="0"/>
    <n v="1"/>
    <n v="0"/>
    <e v="#N/A"/>
    <n v="0"/>
    <n v="1"/>
    <n v="0"/>
    <n v="0"/>
    <n v="0"/>
    <n v="0"/>
    <n v="0"/>
    <n v="0"/>
    <n v="1"/>
    <n v="0"/>
    <n v="0"/>
    <e v="#N/A"/>
    <n v="1"/>
    <n v="0"/>
    <n v="0"/>
    <n v="0"/>
    <n v="1"/>
    <n v="0"/>
    <n v="0"/>
    <n v="0"/>
    <n v="2"/>
    <n v="0"/>
    <n v="0"/>
    <n v="0"/>
    <n v="0"/>
    <n v="0"/>
    <n v="1"/>
    <n v="0"/>
    <n v="1"/>
    <n v="1"/>
    <n v="0"/>
    <n v="0"/>
    <n v="0"/>
    <n v="2"/>
    <n v="0"/>
    <n v="1"/>
    <n v="0"/>
    <n v="0"/>
    <n v="1"/>
    <n v="0"/>
    <n v="0"/>
    <e v="#N/A"/>
    <n v="0"/>
    <n v="0"/>
    <n v="0"/>
    <n v="1"/>
    <n v="0"/>
    <n v="0"/>
    <n v="2"/>
    <e v="#N/A"/>
    <n v="0"/>
    <n v="0"/>
    <n v="0"/>
    <n v="0"/>
    <n v="0"/>
    <n v="1"/>
    <n v="0"/>
    <n v="0"/>
    <e v="#N/A"/>
    <n v="0"/>
    <e v="#N/A"/>
    <e v="#N/A"/>
    <e v="#N/A"/>
    <n v="0"/>
    <n v="0"/>
    <n v="0"/>
    <n v="1"/>
    <e v="#N/A"/>
    <e v="#N/A"/>
    <e v="#N/A"/>
    <n v="0"/>
    <e v="#N/A"/>
    <e v="#N/A"/>
  </r>
  <r>
    <n v="77"/>
    <x v="2"/>
    <x v="76"/>
    <n v="4"/>
    <e v="#N/A"/>
    <n v="0"/>
    <n v="0"/>
    <n v="2"/>
    <n v="0"/>
    <n v="0"/>
    <n v="2"/>
    <n v="1"/>
    <n v="1"/>
    <n v="2"/>
    <n v="2"/>
    <n v="1"/>
    <n v="0"/>
    <n v="0"/>
    <n v="0"/>
    <x v="0"/>
    <n v="0"/>
    <n v="5"/>
    <n v="2"/>
    <n v="1"/>
    <n v="0"/>
    <n v="3"/>
    <n v="0"/>
    <n v="0"/>
    <n v="5"/>
    <n v="1"/>
    <n v="4"/>
    <n v="0"/>
    <n v="0"/>
    <n v="0"/>
    <e v="#N/A"/>
    <n v="2"/>
    <n v="2"/>
    <n v="0"/>
    <e v="#N/A"/>
    <n v="0"/>
    <n v="3"/>
    <n v="1"/>
    <n v="0"/>
    <n v="0"/>
    <n v="3"/>
    <n v="0"/>
    <n v="0"/>
    <n v="0"/>
    <n v="0"/>
    <n v="0"/>
    <e v="#N/A"/>
    <n v="0"/>
    <n v="0"/>
    <n v="0"/>
    <n v="3"/>
    <n v="0"/>
    <n v="1"/>
    <n v="1"/>
    <n v="0"/>
    <n v="1"/>
    <n v="0"/>
    <n v="1"/>
    <n v="0"/>
    <n v="0"/>
    <n v="2"/>
    <n v="4"/>
    <n v="0"/>
    <n v="2"/>
    <n v="2"/>
    <n v="0"/>
    <n v="1"/>
    <n v="0"/>
    <n v="3"/>
    <n v="0"/>
    <n v="0"/>
    <n v="0"/>
    <n v="0"/>
    <n v="0"/>
    <n v="0"/>
    <n v="0"/>
    <e v="#N/A"/>
    <n v="0"/>
    <n v="0"/>
    <n v="0"/>
    <n v="0"/>
    <n v="0"/>
    <n v="0"/>
    <n v="0"/>
    <e v="#N/A"/>
    <n v="0"/>
    <n v="0"/>
    <n v="1"/>
    <n v="0"/>
    <n v="0"/>
    <n v="1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78"/>
    <x v="2"/>
    <x v="77"/>
    <n v="2"/>
    <e v="#N/A"/>
    <n v="0"/>
    <n v="0"/>
    <n v="0"/>
    <n v="1"/>
    <n v="0"/>
    <n v="0"/>
    <n v="0"/>
    <n v="0"/>
    <n v="0"/>
    <n v="0"/>
    <n v="0"/>
    <n v="0"/>
    <n v="0"/>
    <n v="0"/>
    <x v="1"/>
    <n v="0"/>
    <n v="0"/>
    <n v="0"/>
    <n v="0"/>
    <n v="0"/>
    <n v="0"/>
    <n v="0"/>
    <n v="0"/>
    <n v="1"/>
    <n v="0"/>
    <n v="2"/>
    <n v="0"/>
    <n v="8"/>
    <n v="0"/>
    <e v="#N/A"/>
    <n v="0"/>
    <n v="0"/>
    <n v="0"/>
    <e v="#N/A"/>
    <n v="0"/>
    <n v="1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3"/>
    <n v="1"/>
    <n v="0"/>
    <n v="1"/>
    <n v="0"/>
    <n v="0"/>
    <n v="0"/>
    <e v="#N/A"/>
    <n v="0"/>
    <n v="0"/>
    <n v="0"/>
    <n v="0"/>
    <n v="6"/>
    <n v="0"/>
    <n v="1"/>
    <e v="#N/A"/>
    <n v="0"/>
    <n v="1"/>
    <n v="1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1"/>
    <e v="#N/A"/>
    <e v="#N/A"/>
  </r>
  <r>
    <n v="79"/>
    <x v="2"/>
    <x v="78"/>
    <n v="1"/>
    <e v="#N/A"/>
    <n v="0"/>
    <n v="0"/>
    <n v="1"/>
    <n v="0"/>
    <n v="0"/>
    <n v="0"/>
    <n v="0"/>
    <n v="0"/>
    <n v="1"/>
    <n v="1"/>
    <n v="0"/>
    <n v="0"/>
    <n v="0"/>
    <n v="1"/>
    <x v="1"/>
    <n v="0"/>
    <n v="0"/>
    <n v="0"/>
    <n v="0"/>
    <n v="0"/>
    <n v="2"/>
    <n v="0"/>
    <n v="0"/>
    <n v="0"/>
    <n v="0"/>
    <n v="1"/>
    <n v="0"/>
    <n v="3"/>
    <n v="4"/>
    <e v="#N/A"/>
    <n v="0"/>
    <n v="0"/>
    <n v="0"/>
    <e v="#N/A"/>
    <n v="0"/>
    <n v="0"/>
    <n v="0"/>
    <n v="0"/>
    <n v="0"/>
    <n v="2"/>
    <n v="0"/>
    <n v="0"/>
    <n v="0"/>
    <n v="0"/>
    <n v="0"/>
    <e v="#N/A"/>
    <n v="0"/>
    <n v="0"/>
    <n v="0"/>
    <n v="0"/>
    <n v="0"/>
    <n v="0"/>
    <n v="0"/>
    <n v="0"/>
    <n v="1"/>
    <n v="0"/>
    <n v="0"/>
    <n v="0"/>
    <n v="0"/>
    <n v="0"/>
    <n v="3"/>
    <n v="0"/>
    <n v="1"/>
    <n v="0"/>
    <n v="0"/>
    <n v="0"/>
    <n v="0"/>
    <n v="0"/>
    <n v="0"/>
    <n v="0"/>
    <n v="0"/>
    <n v="1"/>
    <n v="0"/>
    <n v="0"/>
    <n v="0"/>
    <e v="#N/A"/>
    <n v="0"/>
    <n v="0"/>
    <n v="0"/>
    <n v="0"/>
    <n v="0"/>
    <n v="0"/>
    <n v="0"/>
    <e v="#N/A"/>
    <n v="0"/>
    <n v="0"/>
    <n v="1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0"/>
    <x v="2"/>
    <x v="79"/>
    <n v="4"/>
    <e v="#N/A"/>
    <n v="0"/>
    <n v="0"/>
    <n v="0"/>
    <n v="0"/>
    <n v="1"/>
    <n v="0"/>
    <n v="1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e v="#N/A"/>
    <n v="0"/>
    <n v="0"/>
    <n v="0"/>
    <n v="0"/>
    <n v="0"/>
    <n v="0"/>
    <n v="0"/>
    <e v="#N/A"/>
    <n v="0"/>
    <n v="0"/>
    <n v="1"/>
    <n v="0"/>
    <n v="1"/>
    <n v="1"/>
    <n v="0"/>
    <n v="1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1"/>
    <x v="2"/>
    <x v="80"/>
    <n v="2"/>
    <e v="#N/A"/>
    <n v="0"/>
    <n v="0"/>
    <n v="0"/>
    <n v="0"/>
    <n v="1"/>
    <n v="1"/>
    <n v="1"/>
    <n v="0"/>
    <n v="0"/>
    <n v="0"/>
    <n v="0"/>
    <n v="0"/>
    <n v="0"/>
    <n v="0"/>
    <x v="8"/>
    <n v="0"/>
    <n v="0"/>
    <n v="0"/>
    <n v="0"/>
    <n v="0"/>
    <n v="0"/>
    <n v="0"/>
    <n v="0"/>
    <n v="0"/>
    <n v="0"/>
    <n v="0"/>
    <n v="0"/>
    <n v="0"/>
    <n v="0"/>
    <e v="#N/A"/>
    <n v="1"/>
    <n v="1"/>
    <n v="0"/>
    <e v="#N/A"/>
    <n v="0"/>
    <n v="0"/>
    <n v="1"/>
    <n v="0"/>
    <n v="0"/>
    <n v="0"/>
    <n v="0"/>
    <n v="0"/>
    <n v="0"/>
    <n v="0"/>
    <n v="1"/>
    <e v="#N/A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e v="#N/A"/>
    <n v="0"/>
    <n v="0"/>
    <n v="0"/>
    <n v="1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2"/>
    <x v="2"/>
    <x v="81"/>
    <n v="1"/>
    <e v="#N/A"/>
    <n v="0"/>
    <n v="0"/>
    <n v="0"/>
    <n v="0"/>
    <n v="0"/>
    <n v="1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1"/>
    <e v="#N/A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e v="#N/A"/>
    <n v="0"/>
    <n v="0"/>
    <n v="0"/>
    <n v="0"/>
    <n v="4"/>
    <n v="0"/>
    <n v="0"/>
    <e v="#N/A"/>
    <n v="0"/>
    <n v="0"/>
    <n v="0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3"/>
    <x v="2"/>
    <x v="82"/>
    <n v="14"/>
    <e v="#N/A"/>
    <n v="0"/>
    <n v="0"/>
    <n v="4"/>
    <n v="0"/>
    <n v="0"/>
    <n v="0"/>
    <n v="1"/>
    <n v="1"/>
    <n v="1"/>
    <n v="0"/>
    <n v="2"/>
    <n v="0"/>
    <n v="0"/>
    <n v="0"/>
    <x v="0"/>
    <n v="0"/>
    <n v="0"/>
    <n v="0"/>
    <n v="1"/>
    <n v="1"/>
    <n v="1"/>
    <n v="1"/>
    <n v="1"/>
    <n v="1"/>
    <n v="0"/>
    <n v="3"/>
    <n v="0"/>
    <n v="1"/>
    <n v="0"/>
    <e v="#N/A"/>
    <n v="0"/>
    <n v="0"/>
    <n v="0"/>
    <e v="#N/A"/>
    <n v="0"/>
    <n v="0"/>
    <n v="2"/>
    <n v="0"/>
    <n v="0"/>
    <n v="2"/>
    <n v="0"/>
    <n v="0"/>
    <n v="1"/>
    <n v="0"/>
    <n v="1"/>
    <e v="#N/A"/>
    <n v="0"/>
    <n v="0"/>
    <n v="0"/>
    <n v="0"/>
    <n v="2"/>
    <n v="0"/>
    <n v="2"/>
    <n v="0"/>
    <n v="1"/>
    <n v="0"/>
    <n v="0"/>
    <n v="2"/>
    <n v="0"/>
    <n v="2"/>
    <n v="0"/>
    <n v="0"/>
    <n v="1"/>
    <n v="0"/>
    <n v="0"/>
    <n v="1"/>
    <n v="0"/>
    <n v="1"/>
    <n v="0"/>
    <n v="0"/>
    <n v="0"/>
    <n v="0"/>
    <n v="0"/>
    <n v="1"/>
    <n v="0"/>
    <e v="#N/A"/>
    <n v="0"/>
    <n v="0"/>
    <n v="0"/>
    <n v="0"/>
    <n v="0"/>
    <n v="0"/>
    <n v="0"/>
    <e v="#N/A"/>
    <n v="0"/>
    <n v="1"/>
    <n v="1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4"/>
    <x v="2"/>
    <x v="83"/>
    <n v="7"/>
    <e v="#N/A"/>
    <n v="0"/>
    <n v="1"/>
    <n v="1"/>
    <n v="0"/>
    <n v="0"/>
    <n v="0"/>
    <n v="1"/>
    <n v="0"/>
    <n v="1"/>
    <n v="0"/>
    <n v="1"/>
    <n v="0"/>
    <n v="1"/>
    <n v="1"/>
    <x v="9"/>
    <n v="0"/>
    <n v="1"/>
    <n v="0"/>
    <n v="1"/>
    <n v="1"/>
    <n v="5"/>
    <n v="3"/>
    <n v="0"/>
    <n v="4"/>
    <n v="0"/>
    <n v="1"/>
    <n v="0"/>
    <n v="1"/>
    <n v="0"/>
    <e v="#N/A"/>
    <n v="0"/>
    <n v="1"/>
    <n v="0"/>
    <e v="#N/A"/>
    <n v="0"/>
    <n v="1"/>
    <n v="0"/>
    <n v="1"/>
    <n v="0"/>
    <n v="5"/>
    <n v="3"/>
    <n v="0"/>
    <n v="0"/>
    <n v="0"/>
    <n v="0"/>
    <e v="#N/A"/>
    <n v="0"/>
    <n v="0"/>
    <n v="0"/>
    <n v="0"/>
    <n v="1"/>
    <n v="0"/>
    <n v="0"/>
    <n v="1"/>
    <n v="2"/>
    <n v="0"/>
    <n v="0"/>
    <n v="0"/>
    <n v="0"/>
    <n v="1"/>
    <n v="3"/>
    <n v="0"/>
    <n v="3"/>
    <n v="0"/>
    <n v="0"/>
    <n v="0"/>
    <n v="0"/>
    <n v="0"/>
    <n v="1"/>
    <n v="1"/>
    <n v="0"/>
    <n v="0"/>
    <n v="1"/>
    <n v="0"/>
    <n v="0"/>
    <e v="#N/A"/>
    <n v="2"/>
    <n v="0"/>
    <n v="0"/>
    <n v="0"/>
    <n v="3"/>
    <n v="0"/>
    <n v="1"/>
    <e v="#N/A"/>
    <n v="0"/>
    <n v="1"/>
    <n v="5"/>
    <n v="0"/>
    <n v="1"/>
    <n v="0"/>
    <n v="0"/>
    <n v="0"/>
    <e v="#N/A"/>
    <n v="1"/>
    <e v="#N/A"/>
    <e v="#N/A"/>
    <e v="#N/A"/>
    <n v="0"/>
    <n v="2"/>
    <n v="2"/>
    <n v="0"/>
    <e v="#N/A"/>
    <e v="#N/A"/>
    <e v="#N/A"/>
    <n v="0"/>
    <e v="#N/A"/>
    <e v="#N/A"/>
  </r>
  <r>
    <n v="85"/>
    <x v="2"/>
    <x v="84"/>
    <n v="3"/>
    <e v="#N/A"/>
    <n v="0"/>
    <n v="0"/>
    <n v="1"/>
    <n v="0"/>
    <n v="0"/>
    <n v="0"/>
    <n v="2"/>
    <n v="2"/>
    <n v="0"/>
    <n v="0"/>
    <n v="0"/>
    <n v="1"/>
    <n v="0"/>
    <n v="0"/>
    <x v="3"/>
    <n v="0"/>
    <n v="0"/>
    <n v="0"/>
    <n v="0"/>
    <n v="1"/>
    <n v="0"/>
    <n v="0"/>
    <n v="0"/>
    <n v="0"/>
    <n v="1"/>
    <n v="3"/>
    <n v="0"/>
    <n v="0"/>
    <n v="0"/>
    <e v="#N/A"/>
    <n v="0"/>
    <n v="0"/>
    <n v="0"/>
    <e v="#N/A"/>
    <n v="0"/>
    <n v="1"/>
    <n v="2"/>
    <n v="0"/>
    <n v="0"/>
    <n v="0"/>
    <n v="1"/>
    <n v="0"/>
    <n v="0"/>
    <n v="0"/>
    <n v="0"/>
    <e v="#N/A"/>
    <n v="0"/>
    <n v="0"/>
    <n v="0"/>
    <n v="1"/>
    <n v="1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e v="#N/A"/>
    <n v="0"/>
    <n v="1"/>
    <n v="0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6"/>
    <x v="2"/>
    <x v="85"/>
    <n v="2"/>
    <e v="#N/A"/>
    <n v="0"/>
    <n v="0"/>
    <n v="0"/>
    <n v="0"/>
    <n v="0"/>
    <n v="0"/>
    <n v="0"/>
    <n v="0"/>
    <n v="0"/>
    <n v="0"/>
    <n v="0"/>
    <n v="0"/>
    <n v="1"/>
    <n v="1"/>
    <x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n v="0"/>
    <n v="0"/>
    <n v="0"/>
    <n v="0"/>
    <n v="1"/>
    <n v="0"/>
    <n v="1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e v="#N/A"/>
    <n v="0"/>
    <n v="0"/>
    <n v="0"/>
    <n v="1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7"/>
    <x v="2"/>
    <x v="86"/>
    <n v="2"/>
    <e v="#N/A"/>
    <n v="0"/>
    <n v="0"/>
    <n v="0"/>
    <n v="0"/>
    <n v="0"/>
    <n v="0"/>
    <n v="0"/>
    <n v="0"/>
    <n v="0"/>
    <n v="0"/>
    <n v="0"/>
    <n v="0"/>
    <n v="0"/>
    <n v="0"/>
    <x v="2"/>
    <n v="0"/>
    <n v="0"/>
    <n v="0"/>
    <n v="0"/>
    <n v="0"/>
    <n v="4"/>
    <n v="0"/>
    <n v="0"/>
    <n v="1"/>
    <n v="0"/>
    <n v="0"/>
    <n v="0"/>
    <n v="0"/>
    <n v="0"/>
    <e v="#N/A"/>
    <n v="0"/>
    <n v="0"/>
    <n v="0"/>
    <e v="#N/A"/>
    <n v="0"/>
    <n v="0"/>
    <n v="0"/>
    <n v="0"/>
    <n v="0"/>
    <n v="0"/>
    <n v="0"/>
    <n v="0"/>
    <n v="1"/>
    <n v="0"/>
    <n v="0"/>
    <e v="#N/A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e v="#N/A"/>
    <n v="0"/>
    <n v="0"/>
    <n v="0"/>
    <n v="3"/>
    <n v="0"/>
    <n v="0"/>
    <n v="0"/>
    <e v="#N/A"/>
    <n v="0"/>
    <n v="0"/>
    <n v="0"/>
    <n v="0"/>
    <n v="0"/>
    <n v="1"/>
    <n v="0"/>
    <n v="0"/>
    <e v="#N/A"/>
    <n v="0"/>
    <e v="#N/A"/>
    <e v="#N/A"/>
    <e v="#N/A"/>
    <n v="2"/>
    <n v="0"/>
    <n v="0"/>
    <n v="0"/>
    <e v="#N/A"/>
    <e v="#N/A"/>
    <e v="#N/A"/>
    <n v="0"/>
    <e v="#N/A"/>
    <e v="#N/A"/>
  </r>
  <r>
    <n v="88"/>
    <x v="2"/>
    <x v="87"/>
    <n v="1"/>
    <e v="#N/A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2"/>
    <n v="3"/>
    <n v="0"/>
    <n v="1"/>
    <n v="0"/>
    <n v="0"/>
    <n v="1"/>
    <n v="0"/>
    <n v="1"/>
    <n v="2"/>
    <e v="#N/A"/>
    <n v="0"/>
    <n v="0"/>
    <n v="0"/>
    <e v="#N/A"/>
    <n v="0"/>
    <n v="0"/>
    <n v="0"/>
    <n v="0"/>
    <n v="0"/>
    <n v="0"/>
    <n v="2"/>
    <n v="0"/>
    <n v="0"/>
    <n v="0"/>
    <n v="0"/>
    <e v="#N/A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e v="#N/A"/>
    <n v="0"/>
    <n v="0"/>
    <n v="1"/>
    <n v="0"/>
    <n v="0"/>
    <n v="0"/>
    <n v="0"/>
    <e v="#N/A"/>
    <n v="0"/>
    <n v="0"/>
    <n v="0"/>
    <n v="0"/>
    <n v="0"/>
    <n v="0"/>
    <n v="0"/>
    <n v="1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9"/>
    <x v="2"/>
    <x v="88"/>
    <n v="6"/>
    <e v="#N/A"/>
    <n v="2"/>
    <n v="0"/>
    <n v="2"/>
    <n v="0"/>
    <n v="0"/>
    <n v="2"/>
    <n v="0"/>
    <n v="0"/>
    <n v="0"/>
    <n v="0"/>
    <n v="2"/>
    <n v="0"/>
    <n v="0"/>
    <n v="1"/>
    <x v="6"/>
    <n v="0"/>
    <n v="0"/>
    <n v="0"/>
    <n v="0"/>
    <n v="0"/>
    <n v="0"/>
    <n v="1"/>
    <n v="0"/>
    <n v="0"/>
    <n v="0"/>
    <n v="2"/>
    <n v="0"/>
    <n v="0"/>
    <n v="0"/>
    <e v="#N/A"/>
    <n v="0"/>
    <n v="0"/>
    <n v="0"/>
    <e v="#N/A"/>
    <n v="0"/>
    <n v="0"/>
    <n v="0"/>
    <n v="0"/>
    <n v="1"/>
    <n v="1"/>
    <n v="0"/>
    <n v="0"/>
    <n v="0"/>
    <n v="0"/>
    <n v="0"/>
    <e v="#N/A"/>
    <n v="0"/>
    <n v="0"/>
    <n v="0"/>
    <n v="0"/>
    <n v="0"/>
    <n v="2"/>
    <n v="0"/>
    <n v="0"/>
    <n v="1"/>
    <n v="0"/>
    <n v="0"/>
    <n v="0"/>
    <n v="1"/>
    <n v="0"/>
    <n v="1"/>
    <n v="0"/>
    <n v="0"/>
    <n v="0"/>
    <n v="0"/>
    <n v="0"/>
    <n v="2"/>
    <n v="0"/>
    <n v="1"/>
    <n v="0"/>
    <n v="1"/>
    <n v="0"/>
    <n v="0"/>
    <n v="0"/>
    <n v="0"/>
    <e v="#N/A"/>
    <n v="0"/>
    <n v="0"/>
    <n v="0"/>
    <n v="0"/>
    <n v="2"/>
    <n v="0"/>
    <n v="2"/>
    <e v="#N/A"/>
    <n v="0"/>
    <n v="0"/>
    <n v="0"/>
    <n v="0"/>
    <n v="2"/>
    <n v="1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90"/>
    <x v="2"/>
    <x v="89"/>
    <n v="0"/>
    <e v="#N/A"/>
    <n v="0"/>
    <n v="0"/>
    <n v="0"/>
    <n v="0"/>
    <n v="0"/>
    <n v="1"/>
    <n v="0"/>
    <n v="0"/>
    <n v="0"/>
    <n v="0"/>
    <n v="0"/>
    <n v="0"/>
    <n v="0"/>
    <n v="1"/>
    <x v="5"/>
    <n v="0"/>
    <n v="0"/>
    <n v="0"/>
    <n v="0"/>
    <n v="0"/>
    <n v="3"/>
    <n v="0"/>
    <n v="1"/>
    <n v="2"/>
    <n v="0"/>
    <n v="0"/>
    <n v="0"/>
    <n v="0"/>
    <n v="0"/>
    <e v="#N/A"/>
    <n v="0"/>
    <n v="0"/>
    <n v="1"/>
    <e v="#N/A"/>
    <n v="1"/>
    <n v="0"/>
    <n v="0"/>
    <n v="0"/>
    <n v="2"/>
    <n v="1"/>
    <n v="1"/>
    <n v="0"/>
    <n v="0"/>
    <n v="0"/>
    <n v="0"/>
    <e v="#N/A"/>
    <n v="0"/>
    <n v="0"/>
    <n v="0"/>
    <n v="0"/>
    <n v="1"/>
    <n v="0"/>
    <n v="3"/>
    <n v="0"/>
    <n v="0"/>
    <n v="0"/>
    <n v="0"/>
    <n v="0"/>
    <n v="0"/>
    <n v="1"/>
    <n v="0"/>
    <n v="0"/>
    <n v="0"/>
    <n v="0"/>
    <n v="1"/>
    <n v="1"/>
    <n v="1"/>
    <n v="0"/>
    <n v="1"/>
    <n v="1"/>
    <n v="0"/>
    <n v="0"/>
    <n v="0"/>
    <n v="0"/>
    <n v="0"/>
    <e v="#N/A"/>
    <n v="0"/>
    <n v="0"/>
    <n v="0"/>
    <n v="0"/>
    <n v="0"/>
    <n v="0"/>
    <n v="1"/>
    <e v="#N/A"/>
    <n v="0"/>
    <n v="1"/>
    <n v="0"/>
    <n v="0"/>
    <n v="0"/>
    <n v="0"/>
    <n v="0"/>
    <n v="1"/>
    <e v="#N/A"/>
    <n v="0"/>
    <e v="#N/A"/>
    <e v="#N/A"/>
    <e v="#N/A"/>
    <n v="0"/>
    <n v="0"/>
    <n v="0"/>
    <n v="0"/>
    <e v="#N/A"/>
    <e v="#N/A"/>
    <e v="#N/A"/>
    <n v="0"/>
    <e v="#N/A"/>
    <e v="#N/A"/>
  </r>
  <r>
    <n v="91"/>
    <x v="2"/>
    <x v="90"/>
    <n v="3"/>
    <e v="#N/A"/>
    <n v="0"/>
    <n v="1"/>
    <n v="1"/>
    <n v="0"/>
    <n v="1"/>
    <n v="0"/>
    <n v="0"/>
    <n v="0"/>
    <n v="1"/>
    <n v="1"/>
    <n v="0"/>
    <n v="0"/>
    <n v="1"/>
    <n v="0"/>
    <x v="5"/>
    <n v="0"/>
    <n v="1"/>
    <n v="0"/>
    <n v="0"/>
    <n v="0"/>
    <n v="5"/>
    <n v="1"/>
    <n v="1"/>
    <n v="1"/>
    <n v="0"/>
    <n v="0"/>
    <n v="0"/>
    <n v="0"/>
    <n v="0"/>
    <e v="#N/A"/>
    <n v="0"/>
    <n v="0"/>
    <n v="0"/>
    <e v="#N/A"/>
    <n v="0"/>
    <n v="0"/>
    <n v="2"/>
    <n v="0"/>
    <n v="0"/>
    <n v="1"/>
    <n v="1"/>
    <n v="0"/>
    <n v="1"/>
    <n v="0"/>
    <n v="0"/>
    <e v="#N/A"/>
    <n v="2"/>
    <n v="0"/>
    <n v="1"/>
    <n v="0"/>
    <n v="0"/>
    <n v="0"/>
    <n v="0"/>
    <n v="0"/>
    <n v="0"/>
    <n v="0"/>
    <n v="0"/>
    <n v="1"/>
    <n v="0"/>
    <n v="0"/>
    <n v="2"/>
    <n v="0"/>
    <n v="3"/>
    <n v="0"/>
    <n v="0"/>
    <n v="0"/>
    <n v="0"/>
    <n v="0"/>
    <n v="0"/>
    <n v="0"/>
    <n v="0"/>
    <n v="1"/>
    <n v="0"/>
    <n v="0"/>
    <n v="0"/>
    <e v="#N/A"/>
    <n v="1"/>
    <n v="0"/>
    <n v="0"/>
    <n v="0"/>
    <n v="0"/>
    <n v="0"/>
    <n v="0"/>
    <e v="#N/A"/>
    <n v="0"/>
    <n v="0"/>
    <n v="0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92"/>
    <x v="2"/>
    <x v="91"/>
    <n v="4"/>
    <e v="#N/A"/>
    <n v="0"/>
    <n v="0"/>
    <n v="0"/>
    <n v="0"/>
    <n v="0"/>
    <n v="0"/>
    <n v="0"/>
    <n v="0"/>
    <n v="0"/>
    <n v="0"/>
    <n v="0"/>
    <n v="1"/>
    <n v="0"/>
    <n v="0"/>
    <x v="2"/>
    <n v="0"/>
    <n v="0"/>
    <n v="0"/>
    <n v="0"/>
    <n v="0"/>
    <n v="2"/>
    <n v="0"/>
    <n v="0"/>
    <n v="0"/>
    <n v="0"/>
    <n v="2"/>
    <n v="0"/>
    <n v="0"/>
    <n v="0"/>
    <e v="#N/A"/>
    <n v="1"/>
    <n v="0"/>
    <n v="0"/>
    <e v="#N/A"/>
    <n v="0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e v="#N/A"/>
    <n v="0"/>
    <n v="0"/>
    <n v="0"/>
    <n v="0"/>
    <n v="0"/>
    <n v="0"/>
    <n v="0"/>
    <e v="#N/A"/>
    <n v="1"/>
    <n v="0"/>
    <n v="1"/>
    <n v="0"/>
    <n v="0"/>
    <n v="1"/>
    <n v="0"/>
    <n v="0"/>
    <e v="#N/A"/>
    <n v="0"/>
    <e v="#N/A"/>
    <e v="#N/A"/>
    <e v="#N/A"/>
    <n v="0"/>
    <n v="0"/>
    <n v="1"/>
    <n v="0"/>
    <e v="#N/A"/>
    <e v="#N/A"/>
    <e v="#N/A"/>
    <n v="0"/>
    <e v="#N/A"/>
    <e v="#N/A"/>
  </r>
  <r>
    <n v="93"/>
    <x v="3"/>
    <x v="92"/>
    <n v="1"/>
    <n v="0"/>
    <n v="0"/>
    <n v="0"/>
    <n v="0"/>
    <n v="0"/>
    <n v="0"/>
    <n v="0"/>
    <n v="0"/>
    <n v="0"/>
    <n v="1"/>
    <n v="0"/>
    <n v="0"/>
    <n v="0"/>
    <e v="#N/A"/>
    <n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e v="#N/A"/>
    <n v="0"/>
    <n v="0"/>
    <n v="1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1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94"/>
    <x v="3"/>
    <x v="93"/>
    <n v="0"/>
    <n v="0"/>
    <n v="0"/>
    <n v="0"/>
    <n v="0"/>
    <n v="0"/>
    <n v="0"/>
    <n v="0"/>
    <n v="0"/>
    <n v="0"/>
    <n v="0"/>
    <n v="0"/>
    <n v="0"/>
    <n v="0"/>
    <e v="#N/A"/>
    <n v="0"/>
    <x v="9"/>
    <n v="0"/>
    <n v="1"/>
    <n v="0"/>
    <n v="0"/>
    <n v="0"/>
    <n v="2"/>
    <n v="0"/>
    <n v="0"/>
    <n v="0"/>
    <n v="0"/>
    <n v="0"/>
    <n v="0"/>
    <n v="1"/>
    <n v="0"/>
    <n v="0"/>
    <n v="1"/>
    <n v="0"/>
    <n v="0"/>
    <e v="#N/A"/>
    <n v="1"/>
    <n v="2"/>
    <n v="0"/>
    <n v="0"/>
    <n v="0"/>
    <n v="3"/>
    <n v="1"/>
    <n v="0"/>
    <n v="0"/>
    <n v="0"/>
    <n v="0"/>
    <e v="#N/A"/>
    <n v="0"/>
    <n v="0"/>
    <n v="1"/>
    <n v="0"/>
    <n v="0"/>
    <n v="0"/>
    <n v="1"/>
    <n v="0"/>
    <n v="0"/>
    <n v="1"/>
    <n v="0"/>
    <n v="0"/>
    <n v="0"/>
    <n v="0"/>
    <n v="0"/>
    <n v="2"/>
    <n v="1"/>
    <n v="0"/>
    <n v="0"/>
    <n v="0"/>
    <n v="0"/>
    <n v="0"/>
    <n v="1"/>
    <n v="0"/>
    <n v="0"/>
    <n v="0"/>
    <n v="0"/>
    <e v="#N/A"/>
    <n v="0"/>
    <n v="0"/>
    <n v="0"/>
    <n v="1"/>
    <e v="#N/A"/>
    <n v="4"/>
    <n v="0"/>
    <n v="0"/>
    <n v="0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95"/>
    <x v="3"/>
    <x v="94"/>
    <n v="0"/>
    <n v="0"/>
    <n v="0"/>
    <n v="0"/>
    <n v="0"/>
    <n v="0"/>
    <n v="0"/>
    <n v="0"/>
    <n v="0"/>
    <n v="0"/>
    <n v="0"/>
    <n v="0"/>
    <n v="0"/>
    <n v="0"/>
    <e v="#N/A"/>
    <n v="0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96"/>
    <x v="3"/>
    <x v="95"/>
    <n v="0"/>
    <n v="0"/>
    <n v="0"/>
    <n v="0"/>
    <n v="1"/>
    <n v="0"/>
    <n v="0"/>
    <n v="2"/>
    <n v="0"/>
    <n v="0"/>
    <n v="0"/>
    <n v="1"/>
    <n v="1"/>
    <n v="0"/>
    <e v="#N/A"/>
    <n v="0"/>
    <x v="4"/>
    <n v="2"/>
    <n v="0"/>
    <n v="0"/>
    <n v="0"/>
    <n v="0"/>
    <n v="4"/>
    <n v="0"/>
    <n v="0"/>
    <n v="0"/>
    <n v="2"/>
    <n v="0"/>
    <n v="0"/>
    <n v="1"/>
    <n v="0"/>
    <n v="0"/>
    <n v="1"/>
    <n v="0"/>
    <n v="0"/>
    <e v="#N/A"/>
    <n v="0"/>
    <n v="0"/>
    <n v="1"/>
    <n v="0"/>
    <n v="0"/>
    <n v="0"/>
    <n v="0"/>
    <n v="0"/>
    <n v="0"/>
    <n v="0"/>
    <n v="0"/>
    <e v="#N/A"/>
    <n v="0"/>
    <n v="0"/>
    <n v="0"/>
    <n v="1"/>
    <n v="0"/>
    <n v="0"/>
    <n v="0"/>
    <n v="0"/>
    <n v="0"/>
    <n v="0"/>
    <n v="0"/>
    <n v="0"/>
    <n v="1"/>
    <n v="0"/>
    <n v="1"/>
    <n v="0"/>
    <n v="1"/>
    <n v="0"/>
    <n v="1"/>
    <n v="0"/>
    <n v="0"/>
    <n v="0"/>
    <n v="0"/>
    <n v="0"/>
    <n v="0"/>
    <n v="0"/>
    <n v="0"/>
    <e v="#N/A"/>
    <n v="0"/>
    <n v="0"/>
    <n v="0"/>
    <n v="0"/>
    <e v="#N/A"/>
    <n v="3"/>
    <n v="0"/>
    <n v="0"/>
    <n v="0"/>
    <n v="0"/>
    <n v="0"/>
    <n v="0"/>
    <n v="1"/>
    <n v="0"/>
    <n v="0"/>
    <n v="0"/>
    <e v="#N/A"/>
    <n v="0"/>
    <n v="0"/>
    <n v="0"/>
    <e v="#N/A"/>
    <e v="#N/A"/>
    <e v="#N/A"/>
    <n v="0"/>
    <n v="0"/>
    <n v="0"/>
    <n v="0"/>
    <e v="#N/A"/>
    <n v="1"/>
    <e v="#N/A"/>
    <n v="0"/>
    <e v="#N/A"/>
    <e v="#N/A"/>
  </r>
  <r>
    <n v="97"/>
    <x v="3"/>
    <x v="96"/>
    <n v="5"/>
    <n v="0"/>
    <n v="0"/>
    <n v="0"/>
    <n v="1"/>
    <n v="0"/>
    <n v="0"/>
    <n v="1"/>
    <n v="0"/>
    <n v="0"/>
    <n v="2"/>
    <n v="0"/>
    <n v="0"/>
    <n v="0"/>
    <e v="#N/A"/>
    <n v="0"/>
    <x v="4"/>
    <n v="0"/>
    <n v="0"/>
    <n v="0"/>
    <n v="0"/>
    <n v="0"/>
    <n v="1"/>
    <n v="1"/>
    <n v="1"/>
    <n v="2"/>
    <n v="0"/>
    <n v="0"/>
    <n v="0"/>
    <n v="0"/>
    <n v="1"/>
    <n v="0"/>
    <n v="0"/>
    <n v="2"/>
    <n v="0"/>
    <e v="#N/A"/>
    <n v="0"/>
    <n v="0"/>
    <n v="2"/>
    <n v="0"/>
    <n v="1"/>
    <n v="1"/>
    <n v="1"/>
    <n v="1"/>
    <n v="0"/>
    <n v="0"/>
    <n v="1"/>
    <e v="#N/A"/>
    <n v="2"/>
    <n v="0"/>
    <n v="0"/>
    <n v="1"/>
    <n v="0"/>
    <n v="0"/>
    <n v="1"/>
    <n v="0"/>
    <n v="1"/>
    <n v="1"/>
    <n v="0"/>
    <n v="0"/>
    <n v="0"/>
    <n v="1"/>
    <n v="1"/>
    <n v="0"/>
    <n v="1"/>
    <n v="0"/>
    <n v="0"/>
    <n v="0"/>
    <n v="0"/>
    <n v="1"/>
    <n v="0"/>
    <n v="0"/>
    <n v="0"/>
    <n v="0"/>
    <n v="1"/>
    <e v="#N/A"/>
    <n v="0"/>
    <n v="0"/>
    <n v="0"/>
    <n v="0"/>
    <e v="#N/A"/>
    <n v="5"/>
    <n v="0"/>
    <n v="0"/>
    <n v="0"/>
    <n v="0"/>
    <n v="0"/>
    <n v="0"/>
    <n v="2"/>
    <n v="0"/>
    <n v="0"/>
    <n v="1"/>
    <e v="#N/A"/>
    <n v="0"/>
    <n v="1"/>
    <n v="0"/>
    <e v="#N/A"/>
    <e v="#N/A"/>
    <e v="#N/A"/>
    <n v="2"/>
    <n v="0"/>
    <n v="1"/>
    <n v="0"/>
    <e v="#N/A"/>
    <n v="0"/>
    <e v="#N/A"/>
    <n v="0"/>
    <e v="#N/A"/>
    <e v="#N/A"/>
  </r>
  <r>
    <n v="98"/>
    <x v="3"/>
    <x v="97"/>
    <n v="9"/>
    <n v="0"/>
    <n v="0"/>
    <n v="0"/>
    <n v="3"/>
    <n v="0"/>
    <n v="0"/>
    <n v="0"/>
    <n v="0"/>
    <n v="0"/>
    <n v="0"/>
    <n v="0"/>
    <n v="1"/>
    <n v="0"/>
    <e v="#N/A"/>
    <n v="0"/>
    <x v="1"/>
    <n v="0"/>
    <n v="0"/>
    <n v="0"/>
    <n v="0"/>
    <n v="0"/>
    <n v="0"/>
    <n v="0"/>
    <n v="0"/>
    <n v="4"/>
    <n v="1"/>
    <n v="1"/>
    <n v="0"/>
    <n v="1"/>
    <n v="0"/>
    <n v="0"/>
    <n v="0"/>
    <n v="0"/>
    <n v="0"/>
    <e v="#N/A"/>
    <n v="2"/>
    <n v="2"/>
    <n v="2"/>
    <n v="0"/>
    <n v="1"/>
    <n v="1"/>
    <n v="2"/>
    <n v="0"/>
    <n v="0"/>
    <n v="1"/>
    <n v="2"/>
    <e v="#N/A"/>
    <n v="1"/>
    <n v="0"/>
    <n v="2"/>
    <n v="1"/>
    <n v="0"/>
    <n v="1"/>
    <n v="0"/>
    <n v="1"/>
    <n v="1"/>
    <n v="0"/>
    <n v="0"/>
    <n v="0"/>
    <n v="0"/>
    <n v="1"/>
    <n v="0"/>
    <n v="0"/>
    <n v="2"/>
    <n v="0"/>
    <n v="0"/>
    <n v="0"/>
    <n v="0"/>
    <n v="1"/>
    <n v="1"/>
    <n v="4"/>
    <n v="1"/>
    <n v="0"/>
    <n v="0"/>
    <e v="#N/A"/>
    <n v="0"/>
    <n v="0"/>
    <n v="2"/>
    <n v="0"/>
    <e v="#N/A"/>
    <n v="0"/>
    <n v="6"/>
    <n v="0"/>
    <n v="0"/>
    <n v="3"/>
    <n v="0"/>
    <n v="0"/>
    <n v="1"/>
    <n v="0"/>
    <n v="3"/>
    <n v="1"/>
    <e v="#N/A"/>
    <n v="0"/>
    <n v="0"/>
    <n v="0"/>
    <e v="#N/A"/>
    <e v="#N/A"/>
    <e v="#N/A"/>
    <n v="0"/>
    <n v="0"/>
    <n v="0"/>
    <n v="0"/>
    <e v="#N/A"/>
    <n v="1"/>
    <e v="#N/A"/>
    <n v="0"/>
    <e v="#N/A"/>
    <e v="#N/A"/>
  </r>
  <r>
    <n v="99"/>
    <x v="3"/>
    <x v="98"/>
    <n v="3"/>
    <n v="0"/>
    <n v="0"/>
    <n v="1"/>
    <n v="0"/>
    <n v="0"/>
    <n v="0"/>
    <n v="0"/>
    <n v="0"/>
    <n v="0"/>
    <n v="1"/>
    <n v="0"/>
    <n v="0"/>
    <n v="1"/>
    <e v="#N/A"/>
    <n v="1"/>
    <x v="4"/>
    <n v="0"/>
    <n v="0"/>
    <n v="0"/>
    <n v="0"/>
    <n v="0"/>
    <n v="0"/>
    <n v="0"/>
    <n v="0"/>
    <n v="0"/>
    <n v="0"/>
    <n v="1"/>
    <n v="0"/>
    <n v="1"/>
    <n v="0"/>
    <n v="0"/>
    <n v="0"/>
    <n v="1"/>
    <n v="0"/>
    <e v="#N/A"/>
    <n v="0"/>
    <n v="0"/>
    <n v="1"/>
    <n v="0"/>
    <n v="0"/>
    <n v="1"/>
    <n v="0"/>
    <n v="0"/>
    <n v="0"/>
    <n v="0"/>
    <n v="0"/>
    <e v="#N/A"/>
    <n v="0"/>
    <n v="0"/>
    <n v="0"/>
    <n v="0"/>
    <n v="0"/>
    <n v="0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1"/>
    <n v="0"/>
    <e v="#N/A"/>
    <n v="0"/>
    <n v="0"/>
    <n v="0"/>
    <e v="#N/A"/>
    <e v="#N/A"/>
    <e v="#N/A"/>
    <n v="0"/>
    <n v="0"/>
    <n v="1"/>
    <n v="0"/>
    <e v="#N/A"/>
    <n v="0"/>
    <e v="#N/A"/>
    <n v="0"/>
    <e v="#N/A"/>
    <e v="#N/A"/>
  </r>
  <r>
    <n v="100"/>
    <x v="3"/>
    <x v="99"/>
    <n v="5"/>
    <n v="0"/>
    <n v="0"/>
    <n v="1"/>
    <n v="2"/>
    <n v="0"/>
    <n v="0"/>
    <n v="1"/>
    <n v="0"/>
    <n v="2"/>
    <n v="1"/>
    <n v="0"/>
    <n v="0"/>
    <n v="0"/>
    <e v="#N/A"/>
    <n v="1"/>
    <x v="1"/>
    <n v="0"/>
    <n v="4"/>
    <n v="1"/>
    <n v="0"/>
    <n v="1"/>
    <n v="1"/>
    <n v="0"/>
    <n v="0"/>
    <n v="2"/>
    <n v="0"/>
    <n v="2"/>
    <n v="0"/>
    <n v="1"/>
    <n v="4"/>
    <n v="0"/>
    <n v="0"/>
    <n v="0"/>
    <n v="1"/>
    <e v="#N/A"/>
    <n v="0"/>
    <n v="0"/>
    <n v="0"/>
    <n v="0"/>
    <n v="0"/>
    <n v="0"/>
    <n v="0"/>
    <n v="0"/>
    <n v="0"/>
    <n v="0"/>
    <n v="1"/>
    <e v="#N/A"/>
    <n v="1"/>
    <n v="0"/>
    <n v="1"/>
    <n v="1"/>
    <n v="1"/>
    <n v="0"/>
    <n v="0"/>
    <n v="0"/>
    <n v="0"/>
    <n v="0"/>
    <n v="3"/>
    <n v="0"/>
    <n v="1"/>
    <n v="0"/>
    <n v="1"/>
    <n v="0"/>
    <n v="0"/>
    <n v="1"/>
    <n v="0"/>
    <n v="1"/>
    <n v="0"/>
    <n v="0"/>
    <n v="0"/>
    <n v="1"/>
    <n v="1"/>
    <n v="1"/>
    <n v="0"/>
    <e v="#N/A"/>
    <n v="0"/>
    <n v="0"/>
    <n v="0"/>
    <n v="0"/>
    <e v="#N/A"/>
    <n v="0"/>
    <n v="0"/>
    <n v="0"/>
    <n v="2"/>
    <n v="0"/>
    <n v="0"/>
    <n v="0"/>
    <n v="1"/>
    <n v="0"/>
    <n v="1"/>
    <n v="0"/>
    <e v="#N/A"/>
    <n v="0"/>
    <n v="0"/>
    <n v="0"/>
    <e v="#N/A"/>
    <e v="#N/A"/>
    <e v="#N/A"/>
    <n v="0"/>
    <n v="1"/>
    <n v="2"/>
    <n v="0"/>
    <e v="#N/A"/>
    <n v="0"/>
    <e v="#N/A"/>
    <n v="0"/>
    <e v="#N/A"/>
    <e v="#N/A"/>
  </r>
  <r>
    <n v="101"/>
    <x v="3"/>
    <x v="100"/>
    <n v="0"/>
    <n v="0"/>
    <n v="0"/>
    <n v="0"/>
    <n v="0"/>
    <n v="0"/>
    <n v="0"/>
    <n v="0"/>
    <n v="0"/>
    <n v="0"/>
    <n v="1"/>
    <n v="0"/>
    <n v="0"/>
    <n v="0"/>
    <e v="#N/A"/>
    <n v="0"/>
    <x v="2"/>
    <n v="0"/>
    <n v="0"/>
    <n v="0"/>
    <n v="0"/>
    <n v="0"/>
    <n v="0"/>
    <n v="0"/>
    <n v="0"/>
    <n v="1"/>
    <n v="2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1"/>
    <n v="1"/>
    <n v="2"/>
    <n v="0"/>
    <n v="0"/>
    <n v="0"/>
    <e v="#N/A"/>
    <n v="1"/>
    <n v="0"/>
    <n v="0"/>
    <n v="0"/>
    <e v="#N/A"/>
    <n v="7"/>
    <n v="0"/>
    <n v="0"/>
    <n v="2"/>
    <n v="0"/>
    <n v="1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02"/>
    <x v="3"/>
    <x v="101"/>
    <n v="1"/>
    <n v="0"/>
    <n v="0"/>
    <n v="0"/>
    <n v="1"/>
    <n v="0"/>
    <n v="0"/>
    <n v="0"/>
    <n v="2"/>
    <n v="0"/>
    <n v="0"/>
    <n v="0"/>
    <n v="0"/>
    <n v="0"/>
    <e v="#N/A"/>
    <n v="0"/>
    <x v="1"/>
    <n v="0"/>
    <n v="0"/>
    <n v="0"/>
    <n v="0"/>
    <n v="0"/>
    <n v="0"/>
    <n v="0"/>
    <n v="0"/>
    <n v="0"/>
    <n v="0"/>
    <n v="1"/>
    <n v="0"/>
    <n v="0"/>
    <n v="0"/>
    <n v="0"/>
    <n v="1"/>
    <n v="0"/>
    <n v="0"/>
    <e v="#N/A"/>
    <n v="0"/>
    <n v="1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e v="#N/A"/>
    <n v="1"/>
    <n v="0"/>
    <n v="0"/>
    <n v="0"/>
    <e v="#N/A"/>
    <n v="0"/>
    <n v="0"/>
    <n v="0"/>
    <n v="0"/>
    <n v="3"/>
    <n v="0"/>
    <n v="0"/>
    <n v="1"/>
    <n v="0"/>
    <n v="0"/>
    <n v="0"/>
    <e v="#N/A"/>
    <n v="0"/>
    <n v="0"/>
    <n v="0"/>
    <e v="#N/A"/>
    <e v="#N/A"/>
    <e v="#N/A"/>
    <n v="0"/>
    <n v="0"/>
    <n v="0"/>
    <n v="0"/>
    <e v="#N/A"/>
    <n v="1"/>
    <e v="#N/A"/>
    <n v="0"/>
    <e v="#N/A"/>
    <e v="#N/A"/>
  </r>
  <r>
    <n v="103"/>
    <x v="3"/>
    <x v="102"/>
    <n v="1"/>
    <n v="0"/>
    <n v="0"/>
    <n v="0"/>
    <n v="1"/>
    <n v="0"/>
    <n v="0"/>
    <n v="0"/>
    <n v="0"/>
    <n v="1"/>
    <n v="1"/>
    <n v="0"/>
    <n v="0"/>
    <n v="0"/>
    <e v="#N/A"/>
    <n v="0"/>
    <x v="1"/>
    <n v="0"/>
    <n v="1"/>
    <n v="0"/>
    <n v="0"/>
    <n v="0"/>
    <n v="0"/>
    <n v="0"/>
    <n v="0"/>
    <n v="2"/>
    <n v="0"/>
    <n v="0"/>
    <n v="0"/>
    <n v="0"/>
    <n v="0"/>
    <n v="0"/>
    <n v="1"/>
    <n v="0"/>
    <n v="0"/>
    <e v="#N/A"/>
    <n v="0"/>
    <n v="1"/>
    <n v="0"/>
    <n v="0"/>
    <n v="0"/>
    <n v="0"/>
    <n v="0"/>
    <n v="1"/>
    <n v="0"/>
    <n v="0"/>
    <n v="0"/>
    <e v="#N/A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1"/>
    <n v="1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1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04"/>
    <x v="3"/>
    <x v="103"/>
    <n v="4"/>
    <n v="0"/>
    <n v="0"/>
    <n v="0"/>
    <n v="0"/>
    <n v="0"/>
    <n v="1"/>
    <n v="1"/>
    <n v="2"/>
    <n v="0"/>
    <n v="0"/>
    <n v="2"/>
    <n v="1"/>
    <n v="0"/>
    <e v="#N/A"/>
    <n v="1"/>
    <x v="6"/>
    <n v="0"/>
    <n v="0"/>
    <n v="1"/>
    <n v="0"/>
    <n v="0"/>
    <n v="0"/>
    <n v="0"/>
    <n v="0"/>
    <n v="0"/>
    <n v="0"/>
    <n v="0"/>
    <n v="0"/>
    <n v="0"/>
    <n v="0"/>
    <n v="1"/>
    <n v="0"/>
    <n v="0"/>
    <n v="0"/>
    <e v="#N/A"/>
    <n v="0"/>
    <n v="0"/>
    <n v="0"/>
    <n v="0"/>
    <n v="0"/>
    <n v="0"/>
    <n v="2"/>
    <n v="0"/>
    <n v="0"/>
    <n v="0"/>
    <n v="0"/>
    <e v="#N/A"/>
    <n v="2"/>
    <n v="0"/>
    <n v="1"/>
    <n v="0"/>
    <n v="0"/>
    <n v="0"/>
    <n v="0"/>
    <n v="0"/>
    <n v="0"/>
    <n v="0"/>
    <n v="0"/>
    <n v="1"/>
    <n v="1"/>
    <n v="0"/>
    <n v="2"/>
    <n v="0"/>
    <n v="0"/>
    <n v="0"/>
    <n v="0"/>
    <n v="0"/>
    <n v="0"/>
    <n v="1"/>
    <n v="1"/>
    <n v="1"/>
    <n v="1"/>
    <n v="0"/>
    <n v="0"/>
    <e v="#N/A"/>
    <n v="0"/>
    <n v="0"/>
    <n v="0"/>
    <n v="0"/>
    <e v="#N/A"/>
    <n v="0"/>
    <n v="2"/>
    <n v="0"/>
    <n v="2"/>
    <n v="0"/>
    <n v="0"/>
    <n v="0"/>
    <n v="0"/>
    <n v="0"/>
    <n v="1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05"/>
    <x v="3"/>
    <x v="104"/>
    <n v="2"/>
    <n v="0"/>
    <n v="0"/>
    <n v="0"/>
    <n v="3"/>
    <n v="1"/>
    <n v="0"/>
    <n v="1"/>
    <n v="1"/>
    <n v="0"/>
    <n v="1"/>
    <n v="0"/>
    <n v="0"/>
    <n v="0"/>
    <e v="#N/A"/>
    <n v="0"/>
    <x v="0"/>
    <n v="0"/>
    <n v="1"/>
    <n v="0"/>
    <n v="0"/>
    <n v="0"/>
    <n v="0"/>
    <n v="1"/>
    <n v="0"/>
    <n v="5"/>
    <n v="2"/>
    <n v="2"/>
    <n v="0"/>
    <n v="0"/>
    <n v="0"/>
    <n v="0"/>
    <n v="0"/>
    <n v="1"/>
    <n v="0"/>
    <e v="#N/A"/>
    <n v="0"/>
    <n v="0"/>
    <n v="1"/>
    <n v="0"/>
    <n v="0"/>
    <n v="0"/>
    <n v="0"/>
    <n v="0"/>
    <n v="0"/>
    <n v="0"/>
    <n v="0"/>
    <e v="#N/A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1"/>
    <n v="1"/>
    <n v="0"/>
    <n v="0"/>
    <n v="1"/>
    <n v="0"/>
    <e v="#N/A"/>
    <n v="0"/>
    <n v="0"/>
    <n v="0"/>
    <n v="1"/>
    <e v="#N/A"/>
    <n v="2"/>
    <n v="0"/>
    <n v="0"/>
    <n v="0"/>
    <n v="0"/>
    <n v="0"/>
    <n v="0"/>
    <n v="0"/>
    <n v="0"/>
    <n v="2"/>
    <n v="0"/>
    <e v="#N/A"/>
    <n v="0"/>
    <n v="1"/>
    <n v="0"/>
    <e v="#N/A"/>
    <e v="#N/A"/>
    <e v="#N/A"/>
    <n v="0"/>
    <n v="0"/>
    <n v="0"/>
    <n v="1"/>
    <e v="#N/A"/>
    <n v="0"/>
    <e v="#N/A"/>
    <n v="0"/>
    <e v="#N/A"/>
    <e v="#N/A"/>
  </r>
  <r>
    <n v="106"/>
    <x v="3"/>
    <x v="105"/>
    <n v="0"/>
    <n v="0"/>
    <n v="0"/>
    <n v="0"/>
    <n v="1"/>
    <n v="0"/>
    <n v="0"/>
    <n v="0"/>
    <n v="0"/>
    <n v="0"/>
    <n v="0"/>
    <n v="0"/>
    <n v="0"/>
    <n v="0"/>
    <e v="#N/A"/>
    <n v="0"/>
    <x v="2"/>
    <n v="0"/>
    <n v="0"/>
    <n v="0"/>
    <n v="0"/>
    <n v="0"/>
    <n v="0"/>
    <n v="0"/>
    <n v="0"/>
    <n v="0"/>
    <n v="0"/>
    <n v="1"/>
    <n v="0"/>
    <n v="0"/>
    <n v="1"/>
    <n v="0"/>
    <n v="0"/>
    <n v="0"/>
    <n v="0"/>
    <e v="#N/A"/>
    <n v="0"/>
    <n v="0"/>
    <n v="0"/>
    <n v="0"/>
    <n v="0"/>
    <n v="1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e v="#N/A"/>
    <n v="0"/>
    <n v="0"/>
    <n v="0"/>
    <n v="1"/>
    <e v="#N/A"/>
    <n v="0"/>
    <n v="0"/>
    <n v="0"/>
    <n v="0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07"/>
    <x v="3"/>
    <x v="106"/>
    <n v="2"/>
    <n v="0"/>
    <n v="0"/>
    <n v="0"/>
    <n v="0"/>
    <n v="0"/>
    <n v="0"/>
    <n v="0"/>
    <n v="0"/>
    <n v="0"/>
    <n v="0"/>
    <n v="0"/>
    <n v="1"/>
    <n v="0"/>
    <e v="#N/A"/>
    <n v="0"/>
    <x v="0"/>
    <n v="0"/>
    <n v="2"/>
    <n v="0"/>
    <n v="0"/>
    <n v="0"/>
    <n v="3"/>
    <n v="0"/>
    <n v="0"/>
    <n v="2"/>
    <n v="0"/>
    <n v="1"/>
    <n v="0"/>
    <n v="3"/>
    <n v="0"/>
    <n v="0"/>
    <n v="0"/>
    <n v="1"/>
    <n v="0"/>
    <e v="#N/A"/>
    <n v="0"/>
    <n v="0"/>
    <n v="0"/>
    <n v="0"/>
    <n v="1"/>
    <n v="2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e v="#N/A"/>
    <n v="0"/>
    <n v="0"/>
    <n v="0"/>
    <n v="0"/>
    <n v="0"/>
    <n v="0"/>
    <n v="1"/>
    <n v="2"/>
    <n v="0"/>
    <n v="1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08"/>
    <x v="3"/>
    <x v="107"/>
    <n v="7"/>
    <n v="0"/>
    <n v="0"/>
    <n v="0"/>
    <n v="0"/>
    <n v="0"/>
    <n v="0"/>
    <n v="0"/>
    <n v="1"/>
    <n v="0"/>
    <n v="0"/>
    <n v="0"/>
    <n v="0"/>
    <n v="0"/>
    <e v="#N/A"/>
    <n v="1"/>
    <x v="0"/>
    <n v="0"/>
    <n v="0"/>
    <n v="0"/>
    <n v="1"/>
    <n v="0"/>
    <n v="2"/>
    <n v="1"/>
    <n v="0"/>
    <n v="0"/>
    <n v="0"/>
    <n v="0"/>
    <n v="0"/>
    <n v="1"/>
    <n v="0"/>
    <n v="0"/>
    <n v="0"/>
    <n v="2"/>
    <n v="0"/>
    <e v="#N/A"/>
    <n v="1"/>
    <n v="1"/>
    <n v="0"/>
    <n v="0"/>
    <n v="0"/>
    <n v="0"/>
    <n v="0"/>
    <n v="0"/>
    <n v="0"/>
    <n v="0"/>
    <n v="1"/>
    <e v="#N/A"/>
    <n v="0"/>
    <n v="0"/>
    <n v="1"/>
    <n v="0"/>
    <n v="1"/>
    <n v="0"/>
    <n v="1"/>
    <n v="2"/>
    <n v="0"/>
    <n v="1"/>
    <n v="1"/>
    <n v="0"/>
    <n v="0"/>
    <n v="0"/>
    <n v="1"/>
    <n v="0"/>
    <n v="1"/>
    <n v="0"/>
    <n v="0"/>
    <n v="2"/>
    <n v="0"/>
    <n v="0"/>
    <n v="1"/>
    <n v="0"/>
    <n v="0"/>
    <n v="0"/>
    <n v="0"/>
    <e v="#N/A"/>
    <n v="0"/>
    <n v="0"/>
    <n v="0"/>
    <n v="0"/>
    <e v="#N/A"/>
    <n v="0"/>
    <n v="0"/>
    <n v="0"/>
    <n v="1"/>
    <n v="0"/>
    <n v="0"/>
    <n v="0"/>
    <n v="0"/>
    <n v="0"/>
    <n v="1"/>
    <n v="0"/>
    <e v="#N/A"/>
    <n v="0"/>
    <n v="0"/>
    <n v="0"/>
    <e v="#N/A"/>
    <e v="#N/A"/>
    <e v="#N/A"/>
    <n v="0"/>
    <n v="1"/>
    <n v="0"/>
    <n v="0"/>
    <e v="#N/A"/>
    <n v="0"/>
    <e v="#N/A"/>
    <n v="0"/>
    <e v="#N/A"/>
    <e v="#N/A"/>
  </r>
  <r>
    <n v="109"/>
    <x v="3"/>
    <x v="108"/>
    <n v="3"/>
    <n v="0"/>
    <n v="0"/>
    <n v="0"/>
    <n v="0"/>
    <n v="0"/>
    <n v="0"/>
    <n v="0"/>
    <n v="1"/>
    <n v="0"/>
    <n v="0"/>
    <n v="1"/>
    <n v="0"/>
    <n v="1"/>
    <e v="#N/A"/>
    <n v="1"/>
    <x v="0"/>
    <n v="0"/>
    <n v="0"/>
    <n v="0"/>
    <n v="0"/>
    <n v="0"/>
    <n v="2"/>
    <n v="0"/>
    <n v="0"/>
    <n v="1"/>
    <n v="0"/>
    <n v="1"/>
    <n v="0"/>
    <n v="0"/>
    <n v="1"/>
    <n v="0"/>
    <n v="1"/>
    <n v="0"/>
    <n v="0"/>
    <e v="#N/A"/>
    <n v="0"/>
    <n v="0"/>
    <n v="0"/>
    <n v="0"/>
    <n v="1"/>
    <n v="0"/>
    <n v="0"/>
    <n v="0"/>
    <n v="0"/>
    <n v="0"/>
    <n v="2"/>
    <e v="#N/A"/>
    <n v="1"/>
    <n v="0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3"/>
    <n v="1"/>
    <n v="0"/>
    <n v="0"/>
    <n v="0"/>
    <e v="#N/A"/>
    <n v="0"/>
    <n v="0"/>
    <n v="0"/>
    <n v="0"/>
    <e v="#N/A"/>
    <n v="0"/>
    <n v="0"/>
    <n v="0"/>
    <n v="2"/>
    <n v="0"/>
    <n v="0"/>
    <n v="0"/>
    <n v="1"/>
    <n v="0"/>
    <n v="0"/>
    <n v="0"/>
    <e v="#N/A"/>
    <n v="0"/>
    <n v="0"/>
    <n v="4"/>
    <e v="#N/A"/>
    <e v="#N/A"/>
    <e v="#N/A"/>
    <n v="0"/>
    <n v="0"/>
    <n v="0"/>
    <n v="0"/>
    <e v="#N/A"/>
    <n v="0"/>
    <e v="#N/A"/>
    <n v="0"/>
    <e v="#N/A"/>
    <e v="#N/A"/>
  </r>
  <r>
    <n v="110"/>
    <x v="3"/>
    <x v="109"/>
    <n v="5"/>
    <n v="0"/>
    <n v="0"/>
    <n v="0"/>
    <n v="0"/>
    <n v="0"/>
    <n v="0"/>
    <n v="0"/>
    <n v="0"/>
    <n v="0"/>
    <n v="1"/>
    <n v="0"/>
    <n v="0"/>
    <n v="0"/>
    <e v="#N/A"/>
    <n v="0"/>
    <x v="2"/>
    <n v="0"/>
    <n v="0"/>
    <n v="0"/>
    <n v="0"/>
    <n v="0"/>
    <n v="4"/>
    <n v="0"/>
    <n v="0"/>
    <n v="0"/>
    <n v="0"/>
    <n v="2"/>
    <n v="0"/>
    <n v="0"/>
    <n v="0"/>
    <n v="0"/>
    <n v="0"/>
    <n v="1"/>
    <n v="0"/>
    <e v="#N/A"/>
    <n v="0"/>
    <n v="1"/>
    <n v="0"/>
    <n v="0"/>
    <n v="0"/>
    <n v="0"/>
    <n v="0"/>
    <n v="0"/>
    <n v="1"/>
    <n v="0"/>
    <n v="0"/>
    <e v="#N/A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  <n v="1"/>
    <n v="0"/>
    <n v="0"/>
    <n v="0"/>
    <n v="0"/>
    <n v="0"/>
    <n v="1"/>
    <n v="2"/>
    <e v="#N/A"/>
    <n v="1"/>
    <n v="0"/>
    <n v="0"/>
    <n v="0"/>
    <e v="#N/A"/>
    <n v="4"/>
    <n v="2"/>
    <n v="0"/>
    <n v="0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1"/>
    <e v="#N/A"/>
    <e v="#N/A"/>
  </r>
  <r>
    <n v="111"/>
    <x v="3"/>
    <x v="110"/>
    <n v="7"/>
    <n v="0"/>
    <n v="0"/>
    <n v="0"/>
    <n v="1"/>
    <n v="0"/>
    <n v="0"/>
    <n v="0"/>
    <n v="0"/>
    <n v="0"/>
    <n v="1"/>
    <n v="0"/>
    <n v="0"/>
    <n v="0"/>
    <e v="#N/A"/>
    <n v="1"/>
    <x v="0"/>
    <n v="1"/>
    <n v="0"/>
    <n v="0"/>
    <n v="0"/>
    <n v="0"/>
    <n v="1"/>
    <n v="1"/>
    <n v="0"/>
    <n v="0"/>
    <n v="0"/>
    <n v="0"/>
    <n v="0"/>
    <n v="0"/>
    <n v="0"/>
    <n v="0"/>
    <n v="1"/>
    <n v="1"/>
    <n v="1"/>
    <e v="#N/A"/>
    <n v="0"/>
    <n v="0"/>
    <n v="0"/>
    <n v="0"/>
    <n v="2"/>
    <n v="0"/>
    <n v="1"/>
    <n v="0"/>
    <n v="0"/>
    <n v="0"/>
    <n v="0"/>
    <e v="#N/A"/>
    <n v="0"/>
    <n v="2"/>
    <n v="0"/>
    <n v="0"/>
    <n v="0"/>
    <n v="0"/>
    <n v="0"/>
    <n v="0"/>
    <n v="0"/>
    <n v="0"/>
    <n v="0"/>
    <n v="0"/>
    <n v="1"/>
    <n v="1"/>
    <n v="3"/>
    <n v="0"/>
    <n v="1"/>
    <n v="0"/>
    <n v="0"/>
    <n v="1"/>
    <n v="0"/>
    <n v="0"/>
    <n v="1"/>
    <n v="3"/>
    <n v="0"/>
    <n v="0"/>
    <n v="0"/>
    <e v="#N/A"/>
    <n v="0"/>
    <n v="1"/>
    <n v="0"/>
    <n v="0"/>
    <e v="#N/A"/>
    <n v="0"/>
    <n v="0"/>
    <n v="2"/>
    <n v="3"/>
    <n v="0"/>
    <n v="0"/>
    <n v="0"/>
    <n v="0"/>
    <n v="0"/>
    <n v="1"/>
    <n v="1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12"/>
    <x v="3"/>
    <x v="111"/>
    <n v="26"/>
    <n v="0"/>
    <n v="0"/>
    <n v="1"/>
    <n v="1"/>
    <n v="0"/>
    <n v="0"/>
    <n v="3"/>
    <n v="3"/>
    <n v="0"/>
    <n v="0"/>
    <n v="0"/>
    <n v="1"/>
    <n v="0"/>
    <e v="#N/A"/>
    <n v="0"/>
    <x v="10"/>
    <n v="0"/>
    <n v="2"/>
    <n v="1"/>
    <n v="0"/>
    <n v="0"/>
    <n v="4"/>
    <n v="1"/>
    <n v="0"/>
    <n v="2"/>
    <n v="0"/>
    <n v="2"/>
    <n v="0"/>
    <n v="0"/>
    <n v="2"/>
    <n v="0"/>
    <n v="0"/>
    <n v="0"/>
    <n v="0"/>
    <e v="#N/A"/>
    <n v="0"/>
    <n v="1"/>
    <n v="1"/>
    <n v="0"/>
    <n v="1"/>
    <n v="0"/>
    <n v="0"/>
    <n v="0"/>
    <n v="0"/>
    <n v="0"/>
    <n v="1"/>
    <e v="#N/A"/>
    <n v="2"/>
    <n v="0"/>
    <n v="0"/>
    <n v="0"/>
    <n v="0"/>
    <n v="0"/>
    <n v="0"/>
    <n v="1"/>
    <n v="1"/>
    <n v="0"/>
    <n v="2"/>
    <n v="0"/>
    <n v="0"/>
    <n v="0"/>
    <n v="0"/>
    <n v="0"/>
    <n v="1"/>
    <n v="0"/>
    <n v="0"/>
    <n v="1"/>
    <n v="1"/>
    <n v="0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1"/>
    <n v="0"/>
    <n v="1"/>
    <n v="1"/>
    <e v="#N/A"/>
    <n v="0"/>
    <n v="0"/>
    <n v="0"/>
    <e v="#N/A"/>
    <e v="#N/A"/>
    <e v="#N/A"/>
    <n v="0"/>
    <n v="0"/>
    <n v="3"/>
    <n v="0"/>
    <e v="#N/A"/>
    <n v="0"/>
    <e v="#N/A"/>
    <n v="0"/>
    <e v="#N/A"/>
    <e v="#N/A"/>
  </r>
  <r>
    <n v="113"/>
    <x v="3"/>
    <x v="112"/>
    <n v="3"/>
    <n v="0"/>
    <n v="0"/>
    <n v="0"/>
    <n v="0"/>
    <n v="0"/>
    <n v="0"/>
    <n v="0"/>
    <n v="1"/>
    <n v="0"/>
    <n v="0"/>
    <n v="0"/>
    <n v="0"/>
    <n v="0"/>
    <e v="#N/A"/>
    <n v="0"/>
    <x v="0"/>
    <n v="0"/>
    <n v="0"/>
    <n v="0"/>
    <n v="0"/>
    <n v="0"/>
    <n v="1"/>
    <n v="1"/>
    <n v="0"/>
    <n v="3"/>
    <n v="0"/>
    <n v="0"/>
    <n v="2"/>
    <n v="0"/>
    <n v="0"/>
    <n v="0"/>
    <n v="1"/>
    <n v="0"/>
    <n v="0"/>
    <e v="#N/A"/>
    <n v="0"/>
    <n v="0"/>
    <n v="0"/>
    <n v="0"/>
    <n v="1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1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14"/>
    <x v="3"/>
    <x v="113"/>
    <n v="3"/>
    <n v="0"/>
    <n v="0"/>
    <n v="0"/>
    <n v="0"/>
    <n v="0"/>
    <n v="0"/>
    <n v="0"/>
    <n v="0"/>
    <n v="0"/>
    <n v="0"/>
    <n v="0"/>
    <n v="0"/>
    <n v="0"/>
    <e v="#N/A"/>
    <n v="0"/>
    <x v="1"/>
    <n v="0"/>
    <n v="0"/>
    <n v="0"/>
    <n v="0"/>
    <n v="0"/>
    <n v="3"/>
    <n v="0"/>
    <n v="0"/>
    <n v="0"/>
    <n v="0"/>
    <n v="0"/>
    <n v="0"/>
    <n v="1"/>
    <n v="0"/>
    <n v="0"/>
    <n v="0"/>
    <n v="1"/>
    <n v="0"/>
    <e v="#N/A"/>
    <n v="0"/>
    <n v="0"/>
    <n v="0"/>
    <n v="0"/>
    <n v="0"/>
    <n v="2"/>
    <n v="0"/>
    <n v="1"/>
    <n v="0"/>
    <n v="0"/>
    <n v="0"/>
    <e v="#N/A"/>
    <n v="1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2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1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15"/>
    <x v="3"/>
    <x v="114"/>
    <n v="5"/>
    <n v="0"/>
    <n v="1"/>
    <n v="0"/>
    <n v="0"/>
    <n v="0"/>
    <n v="0"/>
    <n v="0"/>
    <n v="0"/>
    <n v="0"/>
    <n v="0"/>
    <n v="0"/>
    <n v="0"/>
    <n v="0"/>
    <e v="#N/A"/>
    <n v="0"/>
    <x v="0"/>
    <n v="0"/>
    <n v="0"/>
    <n v="0"/>
    <n v="0"/>
    <n v="0"/>
    <n v="0"/>
    <n v="0"/>
    <n v="0"/>
    <n v="0"/>
    <n v="0"/>
    <n v="5"/>
    <n v="0"/>
    <n v="4"/>
    <n v="2"/>
    <n v="0"/>
    <n v="1"/>
    <n v="1"/>
    <n v="0"/>
    <e v="#N/A"/>
    <n v="0"/>
    <n v="0"/>
    <n v="1"/>
    <n v="0"/>
    <n v="0"/>
    <n v="0"/>
    <n v="0"/>
    <n v="0"/>
    <n v="0"/>
    <n v="0"/>
    <n v="0"/>
    <e v="#N/A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4"/>
    <n v="1"/>
    <n v="1"/>
    <e v="#N/A"/>
    <n v="0"/>
    <n v="1"/>
    <n v="0"/>
    <n v="0"/>
    <e v="#N/A"/>
    <n v="2"/>
    <n v="0"/>
    <n v="3"/>
    <n v="1"/>
    <n v="0"/>
    <n v="0"/>
    <n v="0"/>
    <n v="1"/>
    <n v="0"/>
    <n v="2"/>
    <n v="2"/>
    <e v="#N/A"/>
    <n v="0"/>
    <n v="0"/>
    <n v="5"/>
    <e v="#N/A"/>
    <e v="#N/A"/>
    <e v="#N/A"/>
    <n v="0"/>
    <n v="0"/>
    <n v="2"/>
    <n v="0"/>
    <e v="#N/A"/>
    <n v="0"/>
    <e v="#N/A"/>
    <n v="0"/>
    <e v="#N/A"/>
    <e v="#N/A"/>
  </r>
  <r>
    <n v="116"/>
    <x v="3"/>
    <x v="115"/>
    <n v="2"/>
    <n v="0"/>
    <n v="2"/>
    <n v="0"/>
    <n v="2"/>
    <n v="0"/>
    <n v="0"/>
    <n v="0"/>
    <n v="0"/>
    <n v="0"/>
    <n v="0"/>
    <n v="1"/>
    <n v="0"/>
    <n v="0"/>
    <e v="#N/A"/>
    <n v="0"/>
    <x v="0"/>
    <n v="0"/>
    <n v="1"/>
    <n v="0"/>
    <n v="1"/>
    <n v="1"/>
    <n v="0"/>
    <n v="0"/>
    <n v="1"/>
    <n v="1"/>
    <n v="0"/>
    <n v="0"/>
    <n v="0"/>
    <n v="1"/>
    <n v="0"/>
    <n v="0"/>
    <n v="0"/>
    <n v="0"/>
    <n v="0"/>
    <e v="#N/A"/>
    <n v="0"/>
    <n v="0"/>
    <n v="0"/>
    <n v="0"/>
    <n v="1"/>
    <n v="0"/>
    <n v="0"/>
    <n v="0"/>
    <n v="0"/>
    <n v="0"/>
    <n v="0"/>
    <e v="#N/A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1"/>
    <n v="0"/>
    <n v="1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17"/>
    <x v="3"/>
    <x v="116"/>
    <n v="22"/>
    <n v="0"/>
    <n v="0"/>
    <n v="0"/>
    <n v="0"/>
    <n v="0"/>
    <n v="0"/>
    <n v="1"/>
    <n v="3"/>
    <n v="0"/>
    <n v="2"/>
    <n v="0"/>
    <n v="1"/>
    <n v="0"/>
    <e v="#N/A"/>
    <n v="0"/>
    <x v="2"/>
    <n v="0"/>
    <n v="0"/>
    <n v="0"/>
    <n v="0"/>
    <n v="0"/>
    <n v="0"/>
    <n v="1"/>
    <n v="1"/>
    <n v="0"/>
    <n v="0"/>
    <n v="2"/>
    <n v="0"/>
    <n v="0"/>
    <n v="0"/>
    <n v="0"/>
    <n v="0"/>
    <n v="0"/>
    <n v="0"/>
    <e v="#N/A"/>
    <n v="0"/>
    <n v="0"/>
    <n v="0"/>
    <n v="0"/>
    <n v="1"/>
    <n v="1"/>
    <n v="0"/>
    <n v="0"/>
    <n v="0"/>
    <n v="0"/>
    <n v="0"/>
    <e v="#N/A"/>
    <n v="1"/>
    <n v="0"/>
    <n v="0"/>
    <n v="4"/>
    <n v="0"/>
    <n v="0"/>
    <n v="2"/>
    <n v="1"/>
    <n v="0"/>
    <n v="0"/>
    <n v="1"/>
    <n v="0"/>
    <n v="0"/>
    <n v="2"/>
    <n v="0"/>
    <n v="0"/>
    <n v="0"/>
    <n v="0"/>
    <n v="0"/>
    <n v="0"/>
    <n v="0"/>
    <n v="1"/>
    <n v="2"/>
    <n v="0"/>
    <n v="1"/>
    <n v="0"/>
    <n v="0"/>
    <e v="#N/A"/>
    <n v="0"/>
    <n v="0"/>
    <n v="1"/>
    <n v="1"/>
    <e v="#N/A"/>
    <n v="0"/>
    <n v="0"/>
    <n v="1"/>
    <n v="4"/>
    <n v="1"/>
    <n v="0"/>
    <n v="1"/>
    <n v="1"/>
    <n v="0"/>
    <n v="2"/>
    <n v="0"/>
    <e v="#N/A"/>
    <n v="1"/>
    <n v="0"/>
    <n v="0"/>
    <e v="#N/A"/>
    <e v="#N/A"/>
    <e v="#N/A"/>
    <n v="0"/>
    <n v="0"/>
    <n v="0"/>
    <n v="0"/>
    <e v="#N/A"/>
    <n v="0"/>
    <e v="#N/A"/>
    <n v="0"/>
    <e v="#N/A"/>
    <e v="#N/A"/>
  </r>
  <r>
    <n v="118"/>
    <x v="3"/>
    <x v="117"/>
    <n v="20"/>
    <n v="0"/>
    <n v="3"/>
    <n v="0"/>
    <n v="1"/>
    <n v="0"/>
    <n v="0"/>
    <n v="3"/>
    <n v="0"/>
    <n v="1"/>
    <n v="0"/>
    <n v="1"/>
    <n v="0"/>
    <n v="0"/>
    <e v="#N/A"/>
    <n v="0"/>
    <x v="0"/>
    <n v="1"/>
    <n v="0"/>
    <n v="0"/>
    <n v="0"/>
    <n v="0"/>
    <n v="0"/>
    <n v="1"/>
    <n v="0"/>
    <n v="3"/>
    <n v="2"/>
    <n v="5"/>
    <n v="0"/>
    <n v="1"/>
    <n v="0"/>
    <n v="0"/>
    <n v="2"/>
    <n v="0"/>
    <n v="0"/>
    <e v="#N/A"/>
    <n v="0"/>
    <n v="1"/>
    <n v="1"/>
    <n v="0"/>
    <n v="0"/>
    <n v="0"/>
    <n v="2"/>
    <n v="0"/>
    <n v="0"/>
    <n v="0"/>
    <n v="0"/>
    <e v="#N/A"/>
    <n v="0"/>
    <n v="0"/>
    <n v="0"/>
    <n v="1"/>
    <n v="0"/>
    <n v="0"/>
    <n v="2"/>
    <n v="0"/>
    <n v="0"/>
    <n v="0"/>
    <n v="1"/>
    <n v="0"/>
    <n v="1"/>
    <n v="1"/>
    <n v="1"/>
    <n v="0"/>
    <n v="0"/>
    <n v="0"/>
    <n v="0"/>
    <n v="1"/>
    <n v="1"/>
    <n v="1"/>
    <n v="5"/>
    <n v="2"/>
    <n v="0"/>
    <n v="0"/>
    <n v="0"/>
    <e v="#N/A"/>
    <n v="0"/>
    <n v="0"/>
    <n v="0"/>
    <n v="0"/>
    <e v="#N/A"/>
    <n v="0"/>
    <n v="4"/>
    <n v="0"/>
    <n v="0"/>
    <n v="0"/>
    <n v="0"/>
    <n v="2"/>
    <n v="0"/>
    <n v="0"/>
    <n v="0"/>
    <n v="0"/>
    <e v="#N/A"/>
    <n v="0"/>
    <n v="1"/>
    <n v="0"/>
    <e v="#N/A"/>
    <e v="#N/A"/>
    <e v="#N/A"/>
    <n v="0"/>
    <n v="0"/>
    <n v="0"/>
    <n v="0"/>
    <e v="#N/A"/>
    <n v="0"/>
    <e v="#N/A"/>
    <n v="0"/>
    <e v="#N/A"/>
    <e v="#N/A"/>
  </r>
  <r>
    <n v="119"/>
    <x v="3"/>
    <x v="118"/>
    <n v="0"/>
    <n v="0"/>
    <n v="0"/>
    <n v="0"/>
    <n v="1"/>
    <n v="0"/>
    <n v="0"/>
    <n v="1"/>
    <n v="0"/>
    <n v="0"/>
    <n v="1"/>
    <n v="0"/>
    <n v="1"/>
    <n v="0"/>
    <e v="#N/A"/>
    <n v="0"/>
    <x v="1"/>
    <n v="0"/>
    <n v="0"/>
    <n v="1"/>
    <n v="0"/>
    <n v="1"/>
    <n v="2"/>
    <n v="0"/>
    <n v="0"/>
    <n v="0"/>
    <n v="0"/>
    <n v="1"/>
    <n v="0"/>
    <n v="0"/>
    <n v="0"/>
    <n v="0"/>
    <n v="0"/>
    <n v="0"/>
    <n v="0"/>
    <e v="#N/A"/>
    <n v="0"/>
    <n v="0"/>
    <n v="2"/>
    <n v="0"/>
    <n v="0"/>
    <n v="0"/>
    <n v="0"/>
    <n v="0"/>
    <n v="0"/>
    <n v="0"/>
    <n v="0"/>
    <e v="#N/A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e v="#N/A"/>
    <n v="0"/>
    <n v="0"/>
    <n v="0"/>
    <n v="0"/>
    <e v="#N/A"/>
    <n v="0"/>
    <n v="0"/>
    <n v="0"/>
    <n v="4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20"/>
    <x v="3"/>
    <x v="119"/>
    <n v="9"/>
    <n v="0"/>
    <n v="0"/>
    <n v="0"/>
    <n v="1"/>
    <n v="1"/>
    <n v="0"/>
    <n v="2"/>
    <n v="3"/>
    <n v="1"/>
    <n v="4"/>
    <n v="0"/>
    <n v="0"/>
    <n v="0"/>
    <e v="#N/A"/>
    <n v="1"/>
    <x v="11"/>
    <n v="0"/>
    <n v="0"/>
    <n v="0"/>
    <n v="1"/>
    <n v="0"/>
    <n v="8"/>
    <n v="0"/>
    <n v="0"/>
    <n v="0"/>
    <n v="2"/>
    <n v="3"/>
    <n v="0"/>
    <n v="3"/>
    <n v="2"/>
    <n v="0"/>
    <n v="1"/>
    <n v="2"/>
    <n v="0"/>
    <e v="#N/A"/>
    <n v="0"/>
    <n v="0"/>
    <n v="2"/>
    <n v="0"/>
    <n v="2"/>
    <n v="1"/>
    <n v="2"/>
    <n v="0"/>
    <n v="0"/>
    <n v="0"/>
    <n v="0"/>
    <e v="#N/A"/>
    <n v="0"/>
    <n v="0"/>
    <n v="1"/>
    <n v="1"/>
    <n v="0"/>
    <n v="0"/>
    <n v="0"/>
    <n v="1"/>
    <n v="0"/>
    <n v="0"/>
    <n v="1"/>
    <n v="0"/>
    <n v="0"/>
    <n v="2"/>
    <n v="2"/>
    <n v="2"/>
    <n v="0"/>
    <n v="0"/>
    <n v="0"/>
    <n v="2"/>
    <n v="1"/>
    <n v="0"/>
    <n v="0"/>
    <n v="0"/>
    <n v="0"/>
    <n v="0"/>
    <n v="1"/>
    <e v="#N/A"/>
    <n v="0"/>
    <n v="0"/>
    <n v="0"/>
    <n v="1"/>
    <e v="#N/A"/>
    <n v="0"/>
    <n v="0"/>
    <n v="0"/>
    <n v="1"/>
    <n v="1"/>
    <n v="0"/>
    <n v="0"/>
    <n v="1"/>
    <n v="0"/>
    <n v="2"/>
    <n v="0"/>
    <e v="#N/A"/>
    <n v="0"/>
    <n v="0"/>
    <n v="0"/>
    <e v="#N/A"/>
    <e v="#N/A"/>
    <e v="#N/A"/>
    <n v="0"/>
    <n v="0"/>
    <n v="2"/>
    <n v="0"/>
    <e v="#N/A"/>
    <n v="0"/>
    <e v="#N/A"/>
    <n v="0"/>
    <e v="#N/A"/>
    <e v="#N/A"/>
  </r>
  <r>
    <n v="121"/>
    <x v="3"/>
    <x v="120"/>
    <n v="1"/>
    <n v="1"/>
    <n v="0"/>
    <n v="0"/>
    <n v="0"/>
    <n v="0"/>
    <n v="0"/>
    <n v="0"/>
    <n v="0"/>
    <n v="0"/>
    <n v="0"/>
    <n v="0"/>
    <n v="0"/>
    <n v="0"/>
    <e v="#N/A"/>
    <n v="0"/>
    <x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2"/>
    <n v="0"/>
    <n v="0"/>
    <n v="0"/>
    <n v="0"/>
    <n v="0"/>
    <e v="#N/A"/>
    <n v="0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e v="#N/A"/>
    <n v="0"/>
    <n v="0"/>
    <n v="0"/>
    <n v="1"/>
    <e v="#N/A"/>
    <n v="0"/>
    <n v="0"/>
    <n v="0"/>
    <n v="0"/>
    <n v="0"/>
    <n v="0"/>
    <n v="0"/>
    <n v="2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22"/>
    <x v="3"/>
    <x v="121"/>
    <n v="7"/>
    <n v="0"/>
    <n v="1"/>
    <n v="0"/>
    <n v="2"/>
    <n v="0"/>
    <n v="0"/>
    <n v="0"/>
    <n v="1"/>
    <n v="0"/>
    <n v="0"/>
    <n v="0"/>
    <n v="0"/>
    <n v="0"/>
    <e v="#N/A"/>
    <n v="0"/>
    <x v="6"/>
    <n v="0"/>
    <n v="0"/>
    <n v="0"/>
    <n v="0"/>
    <n v="0"/>
    <n v="3"/>
    <n v="2"/>
    <n v="2"/>
    <n v="0"/>
    <n v="0"/>
    <n v="4"/>
    <n v="0"/>
    <n v="0"/>
    <n v="0"/>
    <n v="0"/>
    <n v="2"/>
    <n v="1"/>
    <n v="0"/>
    <e v="#N/A"/>
    <n v="0"/>
    <n v="0"/>
    <n v="0"/>
    <n v="0"/>
    <n v="0"/>
    <n v="0"/>
    <n v="0"/>
    <n v="0"/>
    <n v="1"/>
    <n v="0"/>
    <n v="2"/>
    <e v="#N/A"/>
    <n v="0"/>
    <n v="0"/>
    <n v="1"/>
    <n v="0"/>
    <n v="0"/>
    <n v="0"/>
    <n v="0"/>
    <n v="0"/>
    <n v="1"/>
    <n v="0"/>
    <n v="0"/>
    <n v="1"/>
    <n v="0"/>
    <n v="0"/>
    <n v="1"/>
    <n v="1"/>
    <n v="1"/>
    <n v="0"/>
    <n v="0"/>
    <n v="1"/>
    <n v="0"/>
    <n v="2"/>
    <n v="0"/>
    <n v="0"/>
    <n v="1"/>
    <n v="0"/>
    <n v="0"/>
    <e v="#N/A"/>
    <n v="0"/>
    <n v="0"/>
    <n v="0"/>
    <n v="0"/>
    <e v="#N/A"/>
    <n v="0"/>
    <n v="0"/>
    <n v="0"/>
    <n v="0"/>
    <n v="0"/>
    <n v="0"/>
    <n v="0"/>
    <n v="0"/>
    <n v="0"/>
    <n v="1"/>
    <n v="0"/>
    <e v="#N/A"/>
    <n v="0"/>
    <n v="0"/>
    <n v="0"/>
    <e v="#N/A"/>
    <e v="#N/A"/>
    <e v="#N/A"/>
    <n v="0"/>
    <n v="0"/>
    <n v="0"/>
    <n v="1"/>
    <e v="#N/A"/>
    <n v="0"/>
    <e v="#N/A"/>
    <n v="0"/>
    <e v="#N/A"/>
    <e v="#N/A"/>
  </r>
  <r>
    <n v="123"/>
    <x v="3"/>
    <x v="122"/>
    <n v="12"/>
    <n v="0"/>
    <n v="2"/>
    <n v="0"/>
    <n v="0"/>
    <n v="1"/>
    <n v="0"/>
    <n v="0"/>
    <n v="0"/>
    <n v="0"/>
    <n v="2"/>
    <n v="0"/>
    <n v="0"/>
    <n v="0"/>
    <e v="#N/A"/>
    <n v="0"/>
    <x v="2"/>
    <n v="0"/>
    <n v="0"/>
    <n v="0"/>
    <n v="1"/>
    <n v="0"/>
    <n v="5"/>
    <n v="0"/>
    <n v="0"/>
    <n v="0"/>
    <n v="0"/>
    <n v="0"/>
    <n v="0"/>
    <n v="0"/>
    <n v="0"/>
    <n v="0"/>
    <n v="0"/>
    <n v="0"/>
    <n v="0"/>
    <e v="#N/A"/>
    <n v="0"/>
    <n v="0"/>
    <n v="1"/>
    <n v="0"/>
    <n v="0"/>
    <n v="0"/>
    <n v="0"/>
    <n v="0"/>
    <n v="0"/>
    <n v="0"/>
    <n v="0"/>
    <e v="#N/A"/>
    <n v="0"/>
    <n v="0"/>
    <n v="0"/>
    <n v="1"/>
    <n v="0"/>
    <n v="0"/>
    <n v="3"/>
    <n v="0"/>
    <n v="1"/>
    <n v="0"/>
    <n v="0"/>
    <n v="1"/>
    <n v="0"/>
    <n v="0"/>
    <n v="0"/>
    <n v="0"/>
    <n v="1"/>
    <n v="0"/>
    <n v="0"/>
    <n v="1"/>
    <n v="0"/>
    <n v="0"/>
    <n v="0"/>
    <n v="1"/>
    <n v="0"/>
    <n v="0"/>
    <n v="0"/>
    <e v="#N/A"/>
    <n v="0"/>
    <n v="0"/>
    <n v="0"/>
    <n v="0"/>
    <e v="#N/A"/>
    <n v="0"/>
    <n v="0"/>
    <n v="0"/>
    <n v="0"/>
    <n v="0"/>
    <n v="0"/>
    <n v="0"/>
    <n v="1"/>
    <n v="0"/>
    <n v="2"/>
    <n v="2"/>
    <e v="#N/A"/>
    <n v="0"/>
    <n v="0"/>
    <n v="0"/>
    <e v="#N/A"/>
    <e v="#N/A"/>
    <e v="#N/A"/>
    <n v="0"/>
    <n v="0"/>
    <n v="1"/>
    <n v="0"/>
    <e v="#N/A"/>
    <n v="0"/>
    <e v="#N/A"/>
    <n v="0"/>
    <e v="#N/A"/>
    <e v="#N/A"/>
  </r>
  <r>
    <n v="124"/>
    <x v="4"/>
    <x v="123"/>
    <n v="12"/>
    <n v="0"/>
    <n v="0"/>
    <n v="1"/>
    <n v="1"/>
    <n v="0"/>
    <n v="0"/>
    <n v="2"/>
    <n v="0"/>
    <n v="0"/>
    <n v="0"/>
    <n v="0"/>
    <n v="0"/>
    <e v="#N/A"/>
    <e v="#N/A"/>
    <n v="0"/>
    <x v="4"/>
    <n v="0"/>
    <n v="0"/>
    <n v="0"/>
    <n v="0"/>
    <n v="0"/>
    <n v="3"/>
    <n v="2"/>
    <n v="3"/>
    <n v="0"/>
    <n v="0"/>
    <n v="0"/>
    <n v="0"/>
    <n v="0"/>
    <n v="0"/>
    <e v="#N/A"/>
    <n v="0"/>
    <n v="1"/>
    <n v="0"/>
    <e v="#N/A"/>
    <e v="#N/A"/>
    <n v="1"/>
    <n v="0"/>
    <n v="0"/>
    <n v="0"/>
    <n v="2"/>
    <n v="0"/>
    <n v="1"/>
    <n v="1"/>
    <n v="0"/>
    <n v="0"/>
    <e v="#N/A"/>
    <n v="0"/>
    <n v="0"/>
    <n v="0"/>
    <n v="0"/>
    <n v="0"/>
    <n v="0"/>
    <n v="0"/>
    <n v="0"/>
    <n v="0"/>
    <n v="0"/>
    <n v="0"/>
    <n v="0"/>
    <n v="1"/>
    <n v="0"/>
    <n v="1"/>
    <n v="0"/>
    <n v="2"/>
    <e v="#N/A"/>
    <n v="0"/>
    <n v="0"/>
    <n v="1"/>
    <n v="0"/>
    <n v="2"/>
    <n v="2"/>
    <n v="0"/>
    <n v="0"/>
    <n v="5"/>
    <e v="#N/A"/>
    <n v="4"/>
    <n v="0"/>
    <n v="0"/>
    <n v="0"/>
    <n v="0"/>
    <n v="0"/>
    <n v="0"/>
    <n v="0"/>
    <n v="1"/>
    <n v="0"/>
    <n v="0"/>
    <n v="3"/>
    <n v="2"/>
    <n v="0"/>
    <n v="0"/>
    <n v="2"/>
    <e v="#N/A"/>
    <n v="0"/>
    <n v="0"/>
    <e v="#N/A"/>
    <n v="0"/>
    <n v="0"/>
    <n v="0"/>
    <n v="0"/>
    <n v="0"/>
    <n v="1"/>
    <n v="0"/>
    <e v="#N/A"/>
    <n v="1"/>
    <n v="0"/>
    <e v="#N/A"/>
    <e v="#N/A"/>
    <e v="#N/A"/>
  </r>
  <r>
    <n v="125"/>
    <x v="4"/>
    <x v="124"/>
    <n v="5"/>
    <n v="0"/>
    <n v="0"/>
    <n v="0"/>
    <n v="1"/>
    <n v="1"/>
    <n v="0"/>
    <n v="0"/>
    <n v="1"/>
    <n v="0"/>
    <n v="0"/>
    <n v="0"/>
    <n v="1"/>
    <e v="#N/A"/>
    <e v="#N/A"/>
    <n v="1"/>
    <x v="0"/>
    <n v="0"/>
    <n v="1"/>
    <n v="0"/>
    <n v="0"/>
    <n v="0"/>
    <n v="2"/>
    <n v="0"/>
    <n v="0"/>
    <n v="0"/>
    <n v="1"/>
    <n v="0"/>
    <n v="0"/>
    <n v="3"/>
    <n v="0"/>
    <e v="#N/A"/>
    <n v="0"/>
    <n v="0"/>
    <n v="0"/>
    <e v="#N/A"/>
    <e v="#N/A"/>
    <n v="2"/>
    <n v="0"/>
    <n v="1"/>
    <n v="0"/>
    <n v="0"/>
    <n v="1"/>
    <n v="0"/>
    <n v="0"/>
    <n v="0"/>
    <n v="1"/>
    <e v="#N/A"/>
    <n v="1"/>
    <n v="0"/>
    <n v="0"/>
    <n v="0"/>
    <n v="0"/>
    <n v="0"/>
    <n v="0"/>
    <n v="0"/>
    <n v="1"/>
    <n v="0"/>
    <n v="0"/>
    <n v="0"/>
    <n v="0"/>
    <n v="0"/>
    <n v="0"/>
    <n v="0"/>
    <n v="0"/>
    <e v="#N/A"/>
    <n v="1"/>
    <n v="1"/>
    <n v="0"/>
    <n v="1"/>
    <n v="2"/>
    <n v="0"/>
    <n v="0"/>
    <n v="1"/>
    <n v="0"/>
    <e v="#N/A"/>
    <n v="0"/>
    <n v="0"/>
    <n v="0"/>
    <n v="1"/>
    <n v="0"/>
    <n v="2"/>
    <n v="2"/>
    <n v="0"/>
    <n v="1"/>
    <n v="0"/>
    <n v="0"/>
    <n v="0"/>
    <n v="0"/>
    <n v="0"/>
    <n v="1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26"/>
    <x v="4"/>
    <x v="125"/>
    <n v="14"/>
    <n v="0"/>
    <n v="1"/>
    <n v="0"/>
    <n v="1"/>
    <n v="0"/>
    <n v="0"/>
    <n v="0"/>
    <n v="0"/>
    <n v="0"/>
    <n v="1"/>
    <n v="2"/>
    <n v="2"/>
    <e v="#N/A"/>
    <e v="#N/A"/>
    <n v="0"/>
    <x v="3"/>
    <n v="1"/>
    <n v="1"/>
    <n v="1"/>
    <n v="0"/>
    <n v="0"/>
    <n v="5"/>
    <n v="0"/>
    <n v="1"/>
    <n v="0"/>
    <n v="0"/>
    <n v="4"/>
    <n v="0"/>
    <n v="0"/>
    <n v="0"/>
    <e v="#N/A"/>
    <n v="3"/>
    <n v="1"/>
    <n v="0"/>
    <e v="#N/A"/>
    <e v="#N/A"/>
    <n v="1"/>
    <n v="1"/>
    <n v="0"/>
    <n v="1"/>
    <n v="0"/>
    <n v="1"/>
    <n v="0"/>
    <n v="0"/>
    <n v="0"/>
    <n v="0"/>
    <e v="#N/A"/>
    <n v="0"/>
    <n v="1"/>
    <n v="1"/>
    <n v="1"/>
    <n v="0"/>
    <n v="0"/>
    <n v="2"/>
    <n v="0"/>
    <n v="0"/>
    <n v="0"/>
    <n v="0"/>
    <n v="0"/>
    <n v="0"/>
    <n v="0"/>
    <n v="0"/>
    <n v="0"/>
    <n v="5"/>
    <e v="#N/A"/>
    <n v="0"/>
    <n v="2"/>
    <n v="0"/>
    <n v="1"/>
    <n v="3"/>
    <n v="3"/>
    <n v="1"/>
    <n v="1"/>
    <n v="1"/>
    <e v="#N/A"/>
    <n v="0"/>
    <n v="1"/>
    <n v="1"/>
    <n v="1"/>
    <n v="0"/>
    <n v="9"/>
    <n v="2"/>
    <n v="0"/>
    <n v="0"/>
    <n v="0"/>
    <n v="0"/>
    <n v="1"/>
    <n v="0"/>
    <n v="0"/>
    <n v="2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27"/>
    <x v="4"/>
    <x v="126"/>
    <n v="3"/>
    <n v="0"/>
    <n v="0"/>
    <n v="0"/>
    <n v="0"/>
    <n v="1"/>
    <n v="0"/>
    <n v="0"/>
    <n v="2"/>
    <n v="0"/>
    <n v="1"/>
    <n v="0"/>
    <n v="0"/>
    <e v="#N/A"/>
    <e v="#N/A"/>
    <n v="0"/>
    <x v="4"/>
    <n v="0"/>
    <n v="0"/>
    <n v="0"/>
    <n v="0"/>
    <n v="0"/>
    <n v="2"/>
    <n v="0"/>
    <n v="0"/>
    <n v="0"/>
    <n v="0"/>
    <n v="1"/>
    <n v="0"/>
    <n v="2"/>
    <n v="0"/>
    <e v="#N/A"/>
    <n v="0"/>
    <n v="0"/>
    <n v="0"/>
    <e v="#N/A"/>
    <e v="#N/A"/>
    <n v="0"/>
    <n v="1"/>
    <n v="0"/>
    <n v="1"/>
    <n v="0"/>
    <n v="1"/>
    <n v="0"/>
    <n v="0"/>
    <n v="0"/>
    <n v="0"/>
    <e v="#N/A"/>
    <n v="1"/>
    <n v="0"/>
    <n v="0"/>
    <n v="1"/>
    <n v="0"/>
    <n v="0"/>
    <n v="0"/>
    <n v="0"/>
    <n v="0"/>
    <n v="0"/>
    <n v="0"/>
    <n v="0"/>
    <n v="0"/>
    <n v="0"/>
    <n v="0"/>
    <n v="0"/>
    <n v="0"/>
    <e v="#N/A"/>
    <n v="0"/>
    <n v="0"/>
    <n v="0"/>
    <n v="2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28"/>
    <x v="4"/>
    <x v="127"/>
    <n v="7"/>
    <n v="0"/>
    <n v="0"/>
    <n v="0"/>
    <n v="0"/>
    <n v="0"/>
    <n v="0"/>
    <n v="0"/>
    <n v="0"/>
    <n v="0"/>
    <n v="0"/>
    <n v="0"/>
    <n v="0"/>
    <e v="#N/A"/>
    <e v="#N/A"/>
    <n v="0"/>
    <x v="6"/>
    <n v="0"/>
    <n v="1"/>
    <n v="0"/>
    <n v="0"/>
    <n v="3"/>
    <n v="6"/>
    <n v="0"/>
    <n v="1"/>
    <n v="0"/>
    <n v="0"/>
    <n v="2"/>
    <n v="1"/>
    <n v="0"/>
    <n v="0"/>
    <e v="#N/A"/>
    <n v="2"/>
    <n v="1"/>
    <n v="0"/>
    <e v="#N/A"/>
    <e v="#N/A"/>
    <n v="0"/>
    <n v="1"/>
    <n v="0"/>
    <n v="0"/>
    <n v="0"/>
    <n v="0"/>
    <n v="0"/>
    <n v="0"/>
    <n v="0"/>
    <n v="0"/>
    <e v="#N/A"/>
    <n v="2"/>
    <n v="0"/>
    <n v="1"/>
    <n v="1"/>
    <n v="0"/>
    <n v="0"/>
    <n v="1"/>
    <n v="0"/>
    <n v="0"/>
    <n v="0"/>
    <n v="0"/>
    <n v="0"/>
    <n v="0"/>
    <n v="0"/>
    <n v="0"/>
    <n v="0"/>
    <n v="1"/>
    <e v="#N/A"/>
    <n v="0"/>
    <n v="1"/>
    <n v="1"/>
    <n v="3"/>
    <n v="0"/>
    <n v="0"/>
    <n v="1"/>
    <n v="0"/>
    <n v="0"/>
    <e v="#N/A"/>
    <n v="0"/>
    <n v="0"/>
    <n v="0"/>
    <n v="1"/>
    <n v="0"/>
    <n v="0"/>
    <n v="0"/>
    <n v="0"/>
    <n v="1"/>
    <n v="0"/>
    <n v="0"/>
    <n v="1"/>
    <n v="0"/>
    <n v="0"/>
    <n v="0"/>
    <n v="1"/>
    <e v="#N/A"/>
    <n v="0"/>
    <n v="0"/>
    <e v="#N/A"/>
    <n v="0"/>
    <n v="0"/>
    <n v="0"/>
    <n v="2"/>
    <n v="0"/>
    <n v="0"/>
    <n v="0"/>
    <e v="#N/A"/>
    <n v="0"/>
    <n v="0"/>
    <e v="#N/A"/>
    <e v="#N/A"/>
    <e v="#N/A"/>
  </r>
  <r>
    <n v="129"/>
    <x v="4"/>
    <x v="128"/>
    <n v="11"/>
    <n v="0"/>
    <n v="0"/>
    <n v="0"/>
    <n v="0"/>
    <n v="0"/>
    <n v="0"/>
    <n v="0"/>
    <n v="5"/>
    <n v="0"/>
    <n v="0"/>
    <n v="0"/>
    <n v="0"/>
    <e v="#N/A"/>
    <e v="#N/A"/>
    <n v="0"/>
    <x v="1"/>
    <n v="3"/>
    <n v="2"/>
    <n v="0"/>
    <n v="0"/>
    <n v="0"/>
    <n v="2"/>
    <n v="0"/>
    <n v="0"/>
    <n v="0"/>
    <n v="0"/>
    <n v="1"/>
    <n v="0"/>
    <n v="0"/>
    <n v="1"/>
    <e v="#N/A"/>
    <n v="0"/>
    <n v="0"/>
    <n v="0"/>
    <e v="#N/A"/>
    <e v="#N/A"/>
    <n v="0"/>
    <n v="1"/>
    <n v="0"/>
    <n v="0"/>
    <n v="0"/>
    <n v="0"/>
    <n v="0"/>
    <n v="0"/>
    <n v="0"/>
    <n v="0"/>
    <e v="#N/A"/>
    <n v="1"/>
    <n v="0"/>
    <n v="1"/>
    <n v="0"/>
    <n v="1"/>
    <n v="0"/>
    <n v="0"/>
    <n v="0"/>
    <n v="0"/>
    <n v="0"/>
    <n v="0"/>
    <n v="0"/>
    <n v="0"/>
    <n v="0"/>
    <n v="0"/>
    <n v="0"/>
    <n v="0"/>
    <e v="#N/A"/>
    <n v="0"/>
    <n v="0"/>
    <n v="1"/>
    <n v="0"/>
    <n v="0"/>
    <n v="0"/>
    <n v="0"/>
    <n v="1"/>
    <n v="3"/>
    <e v="#N/A"/>
    <n v="2"/>
    <n v="0"/>
    <n v="0"/>
    <n v="0"/>
    <n v="0"/>
    <n v="0"/>
    <n v="0"/>
    <n v="0"/>
    <n v="8"/>
    <n v="0"/>
    <n v="0"/>
    <n v="0"/>
    <n v="0"/>
    <n v="0"/>
    <n v="0"/>
    <n v="0"/>
    <e v="#N/A"/>
    <n v="0"/>
    <n v="0"/>
    <e v="#N/A"/>
    <n v="0"/>
    <n v="0"/>
    <n v="0"/>
    <n v="6"/>
    <n v="0"/>
    <n v="0"/>
    <n v="0"/>
    <e v="#N/A"/>
    <n v="0"/>
    <n v="0"/>
    <e v="#N/A"/>
    <e v="#N/A"/>
    <e v="#N/A"/>
  </r>
  <r>
    <n v="130"/>
    <x v="4"/>
    <x v="129"/>
    <n v="21"/>
    <n v="0"/>
    <n v="0"/>
    <n v="0"/>
    <n v="0"/>
    <n v="0"/>
    <n v="0"/>
    <n v="0"/>
    <n v="0"/>
    <n v="0"/>
    <n v="1"/>
    <n v="0"/>
    <n v="0"/>
    <e v="#N/A"/>
    <e v="#N/A"/>
    <n v="0"/>
    <x v="0"/>
    <n v="0"/>
    <n v="0"/>
    <n v="0"/>
    <n v="0"/>
    <n v="0"/>
    <n v="4"/>
    <n v="0"/>
    <n v="0"/>
    <n v="0"/>
    <n v="0"/>
    <n v="1"/>
    <n v="0"/>
    <n v="1"/>
    <n v="0"/>
    <e v="#N/A"/>
    <n v="3"/>
    <n v="0"/>
    <n v="0"/>
    <e v="#N/A"/>
    <e v="#N/A"/>
    <n v="0"/>
    <n v="1"/>
    <n v="0"/>
    <n v="1"/>
    <n v="0"/>
    <n v="1"/>
    <n v="0"/>
    <n v="1"/>
    <n v="0"/>
    <n v="0"/>
    <e v="#N/A"/>
    <n v="2"/>
    <n v="0"/>
    <n v="1"/>
    <n v="1"/>
    <n v="0"/>
    <n v="0"/>
    <n v="0"/>
    <n v="0"/>
    <n v="1"/>
    <n v="0"/>
    <n v="0"/>
    <n v="0"/>
    <n v="0"/>
    <n v="0"/>
    <n v="0"/>
    <n v="0"/>
    <n v="1"/>
    <e v="#N/A"/>
    <n v="0"/>
    <n v="0"/>
    <n v="0"/>
    <n v="0"/>
    <n v="1"/>
    <n v="1"/>
    <n v="0"/>
    <n v="0"/>
    <n v="1"/>
    <e v="#N/A"/>
    <n v="2"/>
    <n v="2"/>
    <n v="0"/>
    <n v="0"/>
    <n v="0"/>
    <n v="1"/>
    <n v="0"/>
    <n v="0"/>
    <n v="4"/>
    <n v="1"/>
    <n v="1"/>
    <n v="1"/>
    <n v="0"/>
    <n v="0"/>
    <n v="2"/>
    <n v="0"/>
    <e v="#N/A"/>
    <n v="0"/>
    <n v="0"/>
    <e v="#N/A"/>
    <n v="0"/>
    <n v="0"/>
    <n v="0"/>
    <n v="0"/>
    <n v="0"/>
    <n v="1"/>
    <n v="0"/>
    <e v="#N/A"/>
    <n v="1"/>
    <n v="0"/>
    <e v="#N/A"/>
    <e v="#N/A"/>
    <e v="#N/A"/>
  </r>
  <r>
    <n v="131"/>
    <x v="4"/>
    <x v="130"/>
    <n v="2"/>
    <n v="0"/>
    <n v="0"/>
    <n v="0"/>
    <n v="0"/>
    <n v="0"/>
    <n v="0"/>
    <n v="0"/>
    <n v="0"/>
    <n v="0"/>
    <n v="1"/>
    <n v="1"/>
    <n v="1"/>
    <e v="#N/A"/>
    <e v="#N/A"/>
    <n v="1"/>
    <x v="4"/>
    <n v="0"/>
    <n v="1"/>
    <n v="0"/>
    <n v="0"/>
    <n v="0"/>
    <n v="0"/>
    <n v="1"/>
    <n v="0"/>
    <n v="0"/>
    <n v="0"/>
    <n v="0"/>
    <n v="0"/>
    <n v="0"/>
    <n v="0"/>
    <e v="#N/A"/>
    <n v="1"/>
    <n v="0"/>
    <n v="0"/>
    <e v="#N/A"/>
    <e v="#N/A"/>
    <n v="1"/>
    <n v="0"/>
    <n v="0"/>
    <n v="0"/>
    <n v="1"/>
    <n v="0"/>
    <n v="0"/>
    <n v="0"/>
    <n v="0"/>
    <n v="0"/>
    <e v="#N/A"/>
    <n v="0"/>
    <n v="0"/>
    <n v="0"/>
    <n v="1"/>
    <n v="0"/>
    <n v="0"/>
    <n v="0"/>
    <n v="0"/>
    <n v="0"/>
    <n v="0"/>
    <n v="0"/>
    <n v="0"/>
    <n v="1"/>
    <n v="0"/>
    <n v="1"/>
    <n v="0"/>
    <n v="0"/>
    <e v="#N/A"/>
    <n v="0"/>
    <n v="1"/>
    <n v="1"/>
    <n v="0"/>
    <n v="0"/>
    <n v="1"/>
    <n v="1"/>
    <n v="0"/>
    <n v="0"/>
    <e v="#N/A"/>
    <n v="0"/>
    <n v="0"/>
    <n v="0"/>
    <n v="0"/>
    <n v="0"/>
    <n v="0"/>
    <n v="2"/>
    <n v="0"/>
    <n v="0"/>
    <n v="1"/>
    <n v="0"/>
    <n v="0"/>
    <n v="0"/>
    <n v="0"/>
    <n v="0"/>
    <n v="1"/>
    <e v="#N/A"/>
    <n v="0"/>
    <n v="0"/>
    <e v="#N/A"/>
    <n v="0"/>
    <n v="1"/>
    <n v="0"/>
    <n v="0"/>
    <n v="0"/>
    <n v="0"/>
    <n v="0"/>
    <e v="#N/A"/>
    <n v="0"/>
    <n v="1"/>
    <e v="#N/A"/>
    <e v="#N/A"/>
    <e v="#N/A"/>
  </r>
  <r>
    <n v="132"/>
    <x v="4"/>
    <x v="131"/>
    <n v="9"/>
    <n v="0"/>
    <n v="1"/>
    <n v="0"/>
    <n v="6"/>
    <n v="0"/>
    <n v="0"/>
    <n v="1"/>
    <n v="2"/>
    <n v="0"/>
    <n v="0"/>
    <n v="1"/>
    <n v="0"/>
    <e v="#N/A"/>
    <e v="#N/A"/>
    <n v="0"/>
    <x v="4"/>
    <n v="0"/>
    <n v="0"/>
    <n v="1"/>
    <n v="2"/>
    <n v="0"/>
    <n v="4"/>
    <n v="3"/>
    <n v="1"/>
    <n v="3"/>
    <n v="0"/>
    <n v="3"/>
    <n v="3"/>
    <n v="1"/>
    <n v="2"/>
    <e v="#N/A"/>
    <n v="9"/>
    <n v="0"/>
    <n v="0"/>
    <e v="#N/A"/>
    <e v="#N/A"/>
    <n v="0"/>
    <n v="2"/>
    <n v="0"/>
    <n v="1"/>
    <n v="1"/>
    <n v="2"/>
    <n v="0"/>
    <n v="0"/>
    <n v="0"/>
    <n v="0"/>
    <e v="#N/A"/>
    <n v="1"/>
    <n v="0"/>
    <n v="0"/>
    <n v="2"/>
    <n v="0"/>
    <n v="0"/>
    <n v="1"/>
    <n v="2"/>
    <n v="1"/>
    <n v="0"/>
    <n v="3"/>
    <n v="1"/>
    <n v="2"/>
    <n v="0"/>
    <n v="1"/>
    <n v="0"/>
    <n v="1"/>
    <e v="#N/A"/>
    <n v="1"/>
    <n v="0"/>
    <n v="1"/>
    <n v="0"/>
    <n v="2"/>
    <n v="2"/>
    <n v="2"/>
    <n v="1"/>
    <n v="0"/>
    <e v="#N/A"/>
    <n v="1"/>
    <n v="0"/>
    <n v="2"/>
    <n v="1"/>
    <n v="1"/>
    <n v="2"/>
    <n v="0"/>
    <n v="0"/>
    <n v="3"/>
    <n v="2"/>
    <n v="0"/>
    <n v="2"/>
    <n v="1"/>
    <n v="0"/>
    <n v="2"/>
    <n v="1"/>
    <e v="#N/A"/>
    <n v="1"/>
    <n v="0"/>
    <e v="#N/A"/>
    <n v="0"/>
    <n v="0"/>
    <n v="0"/>
    <n v="1"/>
    <n v="0"/>
    <n v="0"/>
    <n v="0"/>
    <e v="#N/A"/>
    <n v="0"/>
    <n v="0"/>
    <e v="#N/A"/>
    <e v="#N/A"/>
    <e v="#N/A"/>
  </r>
  <r>
    <n v="133"/>
    <x v="4"/>
    <x v="132"/>
    <n v="11"/>
    <n v="0"/>
    <n v="2"/>
    <n v="1"/>
    <n v="0"/>
    <n v="0"/>
    <n v="0"/>
    <n v="0"/>
    <n v="0"/>
    <n v="0"/>
    <n v="1"/>
    <n v="0"/>
    <n v="0"/>
    <e v="#N/A"/>
    <e v="#N/A"/>
    <n v="0"/>
    <x v="9"/>
    <n v="3"/>
    <n v="0"/>
    <n v="0"/>
    <n v="0"/>
    <n v="1"/>
    <n v="4"/>
    <n v="0"/>
    <n v="0"/>
    <n v="0"/>
    <n v="0"/>
    <n v="0"/>
    <n v="0"/>
    <n v="0"/>
    <n v="2"/>
    <e v="#N/A"/>
    <n v="1"/>
    <n v="2"/>
    <n v="0"/>
    <e v="#N/A"/>
    <e v="#N/A"/>
    <n v="2"/>
    <n v="0"/>
    <n v="1"/>
    <n v="0"/>
    <n v="2"/>
    <n v="2"/>
    <n v="1"/>
    <n v="0"/>
    <n v="0"/>
    <n v="0"/>
    <e v="#N/A"/>
    <n v="1"/>
    <n v="0"/>
    <n v="1"/>
    <n v="1"/>
    <n v="0"/>
    <n v="1"/>
    <n v="0"/>
    <n v="0"/>
    <n v="1"/>
    <n v="0"/>
    <n v="0"/>
    <n v="0"/>
    <n v="0"/>
    <n v="0"/>
    <n v="1"/>
    <n v="0"/>
    <n v="0"/>
    <e v="#N/A"/>
    <n v="0"/>
    <n v="0"/>
    <n v="0"/>
    <n v="1"/>
    <n v="2"/>
    <n v="0"/>
    <n v="0"/>
    <n v="1"/>
    <n v="1"/>
    <e v="#N/A"/>
    <n v="2"/>
    <n v="0"/>
    <n v="0"/>
    <n v="0"/>
    <n v="0"/>
    <n v="0"/>
    <n v="0"/>
    <n v="2"/>
    <n v="1"/>
    <n v="3"/>
    <n v="1"/>
    <n v="1"/>
    <n v="0"/>
    <n v="0"/>
    <n v="2"/>
    <n v="0"/>
    <e v="#N/A"/>
    <n v="0"/>
    <n v="0"/>
    <e v="#N/A"/>
    <n v="0"/>
    <n v="0"/>
    <n v="1"/>
    <n v="2"/>
    <n v="0"/>
    <n v="0"/>
    <n v="0"/>
    <e v="#N/A"/>
    <n v="1"/>
    <n v="0"/>
    <e v="#N/A"/>
    <e v="#N/A"/>
    <e v="#N/A"/>
  </r>
  <r>
    <n v="134"/>
    <x v="4"/>
    <x v="133"/>
    <n v="5"/>
    <n v="0"/>
    <n v="0"/>
    <n v="0"/>
    <n v="0"/>
    <n v="0"/>
    <n v="0"/>
    <n v="0"/>
    <n v="1"/>
    <n v="0"/>
    <n v="1"/>
    <n v="2"/>
    <n v="0"/>
    <e v="#N/A"/>
    <e v="#N/A"/>
    <n v="0"/>
    <x v="4"/>
    <n v="1"/>
    <n v="0"/>
    <n v="0"/>
    <n v="0"/>
    <n v="2"/>
    <n v="2"/>
    <n v="0"/>
    <n v="2"/>
    <n v="0"/>
    <n v="0"/>
    <n v="2"/>
    <n v="0"/>
    <n v="2"/>
    <n v="0"/>
    <e v="#N/A"/>
    <n v="2"/>
    <n v="1"/>
    <n v="0"/>
    <e v="#N/A"/>
    <e v="#N/A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2"/>
    <n v="1"/>
    <n v="0"/>
    <n v="0"/>
    <n v="0"/>
    <n v="1"/>
    <n v="1"/>
    <n v="2"/>
    <e v="#N/A"/>
    <n v="0"/>
    <n v="1"/>
    <n v="0"/>
    <n v="0"/>
    <n v="0"/>
    <n v="0"/>
    <n v="2"/>
    <n v="0"/>
    <n v="0"/>
    <e v="#N/A"/>
    <n v="0"/>
    <n v="0"/>
    <n v="0"/>
    <n v="0"/>
    <n v="0"/>
    <n v="1"/>
    <n v="0"/>
    <n v="0"/>
    <n v="0"/>
    <n v="0"/>
    <n v="0"/>
    <n v="1"/>
    <n v="0"/>
    <n v="0"/>
    <n v="0"/>
    <n v="1"/>
    <e v="#N/A"/>
    <n v="0"/>
    <n v="0"/>
    <e v="#N/A"/>
    <n v="0"/>
    <n v="0"/>
    <n v="0"/>
    <n v="0"/>
    <n v="1"/>
    <n v="0"/>
    <n v="1"/>
    <e v="#N/A"/>
    <n v="2"/>
    <n v="0"/>
    <e v="#N/A"/>
    <e v="#N/A"/>
    <e v="#N/A"/>
  </r>
  <r>
    <n v="135"/>
    <x v="4"/>
    <x v="134"/>
    <n v="29"/>
    <n v="0"/>
    <n v="0"/>
    <n v="0"/>
    <n v="1"/>
    <n v="0"/>
    <n v="0"/>
    <n v="0"/>
    <n v="0"/>
    <n v="2"/>
    <n v="0"/>
    <n v="1"/>
    <n v="0"/>
    <e v="#N/A"/>
    <e v="#N/A"/>
    <n v="0"/>
    <x v="3"/>
    <n v="0"/>
    <n v="1"/>
    <n v="0"/>
    <n v="0"/>
    <n v="0"/>
    <n v="6"/>
    <n v="2"/>
    <n v="1"/>
    <n v="0"/>
    <n v="0"/>
    <n v="3"/>
    <n v="0"/>
    <n v="1"/>
    <n v="0"/>
    <e v="#N/A"/>
    <n v="0"/>
    <n v="0"/>
    <n v="0"/>
    <e v="#N/A"/>
    <e v="#N/A"/>
    <n v="0"/>
    <n v="1"/>
    <n v="0"/>
    <n v="0"/>
    <n v="0"/>
    <n v="0"/>
    <n v="0"/>
    <n v="0"/>
    <n v="0"/>
    <n v="0"/>
    <e v="#N/A"/>
    <n v="0"/>
    <n v="0"/>
    <n v="1"/>
    <n v="0"/>
    <n v="0"/>
    <n v="0"/>
    <n v="2"/>
    <n v="0"/>
    <n v="0"/>
    <n v="0"/>
    <n v="1"/>
    <n v="0"/>
    <n v="0"/>
    <n v="0"/>
    <n v="3"/>
    <n v="0"/>
    <n v="1"/>
    <e v="#N/A"/>
    <n v="0"/>
    <n v="1"/>
    <n v="0"/>
    <n v="0"/>
    <n v="1"/>
    <n v="1"/>
    <n v="0"/>
    <n v="0"/>
    <n v="0"/>
    <e v="#N/A"/>
    <n v="0"/>
    <n v="1"/>
    <n v="0"/>
    <n v="0"/>
    <n v="0"/>
    <n v="0"/>
    <n v="0"/>
    <n v="0"/>
    <n v="0"/>
    <n v="0"/>
    <n v="0"/>
    <n v="0"/>
    <n v="0"/>
    <n v="0"/>
    <n v="0"/>
    <n v="0"/>
    <e v="#N/A"/>
    <n v="0"/>
    <n v="0"/>
    <e v="#N/A"/>
    <n v="1"/>
    <n v="0"/>
    <n v="0"/>
    <n v="0"/>
    <n v="0"/>
    <n v="0"/>
    <n v="0"/>
    <e v="#N/A"/>
    <n v="0"/>
    <n v="0"/>
    <e v="#N/A"/>
    <e v="#N/A"/>
    <e v="#N/A"/>
  </r>
  <r>
    <n v="136"/>
    <x v="4"/>
    <x v="135"/>
    <n v="1"/>
    <n v="0"/>
    <n v="0"/>
    <n v="0"/>
    <n v="1"/>
    <n v="1"/>
    <n v="0"/>
    <n v="0"/>
    <n v="0"/>
    <n v="1"/>
    <n v="0"/>
    <n v="0"/>
    <n v="0"/>
    <e v="#N/A"/>
    <e v="#N/A"/>
    <n v="0"/>
    <x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e v="#N/A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37"/>
    <x v="4"/>
    <x v="136"/>
    <n v="4"/>
    <n v="0"/>
    <n v="1"/>
    <n v="0"/>
    <n v="1"/>
    <n v="1"/>
    <n v="0"/>
    <n v="0"/>
    <n v="2"/>
    <n v="1"/>
    <n v="0"/>
    <n v="0"/>
    <n v="0"/>
    <e v="#N/A"/>
    <e v="#N/A"/>
    <n v="0"/>
    <x v="0"/>
    <n v="0"/>
    <n v="0"/>
    <n v="0"/>
    <n v="1"/>
    <n v="0"/>
    <n v="2"/>
    <n v="0"/>
    <n v="1"/>
    <n v="0"/>
    <n v="1"/>
    <n v="1"/>
    <n v="0"/>
    <n v="6"/>
    <n v="0"/>
    <e v="#N/A"/>
    <n v="2"/>
    <n v="0"/>
    <n v="0"/>
    <e v="#N/A"/>
    <e v="#N/A"/>
    <n v="0"/>
    <n v="0"/>
    <n v="0"/>
    <n v="0"/>
    <n v="0"/>
    <n v="0"/>
    <n v="0"/>
    <n v="2"/>
    <n v="0"/>
    <n v="0"/>
    <e v="#N/A"/>
    <n v="0"/>
    <n v="0"/>
    <n v="0"/>
    <n v="0"/>
    <n v="0"/>
    <n v="0"/>
    <n v="0"/>
    <n v="0"/>
    <n v="1"/>
    <n v="0"/>
    <n v="0"/>
    <n v="0"/>
    <n v="0"/>
    <n v="2"/>
    <n v="1"/>
    <n v="0"/>
    <n v="2"/>
    <e v="#N/A"/>
    <n v="0"/>
    <n v="0"/>
    <n v="0"/>
    <n v="0"/>
    <n v="0"/>
    <n v="0"/>
    <n v="0"/>
    <n v="3"/>
    <n v="1"/>
    <e v="#N/A"/>
    <n v="0"/>
    <n v="1"/>
    <n v="1"/>
    <n v="0"/>
    <n v="0"/>
    <n v="0"/>
    <n v="0"/>
    <n v="0"/>
    <n v="4"/>
    <n v="0"/>
    <n v="0"/>
    <n v="0"/>
    <n v="2"/>
    <n v="0"/>
    <n v="1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38"/>
    <x v="4"/>
    <x v="137"/>
    <n v="7"/>
    <n v="0"/>
    <n v="0"/>
    <n v="0"/>
    <n v="0"/>
    <n v="0"/>
    <n v="0"/>
    <n v="0"/>
    <n v="0"/>
    <n v="0"/>
    <n v="0"/>
    <n v="0"/>
    <n v="0"/>
    <e v="#N/A"/>
    <e v="#N/A"/>
    <n v="0"/>
    <x v="0"/>
    <n v="2"/>
    <n v="0"/>
    <n v="0"/>
    <n v="0"/>
    <n v="3"/>
    <n v="7"/>
    <n v="0"/>
    <n v="0"/>
    <n v="0"/>
    <n v="0"/>
    <n v="0"/>
    <n v="0"/>
    <n v="0"/>
    <n v="0"/>
    <e v="#N/A"/>
    <n v="1"/>
    <n v="1"/>
    <n v="1"/>
    <e v="#N/A"/>
    <e v="#N/A"/>
    <n v="0"/>
    <n v="0"/>
    <n v="0"/>
    <n v="0"/>
    <n v="0"/>
    <n v="0"/>
    <n v="1"/>
    <n v="0"/>
    <n v="0"/>
    <n v="0"/>
    <e v="#N/A"/>
    <n v="1"/>
    <n v="0"/>
    <n v="0"/>
    <n v="0"/>
    <n v="1"/>
    <n v="0"/>
    <n v="0"/>
    <n v="0"/>
    <n v="0"/>
    <n v="0"/>
    <n v="0"/>
    <n v="0"/>
    <n v="0"/>
    <n v="1"/>
    <n v="4"/>
    <n v="1"/>
    <n v="0"/>
    <e v="#N/A"/>
    <n v="1"/>
    <n v="2"/>
    <n v="0"/>
    <n v="1"/>
    <n v="0"/>
    <n v="0"/>
    <n v="0"/>
    <n v="0"/>
    <n v="1"/>
    <e v="#N/A"/>
    <n v="0"/>
    <n v="0"/>
    <n v="0"/>
    <n v="0"/>
    <n v="0"/>
    <n v="0"/>
    <n v="0"/>
    <n v="0"/>
    <n v="1"/>
    <n v="0"/>
    <n v="0"/>
    <n v="1"/>
    <n v="1"/>
    <n v="0"/>
    <n v="0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39"/>
    <x v="4"/>
    <x v="138"/>
    <n v="4"/>
    <n v="0"/>
    <n v="0"/>
    <n v="0"/>
    <n v="0"/>
    <n v="0"/>
    <n v="1"/>
    <n v="0"/>
    <n v="1"/>
    <n v="0"/>
    <n v="1"/>
    <n v="2"/>
    <n v="0"/>
    <e v="#N/A"/>
    <e v="#N/A"/>
    <n v="0"/>
    <x v="12"/>
    <n v="1"/>
    <n v="0"/>
    <n v="0"/>
    <n v="0"/>
    <n v="2"/>
    <n v="1"/>
    <n v="0"/>
    <n v="0"/>
    <n v="1"/>
    <n v="0"/>
    <n v="1"/>
    <n v="0"/>
    <n v="0"/>
    <n v="1"/>
    <e v="#N/A"/>
    <n v="2"/>
    <n v="0"/>
    <n v="0"/>
    <e v="#N/A"/>
    <e v="#N/A"/>
    <n v="1"/>
    <n v="0"/>
    <n v="0"/>
    <n v="0"/>
    <n v="0"/>
    <n v="1"/>
    <n v="0"/>
    <n v="0"/>
    <n v="0"/>
    <n v="0"/>
    <e v="#N/A"/>
    <n v="1"/>
    <n v="0"/>
    <n v="0"/>
    <n v="0"/>
    <n v="0"/>
    <n v="0"/>
    <n v="0"/>
    <n v="0"/>
    <n v="0"/>
    <n v="0"/>
    <n v="1"/>
    <n v="0"/>
    <n v="0"/>
    <n v="0"/>
    <n v="2"/>
    <n v="0"/>
    <n v="2"/>
    <e v="#N/A"/>
    <n v="0"/>
    <n v="0"/>
    <n v="1"/>
    <n v="0"/>
    <n v="1"/>
    <n v="1"/>
    <n v="1"/>
    <n v="0"/>
    <n v="0"/>
    <e v="#N/A"/>
    <n v="0"/>
    <n v="0"/>
    <n v="0"/>
    <n v="0"/>
    <n v="0"/>
    <n v="0"/>
    <n v="0"/>
    <n v="0"/>
    <n v="2"/>
    <n v="1"/>
    <n v="0"/>
    <n v="0"/>
    <n v="0"/>
    <n v="0"/>
    <n v="0"/>
    <n v="1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40"/>
    <x v="4"/>
    <x v="139"/>
    <n v="49"/>
    <n v="0"/>
    <n v="0"/>
    <n v="0"/>
    <n v="2"/>
    <n v="0"/>
    <n v="0"/>
    <n v="1"/>
    <n v="1"/>
    <n v="0"/>
    <n v="0"/>
    <n v="0"/>
    <n v="0"/>
    <e v="#N/A"/>
    <e v="#N/A"/>
    <n v="0"/>
    <x v="5"/>
    <n v="2"/>
    <n v="1"/>
    <n v="0"/>
    <n v="2"/>
    <n v="2"/>
    <n v="7"/>
    <n v="3"/>
    <n v="1"/>
    <n v="1"/>
    <n v="0"/>
    <n v="2"/>
    <n v="1"/>
    <n v="0"/>
    <n v="0"/>
    <e v="#N/A"/>
    <n v="0"/>
    <n v="0"/>
    <n v="0"/>
    <e v="#N/A"/>
    <e v="#N/A"/>
    <n v="0"/>
    <n v="0"/>
    <n v="1"/>
    <n v="1"/>
    <n v="0"/>
    <n v="2"/>
    <n v="0"/>
    <n v="0"/>
    <n v="0"/>
    <n v="0"/>
    <e v="#N/A"/>
    <n v="0"/>
    <n v="0"/>
    <n v="0"/>
    <n v="0"/>
    <n v="1"/>
    <n v="1"/>
    <n v="0"/>
    <n v="0"/>
    <n v="0"/>
    <n v="0"/>
    <n v="1"/>
    <n v="1"/>
    <n v="0"/>
    <n v="2"/>
    <n v="2"/>
    <n v="0"/>
    <n v="0"/>
    <e v="#N/A"/>
    <n v="0"/>
    <n v="0"/>
    <n v="0"/>
    <n v="1"/>
    <n v="0"/>
    <n v="1"/>
    <n v="0"/>
    <n v="0"/>
    <n v="0"/>
    <e v="#N/A"/>
    <n v="0"/>
    <n v="2"/>
    <n v="0"/>
    <n v="0"/>
    <n v="0"/>
    <n v="0"/>
    <n v="2"/>
    <n v="0"/>
    <n v="0"/>
    <n v="0"/>
    <n v="0"/>
    <n v="0"/>
    <n v="0"/>
    <n v="0"/>
    <n v="0"/>
    <n v="0"/>
    <e v="#N/A"/>
    <n v="1"/>
    <n v="0"/>
    <e v="#N/A"/>
    <n v="0"/>
    <n v="1"/>
    <n v="0"/>
    <n v="1"/>
    <n v="1"/>
    <n v="3"/>
    <n v="0"/>
    <e v="#N/A"/>
    <n v="0"/>
    <n v="0"/>
    <e v="#N/A"/>
    <e v="#N/A"/>
    <e v="#N/A"/>
  </r>
  <r>
    <n v="141"/>
    <x v="4"/>
    <x v="140"/>
    <n v="4"/>
    <n v="0"/>
    <n v="0"/>
    <n v="0"/>
    <n v="0"/>
    <n v="0"/>
    <n v="0"/>
    <n v="0"/>
    <n v="0"/>
    <n v="0"/>
    <n v="0"/>
    <n v="0"/>
    <n v="0"/>
    <e v="#N/A"/>
    <e v="#N/A"/>
    <n v="0"/>
    <x v="0"/>
    <n v="0"/>
    <n v="1"/>
    <n v="0"/>
    <n v="0"/>
    <n v="3"/>
    <n v="5"/>
    <n v="1"/>
    <n v="0"/>
    <n v="4"/>
    <n v="0"/>
    <n v="0"/>
    <n v="1"/>
    <n v="0"/>
    <n v="0"/>
    <e v="#N/A"/>
    <n v="0"/>
    <n v="0"/>
    <n v="0"/>
    <e v="#N/A"/>
    <e v="#N/A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1"/>
    <n v="0"/>
    <n v="0"/>
    <n v="0"/>
    <n v="0"/>
    <n v="0"/>
    <n v="0"/>
    <n v="0"/>
    <n v="1"/>
    <e v="#N/A"/>
    <n v="0"/>
    <n v="1"/>
    <n v="0"/>
    <n v="1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0"/>
    <n v="0"/>
    <n v="1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42"/>
    <x v="4"/>
    <x v="141"/>
    <n v="1"/>
    <n v="0"/>
    <n v="1"/>
    <n v="0"/>
    <n v="0"/>
    <n v="0"/>
    <n v="0"/>
    <n v="0"/>
    <n v="0"/>
    <n v="0"/>
    <n v="0"/>
    <n v="1"/>
    <n v="0"/>
    <e v="#N/A"/>
    <e v="#N/A"/>
    <n v="0"/>
    <x v="1"/>
    <n v="0"/>
    <n v="2"/>
    <n v="0"/>
    <n v="0"/>
    <n v="4"/>
    <n v="3"/>
    <n v="1"/>
    <n v="0"/>
    <n v="2"/>
    <n v="0"/>
    <n v="1"/>
    <n v="0"/>
    <n v="0"/>
    <n v="0"/>
    <e v="#N/A"/>
    <n v="1"/>
    <n v="0"/>
    <n v="0"/>
    <e v="#N/A"/>
    <e v="#N/A"/>
    <n v="0"/>
    <n v="1"/>
    <n v="0"/>
    <n v="1"/>
    <n v="0"/>
    <n v="0"/>
    <n v="1"/>
    <n v="0"/>
    <n v="0"/>
    <n v="0"/>
    <e v="#N/A"/>
    <n v="0"/>
    <n v="0"/>
    <n v="1"/>
    <n v="0"/>
    <n v="0"/>
    <n v="0"/>
    <n v="2"/>
    <n v="0"/>
    <n v="0"/>
    <n v="0"/>
    <n v="0"/>
    <n v="0"/>
    <n v="0"/>
    <n v="1"/>
    <n v="1"/>
    <n v="0"/>
    <n v="1"/>
    <e v="#N/A"/>
    <n v="0"/>
    <n v="1"/>
    <n v="0"/>
    <n v="0"/>
    <n v="0"/>
    <n v="1"/>
    <n v="0"/>
    <n v="0"/>
    <n v="1"/>
    <e v="#N/A"/>
    <n v="0"/>
    <n v="0"/>
    <n v="0"/>
    <n v="0"/>
    <n v="0"/>
    <n v="2"/>
    <n v="0"/>
    <n v="5"/>
    <n v="0"/>
    <n v="0"/>
    <n v="0"/>
    <n v="0"/>
    <n v="1"/>
    <n v="0"/>
    <n v="0"/>
    <n v="0"/>
    <e v="#N/A"/>
    <n v="0"/>
    <n v="0"/>
    <e v="#N/A"/>
    <n v="0"/>
    <n v="0"/>
    <n v="0"/>
    <n v="1"/>
    <n v="0"/>
    <n v="0"/>
    <n v="0"/>
    <e v="#N/A"/>
    <n v="0"/>
    <n v="0"/>
    <e v="#N/A"/>
    <e v="#N/A"/>
    <e v="#N/A"/>
  </r>
  <r>
    <n v="143"/>
    <x v="4"/>
    <x v="142"/>
    <n v="9"/>
    <n v="0"/>
    <n v="0"/>
    <n v="1"/>
    <n v="2"/>
    <n v="0"/>
    <n v="0"/>
    <n v="0"/>
    <n v="0"/>
    <n v="0"/>
    <n v="1"/>
    <n v="0"/>
    <n v="0"/>
    <e v="#N/A"/>
    <e v="#N/A"/>
    <n v="2"/>
    <x v="1"/>
    <n v="0"/>
    <n v="1"/>
    <n v="0"/>
    <n v="0"/>
    <n v="2"/>
    <n v="3"/>
    <n v="2"/>
    <n v="1"/>
    <n v="0"/>
    <n v="0"/>
    <n v="0"/>
    <n v="0"/>
    <n v="0"/>
    <n v="2"/>
    <e v="#N/A"/>
    <n v="0"/>
    <n v="1"/>
    <n v="1"/>
    <e v="#N/A"/>
    <e v="#N/A"/>
    <n v="0"/>
    <n v="1"/>
    <n v="0"/>
    <n v="0"/>
    <n v="1"/>
    <n v="0"/>
    <n v="0"/>
    <n v="0"/>
    <n v="2"/>
    <n v="0"/>
    <e v="#N/A"/>
    <n v="0"/>
    <n v="1"/>
    <n v="3"/>
    <n v="1"/>
    <n v="0"/>
    <n v="0"/>
    <n v="0"/>
    <n v="0"/>
    <n v="0"/>
    <n v="0"/>
    <n v="0"/>
    <n v="0"/>
    <n v="0"/>
    <n v="0"/>
    <n v="1"/>
    <n v="0"/>
    <n v="1"/>
    <e v="#N/A"/>
    <n v="0"/>
    <n v="0"/>
    <n v="0"/>
    <n v="0"/>
    <n v="1"/>
    <n v="1"/>
    <n v="2"/>
    <n v="2"/>
    <n v="2"/>
    <e v="#N/A"/>
    <n v="0"/>
    <n v="0"/>
    <n v="0"/>
    <n v="0"/>
    <n v="0"/>
    <n v="0"/>
    <n v="0"/>
    <n v="0"/>
    <n v="4"/>
    <n v="0"/>
    <n v="2"/>
    <n v="0"/>
    <n v="2"/>
    <n v="0"/>
    <n v="0"/>
    <n v="0"/>
    <e v="#N/A"/>
    <n v="0"/>
    <n v="0"/>
    <e v="#N/A"/>
    <n v="0"/>
    <n v="0"/>
    <n v="0"/>
    <n v="3"/>
    <n v="0"/>
    <n v="2"/>
    <n v="0"/>
    <e v="#N/A"/>
    <n v="0"/>
    <n v="0"/>
    <e v="#N/A"/>
    <e v="#N/A"/>
    <e v="#N/A"/>
  </r>
  <r>
    <n v="144"/>
    <x v="4"/>
    <x v="143"/>
    <n v="5"/>
    <n v="1"/>
    <n v="0"/>
    <n v="0"/>
    <n v="0"/>
    <n v="0"/>
    <n v="0"/>
    <n v="0"/>
    <n v="1"/>
    <n v="0"/>
    <n v="0"/>
    <n v="0"/>
    <n v="0"/>
    <e v="#N/A"/>
    <e v="#N/A"/>
    <n v="0"/>
    <x v="1"/>
    <n v="0"/>
    <n v="0"/>
    <n v="0"/>
    <n v="0"/>
    <n v="1"/>
    <n v="5"/>
    <n v="2"/>
    <n v="0"/>
    <n v="0"/>
    <n v="0"/>
    <n v="0"/>
    <n v="0"/>
    <n v="1"/>
    <n v="0"/>
    <e v="#N/A"/>
    <n v="2"/>
    <n v="0"/>
    <n v="0"/>
    <e v="#N/A"/>
    <e v="#N/A"/>
    <n v="1"/>
    <n v="1"/>
    <n v="0"/>
    <n v="0"/>
    <n v="0"/>
    <n v="0"/>
    <n v="0"/>
    <n v="0"/>
    <n v="0"/>
    <n v="0"/>
    <e v="#N/A"/>
    <n v="0"/>
    <n v="0"/>
    <n v="0"/>
    <n v="1"/>
    <n v="0"/>
    <n v="0"/>
    <n v="0"/>
    <n v="0"/>
    <n v="0"/>
    <n v="0"/>
    <n v="0"/>
    <n v="0"/>
    <n v="0"/>
    <n v="0"/>
    <n v="0"/>
    <n v="1"/>
    <n v="0"/>
    <e v="#N/A"/>
    <n v="0"/>
    <n v="1"/>
    <n v="1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45"/>
    <x v="4"/>
    <x v="144"/>
    <n v="6"/>
    <n v="0"/>
    <n v="0"/>
    <n v="0"/>
    <n v="0"/>
    <n v="0"/>
    <n v="0"/>
    <n v="0"/>
    <n v="0"/>
    <n v="0"/>
    <n v="1"/>
    <n v="0"/>
    <n v="0"/>
    <e v="#N/A"/>
    <e v="#N/A"/>
    <n v="0"/>
    <x v="0"/>
    <n v="0"/>
    <n v="0"/>
    <n v="0"/>
    <n v="0"/>
    <n v="1"/>
    <n v="1"/>
    <n v="0"/>
    <n v="0"/>
    <n v="1"/>
    <n v="0"/>
    <n v="0"/>
    <n v="0"/>
    <n v="0"/>
    <n v="0"/>
    <e v="#N/A"/>
    <n v="0"/>
    <n v="0"/>
    <n v="0"/>
    <e v="#N/A"/>
    <e v="#N/A"/>
    <n v="0"/>
    <n v="0"/>
    <n v="1"/>
    <n v="0"/>
    <n v="0"/>
    <n v="2"/>
    <n v="0"/>
    <n v="0"/>
    <n v="0"/>
    <n v="0"/>
    <e v="#N/A"/>
    <n v="0"/>
    <n v="0"/>
    <n v="1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1"/>
    <n v="1"/>
    <n v="0"/>
    <n v="0"/>
    <n v="0"/>
    <e v="#N/A"/>
    <n v="0"/>
    <n v="0"/>
    <n v="0"/>
    <n v="0"/>
    <n v="0"/>
    <n v="0"/>
    <n v="0"/>
    <n v="0"/>
    <n v="2"/>
    <n v="0"/>
    <n v="0"/>
    <n v="0"/>
    <n v="1"/>
    <n v="0"/>
    <n v="0"/>
    <n v="0"/>
    <e v="#N/A"/>
    <n v="0"/>
    <n v="0"/>
    <e v="#N/A"/>
    <n v="0"/>
    <n v="1"/>
    <n v="0"/>
    <n v="0"/>
    <n v="0"/>
    <n v="0"/>
    <n v="0"/>
    <e v="#N/A"/>
    <n v="0"/>
    <n v="0"/>
    <e v="#N/A"/>
    <e v="#N/A"/>
    <e v="#N/A"/>
  </r>
  <r>
    <n v="146"/>
    <x v="4"/>
    <x v="145"/>
    <n v="11"/>
    <n v="0"/>
    <n v="0"/>
    <n v="0"/>
    <n v="1"/>
    <n v="2"/>
    <n v="0"/>
    <n v="0"/>
    <n v="0"/>
    <n v="0"/>
    <n v="0"/>
    <n v="0"/>
    <n v="1"/>
    <e v="#N/A"/>
    <e v="#N/A"/>
    <n v="0"/>
    <x v="0"/>
    <n v="1"/>
    <n v="0"/>
    <n v="1"/>
    <n v="0"/>
    <n v="0"/>
    <n v="0"/>
    <n v="0"/>
    <n v="1"/>
    <n v="1"/>
    <n v="0"/>
    <n v="2"/>
    <n v="0"/>
    <n v="0"/>
    <n v="0"/>
    <e v="#N/A"/>
    <n v="0"/>
    <n v="3"/>
    <n v="0"/>
    <e v="#N/A"/>
    <e v="#N/A"/>
    <n v="0"/>
    <n v="0"/>
    <n v="1"/>
    <n v="0"/>
    <n v="0"/>
    <n v="0"/>
    <n v="0"/>
    <n v="0"/>
    <n v="0"/>
    <n v="0"/>
    <e v="#N/A"/>
    <n v="1"/>
    <n v="0"/>
    <n v="0"/>
    <n v="0"/>
    <n v="0"/>
    <n v="0"/>
    <n v="0"/>
    <n v="0"/>
    <n v="0"/>
    <n v="0"/>
    <n v="0"/>
    <n v="0"/>
    <n v="1"/>
    <n v="0"/>
    <n v="1"/>
    <n v="0"/>
    <n v="0"/>
    <e v="#N/A"/>
    <n v="0"/>
    <n v="0"/>
    <n v="1"/>
    <n v="1"/>
    <n v="1"/>
    <n v="0"/>
    <n v="1"/>
    <n v="0"/>
    <n v="0"/>
    <e v="#N/A"/>
    <n v="1"/>
    <n v="0"/>
    <n v="0"/>
    <n v="0"/>
    <n v="0"/>
    <n v="0"/>
    <n v="0"/>
    <n v="0"/>
    <n v="0"/>
    <n v="0"/>
    <n v="0"/>
    <n v="0"/>
    <n v="1"/>
    <n v="0"/>
    <n v="2"/>
    <n v="0"/>
    <e v="#N/A"/>
    <n v="0"/>
    <n v="0"/>
    <e v="#N/A"/>
    <n v="0"/>
    <n v="1"/>
    <n v="0"/>
    <n v="0"/>
    <n v="0"/>
    <n v="0"/>
    <n v="0"/>
    <e v="#N/A"/>
    <n v="0"/>
    <n v="0"/>
    <e v="#N/A"/>
    <e v="#N/A"/>
    <e v="#N/A"/>
  </r>
  <r>
    <n v="147"/>
    <x v="4"/>
    <x v="146"/>
    <n v="23"/>
    <n v="0"/>
    <n v="0"/>
    <n v="0"/>
    <n v="2"/>
    <n v="1"/>
    <n v="0"/>
    <n v="3"/>
    <n v="1"/>
    <n v="0"/>
    <n v="0"/>
    <n v="1"/>
    <n v="0"/>
    <e v="#N/A"/>
    <e v="#N/A"/>
    <n v="0"/>
    <x v="6"/>
    <n v="1"/>
    <n v="1"/>
    <n v="0"/>
    <n v="0"/>
    <n v="2"/>
    <n v="10"/>
    <n v="0"/>
    <n v="1"/>
    <n v="2"/>
    <n v="0"/>
    <n v="0"/>
    <n v="0"/>
    <n v="0"/>
    <n v="1"/>
    <e v="#N/A"/>
    <n v="0"/>
    <n v="0"/>
    <n v="0"/>
    <e v="#N/A"/>
    <e v="#N/A"/>
    <n v="0"/>
    <n v="0"/>
    <n v="0"/>
    <n v="0"/>
    <n v="0"/>
    <n v="0"/>
    <n v="0"/>
    <n v="0"/>
    <n v="0"/>
    <n v="1"/>
    <e v="#N/A"/>
    <n v="2"/>
    <n v="0"/>
    <n v="3"/>
    <n v="1"/>
    <n v="0"/>
    <n v="0"/>
    <n v="0"/>
    <n v="1"/>
    <n v="0"/>
    <n v="0"/>
    <n v="1"/>
    <n v="0"/>
    <n v="0"/>
    <n v="0"/>
    <n v="1"/>
    <n v="0"/>
    <n v="1"/>
    <e v="#N/A"/>
    <n v="0"/>
    <n v="1"/>
    <n v="0"/>
    <n v="1"/>
    <n v="1"/>
    <n v="0"/>
    <n v="1"/>
    <n v="1"/>
    <n v="0"/>
    <e v="#N/A"/>
    <n v="0"/>
    <n v="0"/>
    <n v="0"/>
    <n v="0"/>
    <n v="0"/>
    <n v="0"/>
    <n v="4"/>
    <n v="0"/>
    <n v="1"/>
    <n v="0"/>
    <n v="0"/>
    <n v="0"/>
    <n v="3"/>
    <n v="0"/>
    <n v="0"/>
    <n v="2"/>
    <e v="#N/A"/>
    <n v="0"/>
    <n v="0"/>
    <e v="#N/A"/>
    <n v="0"/>
    <n v="0"/>
    <n v="0"/>
    <n v="1"/>
    <n v="1"/>
    <n v="0"/>
    <n v="0"/>
    <e v="#N/A"/>
    <n v="0"/>
    <n v="0"/>
    <e v="#N/A"/>
    <e v="#N/A"/>
    <e v="#N/A"/>
  </r>
  <r>
    <n v="148"/>
    <x v="4"/>
    <x v="147"/>
    <n v="2"/>
    <n v="0"/>
    <n v="1"/>
    <n v="0"/>
    <n v="0"/>
    <n v="0"/>
    <n v="0"/>
    <n v="0"/>
    <n v="0"/>
    <n v="0"/>
    <n v="0"/>
    <n v="0"/>
    <n v="0"/>
    <e v="#N/A"/>
    <e v="#N/A"/>
    <n v="0"/>
    <x v="2"/>
    <n v="0"/>
    <n v="0"/>
    <n v="0"/>
    <n v="0"/>
    <n v="0"/>
    <n v="1"/>
    <n v="1"/>
    <n v="3"/>
    <n v="1"/>
    <n v="0"/>
    <n v="0"/>
    <n v="0"/>
    <n v="0"/>
    <n v="0"/>
    <e v="#N/A"/>
    <n v="1"/>
    <n v="0"/>
    <n v="0"/>
    <e v="#N/A"/>
    <e v="#N/A"/>
    <n v="0"/>
    <n v="0"/>
    <n v="1"/>
    <n v="0"/>
    <n v="1"/>
    <n v="0"/>
    <n v="0"/>
    <n v="1"/>
    <n v="0"/>
    <n v="0"/>
    <e v="#N/A"/>
    <n v="0"/>
    <n v="0"/>
    <n v="0"/>
    <n v="0"/>
    <n v="0"/>
    <n v="0"/>
    <n v="0"/>
    <n v="0"/>
    <n v="0"/>
    <n v="0"/>
    <n v="1"/>
    <n v="0"/>
    <n v="0"/>
    <n v="0"/>
    <n v="1"/>
    <n v="0"/>
    <n v="2"/>
    <e v="#N/A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0"/>
    <n v="0"/>
    <n v="1"/>
    <e v="#N/A"/>
    <n v="0"/>
    <n v="0"/>
    <e v="#N/A"/>
    <n v="0"/>
    <n v="0"/>
    <n v="0"/>
    <n v="2"/>
    <n v="0"/>
    <n v="0"/>
    <n v="0"/>
    <e v="#N/A"/>
    <n v="0"/>
    <n v="0"/>
    <e v="#N/A"/>
    <e v="#N/A"/>
    <e v="#N/A"/>
  </r>
  <r>
    <n v="149"/>
    <x v="4"/>
    <x v="148"/>
    <n v="9"/>
    <n v="0"/>
    <n v="0"/>
    <n v="0"/>
    <n v="1"/>
    <n v="0"/>
    <n v="0"/>
    <n v="0"/>
    <n v="1"/>
    <n v="0"/>
    <n v="0"/>
    <n v="0"/>
    <n v="0"/>
    <e v="#N/A"/>
    <e v="#N/A"/>
    <n v="0"/>
    <x v="0"/>
    <n v="0"/>
    <n v="0"/>
    <n v="1"/>
    <n v="0"/>
    <n v="1"/>
    <n v="2"/>
    <n v="2"/>
    <n v="3"/>
    <n v="0"/>
    <n v="0"/>
    <n v="2"/>
    <n v="0"/>
    <n v="1"/>
    <n v="0"/>
    <e v="#N/A"/>
    <n v="1"/>
    <n v="0"/>
    <n v="0"/>
    <e v="#N/A"/>
    <e v="#N/A"/>
    <n v="1"/>
    <n v="0"/>
    <n v="0"/>
    <n v="0"/>
    <n v="0"/>
    <n v="0"/>
    <n v="0"/>
    <n v="0"/>
    <n v="0"/>
    <n v="0"/>
    <e v="#N/A"/>
    <n v="0"/>
    <n v="0"/>
    <n v="0"/>
    <n v="0"/>
    <n v="1"/>
    <n v="0"/>
    <n v="0"/>
    <n v="0"/>
    <n v="0"/>
    <n v="0"/>
    <n v="0"/>
    <n v="1"/>
    <n v="0"/>
    <n v="0"/>
    <n v="0"/>
    <n v="1"/>
    <n v="1"/>
    <e v="#N/A"/>
    <n v="0"/>
    <n v="1"/>
    <n v="1"/>
    <n v="0"/>
    <n v="0"/>
    <n v="0"/>
    <n v="1"/>
    <n v="0"/>
    <n v="0"/>
    <e v="#N/A"/>
    <n v="0"/>
    <n v="0"/>
    <n v="0"/>
    <n v="0"/>
    <n v="0"/>
    <n v="0"/>
    <n v="0"/>
    <n v="0"/>
    <n v="2"/>
    <n v="0"/>
    <n v="0"/>
    <n v="0"/>
    <n v="0"/>
    <n v="0"/>
    <n v="0"/>
    <n v="1"/>
    <e v="#N/A"/>
    <n v="0"/>
    <n v="0"/>
    <e v="#N/A"/>
    <n v="0"/>
    <n v="0"/>
    <n v="0"/>
    <n v="1"/>
    <n v="0"/>
    <n v="0"/>
    <n v="0"/>
    <e v="#N/A"/>
    <n v="0"/>
    <n v="0"/>
    <e v="#N/A"/>
    <e v="#N/A"/>
    <e v="#N/A"/>
  </r>
  <r>
    <n v="150"/>
    <x v="4"/>
    <x v="149"/>
    <n v="22"/>
    <n v="0"/>
    <n v="0"/>
    <n v="0"/>
    <n v="0"/>
    <n v="0"/>
    <n v="0"/>
    <n v="0"/>
    <n v="0"/>
    <n v="0"/>
    <n v="1"/>
    <n v="0"/>
    <n v="6"/>
    <e v="#N/A"/>
    <e v="#N/A"/>
    <n v="7"/>
    <x v="0"/>
    <n v="0"/>
    <n v="0"/>
    <n v="0"/>
    <n v="0"/>
    <n v="0"/>
    <n v="4"/>
    <n v="0"/>
    <n v="2"/>
    <n v="0"/>
    <n v="0"/>
    <n v="0"/>
    <n v="0"/>
    <n v="0"/>
    <n v="0"/>
    <e v="#N/A"/>
    <n v="2"/>
    <n v="1"/>
    <n v="0"/>
    <e v="#N/A"/>
    <e v="#N/A"/>
    <n v="1"/>
    <n v="0"/>
    <n v="0"/>
    <n v="0"/>
    <n v="1"/>
    <n v="1"/>
    <n v="3"/>
    <n v="0"/>
    <n v="0"/>
    <n v="0"/>
    <e v="#N/A"/>
    <n v="0"/>
    <n v="0"/>
    <n v="1"/>
    <n v="1"/>
    <n v="0"/>
    <n v="0"/>
    <n v="0"/>
    <n v="0"/>
    <n v="0"/>
    <n v="1"/>
    <n v="0"/>
    <n v="0"/>
    <n v="0"/>
    <n v="1"/>
    <n v="3"/>
    <n v="0"/>
    <n v="1"/>
    <e v="#N/A"/>
    <n v="0"/>
    <n v="2"/>
    <n v="0"/>
    <n v="1"/>
    <n v="3"/>
    <n v="0"/>
    <n v="3"/>
    <n v="3"/>
    <n v="0"/>
    <e v="#N/A"/>
    <n v="0"/>
    <n v="0"/>
    <n v="1"/>
    <n v="1"/>
    <n v="0"/>
    <n v="0"/>
    <n v="0"/>
    <n v="0"/>
    <n v="0"/>
    <n v="0"/>
    <n v="0"/>
    <n v="0"/>
    <n v="0"/>
    <n v="1"/>
    <n v="4"/>
    <n v="5"/>
    <e v="#N/A"/>
    <n v="0"/>
    <n v="0"/>
    <e v="#N/A"/>
    <n v="0"/>
    <n v="1"/>
    <n v="0"/>
    <n v="1"/>
    <n v="0"/>
    <n v="1"/>
    <n v="0"/>
    <e v="#N/A"/>
    <n v="0"/>
    <n v="0"/>
    <e v="#N/A"/>
    <e v="#N/A"/>
    <e v="#N/A"/>
  </r>
  <r>
    <n v="151"/>
    <x v="4"/>
    <x v="150"/>
    <n v="15"/>
    <n v="0"/>
    <n v="1"/>
    <n v="0"/>
    <n v="4"/>
    <n v="0"/>
    <n v="0"/>
    <n v="0"/>
    <n v="1"/>
    <n v="0"/>
    <n v="2"/>
    <n v="1"/>
    <n v="3"/>
    <e v="#N/A"/>
    <e v="#N/A"/>
    <n v="0"/>
    <x v="0"/>
    <n v="0"/>
    <n v="1"/>
    <n v="0"/>
    <n v="0"/>
    <n v="1"/>
    <n v="7"/>
    <n v="0"/>
    <n v="2"/>
    <n v="0"/>
    <n v="0"/>
    <n v="1"/>
    <n v="0"/>
    <n v="1"/>
    <n v="0"/>
    <e v="#N/A"/>
    <n v="0"/>
    <n v="1"/>
    <n v="0"/>
    <e v="#N/A"/>
    <e v="#N/A"/>
    <n v="1"/>
    <n v="1"/>
    <n v="0"/>
    <n v="0"/>
    <n v="0"/>
    <n v="2"/>
    <n v="0"/>
    <n v="1"/>
    <n v="0"/>
    <n v="1"/>
    <e v="#N/A"/>
    <n v="1"/>
    <n v="1"/>
    <n v="0"/>
    <n v="0"/>
    <n v="0"/>
    <n v="0"/>
    <n v="0"/>
    <n v="0"/>
    <n v="0"/>
    <n v="0"/>
    <n v="1"/>
    <n v="0"/>
    <n v="1"/>
    <n v="0"/>
    <n v="1"/>
    <n v="0"/>
    <n v="5"/>
    <e v="#N/A"/>
    <n v="1"/>
    <n v="3"/>
    <n v="0"/>
    <n v="2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1"/>
    <n v="0"/>
    <n v="2"/>
    <e v="#N/A"/>
    <n v="0"/>
    <n v="1"/>
    <e v="#N/A"/>
    <n v="0"/>
    <n v="0"/>
    <n v="0"/>
    <n v="0"/>
    <n v="0"/>
    <n v="1"/>
    <n v="0"/>
    <e v="#N/A"/>
    <n v="0"/>
    <n v="0"/>
    <e v="#N/A"/>
    <e v="#N/A"/>
    <e v="#N/A"/>
  </r>
  <r>
    <n v="152"/>
    <x v="4"/>
    <x v="151"/>
    <n v="3"/>
    <n v="0"/>
    <n v="0"/>
    <n v="0"/>
    <n v="1"/>
    <n v="0"/>
    <n v="0"/>
    <n v="1"/>
    <n v="0"/>
    <n v="0"/>
    <n v="1"/>
    <n v="0"/>
    <n v="0"/>
    <e v="#N/A"/>
    <e v="#N/A"/>
    <n v="1"/>
    <x v="1"/>
    <n v="0"/>
    <n v="0"/>
    <n v="0"/>
    <n v="0"/>
    <n v="1"/>
    <n v="3"/>
    <n v="0"/>
    <n v="1"/>
    <n v="0"/>
    <n v="0"/>
    <n v="2"/>
    <n v="0"/>
    <n v="0"/>
    <n v="0"/>
    <e v="#N/A"/>
    <n v="0"/>
    <n v="1"/>
    <n v="1"/>
    <e v="#N/A"/>
    <e v="#N/A"/>
    <n v="0"/>
    <n v="0"/>
    <n v="0"/>
    <n v="0"/>
    <n v="0"/>
    <n v="0"/>
    <n v="0"/>
    <n v="0"/>
    <n v="0"/>
    <n v="0"/>
    <e v="#N/A"/>
    <n v="0"/>
    <n v="0"/>
    <n v="0"/>
    <n v="0"/>
    <n v="1"/>
    <n v="0"/>
    <n v="0"/>
    <n v="1"/>
    <n v="0"/>
    <n v="0"/>
    <n v="2"/>
    <n v="0"/>
    <n v="0"/>
    <n v="0"/>
    <n v="1"/>
    <n v="0"/>
    <n v="1"/>
    <e v="#N/A"/>
    <n v="0"/>
    <n v="1"/>
    <n v="0"/>
    <n v="1"/>
    <n v="0"/>
    <n v="0"/>
    <n v="0"/>
    <n v="0"/>
    <n v="0"/>
    <e v="#N/A"/>
    <n v="2"/>
    <n v="1"/>
    <n v="0"/>
    <n v="0"/>
    <n v="0"/>
    <n v="4"/>
    <n v="0"/>
    <n v="0"/>
    <n v="0"/>
    <n v="0"/>
    <n v="0"/>
    <n v="0"/>
    <n v="0"/>
    <n v="0"/>
    <n v="1"/>
    <n v="1"/>
    <e v="#N/A"/>
    <n v="0"/>
    <n v="0"/>
    <e v="#N/A"/>
    <n v="0"/>
    <n v="0"/>
    <n v="0"/>
    <n v="1"/>
    <n v="0"/>
    <n v="0"/>
    <n v="0"/>
    <e v="#N/A"/>
    <n v="0"/>
    <n v="0"/>
    <e v="#N/A"/>
    <e v="#N/A"/>
    <e v="#N/A"/>
  </r>
  <r>
    <n v="153"/>
    <x v="4"/>
    <x v="152"/>
    <n v="17"/>
    <n v="0"/>
    <n v="0"/>
    <n v="0"/>
    <n v="0"/>
    <n v="0"/>
    <n v="0"/>
    <n v="0"/>
    <n v="0"/>
    <n v="0"/>
    <n v="0"/>
    <n v="0"/>
    <n v="0"/>
    <e v="#N/A"/>
    <e v="#N/A"/>
    <n v="0"/>
    <x v="4"/>
    <n v="0"/>
    <n v="0"/>
    <n v="0"/>
    <n v="2"/>
    <n v="1"/>
    <n v="10"/>
    <n v="4"/>
    <n v="3"/>
    <n v="0"/>
    <n v="0"/>
    <n v="4"/>
    <n v="0"/>
    <n v="0"/>
    <n v="0"/>
    <e v="#N/A"/>
    <n v="0"/>
    <n v="1"/>
    <n v="1"/>
    <e v="#N/A"/>
    <e v="#N/A"/>
    <n v="1"/>
    <n v="0"/>
    <n v="0"/>
    <n v="0"/>
    <n v="0"/>
    <n v="1"/>
    <n v="0"/>
    <n v="1"/>
    <n v="0"/>
    <n v="1"/>
    <e v="#N/A"/>
    <n v="1"/>
    <n v="0"/>
    <n v="2"/>
    <n v="2"/>
    <n v="1"/>
    <n v="1"/>
    <n v="1"/>
    <n v="0"/>
    <n v="1"/>
    <n v="0"/>
    <n v="3"/>
    <n v="0"/>
    <n v="1"/>
    <n v="0"/>
    <n v="4"/>
    <n v="0"/>
    <n v="1"/>
    <e v="#N/A"/>
    <n v="1"/>
    <n v="2"/>
    <n v="1"/>
    <n v="1"/>
    <n v="1"/>
    <n v="0"/>
    <n v="1"/>
    <n v="0"/>
    <n v="0"/>
    <e v="#N/A"/>
    <n v="0"/>
    <n v="0"/>
    <n v="0"/>
    <n v="0"/>
    <n v="0"/>
    <n v="0"/>
    <n v="0"/>
    <n v="0"/>
    <n v="0"/>
    <n v="1"/>
    <n v="0"/>
    <n v="0"/>
    <n v="0"/>
    <n v="0"/>
    <n v="0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54"/>
    <x v="5"/>
    <x v="153"/>
    <n v="6"/>
    <n v="0"/>
    <n v="0"/>
    <n v="0"/>
    <n v="0"/>
    <n v="2"/>
    <n v="0"/>
    <n v="0"/>
    <n v="2"/>
    <n v="1"/>
    <n v="0"/>
    <n v="0"/>
    <n v="0"/>
    <n v="0"/>
    <n v="0"/>
    <n v="0"/>
    <x v="0"/>
    <n v="0"/>
    <n v="1"/>
    <n v="0"/>
    <n v="0"/>
    <n v="2"/>
    <n v="4"/>
    <n v="0"/>
    <n v="0"/>
    <n v="0"/>
    <n v="0"/>
    <n v="0"/>
    <e v="#N/A"/>
    <n v="2"/>
    <n v="0"/>
    <n v="0"/>
    <n v="0"/>
    <n v="0"/>
    <n v="0"/>
    <e v="#N/A"/>
    <n v="0"/>
    <n v="0"/>
    <n v="1"/>
    <n v="0"/>
    <n v="0"/>
    <n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1"/>
    <n v="1"/>
    <n v="2"/>
    <n v="0"/>
    <n v="0"/>
    <n v="0"/>
    <n v="0"/>
    <n v="0"/>
    <n v="0"/>
    <n v="2"/>
    <n v="0"/>
    <n v="0"/>
    <n v="0"/>
    <n v="0"/>
    <n v="1"/>
    <e v="#N/A"/>
    <n v="0"/>
    <n v="0"/>
    <n v="0"/>
    <n v="0"/>
    <n v="0"/>
    <n v="0"/>
    <n v="0"/>
    <n v="0"/>
    <n v="0"/>
    <n v="1"/>
    <n v="0"/>
    <n v="0"/>
    <n v="0"/>
    <n v="0"/>
    <n v="0"/>
    <n v="0"/>
    <e v="#N/A"/>
    <n v="0"/>
    <n v="0"/>
    <n v="0"/>
    <e v="#N/A"/>
    <n v="0"/>
    <e v="#N/A"/>
    <n v="1"/>
    <n v="0"/>
    <n v="0"/>
    <n v="0"/>
    <e v="#N/A"/>
    <n v="0"/>
    <e v="#N/A"/>
    <n v="0"/>
    <n v="0"/>
    <n v="0"/>
  </r>
  <r>
    <n v="155"/>
    <x v="5"/>
    <x v="154"/>
    <n v="11"/>
    <n v="0"/>
    <n v="0"/>
    <n v="0"/>
    <n v="0"/>
    <n v="1"/>
    <n v="0"/>
    <n v="2"/>
    <n v="0"/>
    <n v="0"/>
    <n v="0"/>
    <n v="1"/>
    <n v="0"/>
    <n v="0"/>
    <n v="0"/>
    <n v="0"/>
    <x v="12"/>
    <n v="0"/>
    <n v="0"/>
    <n v="0"/>
    <n v="0"/>
    <n v="0"/>
    <n v="3"/>
    <n v="0"/>
    <n v="0"/>
    <n v="0"/>
    <n v="0"/>
    <n v="0"/>
    <e v="#N/A"/>
    <n v="0"/>
    <n v="0"/>
    <n v="0"/>
    <n v="0"/>
    <n v="0"/>
    <n v="0"/>
    <e v="#N/A"/>
    <n v="0"/>
    <n v="0"/>
    <n v="1"/>
    <n v="1"/>
    <n v="1"/>
    <n v="0"/>
    <n v="1"/>
    <n v="2"/>
    <n v="0"/>
    <n v="0"/>
    <n v="0"/>
    <n v="0"/>
    <n v="2"/>
    <n v="0"/>
    <n v="0"/>
    <n v="0"/>
    <n v="0"/>
    <n v="0"/>
    <n v="1"/>
    <n v="0"/>
    <n v="0"/>
    <n v="0"/>
    <n v="1"/>
    <n v="0"/>
    <n v="0"/>
    <n v="1"/>
    <n v="2"/>
    <n v="0"/>
    <n v="4"/>
    <n v="0"/>
    <n v="0"/>
    <n v="2"/>
    <n v="1"/>
    <n v="0"/>
    <n v="1"/>
    <n v="0"/>
    <n v="1"/>
    <n v="0"/>
    <n v="1"/>
    <e v="#N/A"/>
    <n v="0"/>
    <n v="0"/>
    <n v="0"/>
    <n v="1"/>
    <n v="0"/>
    <n v="1"/>
    <n v="0"/>
    <n v="0"/>
    <n v="0"/>
    <n v="0"/>
    <n v="0"/>
    <n v="0"/>
    <n v="0"/>
    <n v="0"/>
    <n v="1"/>
    <n v="0"/>
    <e v="#N/A"/>
    <n v="0"/>
    <n v="0"/>
    <n v="0"/>
    <e v="#N/A"/>
    <n v="1"/>
    <e v="#N/A"/>
    <n v="0"/>
    <n v="0"/>
    <n v="0"/>
    <n v="0"/>
    <e v="#N/A"/>
    <n v="0"/>
    <e v="#N/A"/>
    <n v="0"/>
    <n v="0"/>
    <n v="0"/>
  </r>
  <r>
    <n v="156"/>
    <x v="5"/>
    <x v="155"/>
    <n v="6"/>
    <n v="0"/>
    <n v="0"/>
    <n v="0"/>
    <n v="2"/>
    <n v="0"/>
    <n v="0"/>
    <n v="1"/>
    <n v="0"/>
    <n v="0"/>
    <n v="1"/>
    <n v="0"/>
    <n v="1"/>
    <n v="0"/>
    <n v="0"/>
    <n v="1"/>
    <x v="1"/>
    <n v="0"/>
    <n v="0"/>
    <n v="0"/>
    <n v="0"/>
    <n v="3"/>
    <n v="3"/>
    <n v="3"/>
    <n v="0"/>
    <n v="0"/>
    <n v="0"/>
    <n v="0"/>
    <e v="#N/A"/>
    <n v="0"/>
    <n v="0"/>
    <n v="0"/>
    <n v="0"/>
    <n v="0"/>
    <n v="0"/>
    <e v="#N/A"/>
    <n v="0"/>
    <n v="1"/>
    <n v="0"/>
    <n v="0"/>
    <n v="1"/>
    <n v="1"/>
    <n v="0"/>
    <n v="0"/>
    <n v="1"/>
    <n v="0"/>
    <n v="0"/>
    <n v="0"/>
    <n v="1"/>
    <n v="0"/>
    <n v="1"/>
    <n v="1"/>
    <n v="0"/>
    <n v="1"/>
    <n v="1"/>
    <n v="0"/>
    <n v="0"/>
    <n v="0"/>
    <n v="0"/>
    <n v="1"/>
    <n v="1"/>
    <n v="0"/>
    <n v="0"/>
    <n v="0"/>
    <n v="1"/>
    <n v="0"/>
    <n v="0"/>
    <n v="0"/>
    <n v="1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e v="#N/A"/>
    <n v="1"/>
    <n v="0"/>
    <n v="0"/>
    <e v="#N/A"/>
    <n v="0"/>
    <e v="#N/A"/>
    <n v="1"/>
    <n v="0"/>
    <n v="0"/>
    <n v="0"/>
    <e v="#N/A"/>
    <n v="0"/>
    <e v="#N/A"/>
    <n v="0"/>
    <n v="0"/>
    <n v="0"/>
  </r>
  <r>
    <n v="157"/>
    <x v="5"/>
    <x v="156"/>
    <n v="6"/>
    <n v="0"/>
    <n v="0"/>
    <n v="0"/>
    <n v="0"/>
    <n v="0"/>
    <n v="0"/>
    <n v="2"/>
    <n v="0"/>
    <n v="0"/>
    <n v="0"/>
    <n v="0"/>
    <n v="0"/>
    <n v="0"/>
    <n v="0"/>
    <n v="0"/>
    <x v="0"/>
    <n v="0"/>
    <n v="0"/>
    <n v="0"/>
    <n v="0"/>
    <n v="2"/>
    <n v="5"/>
    <n v="0"/>
    <n v="1"/>
    <n v="0"/>
    <n v="0"/>
    <n v="2"/>
    <e v="#N/A"/>
    <n v="0"/>
    <n v="0"/>
    <n v="0"/>
    <n v="0"/>
    <n v="0"/>
    <n v="0"/>
    <e v="#N/A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2"/>
    <n v="1"/>
    <n v="1"/>
    <n v="2"/>
    <n v="0"/>
    <n v="0"/>
    <n v="0"/>
    <n v="0"/>
    <n v="0"/>
    <n v="2"/>
    <n v="2"/>
    <n v="1"/>
    <n v="1"/>
    <n v="0"/>
    <e v="#N/A"/>
    <n v="0"/>
    <n v="0"/>
    <n v="0"/>
    <n v="0"/>
    <n v="0"/>
    <n v="3"/>
    <n v="0"/>
    <n v="2"/>
    <n v="0"/>
    <n v="2"/>
    <n v="0"/>
    <n v="0"/>
    <n v="0"/>
    <n v="0"/>
    <n v="0"/>
    <n v="0"/>
    <e v="#N/A"/>
    <n v="0"/>
    <n v="0"/>
    <n v="0"/>
    <e v="#N/A"/>
    <n v="0"/>
    <e v="#N/A"/>
    <n v="0"/>
    <n v="1"/>
    <n v="0"/>
    <n v="0"/>
    <e v="#N/A"/>
    <n v="0"/>
    <e v="#N/A"/>
    <n v="0"/>
    <n v="0"/>
    <n v="0"/>
  </r>
  <r>
    <n v="158"/>
    <x v="5"/>
    <x v="157"/>
    <n v="7"/>
    <n v="0"/>
    <n v="0"/>
    <n v="0"/>
    <n v="1"/>
    <n v="0"/>
    <n v="0"/>
    <n v="0"/>
    <n v="0"/>
    <n v="0"/>
    <n v="0"/>
    <n v="0"/>
    <n v="1"/>
    <n v="0"/>
    <n v="0"/>
    <n v="0"/>
    <x v="6"/>
    <n v="0"/>
    <n v="1"/>
    <n v="0"/>
    <n v="0"/>
    <n v="1"/>
    <n v="3"/>
    <n v="1"/>
    <n v="1"/>
    <n v="0"/>
    <n v="0"/>
    <n v="0"/>
    <e v="#N/A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1"/>
    <n v="0"/>
    <n v="1"/>
    <n v="0"/>
    <n v="0"/>
    <n v="1"/>
    <n v="3"/>
    <n v="0"/>
    <n v="0"/>
    <n v="1"/>
    <n v="0"/>
    <n v="0"/>
    <n v="0"/>
    <e v="#N/A"/>
    <n v="0"/>
    <n v="0"/>
    <n v="0"/>
    <n v="0"/>
    <n v="0"/>
    <n v="0"/>
    <n v="0"/>
    <n v="0"/>
    <n v="1"/>
    <n v="0"/>
    <n v="0"/>
    <n v="0"/>
    <n v="1"/>
    <n v="0"/>
    <n v="1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59"/>
    <x v="5"/>
    <x v="158"/>
    <n v="8"/>
    <n v="0"/>
    <n v="0"/>
    <n v="0"/>
    <n v="0"/>
    <n v="0"/>
    <n v="0"/>
    <n v="0"/>
    <n v="1"/>
    <n v="0"/>
    <n v="0"/>
    <n v="0"/>
    <n v="0"/>
    <n v="0"/>
    <n v="0"/>
    <n v="0"/>
    <x v="0"/>
    <n v="0"/>
    <n v="0"/>
    <n v="0"/>
    <n v="0"/>
    <n v="1"/>
    <n v="7"/>
    <n v="0"/>
    <n v="2"/>
    <n v="0"/>
    <n v="0"/>
    <n v="0"/>
    <e v="#N/A"/>
    <n v="0"/>
    <n v="0"/>
    <n v="1"/>
    <n v="0"/>
    <n v="0"/>
    <n v="0"/>
    <e v="#N/A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0"/>
    <n v="0"/>
    <n v="0"/>
    <n v="1"/>
    <n v="0"/>
    <n v="0"/>
    <n v="0"/>
    <n v="0"/>
    <n v="0"/>
    <n v="0"/>
    <n v="0"/>
    <n v="0"/>
    <e v="#N/A"/>
    <n v="0"/>
    <n v="0"/>
    <n v="0"/>
    <n v="0"/>
    <n v="0"/>
    <n v="0"/>
    <n v="0"/>
    <n v="0"/>
    <n v="1"/>
    <n v="0"/>
    <n v="0"/>
    <n v="0"/>
    <n v="2"/>
    <n v="0"/>
    <n v="0"/>
    <n v="1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0"/>
    <x v="5"/>
    <x v="159"/>
    <n v="27"/>
    <n v="0"/>
    <n v="2"/>
    <n v="1"/>
    <n v="1"/>
    <n v="1"/>
    <n v="0"/>
    <n v="2"/>
    <n v="1"/>
    <n v="1"/>
    <n v="0"/>
    <n v="0"/>
    <n v="1"/>
    <n v="0"/>
    <n v="1"/>
    <n v="1"/>
    <x v="2"/>
    <n v="0"/>
    <n v="0"/>
    <n v="0"/>
    <n v="0"/>
    <n v="2"/>
    <n v="14"/>
    <n v="3"/>
    <n v="1"/>
    <n v="1"/>
    <n v="0"/>
    <n v="1"/>
    <e v="#N/A"/>
    <n v="2"/>
    <n v="1"/>
    <n v="0"/>
    <n v="0"/>
    <n v="3"/>
    <n v="0"/>
    <e v="#N/A"/>
    <n v="0"/>
    <n v="0"/>
    <n v="2"/>
    <n v="0"/>
    <n v="0"/>
    <n v="0"/>
    <n v="2"/>
    <n v="0"/>
    <n v="2"/>
    <n v="0"/>
    <n v="1"/>
    <n v="1"/>
    <n v="1"/>
    <n v="1"/>
    <n v="2"/>
    <n v="2"/>
    <n v="1"/>
    <n v="0"/>
    <n v="0"/>
    <n v="0"/>
    <n v="0"/>
    <n v="0"/>
    <n v="0"/>
    <n v="1"/>
    <n v="0"/>
    <n v="0"/>
    <n v="1"/>
    <n v="1"/>
    <n v="1"/>
    <n v="0"/>
    <n v="0"/>
    <n v="2"/>
    <n v="2"/>
    <n v="1"/>
    <n v="2"/>
    <n v="3"/>
    <n v="0"/>
    <n v="0"/>
    <n v="2"/>
    <e v="#N/A"/>
    <n v="0"/>
    <n v="0"/>
    <n v="0"/>
    <n v="0"/>
    <n v="1"/>
    <n v="1"/>
    <n v="0"/>
    <n v="0"/>
    <n v="10"/>
    <n v="0"/>
    <n v="0"/>
    <n v="1"/>
    <n v="0"/>
    <n v="0"/>
    <n v="0"/>
    <n v="5"/>
    <e v="#N/A"/>
    <n v="0"/>
    <n v="1"/>
    <n v="1"/>
    <e v="#N/A"/>
    <n v="0"/>
    <e v="#N/A"/>
    <n v="0"/>
    <n v="0"/>
    <n v="0"/>
    <n v="2"/>
    <e v="#N/A"/>
    <n v="1"/>
    <e v="#N/A"/>
    <n v="0"/>
    <n v="0"/>
    <n v="0"/>
  </r>
  <r>
    <n v="161"/>
    <x v="5"/>
    <x v="160"/>
    <n v="35"/>
    <n v="0"/>
    <n v="0"/>
    <n v="0"/>
    <n v="1"/>
    <n v="1"/>
    <n v="0"/>
    <n v="3"/>
    <n v="2"/>
    <n v="2"/>
    <n v="7"/>
    <n v="0"/>
    <n v="1"/>
    <n v="0"/>
    <n v="0"/>
    <n v="3"/>
    <x v="1"/>
    <n v="1"/>
    <n v="1"/>
    <n v="0"/>
    <n v="1"/>
    <n v="3"/>
    <n v="13"/>
    <n v="4"/>
    <n v="1"/>
    <n v="3"/>
    <n v="0"/>
    <n v="2"/>
    <e v="#N/A"/>
    <n v="6"/>
    <n v="3"/>
    <n v="0"/>
    <n v="0"/>
    <n v="2"/>
    <n v="0"/>
    <e v="#N/A"/>
    <n v="0"/>
    <n v="4"/>
    <n v="1"/>
    <n v="1"/>
    <n v="2"/>
    <n v="1"/>
    <n v="3"/>
    <n v="1"/>
    <n v="0"/>
    <n v="0"/>
    <n v="0"/>
    <n v="0"/>
    <n v="0"/>
    <n v="0"/>
    <n v="0"/>
    <n v="1"/>
    <n v="3"/>
    <n v="7"/>
    <n v="1"/>
    <n v="3"/>
    <n v="7"/>
    <n v="1"/>
    <n v="0"/>
    <n v="0"/>
    <n v="1"/>
    <n v="1"/>
    <n v="5"/>
    <n v="1"/>
    <n v="2"/>
    <n v="1"/>
    <n v="0"/>
    <n v="0"/>
    <n v="1"/>
    <n v="0"/>
    <n v="3"/>
    <n v="4"/>
    <n v="0"/>
    <n v="2"/>
    <n v="0"/>
    <e v="#N/A"/>
    <n v="0"/>
    <n v="0"/>
    <n v="1"/>
    <n v="0"/>
    <n v="0"/>
    <n v="2"/>
    <n v="0"/>
    <n v="0"/>
    <n v="1"/>
    <n v="0"/>
    <n v="0"/>
    <n v="2"/>
    <n v="2"/>
    <n v="0"/>
    <n v="0"/>
    <n v="1"/>
    <e v="#N/A"/>
    <n v="0"/>
    <n v="0"/>
    <n v="0"/>
    <e v="#N/A"/>
    <n v="0"/>
    <e v="#N/A"/>
    <n v="2"/>
    <n v="0"/>
    <n v="3"/>
    <n v="2"/>
    <e v="#N/A"/>
    <n v="0"/>
    <e v="#N/A"/>
    <n v="0"/>
    <n v="0"/>
    <n v="0"/>
  </r>
  <r>
    <n v="162"/>
    <x v="5"/>
    <x v="161"/>
    <n v="7"/>
    <n v="0"/>
    <n v="0"/>
    <n v="0"/>
    <n v="2"/>
    <n v="3"/>
    <n v="0"/>
    <n v="0"/>
    <n v="2"/>
    <n v="0"/>
    <n v="0"/>
    <n v="0"/>
    <n v="0"/>
    <n v="0"/>
    <n v="0"/>
    <n v="0"/>
    <x v="1"/>
    <n v="0"/>
    <n v="0"/>
    <n v="1"/>
    <n v="0"/>
    <n v="0"/>
    <n v="2"/>
    <n v="2"/>
    <n v="0"/>
    <n v="0"/>
    <n v="0"/>
    <n v="0"/>
    <e v="#N/A"/>
    <n v="1"/>
    <n v="0"/>
    <n v="0"/>
    <n v="1"/>
    <n v="1"/>
    <n v="0"/>
    <e v="#N/A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0"/>
    <n v="1"/>
    <n v="1"/>
    <n v="0"/>
    <n v="2"/>
    <n v="1"/>
    <n v="0"/>
    <n v="0"/>
    <n v="0"/>
    <n v="0"/>
    <n v="0"/>
    <n v="1"/>
    <e v="#N/A"/>
    <n v="0"/>
    <n v="0"/>
    <n v="0"/>
    <n v="0"/>
    <n v="0"/>
    <n v="1"/>
    <n v="0"/>
    <n v="0"/>
    <n v="1"/>
    <n v="0"/>
    <n v="0"/>
    <n v="0"/>
    <n v="0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3"/>
    <x v="5"/>
    <x v="162"/>
    <n v="5"/>
    <n v="0"/>
    <n v="0"/>
    <n v="0"/>
    <n v="0"/>
    <n v="0"/>
    <n v="0"/>
    <n v="0"/>
    <n v="1"/>
    <n v="0"/>
    <n v="1"/>
    <n v="0"/>
    <n v="0"/>
    <n v="0"/>
    <n v="0"/>
    <n v="0"/>
    <x v="2"/>
    <n v="0"/>
    <n v="0"/>
    <n v="0"/>
    <n v="0"/>
    <n v="0"/>
    <n v="3"/>
    <n v="0"/>
    <n v="0"/>
    <n v="0"/>
    <n v="0"/>
    <n v="0"/>
    <e v="#N/A"/>
    <n v="0"/>
    <n v="1"/>
    <n v="0"/>
    <n v="2"/>
    <n v="0"/>
    <n v="0"/>
    <e v="#N/A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1"/>
    <n v="1"/>
    <n v="0"/>
    <n v="0"/>
    <n v="0"/>
    <n v="0"/>
    <n v="0"/>
    <n v="1"/>
    <n v="2"/>
    <n v="0"/>
    <n v="1"/>
    <n v="0"/>
    <e v="#N/A"/>
    <n v="0"/>
    <n v="0"/>
    <n v="0"/>
    <n v="0"/>
    <n v="0"/>
    <n v="8"/>
    <n v="0"/>
    <n v="0"/>
    <n v="0"/>
    <n v="0"/>
    <n v="1"/>
    <n v="0"/>
    <n v="1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4"/>
    <x v="5"/>
    <x v="163"/>
    <n v="2"/>
    <n v="0"/>
    <n v="0"/>
    <n v="0"/>
    <n v="0"/>
    <n v="0"/>
    <n v="0"/>
    <n v="0"/>
    <n v="0"/>
    <n v="0"/>
    <n v="1"/>
    <n v="0"/>
    <n v="0"/>
    <n v="0"/>
    <n v="0"/>
    <n v="0"/>
    <x v="2"/>
    <n v="0"/>
    <n v="0"/>
    <n v="0"/>
    <n v="1"/>
    <n v="0"/>
    <n v="5"/>
    <n v="0"/>
    <n v="2"/>
    <n v="0"/>
    <n v="0"/>
    <n v="1"/>
    <e v="#N/A"/>
    <n v="0"/>
    <n v="0"/>
    <n v="3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2"/>
    <n v="0"/>
    <n v="0"/>
    <n v="0"/>
    <n v="0"/>
    <n v="0"/>
    <n v="0"/>
    <n v="1"/>
    <n v="1"/>
    <n v="1"/>
    <n v="0"/>
    <n v="1"/>
    <n v="0"/>
    <e v="#N/A"/>
    <n v="0"/>
    <n v="0"/>
    <n v="0"/>
    <n v="1"/>
    <n v="0"/>
    <n v="0"/>
    <n v="0"/>
    <n v="0"/>
    <n v="5"/>
    <n v="2"/>
    <n v="1"/>
    <n v="1"/>
    <n v="3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5"/>
    <x v="5"/>
    <x v="164"/>
    <n v="1"/>
    <n v="0"/>
    <n v="0"/>
    <n v="0"/>
    <n v="0"/>
    <n v="0"/>
    <n v="0"/>
    <n v="0"/>
    <n v="0"/>
    <n v="0"/>
    <n v="0"/>
    <n v="0"/>
    <n v="0"/>
    <n v="0"/>
    <n v="0"/>
    <n v="0"/>
    <x v="2"/>
    <n v="0"/>
    <n v="0"/>
    <n v="0"/>
    <n v="0"/>
    <n v="0"/>
    <n v="1"/>
    <n v="1"/>
    <n v="0"/>
    <n v="0"/>
    <n v="0"/>
    <n v="0"/>
    <e v="#N/A"/>
    <n v="0"/>
    <n v="0"/>
    <n v="0"/>
    <n v="0"/>
    <n v="0"/>
    <n v="0"/>
    <e v="#N/A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1"/>
    <n v="0"/>
    <e v="#N/A"/>
    <n v="0"/>
    <n v="0"/>
    <n v="0"/>
    <n v="0"/>
    <n v="0"/>
    <n v="0"/>
    <n v="0"/>
    <n v="1"/>
    <n v="1"/>
    <n v="0"/>
    <n v="0"/>
    <n v="0"/>
    <n v="1"/>
    <n v="0"/>
    <n v="0"/>
    <n v="1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6"/>
    <x v="5"/>
    <x v="165"/>
    <n v="23"/>
    <n v="0"/>
    <n v="0"/>
    <n v="1"/>
    <n v="0"/>
    <n v="0"/>
    <n v="0"/>
    <n v="1"/>
    <n v="0"/>
    <n v="0"/>
    <n v="0"/>
    <n v="0"/>
    <n v="0"/>
    <n v="0"/>
    <n v="0"/>
    <n v="0"/>
    <x v="0"/>
    <n v="0"/>
    <n v="0"/>
    <n v="0"/>
    <n v="0"/>
    <n v="1"/>
    <n v="5"/>
    <n v="1"/>
    <n v="0"/>
    <n v="0"/>
    <n v="0"/>
    <n v="2"/>
    <e v="#N/A"/>
    <n v="0"/>
    <n v="0"/>
    <n v="0"/>
    <n v="1"/>
    <n v="0"/>
    <n v="0"/>
    <e v="#N/A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0"/>
    <e v="#N/A"/>
    <n v="1"/>
    <n v="0"/>
    <n v="0"/>
    <n v="1"/>
    <n v="0"/>
    <n v="0"/>
    <n v="4"/>
    <n v="0"/>
    <n v="0"/>
    <n v="1"/>
    <n v="0"/>
    <n v="2"/>
    <n v="0"/>
    <n v="0"/>
    <n v="1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7"/>
    <x v="5"/>
    <x v="166"/>
    <n v="53"/>
    <n v="0"/>
    <n v="1"/>
    <n v="0"/>
    <n v="1"/>
    <n v="0"/>
    <n v="0"/>
    <n v="0"/>
    <n v="0"/>
    <n v="0"/>
    <n v="2"/>
    <n v="1"/>
    <n v="0"/>
    <n v="2"/>
    <n v="0"/>
    <n v="0"/>
    <x v="8"/>
    <n v="0"/>
    <n v="2"/>
    <n v="1"/>
    <n v="0"/>
    <n v="3"/>
    <n v="15"/>
    <n v="2"/>
    <n v="2"/>
    <n v="2"/>
    <n v="1"/>
    <n v="5"/>
    <e v="#N/A"/>
    <n v="0"/>
    <n v="2"/>
    <n v="0"/>
    <n v="3"/>
    <n v="1"/>
    <n v="2"/>
    <e v="#N/A"/>
    <n v="0"/>
    <n v="0"/>
    <n v="0"/>
    <n v="0"/>
    <n v="1"/>
    <n v="2"/>
    <n v="0"/>
    <n v="0"/>
    <n v="0"/>
    <n v="3"/>
    <n v="3"/>
    <n v="2"/>
    <n v="2"/>
    <n v="1"/>
    <n v="4"/>
    <n v="0"/>
    <n v="1"/>
    <n v="0"/>
    <n v="0"/>
    <n v="1"/>
    <n v="0"/>
    <n v="0"/>
    <n v="0"/>
    <n v="3"/>
    <n v="1"/>
    <n v="1"/>
    <n v="3"/>
    <n v="1"/>
    <n v="3"/>
    <n v="0"/>
    <n v="2"/>
    <n v="1"/>
    <n v="1"/>
    <n v="0"/>
    <n v="2"/>
    <n v="1"/>
    <n v="0"/>
    <n v="4"/>
    <n v="8"/>
    <e v="#N/A"/>
    <n v="6"/>
    <n v="0"/>
    <n v="1"/>
    <n v="1"/>
    <n v="0"/>
    <n v="0"/>
    <n v="0"/>
    <n v="0"/>
    <n v="2"/>
    <n v="4"/>
    <n v="0"/>
    <n v="1"/>
    <n v="3"/>
    <n v="0"/>
    <n v="8"/>
    <n v="0"/>
    <e v="#N/A"/>
    <n v="0"/>
    <n v="0"/>
    <n v="0"/>
    <e v="#N/A"/>
    <n v="0"/>
    <e v="#N/A"/>
    <n v="1"/>
    <n v="0"/>
    <n v="2"/>
    <n v="0"/>
    <e v="#N/A"/>
    <n v="5"/>
    <e v="#N/A"/>
    <n v="0"/>
    <n v="0"/>
    <n v="0"/>
  </r>
  <r>
    <n v="168"/>
    <x v="5"/>
    <x v="167"/>
    <n v="17"/>
    <n v="0"/>
    <n v="0"/>
    <n v="0"/>
    <n v="0"/>
    <n v="0"/>
    <n v="0"/>
    <n v="0"/>
    <n v="0"/>
    <n v="0"/>
    <n v="0"/>
    <n v="0"/>
    <n v="0"/>
    <n v="0"/>
    <n v="0"/>
    <n v="0"/>
    <x v="5"/>
    <n v="1"/>
    <n v="0"/>
    <n v="0"/>
    <n v="0"/>
    <n v="0"/>
    <n v="4"/>
    <n v="2"/>
    <n v="3"/>
    <n v="0"/>
    <n v="0"/>
    <n v="0"/>
    <e v="#N/A"/>
    <n v="1"/>
    <n v="0"/>
    <n v="0"/>
    <n v="0"/>
    <n v="1"/>
    <n v="0"/>
    <e v="#N/A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0"/>
    <n v="1"/>
    <n v="0"/>
    <n v="0"/>
    <n v="0"/>
    <n v="0"/>
    <n v="0"/>
    <n v="1"/>
    <n v="1"/>
    <n v="0"/>
    <n v="0"/>
    <n v="0"/>
    <n v="0"/>
    <n v="0"/>
    <e v="#N/A"/>
    <n v="0"/>
    <n v="0"/>
    <n v="0"/>
    <n v="0"/>
    <n v="0"/>
    <n v="0"/>
    <n v="0"/>
    <n v="0"/>
    <n v="0"/>
    <n v="0"/>
    <n v="0"/>
    <n v="1"/>
    <n v="0"/>
    <n v="0"/>
    <n v="1"/>
    <n v="0"/>
    <e v="#N/A"/>
    <n v="0"/>
    <n v="0"/>
    <n v="0"/>
    <e v="#N/A"/>
    <n v="0"/>
    <e v="#N/A"/>
    <n v="0"/>
    <n v="0"/>
    <n v="1"/>
    <n v="0"/>
    <e v="#N/A"/>
    <n v="0"/>
    <e v="#N/A"/>
    <n v="0"/>
    <n v="0"/>
    <n v="0"/>
  </r>
  <r>
    <n v="169"/>
    <x v="5"/>
    <x v="168"/>
    <n v="11"/>
    <n v="0"/>
    <n v="0"/>
    <n v="0"/>
    <n v="0"/>
    <n v="0"/>
    <n v="0"/>
    <n v="0"/>
    <n v="0"/>
    <n v="0"/>
    <n v="0"/>
    <n v="0"/>
    <n v="0"/>
    <n v="0"/>
    <n v="0"/>
    <n v="0"/>
    <x v="5"/>
    <n v="0"/>
    <n v="0"/>
    <n v="0"/>
    <n v="0"/>
    <n v="1"/>
    <n v="3"/>
    <n v="3"/>
    <n v="0"/>
    <n v="0"/>
    <n v="0"/>
    <n v="1"/>
    <e v="#N/A"/>
    <n v="0"/>
    <n v="4"/>
    <n v="0"/>
    <n v="0"/>
    <n v="0"/>
    <n v="0"/>
    <e v="#N/A"/>
    <n v="0"/>
    <n v="1"/>
    <n v="2"/>
    <n v="0"/>
    <n v="0"/>
    <n v="1"/>
    <n v="1"/>
    <n v="0"/>
    <n v="1"/>
    <n v="0"/>
    <n v="0"/>
    <n v="1"/>
    <n v="1"/>
    <n v="1"/>
    <n v="1"/>
    <n v="0"/>
    <n v="0"/>
    <n v="0"/>
    <n v="0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n v="0"/>
    <e v="#N/A"/>
    <n v="0"/>
    <n v="0"/>
    <n v="1"/>
    <n v="1"/>
    <e v="#N/A"/>
    <n v="0"/>
    <e v="#N/A"/>
    <n v="0"/>
    <n v="0"/>
    <n v="0"/>
  </r>
  <r>
    <n v="170"/>
    <x v="5"/>
    <x v="169"/>
    <n v="14"/>
    <n v="0"/>
    <n v="0"/>
    <n v="1"/>
    <n v="0"/>
    <n v="0"/>
    <n v="0"/>
    <n v="0"/>
    <n v="1"/>
    <n v="2"/>
    <n v="5"/>
    <n v="1"/>
    <n v="4"/>
    <n v="0"/>
    <n v="0"/>
    <n v="3"/>
    <x v="0"/>
    <n v="0"/>
    <n v="0"/>
    <n v="0"/>
    <n v="0"/>
    <n v="1"/>
    <n v="7"/>
    <n v="0"/>
    <n v="2"/>
    <n v="0"/>
    <n v="0"/>
    <n v="0"/>
    <e v="#N/A"/>
    <n v="0"/>
    <n v="0"/>
    <n v="0"/>
    <n v="4"/>
    <n v="0"/>
    <n v="0"/>
    <e v="#N/A"/>
    <n v="0"/>
    <n v="0"/>
    <n v="0"/>
    <n v="2"/>
    <n v="1"/>
    <n v="2"/>
    <n v="1"/>
    <n v="1"/>
    <n v="3"/>
    <n v="0"/>
    <n v="0"/>
    <n v="0"/>
    <n v="1"/>
    <n v="0"/>
    <n v="1"/>
    <n v="1"/>
    <n v="1"/>
    <n v="3"/>
    <n v="1"/>
    <n v="0"/>
    <n v="0"/>
    <n v="0"/>
    <n v="3"/>
    <n v="2"/>
    <n v="0"/>
    <n v="0"/>
    <n v="0"/>
    <n v="1"/>
    <n v="4"/>
    <n v="1"/>
    <n v="0"/>
    <n v="3"/>
    <n v="0"/>
    <n v="2"/>
    <n v="0"/>
    <n v="0"/>
    <n v="0"/>
    <n v="0"/>
    <n v="0"/>
    <e v="#N/A"/>
    <n v="0"/>
    <n v="0"/>
    <n v="0"/>
    <n v="0"/>
    <n v="0"/>
    <n v="0"/>
    <n v="0"/>
    <n v="0"/>
    <n v="0"/>
    <n v="0"/>
    <n v="0"/>
    <n v="2"/>
    <n v="1"/>
    <n v="0"/>
    <n v="0"/>
    <n v="1"/>
    <e v="#N/A"/>
    <n v="0"/>
    <n v="0"/>
    <n v="0"/>
    <e v="#N/A"/>
    <n v="0"/>
    <e v="#N/A"/>
    <n v="0"/>
    <n v="0"/>
    <n v="0"/>
    <n v="0"/>
    <e v="#N/A"/>
    <n v="0"/>
    <e v="#N/A"/>
    <n v="1"/>
    <n v="0"/>
    <n v="0"/>
  </r>
  <r>
    <n v="171"/>
    <x v="5"/>
    <x v="170"/>
    <n v="4"/>
    <n v="0"/>
    <n v="0"/>
    <n v="0"/>
    <n v="0"/>
    <n v="0"/>
    <n v="0"/>
    <n v="0"/>
    <n v="0"/>
    <n v="0"/>
    <n v="0"/>
    <n v="0"/>
    <n v="1"/>
    <n v="0"/>
    <n v="0"/>
    <n v="2"/>
    <x v="0"/>
    <n v="0"/>
    <n v="0"/>
    <n v="0"/>
    <n v="0"/>
    <n v="0"/>
    <n v="1"/>
    <n v="0"/>
    <n v="0"/>
    <n v="1"/>
    <n v="0"/>
    <n v="1"/>
    <e v="#N/A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72"/>
    <x v="5"/>
    <x v="171"/>
    <n v="25"/>
    <n v="0"/>
    <n v="0"/>
    <n v="0"/>
    <n v="0"/>
    <n v="0"/>
    <n v="0"/>
    <n v="0"/>
    <n v="0"/>
    <n v="0"/>
    <n v="1"/>
    <n v="0"/>
    <n v="0"/>
    <n v="0"/>
    <n v="0"/>
    <n v="0"/>
    <x v="4"/>
    <n v="0"/>
    <n v="0"/>
    <n v="0"/>
    <n v="0"/>
    <n v="0"/>
    <n v="1"/>
    <n v="0"/>
    <n v="0"/>
    <n v="0"/>
    <n v="0"/>
    <n v="1"/>
    <e v="#N/A"/>
    <n v="0"/>
    <n v="0"/>
    <n v="0"/>
    <n v="3"/>
    <n v="0"/>
    <n v="0"/>
    <e v="#N/A"/>
    <n v="0"/>
    <n v="0"/>
    <n v="3"/>
    <n v="0"/>
    <n v="0"/>
    <n v="1"/>
    <n v="0"/>
    <n v="1"/>
    <n v="1"/>
    <n v="0"/>
    <n v="1"/>
    <n v="0"/>
    <n v="2"/>
    <n v="0"/>
    <n v="0"/>
    <n v="0"/>
    <n v="0"/>
    <n v="0"/>
    <n v="2"/>
    <n v="0"/>
    <n v="0"/>
    <n v="0"/>
    <n v="1"/>
    <n v="0"/>
    <n v="0"/>
    <n v="0"/>
    <n v="5"/>
    <n v="1"/>
    <n v="1"/>
    <n v="0"/>
    <n v="0"/>
    <n v="0"/>
    <n v="0"/>
    <n v="0"/>
    <n v="3"/>
    <n v="0"/>
    <n v="2"/>
    <n v="4"/>
    <n v="0"/>
    <e v="#N/A"/>
    <n v="2"/>
    <n v="0"/>
    <n v="0"/>
    <n v="0"/>
    <n v="0"/>
    <n v="3"/>
    <n v="2"/>
    <n v="0"/>
    <n v="1"/>
    <n v="0"/>
    <n v="0"/>
    <n v="4"/>
    <n v="0"/>
    <n v="1"/>
    <n v="5"/>
    <n v="3"/>
    <e v="#N/A"/>
    <n v="0"/>
    <n v="0"/>
    <n v="1"/>
    <e v="#N/A"/>
    <n v="0"/>
    <e v="#N/A"/>
    <n v="0"/>
    <n v="0"/>
    <n v="3"/>
    <n v="0"/>
    <e v="#N/A"/>
    <n v="0"/>
    <e v="#N/A"/>
    <n v="0"/>
    <n v="0"/>
    <n v="0"/>
  </r>
  <r>
    <n v="173"/>
    <x v="5"/>
    <x v="172"/>
    <n v="18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74"/>
    <x v="5"/>
    <x v="173"/>
    <n v="6"/>
    <n v="0"/>
    <n v="0"/>
    <n v="0"/>
    <n v="0"/>
    <n v="0"/>
    <n v="0"/>
    <n v="0"/>
    <n v="0"/>
    <n v="0"/>
    <n v="1"/>
    <n v="0"/>
    <n v="0"/>
    <n v="0"/>
    <n v="0"/>
    <n v="0"/>
    <x v="0"/>
    <n v="0"/>
    <n v="2"/>
    <n v="0"/>
    <n v="0"/>
    <n v="0"/>
    <n v="6"/>
    <n v="4"/>
    <n v="1"/>
    <n v="2"/>
    <n v="1"/>
    <n v="3"/>
    <e v="#N/A"/>
    <n v="1"/>
    <n v="0"/>
    <n v="0"/>
    <n v="0"/>
    <n v="0"/>
    <n v="0"/>
    <e v="#N/A"/>
    <n v="0"/>
    <n v="0"/>
    <n v="1"/>
    <n v="0"/>
    <n v="0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1"/>
    <n v="0"/>
    <n v="0"/>
    <n v="2"/>
    <n v="0"/>
    <n v="0"/>
    <n v="0"/>
    <n v="0"/>
    <n v="0"/>
    <n v="0"/>
    <n v="0"/>
    <n v="0"/>
    <n v="0"/>
    <n v="0"/>
    <n v="0"/>
    <n v="0"/>
    <e v="#N/A"/>
    <n v="0"/>
    <n v="1"/>
    <n v="0"/>
    <n v="0"/>
    <n v="1"/>
    <n v="0"/>
    <n v="0"/>
    <n v="0"/>
    <n v="1"/>
    <n v="0"/>
    <n v="0"/>
    <n v="1"/>
    <n v="2"/>
    <n v="0"/>
    <n v="0"/>
    <n v="0"/>
    <e v="#N/A"/>
    <n v="0"/>
    <n v="0"/>
    <n v="0"/>
    <e v="#N/A"/>
    <n v="1"/>
    <e v="#N/A"/>
    <n v="0"/>
    <n v="0"/>
    <n v="0"/>
    <n v="0"/>
    <e v="#N/A"/>
    <n v="0"/>
    <e v="#N/A"/>
    <n v="1"/>
    <n v="0"/>
    <n v="0"/>
  </r>
  <r>
    <n v="175"/>
    <x v="5"/>
    <x v="174"/>
    <n v="17"/>
    <n v="0"/>
    <n v="0"/>
    <n v="0"/>
    <n v="1"/>
    <n v="0"/>
    <n v="0"/>
    <n v="0"/>
    <n v="0"/>
    <n v="0"/>
    <n v="2"/>
    <n v="1"/>
    <n v="0"/>
    <n v="1"/>
    <n v="0"/>
    <n v="1"/>
    <x v="13"/>
    <n v="0"/>
    <n v="1"/>
    <n v="0"/>
    <n v="0"/>
    <n v="0"/>
    <n v="5"/>
    <n v="4"/>
    <n v="2"/>
    <n v="0"/>
    <n v="0"/>
    <n v="2"/>
    <e v="#N/A"/>
    <n v="0"/>
    <n v="2"/>
    <n v="0"/>
    <n v="0"/>
    <n v="1"/>
    <n v="1"/>
    <e v="#N/A"/>
    <n v="1"/>
    <n v="0"/>
    <n v="0"/>
    <n v="0"/>
    <n v="0"/>
    <n v="2"/>
    <n v="1"/>
    <n v="2"/>
    <n v="0"/>
    <n v="0"/>
    <n v="1"/>
    <n v="0"/>
    <n v="1"/>
    <n v="0"/>
    <n v="0"/>
    <n v="3"/>
    <n v="0"/>
    <n v="1"/>
    <n v="3"/>
    <n v="1"/>
    <n v="2"/>
    <n v="0"/>
    <n v="0"/>
    <n v="0"/>
    <n v="0"/>
    <n v="0"/>
    <n v="4"/>
    <n v="0"/>
    <n v="2"/>
    <n v="0"/>
    <n v="0"/>
    <n v="0"/>
    <n v="1"/>
    <n v="1"/>
    <n v="1"/>
    <n v="0"/>
    <n v="0"/>
    <n v="0"/>
    <n v="0"/>
    <e v="#N/A"/>
    <n v="0"/>
    <n v="0"/>
    <n v="0"/>
    <n v="1"/>
    <n v="0"/>
    <n v="0"/>
    <n v="0"/>
    <n v="0"/>
    <n v="1"/>
    <n v="0"/>
    <n v="0"/>
    <n v="2"/>
    <n v="2"/>
    <n v="0"/>
    <n v="1"/>
    <n v="0"/>
    <e v="#N/A"/>
    <n v="0"/>
    <n v="0"/>
    <n v="3"/>
    <e v="#N/A"/>
    <n v="0"/>
    <e v="#N/A"/>
    <n v="2"/>
    <n v="0"/>
    <n v="1"/>
    <n v="0"/>
    <e v="#N/A"/>
    <n v="0"/>
    <e v="#N/A"/>
    <n v="0"/>
    <n v="1"/>
    <n v="0"/>
  </r>
  <r>
    <n v="176"/>
    <x v="5"/>
    <x v="175"/>
    <n v="46"/>
    <n v="0"/>
    <n v="1"/>
    <n v="0"/>
    <n v="1"/>
    <n v="0"/>
    <n v="0"/>
    <n v="1"/>
    <n v="3"/>
    <n v="0"/>
    <n v="1"/>
    <n v="0"/>
    <n v="1"/>
    <n v="0"/>
    <n v="0"/>
    <n v="7"/>
    <x v="14"/>
    <n v="3"/>
    <n v="0"/>
    <n v="0"/>
    <n v="0"/>
    <n v="0"/>
    <n v="5"/>
    <n v="3"/>
    <n v="4"/>
    <n v="0"/>
    <n v="1"/>
    <n v="4"/>
    <e v="#N/A"/>
    <n v="0"/>
    <n v="2"/>
    <n v="0"/>
    <n v="4"/>
    <n v="2"/>
    <n v="0"/>
    <e v="#N/A"/>
    <n v="0"/>
    <n v="0"/>
    <n v="0"/>
    <n v="0"/>
    <n v="1"/>
    <n v="2"/>
    <n v="2"/>
    <n v="0"/>
    <n v="2"/>
    <n v="0"/>
    <n v="2"/>
    <n v="2"/>
    <n v="0"/>
    <n v="0"/>
    <n v="1"/>
    <n v="1"/>
    <n v="2"/>
    <n v="0"/>
    <n v="0"/>
    <n v="1"/>
    <n v="4"/>
    <n v="0"/>
    <n v="1"/>
    <n v="1"/>
    <n v="0"/>
    <n v="1"/>
    <n v="6"/>
    <n v="1"/>
    <n v="4"/>
    <n v="0"/>
    <n v="1"/>
    <n v="0"/>
    <n v="0"/>
    <n v="4"/>
    <n v="0"/>
    <n v="0"/>
    <n v="1"/>
    <n v="1"/>
    <n v="1"/>
    <e v="#N/A"/>
    <n v="0"/>
    <n v="0"/>
    <n v="1"/>
    <n v="0"/>
    <n v="1"/>
    <n v="4"/>
    <n v="2"/>
    <n v="0"/>
    <n v="2"/>
    <n v="0"/>
    <n v="0"/>
    <n v="1"/>
    <n v="3"/>
    <n v="1"/>
    <n v="3"/>
    <n v="0"/>
    <e v="#N/A"/>
    <n v="0"/>
    <n v="0"/>
    <n v="0"/>
    <e v="#N/A"/>
    <n v="0"/>
    <e v="#N/A"/>
    <n v="0"/>
    <n v="0"/>
    <n v="4"/>
    <n v="0"/>
    <e v="#N/A"/>
    <n v="0"/>
    <e v="#N/A"/>
    <n v="0"/>
    <n v="0"/>
    <n v="0"/>
  </r>
  <r>
    <n v="177"/>
    <x v="5"/>
    <x v="176"/>
    <n v="27"/>
    <n v="0"/>
    <n v="0"/>
    <n v="0"/>
    <n v="0"/>
    <n v="0"/>
    <n v="0"/>
    <n v="0"/>
    <n v="0"/>
    <n v="0"/>
    <n v="0"/>
    <n v="0"/>
    <n v="0"/>
    <n v="0"/>
    <n v="0"/>
    <n v="0"/>
    <x v="2"/>
    <n v="0"/>
    <n v="0"/>
    <n v="2"/>
    <n v="2"/>
    <n v="0"/>
    <n v="10"/>
    <n v="5"/>
    <n v="0"/>
    <n v="1"/>
    <n v="1"/>
    <n v="1"/>
    <e v="#N/A"/>
    <n v="2"/>
    <n v="1"/>
    <n v="0"/>
    <n v="4"/>
    <n v="0"/>
    <n v="1"/>
    <e v="#N/A"/>
    <n v="0"/>
    <n v="2"/>
    <n v="0"/>
    <n v="0"/>
    <n v="0"/>
    <n v="1"/>
    <n v="1"/>
    <n v="1"/>
    <n v="0"/>
    <n v="0"/>
    <n v="0"/>
    <n v="0"/>
    <n v="0"/>
    <n v="0"/>
    <n v="3"/>
    <n v="4"/>
    <n v="0"/>
    <n v="0"/>
    <n v="1"/>
    <n v="0"/>
    <n v="1"/>
    <n v="0"/>
    <n v="1"/>
    <n v="0"/>
    <n v="0"/>
    <n v="2"/>
    <n v="4"/>
    <n v="0"/>
    <n v="2"/>
    <n v="0"/>
    <n v="1"/>
    <n v="1"/>
    <n v="0"/>
    <n v="1"/>
    <n v="2"/>
    <n v="1"/>
    <n v="1"/>
    <n v="0"/>
    <n v="0"/>
    <e v="#N/A"/>
    <n v="1"/>
    <n v="0"/>
    <n v="1"/>
    <n v="3"/>
    <n v="0"/>
    <n v="0"/>
    <n v="2"/>
    <n v="0"/>
    <n v="3"/>
    <n v="0"/>
    <n v="0"/>
    <n v="0"/>
    <n v="0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78"/>
    <x v="5"/>
    <x v="177"/>
    <n v="8"/>
    <n v="0"/>
    <n v="0"/>
    <n v="0"/>
    <n v="0"/>
    <n v="0"/>
    <n v="0"/>
    <n v="0"/>
    <n v="0"/>
    <n v="0"/>
    <n v="0"/>
    <n v="2"/>
    <n v="1"/>
    <n v="1"/>
    <n v="0"/>
    <n v="0"/>
    <x v="2"/>
    <n v="0"/>
    <n v="1"/>
    <n v="0"/>
    <n v="0"/>
    <n v="0"/>
    <n v="7"/>
    <n v="1"/>
    <n v="1"/>
    <n v="0"/>
    <n v="0"/>
    <n v="1"/>
    <e v="#N/A"/>
    <n v="0"/>
    <n v="0"/>
    <n v="0"/>
    <n v="0"/>
    <n v="0"/>
    <n v="0"/>
    <e v="#N/A"/>
    <n v="0"/>
    <n v="1"/>
    <n v="0"/>
    <n v="0"/>
    <n v="0"/>
    <n v="1"/>
    <n v="0"/>
    <n v="1"/>
    <n v="1"/>
    <n v="0"/>
    <n v="0"/>
    <n v="0"/>
    <n v="0"/>
    <n v="0"/>
    <n v="0"/>
    <n v="1"/>
    <n v="0"/>
    <n v="0"/>
    <n v="1"/>
    <n v="0"/>
    <n v="0"/>
    <n v="0"/>
    <n v="0"/>
    <n v="0"/>
    <n v="1"/>
    <n v="0"/>
    <n v="2"/>
    <n v="0"/>
    <n v="2"/>
    <n v="0"/>
    <n v="0"/>
    <n v="1"/>
    <n v="0"/>
    <n v="1"/>
    <n v="0"/>
    <n v="0"/>
    <n v="0"/>
    <n v="0"/>
    <n v="0"/>
    <e v="#N/A"/>
    <n v="0"/>
    <n v="0"/>
    <n v="0"/>
    <n v="0"/>
    <n v="0"/>
    <n v="0"/>
    <n v="0"/>
    <n v="0"/>
    <n v="0"/>
    <n v="0"/>
    <n v="0"/>
    <n v="1"/>
    <n v="0"/>
    <n v="0"/>
    <n v="2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79"/>
    <x v="5"/>
    <x v="178"/>
    <n v="38"/>
    <n v="3"/>
    <n v="0"/>
    <n v="1"/>
    <n v="1"/>
    <n v="0"/>
    <n v="0"/>
    <n v="1"/>
    <n v="1"/>
    <n v="0"/>
    <n v="1"/>
    <n v="0"/>
    <n v="0"/>
    <n v="0"/>
    <n v="0"/>
    <n v="0"/>
    <x v="2"/>
    <n v="0"/>
    <n v="0"/>
    <n v="0"/>
    <n v="0"/>
    <n v="1"/>
    <n v="9"/>
    <n v="0"/>
    <n v="1"/>
    <n v="0"/>
    <n v="0"/>
    <n v="0"/>
    <e v="#N/A"/>
    <n v="0"/>
    <n v="0"/>
    <n v="0"/>
    <n v="4"/>
    <n v="1"/>
    <n v="0"/>
    <e v="#N/A"/>
    <n v="0"/>
    <n v="0"/>
    <n v="1"/>
    <n v="0"/>
    <n v="0"/>
    <n v="1"/>
    <n v="1"/>
    <n v="1"/>
    <n v="0"/>
    <n v="0"/>
    <n v="0"/>
    <n v="0"/>
    <n v="0"/>
    <n v="1"/>
    <n v="1"/>
    <n v="1"/>
    <n v="0"/>
    <n v="0"/>
    <n v="0"/>
    <n v="0"/>
    <n v="1"/>
    <n v="0"/>
    <n v="0"/>
    <n v="0"/>
    <n v="2"/>
    <n v="0"/>
    <n v="3"/>
    <n v="1"/>
    <n v="1"/>
    <n v="1"/>
    <n v="0"/>
    <n v="1"/>
    <n v="0"/>
    <n v="0"/>
    <n v="2"/>
    <n v="1"/>
    <n v="1"/>
    <n v="1"/>
    <n v="0"/>
    <e v="#N/A"/>
    <n v="0"/>
    <n v="0"/>
    <n v="1"/>
    <n v="0"/>
    <n v="0"/>
    <n v="4"/>
    <n v="5"/>
    <n v="0"/>
    <n v="2"/>
    <n v="0"/>
    <n v="0"/>
    <n v="0"/>
    <n v="0"/>
    <n v="0"/>
    <n v="3"/>
    <n v="0"/>
    <e v="#N/A"/>
    <n v="0"/>
    <n v="0"/>
    <n v="0"/>
    <e v="#N/A"/>
    <n v="0"/>
    <e v="#N/A"/>
    <n v="0"/>
    <n v="0"/>
    <n v="0"/>
    <n v="0"/>
    <e v="#N/A"/>
    <n v="1"/>
    <e v="#N/A"/>
    <n v="0"/>
    <n v="0"/>
    <n v="0"/>
  </r>
  <r>
    <n v="180"/>
    <x v="5"/>
    <x v="179"/>
    <n v="31"/>
    <n v="0"/>
    <n v="0"/>
    <n v="0"/>
    <n v="0"/>
    <n v="0"/>
    <n v="1"/>
    <n v="0"/>
    <n v="0"/>
    <n v="0"/>
    <n v="0"/>
    <n v="0"/>
    <n v="0"/>
    <n v="0"/>
    <n v="0"/>
    <n v="0"/>
    <x v="5"/>
    <n v="0"/>
    <n v="0"/>
    <n v="0"/>
    <n v="2"/>
    <n v="2"/>
    <n v="11"/>
    <n v="4"/>
    <n v="2"/>
    <n v="0"/>
    <n v="0"/>
    <n v="1"/>
    <e v="#N/A"/>
    <n v="0"/>
    <n v="2"/>
    <n v="0"/>
    <n v="1"/>
    <n v="1"/>
    <n v="0"/>
    <e v="#N/A"/>
    <n v="1"/>
    <n v="0"/>
    <n v="1"/>
    <n v="0"/>
    <n v="0"/>
    <n v="0"/>
    <n v="1"/>
    <n v="0"/>
    <n v="0"/>
    <n v="0"/>
    <n v="2"/>
    <n v="1"/>
    <n v="1"/>
    <n v="0"/>
    <n v="1"/>
    <n v="0"/>
    <n v="0"/>
    <n v="0"/>
    <n v="0"/>
    <n v="0"/>
    <n v="3"/>
    <n v="1"/>
    <n v="0"/>
    <n v="0"/>
    <n v="0"/>
    <n v="0"/>
    <n v="3"/>
    <n v="0"/>
    <n v="2"/>
    <n v="1"/>
    <n v="0"/>
    <n v="0"/>
    <n v="0"/>
    <n v="3"/>
    <n v="2"/>
    <n v="0"/>
    <n v="0"/>
    <n v="1"/>
    <n v="0"/>
    <e v="#N/A"/>
    <n v="0"/>
    <n v="0"/>
    <n v="1"/>
    <n v="0"/>
    <n v="1"/>
    <n v="0"/>
    <n v="0"/>
    <n v="0"/>
    <n v="2"/>
    <n v="0"/>
    <n v="0"/>
    <n v="0"/>
    <n v="2"/>
    <n v="0"/>
    <n v="0"/>
    <n v="0"/>
    <e v="#N/A"/>
    <n v="0"/>
    <n v="0"/>
    <n v="0"/>
    <e v="#N/A"/>
    <n v="0"/>
    <e v="#N/A"/>
    <n v="0"/>
    <n v="1"/>
    <n v="0"/>
    <n v="0"/>
    <e v="#N/A"/>
    <n v="0"/>
    <e v="#N/A"/>
    <n v="1"/>
    <n v="0"/>
    <n v="0"/>
  </r>
  <r>
    <n v="181"/>
    <x v="5"/>
    <x v="180"/>
    <n v="7"/>
    <n v="0"/>
    <n v="0"/>
    <n v="0"/>
    <n v="0"/>
    <n v="0"/>
    <n v="1"/>
    <n v="0"/>
    <n v="1"/>
    <n v="0"/>
    <n v="0"/>
    <n v="0"/>
    <n v="0"/>
    <n v="0"/>
    <n v="0"/>
    <n v="0"/>
    <x v="4"/>
    <n v="2"/>
    <n v="0"/>
    <n v="0"/>
    <n v="0"/>
    <n v="3"/>
    <n v="6"/>
    <n v="6"/>
    <n v="2"/>
    <n v="1"/>
    <n v="0"/>
    <n v="1"/>
    <e v="#N/A"/>
    <n v="0"/>
    <n v="0"/>
    <n v="0"/>
    <n v="0"/>
    <n v="2"/>
    <n v="0"/>
    <e v="#N/A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1"/>
    <n v="0"/>
    <n v="1"/>
    <n v="0"/>
    <n v="0"/>
    <n v="0"/>
    <n v="2"/>
    <n v="0"/>
    <n v="1"/>
    <n v="0"/>
    <n v="0"/>
    <n v="0"/>
    <n v="0"/>
    <e v="#N/A"/>
    <n v="0"/>
    <n v="0"/>
    <n v="0"/>
    <n v="0"/>
    <n v="0"/>
    <n v="0"/>
    <n v="1"/>
    <n v="0"/>
    <n v="1"/>
    <n v="0"/>
    <n v="0"/>
    <n v="0"/>
    <n v="0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1"/>
  </r>
  <r>
    <n v="182"/>
    <x v="5"/>
    <x v="181"/>
    <n v="2"/>
    <n v="0"/>
    <n v="0"/>
    <n v="0"/>
    <n v="1"/>
    <n v="0"/>
    <n v="0"/>
    <n v="1"/>
    <n v="0"/>
    <n v="0"/>
    <n v="0"/>
    <n v="0"/>
    <n v="0"/>
    <n v="0"/>
    <n v="0"/>
    <n v="1"/>
    <x v="0"/>
    <n v="0"/>
    <n v="0"/>
    <n v="0"/>
    <n v="0"/>
    <n v="0"/>
    <n v="5"/>
    <n v="0"/>
    <n v="2"/>
    <n v="0"/>
    <n v="0"/>
    <n v="1"/>
    <e v="#N/A"/>
    <n v="2"/>
    <n v="0"/>
    <n v="0"/>
    <n v="1"/>
    <n v="0"/>
    <n v="0"/>
    <e v="#N/A"/>
    <n v="0"/>
    <n v="0"/>
    <n v="1"/>
    <n v="0"/>
    <n v="0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1"/>
    <n v="1"/>
    <n v="1"/>
    <n v="2"/>
    <n v="0"/>
    <n v="1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2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83"/>
    <x v="6"/>
    <x v="182"/>
    <n v="16"/>
    <e v="#N/A"/>
    <n v="0"/>
    <n v="0"/>
    <n v="0"/>
    <n v="0"/>
    <n v="1"/>
    <n v="5"/>
    <n v="1"/>
    <n v="1"/>
    <n v="1"/>
    <n v="0"/>
    <n v="1"/>
    <n v="1"/>
    <n v="0"/>
    <n v="0"/>
    <x v="6"/>
    <n v="0"/>
    <n v="0"/>
    <n v="0"/>
    <n v="0"/>
    <n v="3"/>
    <n v="13"/>
    <n v="10"/>
    <n v="5"/>
    <n v="6"/>
    <n v="2"/>
    <n v="1"/>
    <n v="0"/>
    <n v="2"/>
    <n v="2"/>
    <e v="#N/A"/>
    <n v="4"/>
    <n v="1"/>
    <n v="0"/>
    <e v="#N/A"/>
    <e v="#N/A"/>
    <n v="0"/>
    <n v="2"/>
    <n v="1"/>
    <n v="0"/>
    <n v="2"/>
    <n v="0"/>
    <n v="3"/>
    <n v="1"/>
    <e v="#N/A"/>
    <n v="0"/>
    <n v="0"/>
    <n v="0"/>
    <n v="1"/>
    <n v="0"/>
    <n v="0"/>
    <n v="1"/>
    <n v="0"/>
    <n v="0"/>
    <n v="2"/>
    <n v="5"/>
    <n v="0"/>
    <n v="2"/>
    <n v="0"/>
    <n v="2"/>
    <n v="0"/>
    <n v="5"/>
    <n v="0"/>
    <n v="3"/>
    <n v="1"/>
    <n v="0"/>
    <n v="0"/>
    <n v="0"/>
    <n v="2"/>
    <n v="4"/>
    <n v="3"/>
    <n v="1"/>
    <n v="0"/>
    <n v="0"/>
    <e v="#N/A"/>
    <n v="0"/>
    <n v="0"/>
    <n v="0"/>
    <n v="0"/>
    <n v="0"/>
    <n v="7"/>
    <n v="9"/>
    <n v="0"/>
    <n v="4"/>
    <n v="1"/>
    <e v="#N/A"/>
    <n v="3"/>
    <n v="4"/>
    <n v="0"/>
    <n v="0"/>
    <n v="0"/>
    <n v="0"/>
    <n v="0"/>
    <n v="0"/>
    <n v="0"/>
    <e v="#N/A"/>
    <n v="0"/>
    <e v="#N/A"/>
    <n v="0"/>
    <n v="0"/>
    <n v="0"/>
    <n v="0"/>
    <n v="0"/>
    <n v="0"/>
    <n v="0"/>
    <n v="1"/>
    <e v="#N/A"/>
    <e v="#N/A"/>
  </r>
  <r>
    <n v="184"/>
    <x v="6"/>
    <x v="183"/>
    <n v="4"/>
    <e v="#N/A"/>
    <n v="0"/>
    <n v="0"/>
    <n v="0"/>
    <n v="0"/>
    <n v="0"/>
    <n v="0"/>
    <n v="1"/>
    <n v="0"/>
    <n v="1"/>
    <n v="2"/>
    <n v="0"/>
    <n v="0"/>
    <n v="0"/>
    <n v="1"/>
    <x v="1"/>
    <n v="0"/>
    <n v="0"/>
    <n v="0"/>
    <n v="0"/>
    <n v="2"/>
    <n v="5"/>
    <n v="3"/>
    <n v="2"/>
    <n v="0"/>
    <n v="0"/>
    <n v="1"/>
    <n v="0"/>
    <n v="2"/>
    <n v="1"/>
    <e v="#N/A"/>
    <n v="1"/>
    <n v="4"/>
    <n v="0"/>
    <e v="#N/A"/>
    <e v="#N/A"/>
    <n v="0"/>
    <n v="0"/>
    <n v="1"/>
    <n v="0"/>
    <n v="0"/>
    <n v="2"/>
    <n v="0"/>
    <n v="0"/>
    <e v="#N/A"/>
    <n v="0"/>
    <n v="0"/>
    <n v="0"/>
    <n v="0"/>
    <n v="0"/>
    <n v="0"/>
    <n v="1"/>
    <n v="0"/>
    <n v="0"/>
    <n v="2"/>
    <n v="0"/>
    <n v="0"/>
    <n v="1"/>
    <n v="3"/>
    <n v="0"/>
    <n v="0"/>
    <n v="1"/>
    <n v="1"/>
    <n v="1"/>
    <n v="0"/>
    <n v="0"/>
    <n v="0"/>
    <n v="0"/>
    <n v="1"/>
    <n v="0"/>
    <n v="0"/>
    <n v="0"/>
    <n v="0"/>
    <n v="1"/>
    <e v="#N/A"/>
    <n v="0"/>
    <n v="0"/>
    <n v="0"/>
    <n v="0"/>
    <n v="0"/>
    <n v="0"/>
    <n v="0"/>
    <n v="0"/>
    <n v="1"/>
    <n v="0"/>
    <e v="#N/A"/>
    <n v="0"/>
    <n v="0"/>
    <n v="0"/>
    <n v="1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85"/>
    <x v="6"/>
    <x v="184"/>
    <n v="6"/>
    <e v="#N/A"/>
    <n v="0"/>
    <n v="0"/>
    <n v="0"/>
    <n v="0"/>
    <n v="0"/>
    <n v="0"/>
    <n v="1"/>
    <n v="0"/>
    <n v="3"/>
    <n v="0"/>
    <n v="0"/>
    <n v="0"/>
    <n v="0"/>
    <n v="0"/>
    <x v="1"/>
    <n v="0"/>
    <n v="0"/>
    <n v="0"/>
    <n v="0"/>
    <n v="0"/>
    <n v="7"/>
    <n v="7"/>
    <n v="0"/>
    <n v="0"/>
    <n v="0"/>
    <n v="5"/>
    <n v="0"/>
    <n v="1"/>
    <n v="1"/>
    <e v="#N/A"/>
    <n v="2"/>
    <n v="2"/>
    <n v="0"/>
    <e v="#N/A"/>
    <e v="#N/A"/>
    <n v="1"/>
    <n v="1"/>
    <n v="0"/>
    <n v="0"/>
    <n v="5"/>
    <n v="0"/>
    <n v="3"/>
    <n v="0"/>
    <e v="#N/A"/>
    <n v="0"/>
    <n v="0"/>
    <n v="1"/>
    <n v="0"/>
    <n v="0"/>
    <n v="0"/>
    <n v="0"/>
    <n v="0"/>
    <n v="0"/>
    <n v="1"/>
    <n v="1"/>
    <n v="0"/>
    <n v="1"/>
    <n v="2"/>
    <n v="0"/>
    <n v="0"/>
    <n v="5"/>
    <n v="2"/>
    <n v="1"/>
    <n v="0"/>
    <n v="0"/>
    <n v="1"/>
    <n v="1"/>
    <n v="1"/>
    <n v="1"/>
    <n v="0"/>
    <n v="0"/>
    <n v="0"/>
    <n v="0"/>
    <e v="#N/A"/>
    <n v="0"/>
    <n v="0"/>
    <n v="0"/>
    <n v="2"/>
    <n v="0"/>
    <n v="0"/>
    <n v="0"/>
    <n v="0"/>
    <n v="0"/>
    <n v="0"/>
    <e v="#N/A"/>
    <n v="0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86"/>
    <x v="6"/>
    <x v="185"/>
    <n v="5"/>
    <e v="#N/A"/>
    <n v="0"/>
    <n v="0"/>
    <n v="0"/>
    <n v="0"/>
    <n v="0"/>
    <n v="0"/>
    <n v="0"/>
    <n v="0"/>
    <n v="0"/>
    <n v="0"/>
    <n v="0"/>
    <n v="0"/>
    <n v="0"/>
    <n v="0"/>
    <x v="6"/>
    <n v="0"/>
    <n v="0"/>
    <n v="0"/>
    <n v="0"/>
    <n v="1"/>
    <n v="5"/>
    <n v="0"/>
    <n v="0"/>
    <n v="0"/>
    <n v="0"/>
    <n v="1"/>
    <n v="0"/>
    <n v="1"/>
    <n v="1"/>
    <e v="#N/A"/>
    <n v="0"/>
    <n v="0"/>
    <n v="0"/>
    <e v="#N/A"/>
    <e v="#N/A"/>
    <n v="0"/>
    <n v="0"/>
    <n v="0"/>
    <n v="0"/>
    <n v="0"/>
    <n v="0"/>
    <n v="0"/>
    <n v="3"/>
    <e v="#N/A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e v="#N/A"/>
    <n v="0"/>
    <n v="0"/>
    <n v="1"/>
    <n v="0"/>
    <n v="0"/>
    <n v="0"/>
    <n v="0"/>
    <n v="0"/>
    <n v="0"/>
    <n v="0"/>
    <e v="#N/A"/>
    <n v="1"/>
    <n v="0"/>
    <n v="0"/>
    <n v="0"/>
    <n v="1"/>
    <n v="0"/>
    <n v="0"/>
    <n v="0"/>
    <n v="0"/>
    <e v="#N/A"/>
    <n v="1"/>
    <e v="#N/A"/>
    <n v="0"/>
    <n v="0"/>
    <n v="0"/>
    <n v="0"/>
    <n v="0"/>
    <n v="1"/>
    <n v="0"/>
    <n v="0"/>
    <e v="#N/A"/>
    <e v="#N/A"/>
  </r>
  <r>
    <n v="187"/>
    <x v="6"/>
    <x v="186"/>
    <n v="6"/>
    <e v="#N/A"/>
    <n v="0"/>
    <n v="0"/>
    <n v="0"/>
    <n v="0"/>
    <n v="0"/>
    <n v="0"/>
    <n v="0"/>
    <n v="0"/>
    <n v="2"/>
    <n v="1"/>
    <n v="0"/>
    <n v="0"/>
    <n v="0"/>
    <n v="2"/>
    <x v="9"/>
    <n v="1"/>
    <n v="0"/>
    <n v="1"/>
    <n v="0"/>
    <n v="1"/>
    <n v="3"/>
    <n v="1"/>
    <n v="2"/>
    <n v="0"/>
    <n v="1"/>
    <n v="3"/>
    <n v="0"/>
    <n v="0"/>
    <n v="1"/>
    <e v="#N/A"/>
    <n v="3"/>
    <n v="3"/>
    <n v="0"/>
    <e v="#N/A"/>
    <e v="#N/A"/>
    <n v="1"/>
    <n v="1"/>
    <n v="1"/>
    <n v="0"/>
    <n v="1"/>
    <n v="0"/>
    <n v="0"/>
    <n v="1"/>
    <e v="#N/A"/>
    <n v="0"/>
    <n v="0"/>
    <n v="0"/>
    <n v="0"/>
    <n v="0"/>
    <n v="1"/>
    <n v="1"/>
    <n v="0"/>
    <n v="0"/>
    <n v="0"/>
    <n v="0"/>
    <n v="0"/>
    <n v="2"/>
    <n v="1"/>
    <n v="0"/>
    <n v="0"/>
    <n v="0"/>
    <n v="1"/>
    <n v="2"/>
    <n v="1"/>
    <n v="0"/>
    <n v="0"/>
    <n v="0"/>
    <n v="0"/>
    <n v="3"/>
    <n v="2"/>
    <n v="0"/>
    <n v="0"/>
    <n v="1"/>
    <e v="#N/A"/>
    <n v="0"/>
    <n v="1"/>
    <n v="1"/>
    <n v="1"/>
    <n v="0"/>
    <n v="2"/>
    <n v="3"/>
    <n v="0"/>
    <n v="2"/>
    <n v="0"/>
    <e v="#N/A"/>
    <n v="0"/>
    <n v="1"/>
    <n v="0"/>
    <n v="0"/>
    <n v="0"/>
    <n v="0"/>
    <n v="0"/>
    <n v="0"/>
    <n v="2"/>
    <e v="#N/A"/>
    <n v="0"/>
    <e v="#N/A"/>
    <n v="0"/>
    <n v="0"/>
    <n v="0"/>
    <n v="0"/>
    <n v="0"/>
    <n v="0"/>
    <n v="0"/>
    <n v="1"/>
    <e v="#N/A"/>
    <e v="#N/A"/>
  </r>
  <r>
    <n v="188"/>
    <x v="6"/>
    <x v="187"/>
    <n v="1"/>
    <e v="#N/A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10"/>
    <n v="0"/>
    <n v="0"/>
    <n v="0"/>
    <n v="0"/>
    <n v="0"/>
    <n v="0"/>
    <n v="0"/>
    <n v="0"/>
    <e v="#N/A"/>
    <n v="0"/>
    <n v="0"/>
    <n v="0"/>
    <e v="#N/A"/>
    <e v="#N/A"/>
    <n v="0"/>
    <n v="0"/>
    <n v="0"/>
    <n v="0"/>
    <n v="0"/>
    <n v="0"/>
    <n v="0"/>
    <n v="1"/>
    <e v="#N/A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1"/>
    <n v="0"/>
    <n v="0"/>
    <e v="#N/A"/>
    <n v="0"/>
    <n v="0"/>
    <n v="0"/>
    <n v="0"/>
    <n v="0"/>
    <n v="1"/>
    <n v="0"/>
    <n v="0"/>
    <n v="3"/>
    <n v="0"/>
    <e v="#N/A"/>
    <n v="0"/>
    <n v="0"/>
    <n v="0"/>
    <n v="0"/>
    <n v="1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89"/>
    <x v="6"/>
    <x v="188"/>
    <n v="13"/>
    <e v="#N/A"/>
    <n v="0"/>
    <n v="0"/>
    <n v="0"/>
    <n v="0"/>
    <n v="0"/>
    <n v="0"/>
    <n v="0"/>
    <n v="0"/>
    <n v="0"/>
    <n v="0"/>
    <n v="0"/>
    <n v="0"/>
    <n v="1"/>
    <n v="1"/>
    <x v="1"/>
    <n v="0"/>
    <n v="0"/>
    <n v="0"/>
    <n v="0"/>
    <n v="0"/>
    <n v="3"/>
    <n v="1"/>
    <n v="0"/>
    <n v="0"/>
    <n v="0"/>
    <n v="0"/>
    <n v="0"/>
    <n v="1"/>
    <n v="0"/>
    <e v="#N/A"/>
    <n v="1"/>
    <n v="1"/>
    <n v="0"/>
    <e v="#N/A"/>
    <e v="#N/A"/>
    <n v="0"/>
    <n v="1"/>
    <n v="0"/>
    <n v="0"/>
    <n v="1"/>
    <n v="0"/>
    <n v="0"/>
    <n v="0"/>
    <e v="#N/A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0"/>
    <n v="1"/>
    <n v="0"/>
    <n v="0"/>
    <n v="0"/>
    <n v="0"/>
    <n v="0"/>
    <e v="#N/A"/>
    <n v="0"/>
    <n v="0"/>
    <n v="0"/>
    <n v="0"/>
    <n v="0"/>
    <n v="0"/>
    <n v="0"/>
    <n v="0"/>
    <n v="0"/>
    <n v="0"/>
    <e v="#N/A"/>
    <n v="1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90"/>
    <x v="6"/>
    <x v="189"/>
    <n v="3"/>
    <e v="#N/A"/>
    <n v="0"/>
    <n v="0"/>
    <n v="0"/>
    <n v="0"/>
    <n v="0"/>
    <n v="0"/>
    <n v="0"/>
    <n v="0"/>
    <n v="0"/>
    <n v="0"/>
    <n v="0"/>
    <n v="0"/>
    <n v="0"/>
    <n v="0"/>
    <x v="4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e v="#N/A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1"/>
    <n v="0"/>
    <n v="0"/>
    <n v="2"/>
    <n v="2"/>
    <n v="0"/>
    <n v="0"/>
    <n v="0"/>
    <e v="#N/A"/>
    <n v="0"/>
    <n v="0"/>
    <n v="0"/>
    <n v="0"/>
    <n v="0"/>
    <n v="6"/>
    <n v="0"/>
    <n v="0"/>
    <n v="0"/>
    <n v="6"/>
    <e v="#N/A"/>
    <n v="0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91"/>
    <x v="6"/>
    <x v="190"/>
    <n v="3"/>
    <e v="#N/A"/>
    <n v="0"/>
    <n v="0"/>
    <n v="0"/>
    <n v="0"/>
    <n v="0"/>
    <n v="0"/>
    <n v="2"/>
    <n v="0"/>
    <n v="0"/>
    <n v="0"/>
    <n v="0"/>
    <n v="0"/>
    <n v="0"/>
    <n v="0"/>
    <x v="7"/>
    <n v="0"/>
    <n v="0"/>
    <n v="0"/>
    <n v="0"/>
    <n v="0"/>
    <n v="4"/>
    <n v="1"/>
    <n v="0"/>
    <n v="0"/>
    <n v="0"/>
    <n v="0"/>
    <n v="0"/>
    <n v="0"/>
    <n v="2"/>
    <e v="#N/A"/>
    <n v="0"/>
    <n v="1"/>
    <n v="0"/>
    <e v="#N/A"/>
    <e v="#N/A"/>
    <n v="0"/>
    <n v="1"/>
    <n v="1"/>
    <n v="0"/>
    <n v="0"/>
    <n v="1"/>
    <n v="0"/>
    <n v="0"/>
    <e v="#N/A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4"/>
    <n v="0"/>
    <n v="1"/>
    <n v="0"/>
    <n v="0"/>
    <e v="#N/A"/>
    <n v="0"/>
    <n v="0"/>
    <n v="0"/>
    <n v="0"/>
    <n v="0"/>
    <n v="0"/>
    <n v="12"/>
    <n v="0"/>
    <n v="0"/>
    <n v="2"/>
    <e v="#N/A"/>
    <n v="0"/>
    <n v="1"/>
    <n v="0"/>
    <n v="1"/>
    <n v="0"/>
    <n v="0"/>
    <n v="0"/>
    <n v="0"/>
    <n v="0"/>
    <e v="#N/A"/>
    <n v="0"/>
    <e v="#N/A"/>
    <n v="0"/>
    <n v="0"/>
    <n v="0"/>
    <n v="0"/>
    <n v="0"/>
    <n v="1"/>
    <n v="0"/>
    <n v="0"/>
    <e v="#N/A"/>
    <e v="#N/A"/>
  </r>
  <r>
    <n v="192"/>
    <x v="6"/>
    <x v="191"/>
    <n v="30"/>
    <e v="#N/A"/>
    <n v="0"/>
    <n v="1"/>
    <n v="0"/>
    <n v="0"/>
    <n v="0"/>
    <n v="1"/>
    <n v="0"/>
    <n v="0"/>
    <n v="1"/>
    <n v="1"/>
    <n v="0"/>
    <n v="0"/>
    <n v="0"/>
    <n v="0"/>
    <x v="1"/>
    <n v="0"/>
    <n v="0"/>
    <n v="0"/>
    <n v="0"/>
    <n v="0"/>
    <n v="7"/>
    <n v="0"/>
    <n v="0"/>
    <n v="0"/>
    <n v="2"/>
    <n v="1"/>
    <n v="2"/>
    <n v="2"/>
    <n v="0"/>
    <e v="#N/A"/>
    <n v="1"/>
    <n v="1"/>
    <n v="0"/>
    <e v="#N/A"/>
    <e v="#N/A"/>
    <n v="1"/>
    <n v="3"/>
    <n v="1"/>
    <n v="0"/>
    <n v="0"/>
    <n v="4"/>
    <n v="0"/>
    <n v="2"/>
    <e v="#N/A"/>
    <n v="2"/>
    <n v="0"/>
    <n v="1"/>
    <n v="0"/>
    <n v="1"/>
    <n v="1"/>
    <n v="0"/>
    <n v="0"/>
    <n v="0"/>
    <n v="0"/>
    <n v="0"/>
    <n v="0"/>
    <n v="0"/>
    <n v="2"/>
    <n v="1"/>
    <n v="1"/>
    <n v="5"/>
    <n v="0"/>
    <n v="1"/>
    <n v="0"/>
    <n v="0"/>
    <n v="0"/>
    <n v="0"/>
    <n v="0"/>
    <n v="2"/>
    <n v="1"/>
    <n v="0"/>
    <n v="1"/>
    <n v="0"/>
    <e v="#N/A"/>
    <n v="0"/>
    <n v="0"/>
    <n v="0"/>
    <n v="0"/>
    <n v="0"/>
    <n v="0"/>
    <n v="4"/>
    <n v="0"/>
    <n v="0"/>
    <n v="0"/>
    <e v="#N/A"/>
    <n v="0"/>
    <n v="0"/>
    <n v="0"/>
    <n v="3"/>
    <n v="0"/>
    <n v="0"/>
    <n v="0"/>
    <n v="0"/>
    <n v="0"/>
    <e v="#N/A"/>
    <n v="0"/>
    <e v="#N/A"/>
    <n v="0"/>
    <n v="0"/>
    <n v="1"/>
    <n v="0"/>
    <n v="0"/>
    <n v="0"/>
    <n v="0"/>
    <n v="0"/>
    <e v="#N/A"/>
    <e v="#N/A"/>
  </r>
  <r>
    <n v="193"/>
    <x v="6"/>
    <x v="192"/>
    <n v="11"/>
    <e v="#N/A"/>
    <n v="1"/>
    <n v="0"/>
    <n v="0"/>
    <n v="1"/>
    <n v="0"/>
    <n v="2"/>
    <n v="0"/>
    <n v="2"/>
    <n v="3"/>
    <n v="1"/>
    <n v="0"/>
    <n v="0"/>
    <n v="0"/>
    <n v="0"/>
    <x v="4"/>
    <n v="0"/>
    <n v="0"/>
    <n v="0"/>
    <n v="0"/>
    <n v="0"/>
    <n v="11"/>
    <n v="4"/>
    <n v="2"/>
    <n v="0"/>
    <n v="0"/>
    <n v="1"/>
    <n v="0"/>
    <n v="5"/>
    <n v="0"/>
    <e v="#N/A"/>
    <n v="0"/>
    <n v="1"/>
    <n v="0"/>
    <e v="#N/A"/>
    <e v="#N/A"/>
    <n v="0"/>
    <n v="0"/>
    <n v="0"/>
    <n v="0"/>
    <n v="3"/>
    <n v="0"/>
    <n v="1"/>
    <n v="0"/>
    <e v="#N/A"/>
    <n v="0"/>
    <n v="0"/>
    <n v="0"/>
    <n v="0"/>
    <n v="0"/>
    <n v="1"/>
    <n v="2"/>
    <n v="0"/>
    <n v="0"/>
    <n v="1"/>
    <n v="1"/>
    <n v="0"/>
    <n v="1"/>
    <n v="2"/>
    <n v="0"/>
    <n v="0"/>
    <n v="0"/>
    <n v="1"/>
    <n v="1"/>
    <n v="1"/>
    <n v="0"/>
    <n v="1"/>
    <n v="0"/>
    <n v="1"/>
    <n v="0"/>
    <n v="0"/>
    <n v="2"/>
    <n v="0"/>
    <n v="0"/>
    <e v="#N/A"/>
    <n v="1"/>
    <n v="0"/>
    <n v="1"/>
    <n v="1"/>
    <n v="1"/>
    <n v="0"/>
    <n v="0"/>
    <n v="0"/>
    <n v="3"/>
    <n v="0"/>
    <e v="#N/A"/>
    <n v="1"/>
    <n v="2"/>
    <n v="1"/>
    <n v="1"/>
    <n v="0"/>
    <n v="0"/>
    <n v="0"/>
    <n v="1"/>
    <n v="0"/>
    <e v="#N/A"/>
    <n v="0"/>
    <e v="#N/A"/>
    <n v="0"/>
    <n v="0"/>
    <n v="0"/>
    <n v="0"/>
    <n v="0"/>
    <n v="0"/>
    <n v="0"/>
    <n v="0"/>
    <e v="#N/A"/>
    <e v="#N/A"/>
  </r>
  <r>
    <n v="194"/>
    <x v="6"/>
    <x v="193"/>
    <n v="13"/>
    <e v="#N/A"/>
    <n v="0"/>
    <n v="0"/>
    <n v="0"/>
    <n v="0"/>
    <n v="0"/>
    <n v="0"/>
    <n v="0"/>
    <n v="0"/>
    <n v="0"/>
    <n v="0"/>
    <n v="0"/>
    <n v="0"/>
    <n v="0"/>
    <n v="0"/>
    <x v="12"/>
    <n v="0"/>
    <n v="1"/>
    <n v="0"/>
    <n v="0"/>
    <n v="0"/>
    <n v="5"/>
    <n v="2"/>
    <n v="5"/>
    <n v="0"/>
    <n v="0"/>
    <n v="0"/>
    <n v="0"/>
    <n v="0"/>
    <n v="0"/>
    <e v="#N/A"/>
    <n v="1"/>
    <n v="0"/>
    <n v="0"/>
    <e v="#N/A"/>
    <e v="#N/A"/>
    <n v="0"/>
    <n v="0"/>
    <n v="1"/>
    <n v="0"/>
    <n v="3"/>
    <n v="0"/>
    <n v="0"/>
    <n v="0"/>
    <e v="#N/A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3"/>
    <n v="0"/>
    <n v="0"/>
    <n v="1"/>
    <n v="0"/>
    <n v="1"/>
    <n v="2"/>
    <n v="1"/>
    <n v="3"/>
    <n v="0"/>
    <n v="0"/>
    <e v="#N/A"/>
    <n v="0"/>
    <n v="1"/>
    <n v="0"/>
    <n v="0"/>
    <n v="0"/>
    <n v="6"/>
    <n v="0"/>
    <n v="0"/>
    <n v="4"/>
    <n v="7"/>
    <e v="#N/A"/>
    <n v="2"/>
    <n v="1"/>
    <n v="0"/>
    <n v="1"/>
    <n v="2"/>
    <n v="0"/>
    <n v="0"/>
    <n v="0"/>
    <n v="4"/>
    <e v="#N/A"/>
    <n v="0"/>
    <e v="#N/A"/>
    <n v="0"/>
    <n v="0"/>
    <n v="0"/>
    <n v="0"/>
    <n v="0"/>
    <n v="0"/>
    <n v="0"/>
    <n v="1"/>
    <e v="#N/A"/>
    <e v="#N/A"/>
  </r>
  <r>
    <n v="195"/>
    <x v="6"/>
    <x v="194"/>
    <n v="54"/>
    <e v="#N/A"/>
    <n v="0"/>
    <n v="0"/>
    <n v="0"/>
    <n v="1"/>
    <n v="0"/>
    <n v="1"/>
    <n v="0"/>
    <n v="0"/>
    <n v="0"/>
    <n v="0"/>
    <n v="0"/>
    <n v="0"/>
    <n v="0"/>
    <n v="0"/>
    <x v="13"/>
    <n v="0"/>
    <n v="0"/>
    <n v="0"/>
    <n v="0"/>
    <n v="0"/>
    <n v="3"/>
    <n v="2"/>
    <n v="3"/>
    <n v="0"/>
    <n v="0"/>
    <n v="1"/>
    <n v="0"/>
    <n v="0"/>
    <n v="3"/>
    <e v="#N/A"/>
    <n v="0"/>
    <n v="0"/>
    <n v="0"/>
    <e v="#N/A"/>
    <e v="#N/A"/>
    <n v="0"/>
    <n v="0"/>
    <n v="0"/>
    <n v="0"/>
    <n v="1"/>
    <n v="1"/>
    <n v="1"/>
    <n v="0"/>
    <e v="#N/A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e v="#N/A"/>
    <n v="0"/>
    <n v="0"/>
    <n v="0"/>
    <n v="0"/>
    <n v="0"/>
    <n v="0"/>
    <n v="0"/>
    <n v="0"/>
    <n v="2"/>
    <n v="0"/>
    <e v="#N/A"/>
    <n v="0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96"/>
    <x v="6"/>
    <x v="195"/>
    <n v="9"/>
    <e v="#N/A"/>
    <n v="0"/>
    <n v="0"/>
    <n v="0"/>
    <n v="0"/>
    <n v="0"/>
    <n v="0"/>
    <n v="2"/>
    <n v="0"/>
    <n v="3"/>
    <n v="1"/>
    <n v="0"/>
    <n v="0"/>
    <n v="1"/>
    <n v="0"/>
    <x v="6"/>
    <n v="0"/>
    <n v="0"/>
    <n v="3"/>
    <n v="0"/>
    <n v="1"/>
    <n v="7"/>
    <n v="0"/>
    <n v="0"/>
    <n v="1"/>
    <n v="0"/>
    <n v="0"/>
    <n v="0"/>
    <n v="0"/>
    <n v="1"/>
    <e v="#N/A"/>
    <n v="0"/>
    <n v="1"/>
    <n v="0"/>
    <e v="#N/A"/>
    <e v="#N/A"/>
    <n v="0"/>
    <n v="0"/>
    <n v="0"/>
    <n v="0"/>
    <n v="0"/>
    <n v="1"/>
    <n v="0"/>
    <n v="0"/>
    <e v="#N/A"/>
    <n v="0"/>
    <n v="0"/>
    <n v="1"/>
    <n v="0"/>
    <n v="0"/>
    <n v="0"/>
    <n v="1"/>
    <n v="0"/>
    <n v="0"/>
    <n v="1"/>
    <n v="1"/>
    <n v="0"/>
    <n v="0"/>
    <n v="0"/>
    <n v="0"/>
    <n v="0"/>
    <n v="1"/>
    <n v="0"/>
    <n v="1"/>
    <n v="0"/>
    <n v="0"/>
    <n v="1"/>
    <n v="1"/>
    <n v="0"/>
    <n v="1"/>
    <n v="0"/>
    <n v="0"/>
    <n v="0"/>
    <n v="0"/>
    <e v="#N/A"/>
    <n v="0"/>
    <n v="0"/>
    <n v="1"/>
    <n v="1"/>
    <n v="0"/>
    <n v="0"/>
    <n v="0"/>
    <n v="0"/>
    <n v="0"/>
    <n v="0"/>
    <e v="#N/A"/>
    <n v="0"/>
    <n v="1"/>
    <n v="0"/>
    <n v="0"/>
    <n v="2"/>
    <n v="0"/>
    <n v="0"/>
    <n v="0"/>
    <n v="2"/>
    <e v="#N/A"/>
    <n v="0"/>
    <e v="#N/A"/>
    <n v="0"/>
    <n v="0"/>
    <n v="0"/>
    <n v="2"/>
    <n v="0"/>
    <n v="0"/>
    <n v="0"/>
    <n v="0"/>
    <e v="#N/A"/>
    <e v="#N/A"/>
  </r>
  <r>
    <n v="197"/>
    <x v="6"/>
    <x v="196"/>
    <n v="19"/>
    <e v="#N/A"/>
    <n v="0"/>
    <n v="0"/>
    <n v="0"/>
    <n v="0"/>
    <n v="0"/>
    <n v="0"/>
    <n v="1"/>
    <n v="0"/>
    <n v="0"/>
    <n v="0"/>
    <n v="1"/>
    <n v="0"/>
    <n v="0"/>
    <n v="1"/>
    <x v="2"/>
    <n v="0"/>
    <n v="0"/>
    <n v="0"/>
    <n v="0"/>
    <n v="0"/>
    <n v="5"/>
    <n v="1"/>
    <n v="0"/>
    <n v="0"/>
    <n v="0"/>
    <n v="1"/>
    <n v="0"/>
    <n v="1"/>
    <n v="0"/>
    <e v="#N/A"/>
    <n v="2"/>
    <n v="0"/>
    <n v="0"/>
    <e v="#N/A"/>
    <e v="#N/A"/>
    <n v="0"/>
    <n v="0"/>
    <n v="0"/>
    <n v="0"/>
    <n v="1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e v="#N/A"/>
    <n v="1"/>
    <n v="0"/>
    <n v="1"/>
    <n v="1"/>
    <n v="0"/>
    <n v="0"/>
    <n v="0"/>
    <n v="0"/>
    <n v="0"/>
    <n v="1"/>
    <e v="#N/A"/>
    <n v="2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98"/>
    <x v="6"/>
    <x v="197"/>
    <n v="1"/>
    <e v="#N/A"/>
    <n v="0"/>
    <n v="0"/>
    <n v="0"/>
    <n v="0"/>
    <n v="0"/>
    <n v="0"/>
    <n v="0"/>
    <n v="0"/>
    <n v="0"/>
    <n v="0"/>
    <n v="0"/>
    <n v="0"/>
    <n v="0"/>
    <n v="0"/>
    <x v="7"/>
    <n v="0"/>
    <n v="1"/>
    <n v="0"/>
    <n v="0"/>
    <n v="1"/>
    <n v="3"/>
    <n v="1"/>
    <n v="2"/>
    <n v="0"/>
    <n v="0"/>
    <n v="1"/>
    <n v="0"/>
    <n v="0"/>
    <n v="0"/>
    <e v="#N/A"/>
    <n v="0"/>
    <n v="0"/>
    <n v="0"/>
    <e v="#N/A"/>
    <e v="#N/A"/>
    <n v="0"/>
    <n v="0"/>
    <n v="0"/>
    <n v="0"/>
    <n v="0"/>
    <n v="0"/>
    <n v="0"/>
    <n v="0"/>
    <e v="#N/A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2"/>
    <n v="0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e v="#N/A"/>
    <n v="0"/>
    <n v="1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99"/>
    <x v="6"/>
    <x v="198"/>
    <n v="7"/>
    <e v="#N/A"/>
    <n v="0"/>
    <n v="0"/>
    <n v="0"/>
    <n v="0"/>
    <n v="0"/>
    <n v="2"/>
    <n v="0"/>
    <n v="0"/>
    <n v="0"/>
    <n v="1"/>
    <n v="1"/>
    <n v="1"/>
    <n v="0"/>
    <n v="0"/>
    <x v="6"/>
    <n v="0"/>
    <n v="0"/>
    <n v="0"/>
    <n v="0"/>
    <n v="0"/>
    <n v="7"/>
    <n v="0"/>
    <n v="1"/>
    <n v="1"/>
    <n v="0"/>
    <n v="0"/>
    <n v="0"/>
    <n v="0"/>
    <n v="2"/>
    <e v="#N/A"/>
    <n v="1"/>
    <n v="0"/>
    <n v="0"/>
    <e v="#N/A"/>
    <e v="#N/A"/>
    <n v="0"/>
    <n v="1"/>
    <n v="0"/>
    <n v="0"/>
    <n v="0"/>
    <n v="1"/>
    <n v="1"/>
    <n v="1"/>
    <e v="#N/A"/>
    <n v="1"/>
    <n v="0"/>
    <n v="1"/>
    <n v="0"/>
    <n v="1"/>
    <n v="0"/>
    <n v="0"/>
    <n v="0"/>
    <n v="1"/>
    <n v="0"/>
    <n v="1"/>
    <n v="0"/>
    <n v="0"/>
    <n v="0"/>
    <n v="0"/>
    <n v="0"/>
    <n v="0"/>
    <n v="0"/>
    <n v="1"/>
    <n v="0"/>
    <n v="0"/>
    <n v="2"/>
    <n v="0"/>
    <n v="2"/>
    <n v="0"/>
    <n v="0"/>
    <n v="0"/>
    <n v="0"/>
    <n v="0"/>
    <e v="#N/A"/>
    <n v="0"/>
    <n v="0"/>
    <n v="0"/>
    <n v="2"/>
    <n v="0"/>
    <n v="0"/>
    <n v="0"/>
    <n v="0"/>
    <n v="0"/>
    <n v="0"/>
    <e v="#N/A"/>
    <n v="0"/>
    <n v="0"/>
    <n v="0"/>
    <n v="2"/>
    <n v="0"/>
    <n v="0"/>
    <n v="0"/>
    <n v="0"/>
    <n v="0"/>
    <e v="#N/A"/>
    <n v="0"/>
    <e v="#N/A"/>
    <n v="0"/>
    <n v="0"/>
    <n v="2"/>
    <n v="1"/>
    <n v="0"/>
    <n v="0"/>
    <n v="0"/>
    <n v="0"/>
    <e v="#N/A"/>
    <e v="#N/A"/>
  </r>
  <r>
    <n v="200"/>
    <x v="6"/>
    <x v="199"/>
    <n v="43"/>
    <e v="#N/A"/>
    <n v="0"/>
    <n v="0"/>
    <n v="1"/>
    <n v="0"/>
    <n v="0"/>
    <n v="0"/>
    <n v="0"/>
    <n v="0"/>
    <n v="0"/>
    <n v="0"/>
    <n v="0"/>
    <n v="0"/>
    <n v="2"/>
    <n v="0"/>
    <x v="4"/>
    <n v="0"/>
    <n v="0"/>
    <n v="0"/>
    <n v="1"/>
    <n v="1"/>
    <n v="15"/>
    <n v="2"/>
    <n v="1"/>
    <n v="0"/>
    <n v="0"/>
    <n v="1"/>
    <n v="0"/>
    <n v="1"/>
    <n v="0"/>
    <e v="#N/A"/>
    <n v="2"/>
    <n v="0"/>
    <n v="0"/>
    <e v="#N/A"/>
    <e v="#N/A"/>
    <n v="0"/>
    <n v="1"/>
    <n v="0"/>
    <n v="0"/>
    <n v="0"/>
    <n v="0"/>
    <n v="3"/>
    <n v="0"/>
    <e v="#N/A"/>
    <n v="0"/>
    <n v="0"/>
    <n v="1"/>
    <n v="0"/>
    <n v="5"/>
    <n v="0"/>
    <n v="0"/>
    <n v="1"/>
    <n v="0"/>
    <n v="0"/>
    <n v="2"/>
    <n v="0"/>
    <n v="0"/>
    <n v="1"/>
    <n v="0"/>
    <n v="1"/>
    <n v="1"/>
    <n v="0"/>
    <n v="2"/>
    <n v="1"/>
    <n v="0"/>
    <n v="1"/>
    <n v="0"/>
    <n v="0"/>
    <n v="2"/>
    <n v="0"/>
    <n v="3"/>
    <n v="2"/>
    <n v="0"/>
    <e v="#N/A"/>
    <n v="0"/>
    <n v="0"/>
    <n v="0"/>
    <n v="0"/>
    <n v="0"/>
    <n v="11"/>
    <n v="0"/>
    <n v="0"/>
    <n v="2"/>
    <n v="0"/>
    <e v="#N/A"/>
    <n v="1"/>
    <n v="1"/>
    <n v="2"/>
    <n v="4"/>
    <n v="0"/>
    <n v="0"/>
    <n v="2"/>
    <n v="0"/>
    <n v="1"/>
    <e v="#N/A"/>
    <n v="0"/>
    <e v="#N/A"/>
    <n v="0"/>
    <n v="0"/>
    <n v="0"/>
    <n v="0"/>
    <n v="0"/>
    <n v="0"/>
    <n v="0"/>
    <n v="0"/>
    <e v="#N/A"/>
    <e v="#N/A"/>
  </r>
  <r>
    <n v="201"/>
    <x v="6"/>
    <x v="200"/>
    <n v="22"/>
    <e v="#N/A"/>
    <n v="1"/>
    <n v="2"/>
    <n v="3"/>
    <n v="0"/>
    <n v="0"/>
    <n v="0"/>
    <n v="3"/>
    <n v="0"/>
    <n v="6"/>
    <n v="2"/>
    <n v="0"/>
    <n v="0"/>
    <n v="1"/>
    <n v="1"/>
    <x v="3"/>
    <n v="0"/>
    <n v="0"/>
    <n v="0"/>
    <n v="2"/>
    <n v="2"/>
    <n v="9"/>
    <n v="4"/>
    <n v="2"/>
    <n v="4"/>
    <n v="0"/>
    <n v="3"/>
    <n v="3"/>
    <n v="3"/>
    <n v="1"/>
    <e v="#N/A"/>
    <n v="3"/>
    <n v="0"/>
    <n v="0"/>
    <e v="#N/A"/>
    <e v="#N/A"/>
    <n v="2"/>
    <n v="0"/>
    <n v="1"/>
    <n v="2"/>
    <n v="0"/>
    <n v="4"/>
    <n v="0"/>
    <n v="0"/>
    <e v="#N/A"/>
    <n v="0"/>
    <n v="0"/>
    <n v="1"/>
    <n v="0"/>
    <n v="0"/>
    <n v="1"/>
    <n v="1"/>
    <n v="0"/>
    <n v="2"/>
    <n v="0"/>
    <n v="0"/>
    <n v="0"/>
    <n v="0"/>
    <n v="0"/>
    <n v="1"/>
    <n v="0"/>
    <n v="3"/>
    <n v="3"/>
    <n v="3"/>
    <n v="1"/>
    <n v="0"/>
    <n v="1"/>
    <n v="0"/>
    <n v="0"/>
    <n v="3"/>
    <n v="2"/>
    <n v="2"/>
    <n v="1"/>
    <n v="1"/>
    <e v="#N/A"/>
    <n v="0"/>
    <n v="0"/>
    <n v="0"/>
    <n v="1"/>
    <n v="0"/>
    <n v="10"/>
    <n v="0"/>
    <n v="0"/>
    <n v="0"/>
    <n v="0"/>
    <e v="#N/A"/>
    <n v="1"/>
    <n v="1"/>
    <n v="0"/>
    <n v="1"/>
    <n v="0"/>
    <n v="0"/>
    <n v="0"/>
    <n v="0"/>
    <n v="0"/>
    <e v="#N/A"/>
    <n v="0"/>
    <e v="#N/A"/>
    <n v="0"/>
    <n v="2"/>
    <n v="0"/>
    <n v="0"/>
    <n v="0"/>
    <n v="0"/>
    <n v="0"/>
    <n v="0"/>
    <e v="#N/A"/>
    <e v="#N/A"/>
  </r>
  <r>
    <n v="202"/>
    <x v="6"/>
    <x v="201"/>
    <n v="6"/>
    <e v="#N/A"/>
    <n v="0"/>
    <n v="0"/>
    <n v="0"/>
    <n v="0"/>
    <n v="0"/>
    <n v="1"/>
    <n v="0"/>
    <n v="0"/>
    <n v="0"/>
    <n v="0"/>
    <n v="0"/>
    <n v="0"/>
    <n v="0"/>
    <n v="0"/>
    <x v="2"/>
    <n v="0"/>
    <n v="0"/>
    <n v="0"/>
    <n v="0"/>
    <n v="0"/>
    <n v="3"/>
    <n v="1"/>
    <n v="3"/>
    <n v="0"/>
    <n v="1"/>
    <n v="0"/>
    <n v="0"/>
    <n v="0"/>
    <n v="0"/>
    <e v="#N/A"/>
    <n v="0"/>
    <n v="0"/>
    <n v="0"/>
    <e v="#N/A"/>
    <e v="#N/A"/>
    <n v="0"/>
    <n v="1"/>
    <n v="0"/>
    <n v="0"/>
    <n v="0"/>
    <n v="1"/>
    <n v="0"/>
    <n v="0"/>
    <e v="#N/A"/>
    <n v="0"/>
    <n v="0"/>
    <n v="0"/>
    <n v="0"/>
    <n v="1"/>
    <n v="0"/>
    <n v="0"/>
    <n v="0"/>
    <n v="0"/>
    <n v="0"/>
    <n v="1"/>
    <n v="0"/>
    <n v="0"/>
    <n v="0"/>
    <n v="0"/>
    <n v="1"/>
    <n v="1"/>
    <n v="0"/>
    <n v="1"/>
    <n v="0"/>
    <n v="0"/>
    <n v="1"/>
    <n v="0"/>
    <n v="0"/>
    <n v="0"/>
    <n v="0"/>
    <n v="0"/>
    <n v="0"/>
    <n v="0"/>
    <e v="#N/A"/>
    <n v="1"/>
    <n v="0"/>
    <n v="1"/>
    <n v="0"/>
    <n v="0"/>
    <n v="0"/>
    <n v="0"/>
    <n v="0"/>
    <n v="0"/>
    <n v="0"/>
    <e v="#N/A"/>
    <n v="0"/>
    <n v="1"/>
    <n v="0"/>
    <n v="0"/>
    <n v="1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03"/>
    <x v="6"/>
    <x v="202"/>
    <n v="9"/>
    <e v="#N/A"/>
    <n v="0"/>
    <n v="0"/>
    <n v="1"/>
    <n v="0"/>
    <n v="0"/>
    <n v="2"/>
    <n v="0"/>
    <n v="0"/>
    <n v="1"/>
    <n v="0"/>
    <n v="0"/>
    <n v="0"/>
    <n v="0"/>
    <n v="0"/>
    <x v="1"/>
    <n v="0"/>
    <n v="0"/>
    <n v="0"/>
    <n v="0"/>
    <n v="1"/>
    <n v="7"/>
    <n v="1"/>
    <n v="0"/>
    <n v="0"/>
    <n v="0"/>
    <n v="0"/>
    <n v="0"/>
    <n v="0"/>
    <n v="0"/>
    <e v="#N/A"/>
    <n v="0"/>
    <n v="0"/>
    <n v="0"/>
    <e v="#N/A"/>
    <e v="#N/A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e v="#N/A"/>
    <n v="0"/>
    <n v="0"/>
    <n v="0"/>
    <n v="0"/>
    <n v="0"/>
    <n v="0"/>
    <n v="0"/>
    <n v="0"/>
    <n v="3"/>
    <n v="0"/>
    <e v="#N/A"/>
    <n v="0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04"/>
    <x v="6"/>
    <x v="203"/>
    <n v="5"/>
    <e v="#N/A"/>
    <n v="2"/>
    <n v="0"/>
    <n v="2"/>
    <n v="0"/>
    <n v="0"/>
    <n v="0"/>
    <n v="0"/>
    <n v="0"/>
    <n v="0"/>
    <n v="0"/>
    <n v="0"/>
    <n v="0"/>
    <n v="0"/>
    <n v="0"/>
    <x v="1"/>
    <n v="0"/>
    <n v="0"/>
    <n v="0"/>
    <n v="0"/>
    <n v="0"/>
    <n v="1"/>
    <n v="1"/>
    <n v="0"/>
    <n v="0"/>
    <n v="0"/>
    <n v="0"/>
    <n v="0"/>
    <n v="0"/>
    <n v="0"/>
    <e v="#N/A"/>
    <n v="0"/>
    <n v="0"/>
    <n v="0"/>
    <e v="#N/A"/>
    <e v="#N/A"/>
    <n v="0"/>
    <n v="0"/>
    <n v="0"/>
    <n v="0"/>
    <n v="0"/>
    <n v="0"/>
    <n v="0"/>
    <n v="0"/>
    <e v="#N/A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n v="0"/>
    <n v="0"/>
    <n v="0"/>
    <n v="0"/>
    <e v="#N/A"/>
    <n v="0"/>
    <n v="2"/>
    <n v="0"/>
    <n v="0"/>
    <n v="0"/>
    <n v="5"/>
    <n v="0"/>
    <n v="0"/>
    <n v="2"/>
    <n v="2"/>
    <e v="#N/A"/>
    <n v="0"/>
    <n v="0"/>
    <n v="0"/>
    <n v="1"/>
    <n v="2"/>
    <n v="0"/>
    <n v="0"/>
    <n v="0"/>
    <n v="3"/>
    <e v="#N/A"/>
    <n v="0"/>
    <e v="#N/A"/>
    <n v="0"/>
    <n v="0"/>
    <n v="0"/>
    <n v="0"/>
    <n v="0"/>
    <n v="0"/>
    <n v="1"/>
    <n v="0"/>
    <e v="#N/A"/>
    <e v="#N/A"/>
  </r>
  <r>
    <n v="205"/>
    <x v="6"/>
    <x v="204"/>
    <n v="0"/>
    <e v="#N/A"/>
    <n v="0"/>
    <n v="0"/>
    <n v="0"/>
    <n v="0"/>
    <n v="0"/>
    <n v="0"/>
    <n v="0"/>
    <n v="0"/>
    <n v="1"/>
    <n v="1"/>
    <n v="0"/>
    <n v="0"/>
    <n v="0"/>
    <n v="1"/>
    <x v="2"/>
    <n v="0"/>
    <n v="0"/>
    <n v="0"/>
    <n v="0"/>
    <n v="0"/>
    <n v="0"/>
    <n v="0"/>
    <n v="0"/>
    <n v="1"/>
    <n v="0"/>
    <n v="0"/>
    <n v="0"/>
    <n v="0"/>
    <n v="0"/>
    <e v="#N/A"/>
    <n v="0"/>
    <n v="0"/>
    <n v="0"/>
    <e v="#N/A"/>
    <e v="#N/A"/>
    <n v="0"/>
    <n v="0"/>
    <n v="0"/>
    <n v="0"/>
    <n v="1"/>
    <n v="0"/>
    <n v="0"/>
    <n v="0"/>
    <e v="#N/A"/>
    <n v="0"/>
    <n v="0"/>
    <n v="0"/>
    <n v="1"/>
    <n v="1"/>
    <n v="0"/>
    <n v="0"/>
    <n v="0"/>
    <n v="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e v="#N/A"/>
    <n v="0"/>
    <n v="1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06"/>
    <x v="6"/>
    <x v="205"/>
    <n v="0"/>
    <e v="#N/A"/>
    <n v="0"/>
    <n v="0"/>
    <n v="0"/>
    <n v="0"/>
    <n v="0"/>
    <n v="0"/>
    <n v="0"/>
    <n v="0"/>
    <n v="4"/>
    <n v="0"/>
    <n v="0"/>
    <n v="0"/>
    <n v="0"/>
    <n v="1"/>
    <x v="2"/>
    <n v="0"/>
    <n v="0"/>
    <n v="0"/>
    <n v="0"/>
    <n v="1"/>
    <n v="10"/>
    <n v="0"/>
    <n v="1"/>
    <n v="0"/>
    <n v="0"/>
    <n v="1"/>
    <n v="0"/>
    <n v="0"/>
    <n v="0"/>
    <e v="#N/A"/>
    <n v="1"/>
    <n v="0"/>
    <n v="0"/>
    <e v="#N/A"/>
    <e v="#N/A"/>
    <n v="0"/>
    <n v="1"/>
    <n v="0"/>
    <n v="0"/>
    <n v="0"/>
    <n v="0"/>
    <n v="1"/>
    <n v="0"/>
    <e v="#N/A"/>
    <n v="0"/>
    <n v="0"/>
    <n v="2"/>
    <n v="0"/>
    <n v="0"/>
    <n v="1"/>
    <n v="0"/>
    <n v="0"/>
    <n v="0"/>
    <n v="0"/>
    <n v="0"/>
    <n v="0"/>
    <n v="0"/>
    <n v="0"/>
    <n v="1"/>
    <n v="0"/>
    <n v="2"/>
    <n v="0"/>
    <n v="0"/>
    <n v="0"/>
    <n v="0"/>
    <n v="0"/>
    <n v="0"/>
    <n v="2"/>
    <n v="2"/>
    <n v="1"/>
    <n v="2"/>
    <n v="1"/>
    <n v="2"/>
    <e v="#N/A"/>
    <n v="0"/>
    <n v="0"/>
    <n v="0"/>
    <n v="1"/>
    <n v="0"/>
    <n v="1"/>
    <n v="0"/>
    <n v="0"/>
    <n v="12"/>
    <n v="2"/>
    <e v="#N/A"/>
    <n v="0"/>
    <n v="0"/>
    <n v="0"/>
    <n v="0"/>
    <n v="3"/>
    <n v="2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07"/>
    <x v="6"/>
    <x v="206"/>
    <n v="19"/>
    <e v="#N/A"/>
    <n v="0"/>
    <n v="0"/>
    <n v="1"/>
    <n v="0"/>
    <n v="0"/>
    <n v="1"/>
    <n v="0"/>
    <n v="0"/>
    <n v="0"/>
    <n v="2"/>
    <n v="1"/>
    <n v="0"/>
    <n v="0"/>
    <n v="0"/>
    <x v="3"/>
    <n v="0"/>
    <n v="0"/>
    <n v="0"/>
    <n v="0"/>
    <n v="0"/>
    <n v="9"/>
    <n v="1"/>
    <n v="5"/>
    <n v="0"/>
    <n v="0"/>
    <n v="1"/>
    <n v="0"/>
    <n v="0"/>
    <n v="0"/>
    <e v="#N/A"/>
    <n v="1"/>
    <n v="3"/>
    <n v="0"/>
    <e v="#N/A"/>
    <e v="#N/A"/>
    <n v="0"/>
    <n v="2"/>
    <n v="0"/>
    <n v="3"/>
    <n v="1"/>
    <n v="1"/>
    <n v="0"/>
    <n v="0"/>
    <e v="#N/A"/>
    <n v="1"/>
    <n v="0"/>
    <n v="0"/>
    <n v="0"/>
    <n v="0"/>
    <n v="0"/>
    <n v="4"/>
    <n v="0"/>
    <n v="1"/>
    <n v="0"/>
    <n v="1"/>
    <n v="0"/>
    <n v="0"/>
    <n v="1"/>
    <n v="1"/>
    <n v="1"/>
    <n v="2"/>
    <n v="0"/>
    <n v="1"/>
    <n v="0"/>
    <n v="0"/>
    <n v="0"/>
    <n v="0"/>
    <n v="1"/>
    <n v="1"/>
    <n v="1"/>
    <n v="0"/>
    <n v="0"/>
    <n v="0"/>
    <e v="#N/A"/>
    <n v="0"/>
    <n v="0"/>
    <n v="0"/>
    <n v="0"/>
    <n v="1"/>
    <n v="0"/>
    <n v="2"/>
    <n v="0"/>
    <n v="0"/>
    <n v="0"/>
    <e v="#N/A"/>
    <n v="2"/>
    <n v="1"/>
    <n v="0"/>
    <n v="0"/>
    <n v="1"/>
    <n v="0"/>
    <n v="0"/>
    <n v="0"/>
    <n v="0"/>
    <e v="#N/A"/>
    <n v="0"/>
    <e v="#N/A"/>
    <n v="0"/>
    <n v="0"/>
    <n v="0"/>
    <n v="1"/>
    <n v="1"/>
    <n v="0"/>
    <n v="0"/>
    <n v="0"/>
    <e v="#N/A"/>
    <e v="#N/A"/>
  </r>
  <r>
    <n v="208"/>
    <x v="6"/>
    <x v="207"/>
    <n v="8"/>
    <e v="#N/A"/>
    <n v="0"/>
    <n v="0"/>
    <n v="1"/>
    <n v="0"/>
    <n v="0"/>
    <n v="1"/>
    <n v="1"/>
    <n v="0"/>
    <n v="3"/>
    <n v="0"/>
    <n v="1"/>
    <n v="0"/>
    <n v="0"/>
    <n v="1"/>
    <x v="2"/>
    <n v="0"/>
    <n v="0"/>
    <n v="1"/>
    <n v="1"/>
    <n v="1"/>
    <n v="7"/>
    <n v="0"/>
    <n v="1"/>
    <n v="1"/>
    <n v="2"/>
    <n v="1"/>
    <n v="3"/>
    <n v="0"/>
    <n v="0"/>
    <e v="#N/A"/>
    <n v="2"/>
    <n v="3"/>
    <n v="1"/>
    <e v="#N/A"/>
    <e v="#N/A"/>
    <n v="0"/>
    <n v="0"/>
    <n v="0"/>
    <n v="0"/>
    <n v="4"/>
    <n v="0"/>
    <n v="3"/>
    <n v="3"/>
    <e v="#N/A"/>
    <n v="0"/>
    <n v="0"/>
    <n v="2"/>
    <n v="0"/>
    <n v="0"/>
    <n v="1"/>
    <n v="0"/>
    <n v="1"/>
    <n v="1"/>
    <n v="1"/>
    <n v="1"/>
    <n v="0"/>
    <n v="1"/>
    <n v="0"/>
    <n v="1"/>
    <n v="0"/>
    <n v="1"/>
    <n v="0"/>
    <n v="3"/>
    <n v="0"/>
    <n v="1"/>
    <n v="1"/>
    <n v="0"/>
    <n v="0"/>
    <n v="3"/>
    <n v="2"/>
    <n v="2"/>
    <n v="0"/>
    <n v="0"/>
    <e v="#N/A"/>
    <n v="0"/>
    <n v="0"/>
    <n v="0"/>
    <n v="1"/>
    <n v="0"/>
    <n v="0"/>
    <n v="0"/>
    <n v="2"/>
    <n v="2"/>
    <n v="0"/>
    <e v="#N/A"/>
    <n v="3"/>
    <n v="0"/>
    <n v="0"/>
    <n v="1"/>
    <n v="0"/>
    <n v="0"/>
    <n v="2"/>
    <n v="0"/>
    <n v="3"/>
    <e v="#N/A"/>
    <n v="0"/>
    <e v="#N/A"/>
    <n v="0"/>
    <n v="0"/>
    <n v="1"/>
    <n v="0"/>
    <n v="0"/>
    <n v="0"/>
    <n v="0"/>
    <n v="0"/>
    <e v="#N/A"/>
    <e v="#N/A"/>
  </r>
  <r>
    <n v="209"/>
    <x v="6"/>
    <x v="208"/>
    <n v="3"/>
    <e v="#N/A"/>
    <n v="0"/>
    <n v="0"/>
    <n v="0"/>
    <n v="0"/>
    <n v="0"/>
    <n v="0"/>
    <n v="0"/>
    <n v="0"/>
    <n v="1"/>
    <n v="0"/>
    <n v="0"/>
    <n v="1"/>
    <n v="0"/>
    <n v="0"/>
    <x v="1"/>
    <n v="0"/>
    <n v="0"/>
    <n v="0"/>
    <n v="0"/>
    <n v="0"/>
    <n v="10"/>
    <n v="0"/>
    <n v="2"/>
    <n v="0"/>
    <n v="0"/>
    <n v="2"/>
    <n v="0"/>
    <n v="2"/>
    <n v="0"/>
    <e v="#N/A"/>
    <n v="1"/>
    <n v="0"/>
    <n v="0"/>
    <e v="#N/A"/>
    <e v="#N/A"/>
    <n v="0"/>
    <n v="0"/>
    <n v="0"/>
    <n v="2"/>
    <n v="1"/>
    <n v="0"/>
    <n v="0"/>
    <n v="0"/>
    <e v="#N/A"/>
    <n v="0"/>
    <n v="0"/>
    <n v="0"/>
    <n v="0"/>
    <n v="0"/>
    <n v="0"/>
    <n v="1"/>
    <n v="0"/>
    <n v="1"/>
    <n v="1"/>
    <n v="1"/>
    <n v="1"/>
    <n v="1"/>
    <n v="0"/>
    <n v="0"/>
    <n v="1"/>
    <n v="2"/>
    <n v="1"/>
    <n v="2"/>
    <n v="0"/>
    <n v="0"/>
    <n v="0"/>
    <n v="0"/>
    <n v="0"/>
    <n v="0"/>
    <n v="0"/>
    <n v="0"/>
    <n v="0"/>
    <n v="0"/>
    <e v="#N/A"/>
    <n v="0"/>
    <n v="0"/>
    <n v="0"/>
    <n v="0"/>
    <n v="1"/>
    <n v="0"/>
    <n v="0"/>
    <n v="0"/>
    <n v="0"/>
    <n v="0"/>
    <e v="#N/A"/>
    <n v="0"/>
    <n v="0"/>
    <n v="0"/>
    <n v="0"/>
    <n v="2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10"/>
    <x v="6"/>
    <x v="209"/>
    <n v="2"/>
    <e v="#N/A"/>
    <n v="0"/>
    <n v="0"/>
    <n v="0"/>
    <n v="0"/>
    <n v="0"/>
    <n v="0"/>
    <n v="0"/>
    <n v="0"/>
    <n v="1"/>
    <n v="0"/>
    <n v="1"/>
    <n v="0"/>
    <n v="0"/>
    <n v="0"/>
    <x v="2"/>
    <n v="0"/>
    <n v="0"/>
    <n v="0"/>
    <n v="0"/>
    <n v="0"/>
    <n v="8"/>
    <n v="0"/>
    <n v="0"/>
    <n v="0"/>
    <n v="0"/>
    <n v="1"/>
    <n v="0"/>
    <n v="0"/>
    <n v="0"/>
    <e v="#N/A"/>
    <n v="2"/>
    <n v="0"/>
    <n v="1"/>
    <e v="#N/A"/>
    <e v="#N/A"/>
    <n v="1"/>
    <n v="0"/>
    <n v="0"/>
    <n v="0"/>
    <n v="1"/>
    <n v="1"/>
    <n v="0"/>
    <n v="0"/>
    <e v="#N/A"/>
    <n v="0"/>
    <n v="0"/>
    <n v="0"/>
    <n v="0"/>
    <n v="1"/>
    <n v="1"/>
    <n v="2"/>
    <n v="0"/>
    <n v="2"/>
    <n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e v="#N/A"/>
    <n v="3"/>
    <n v="1"/>
    <n v="0"/>
    <n v="0"/>
    <n v="1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11"/>
    <x v="6"/>
    <x v="210"/>
    <n v="1"/>
    <e v="#N/A"/>
    <n v="0"/>
    <n v="0"/>
    <n v="0"/>
    <n v="1"/>
    <n v="0"/>
    <n v="0"/>
    <n v="0"/>
    <n v="0"/>
    <n v="0"/>
    <n v="0"/>
    <n v="0"/>
    <n v="0"/>
    <n v="0"/>
    <n v="0"/>
    <x v="1"/>
    <n v="0"/>
    <n v="0"/>
    <n v="0"/>
    <n v="0"/>
    <n v="0"/>
    <n v="5"/>
    <n v="0"/>
    <n v="0"/>
    <n v="0"/>
    <n v="1"/>
    <n v="1"/>
    <n v="0"/>
    <n v="1"/>
    <n v="0"/>
    <e v="#N/A"/>
    <n v="1"/>
    <n v="0"/>
    <n v="0"/>
    <e v="#N/A"/>
    <e v="#N/A"/>
    <n v="0"/>
    <n v="0"/>
    <n v="0"/>
    <n v="0"/>
    <n v="0"/>
    <n v="0"/>
    <n v="0"/>
    <n v="0"/>
    <e v="#N/A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e v="#N/A"/>
    <n v="1"/>
    <n v="0"/>
    <n v="0"/>
    <n v="0"/>
    <n v="0"/>
    <n v="0"/>
    <n v="0"/>
    <n v="0"/>
    <n v="0"/>
    <e v="#N/A"/>
    <n v="0"/>
    <e v="#N/A"/>
    <n v="0"/>
    <n v="0"/>
    <n v="0"/>
    <n v="0"/>
    <n v="0"/>
    <n v="1"/>
    <n v="0"/>
    <n v="0"/>
    <e v="#N/A"/>
    <e v="#N/A"/>
  </r>
  <r>
    <n v="212"/>
    <x v="6"/>
    <x v="211"/>
    <n v="12"/>
    <e v="#N/A"/>
    <n v="0"/>
    <n v="0"/>
    <n v="0"/>
    <n v="0"/>
    <n v="0"/>
    <n v="0"/>
    <n v="0"/>
    <n v="0"/>
    <n v="0"/>
    <n v="0"/>
    <n v="0"/>
    <n v="0"/>
    <n v="0"/>
    <n v="0"/>
    <x v="2"/>
    <n v="0"/>
    <n v="0"/>
    <n v="0"/>
    <n v="0"/>
    <n v="0"/>
    <n v="8"/>
    <n v="0"/>
    <n v="3"/>
    <n v="0"/>
    <n v="0"/>
    <n v="0"/>
    <n v="0"/>
    <n v="0"/>
    <n v="2"/>
    <e v="#N/A"/>
    <n v="1"/>
    <n v="1"/>
    <n v="1"/>
    <e v="#N/A"/>
    <e v="#N/A"/>
    <n v="1"/>
    <n v="1"/>
    <n v="0"/>
    <n v="0"/>
    <n v="0"/>
    <n v="1"/>
    <n v="0"/>
    <n v="1"/>
    <e v="#N/A"/>
    <n v="1"/>
    <n v="0"/>
    <n v="0"/>
    <n v="1"/>
    <n v="1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1"/>
    <n v="1"/>
    <e v="#N/A"/>
    <n v="1"/>
    <n v="0"/>
    <n v="0"/>
    <n v="1"/>
    <n v="0"/>
    <n v="5"/>
    <n v="0"/>
    <n v="0"/>
    <n v="1"/>
    <n v="0"/>
    <e v="#N/A"/>
    <n v="0"/>
    <n v="0"/>
    <n v="0"/>
    <n v="0"/>
    <n v="0"/>
    <n v="0"/>
    <n v="0"/>
    <n v="0"/>
    <n v="0"/>
    <e v="#N/A"/>
    <n v="1"/>
    <e v="#N/A"/>
    <n v="1"/>
    <n v="0"/>
    <n v="0"/>
    <n v="0"/>
    <n v="0"/>
    <n v="0"/>
    <n v="0"/>
    <n v="0"/>
    <e v="#N/A"/>
    <e v="#N/A"/>
  </r>
  <r>
    <n v="213"/>
    <x v="6"/>
    <x v="212"/>
    <n v="17"/>
    <e v="#N/A"/>
    <n v="0"/>
    <n v="0"/>
    <n v="0"/>
    <n v="0"/>
    <n v="0"/>
    <n v="1"/>
    <n v="0"/>
    <n v="0"/>
    <n v="0"/>
    <n v="0"/>
    <n v="1"/>
    <n v="0"/>
    <n v="0"/>
    <n v="0"/>
    <x v="1"/>
    <n v="0"/>
    <n v="0"/>
    <n v="0"/>
    <n v="0"/>
    <n v="1"/>
    <n v="7"/>
    <n v="1"/>
    <n v="0"/>
    <n v="3"/>
    <n v="0"/>
    <n v="1"/>
    <n v="0"/>
    <n v="0"/>
    <n v="0"/>
    <e v="#N/A"/>
    <n v="0"/>
    <n v="0"/>
    <n v="0"/>
    <e v="#N/A"/>
    <e v="#N/A"/>
    <n v="3"/>
    <n v="2"/>
    <n v="0"/>
    <n v="1"/>
    <n v="0"/>
    <n v="3"/>
    <n v="0"/>
    <n v="1"/>
    <e v="#N/A"/>
    <n v="0"/>
    <n v="1"/>
    <n v="0"/>
    <n v="0"/>
    <n v="0"/>
    <n v="1"/>
    <n v="1"/>
    <n v="0"/>
    <n v="0"/>
    <n v="0"/>
    <n v="0"/>
    <n v="0"/>
    <n v="0"/>
    <n v="1"/>
    <n v="2"/>
    <n v="0"/>
    <n v="1"/>
    <n v="0"/>
    <n v="2"/>
    <n v="0"/>
    <n v="1"/>
    <n v="1"/>
    <n v="0"/>
    <n v="0"/>
    <n v="1"/>
    <n v="0"/>
    <n v="0"/>
    <n v="1"/>
    <n v="0"/>
    <e v="#N/A"/>
    <n v="0"/>
    <n v="0"/>
    <n v="0"/>
    <n v="0"/>
    <n v="0"/>
    <n v="0"/>
    <n v="0"/>
    <n v="0"/>
    <n v="2"/>
    <n v="0"/>
    <e v="#N/A"/>
    <n v="1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14"/>
    <x v="7"/>
    <x v="213"/>
    <n v="4"/>
    <e v="#N/A"/>
    <n v="0"/>
    <n v="0"/>
    <n v="0"/>
    <n v="0"/>
    <n v="0"/>
    <n v="1"/>
    <n v="0"/>
    <n v="0"/>
    <n v="0"/>
    <n v="0"/>
    <n v="0"/>
    <n v="0"/>
    <n v="0"/>
    <n v="0"/>
    <x v="3"/>
    <n v="0"/>
    <n v="0"/>
    <n v="1"/>
    <n v="0"/>
    <n v="1"/>
    <n v="13"/>
    <n v="2"/>
    <n v="0"/>
    <n v="1"/>
    <n v="2"/>
    <n v="0"/>
    <n v="0"/>
    <n v="1"/>
    <n v="2"/>
    <n v="0"/>
    <n v="0"/>
    <n v="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1"/>
    <n v="0"/>
    <n v="2"/>
    <n v="0"/>
    <n v="1"/>
    <n v="1"/>
    <n v="0"/>
    <n v="0"/>
    <n v="1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2"/>
    <n v="0"/>
    <n v="1"/>
    <n v="0"/>
    <n v="0"/>
    <n v="0"/>
    <n v="0"/>
    <n v="0"/>
    <n v="1"/>
    <n v="2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15"/>
    <x v="7"/>
    <x v="214"/>
    <n v="11"/>
    <e v="#N/A"/>
    <n v="0"/>
    <n v="0"/>
    <n v="0"/>
    <n v="0"/>
    <n v="0"/>
    <n v="0"/>
    <n v="0"/>
    <n v="0"/>
    <n v="0"/>
    <n v="0"/>
    <n v="1"/>
    <n v="0"/>
    <n v="0"/>
    <n v="2"/>
    <x v="0"/>
    <n v="0"/>
    <n v="0"/>
    <n v="1"/>
    <n v="0"/>
    <n v="0"/>
    <n v="4"/>
    <n v="0"/>
    <n v="2"/>
    <n v="0"/>
    <n v="0"/>
    <n v="0"/>
    <n v="1"/>
    <n v="1"/>
    <n v="2"/>
    <n v="0"/>
    <n v="3"/>
    <n v="0"/>
    <n v="0"/>
    <n v="0"/>
    <n v="1"/>
    <n v="0"/>
    <n v="1"/>
    <n v="0"/>
    <n v="0"/>
    <n v="1"/>
    <n v="2"/>
    <n v="0"/>
    <n v="1"/>
    <n v="0"/>
    <n v="0"/>
    <n v="0"/>
    <n v="2"/>
    <n v="0"/>
    <n v="0"/>
    <n v="0"/>
    <n v="0"/>
    <n v="0"/>
    <n v="0"/>
    <n v="1"/>
    <n v="0"/>
    <n v="0"/>
    <n v="3"/>
    <n v="1"/>
    <n v="1"/>
    <n v="0"/>
    <n v="1"/>
    <n v="1"/>
    <n v="4"/>
    <n v="0"/>
    <n v="0"/>
    <n v="0"/>
    <n v="0"/>
    <n v="0"/>
    <n v="4"/>
    <n v="3"/>
    <n v="2"/>
    <n v="0"/>
    <n v="0"/>
    <n v="0"/>
    <n v="1"/>
    <n v="0"/>
    <n v="1"/>
    <n v="0"/>
    <n v="0"/>
    <n v="3"/>
    <n v="1"/>
    <n v="0"/>
    <n v="0"/>
    <n v="0"/>
    <n v="1"/>
    <n v="1"/>
    <n v="0"/>
    <n v="0"/>
    <n v="1"/>
    <n v="1"/>
    <n v="2"/>
    <n v="0"/>
    <n v="0"/>
    <n v="3"/>
    <n v="0"/>
    <n v="1"/>
    <n v="0"/>
    <e v="#N/A"/>
    <e v="#N/A"/>
    <e v="#N/A"/>
    <e v="#N/A"/>
    <e v="#N/A"/>
    <e v="#N/A"/>
    <e v="#N/A"/>
    <e v="#N/A"/>
    <e v="#N/A"/>
    <e v="#N/A"/>
  </r>
  <r>
    <n v="216"/>
    <x v="7"/>
    <x v="215"/>
    <n v="0"/>
    <e v="#N/A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3"/>
    <n v="0"/>
    <n v="0"/>
    <n v="1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17"/>
    <x v="7"/>
    <x v="216"/>
    <n v="13"/>
    <e v="#N/A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  <n v="1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2"/>
    <n v="0"/>
    <n v="1"/>
    <n v="0"/>
    <n v="0"/>
    <n v="1"/>
    <n v="1"/>
    <n v="0"/>
    <n v="1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18"/>
    <x v="7"/>
    <x v="217"/>
    <n v="10"/>
    <e v="#N/A"/>
    <n v="0"/>
    <n v="0"/>
    <n v="0"/>
    <n v="0"/>
    <n v="0"/>
    <n v="0"/>
    <n v="0"/>
    <n v="0"/>
    <n v="0"/>
    <n v="0"/>
    <n v="0"/>
    <n v="0"/>
    <n v="0"/>
    <n v="0"/>
    <x v="4"/>
    <n v="0"/>
    <n v="0"/>
    <n v="2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19"/>
    <x v="7"/>
    <x v="218"/>
    <n v="12"/>
    <e v="#N/A"/>
    <n v="0"/>
    <n v="1"/>
    <n v="1"/>
    <n v="0"/>
    <n v="0"/>
    <n v="0"/>
    <n v="1"/>
    <n v="0"/>
    <n v="0"/>
    <n v="0"/>
    <n v="0"/>
    <n v="0"/>
    <n v="0"/>
    <n v="0"/>
    <x v="2"/>
    <n v="0"/>
    <n v="1"/>
    <n v="1"/>
    <n v="1"/>
    <n v="2"/>
    <n v="4"/>
    <n v="3"/>
    <n v="0"/>
    <n v="1"/>
    <n v="0"/>
    <n v="1"/>
    <n v="0"/>
    <n v="1"/>
    <n v="0"/>
    <n v="0"/>
    <n v="0"/>
    <n v="1"/>
    <n v="0"/>
    <n v="0"/>
    <n v="0"/>
    <n v="0"/>
    <n v="1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2"/>
    <n v="1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1"/>
    <n v="0"/>
    <n v="0"/>
    <n v="0"/>
    <n v="1"/>
    <n v="0"/>
    <n v="1"/>
    <n v="1"/>
    <n v="1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0"/>
    <x v="7"/>
    <x v="219"/>
    <n v="7"/>
    <e v="#N/A"/>
    <n v="0"/>
    <n v="0"/>
    <n v="0"/>
    <n v="0"/>
    <n v="0"/>
    <n v="0"/>
    <n v="1"/>
    <n v="0"/>
    <n v="0"/>
    <n v="1"/>
    <n v="0"/>
    <n v="0"/>
    <n v="0"/>
    <n v="0"/>
    <x v="0"/>
    <n v="0"/>
    <n v="0"/>
    <n v="0"/>
    <n v="0"/>
    <n v="1"/>
    <n v="5"/>
    <n v="1"/>
    <n v="0"/>
    <n v="0"/>
    <n v="0"/>
    <n v="1"/>
    <n v="0"/>
    <n v="0"/>
    <n v="1"/>
    <n v="0"/>
    <n v="0"/>
    <n v="0"/>
    <n v="0"/>
    <n v="0"/>
    <n v="0"/>
    <n v="1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1"/>
    <n v="0"/>
    <n v="1"/>
    <n v="0"/>
    <n v="1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1"/>
    <n v="0"/>
    <n v="0"/>
    <n v="2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1"/>
    <x v="7"/>
    <x v="220"/>
    <n v="20"/>
    <e v="#N/A"/>
    <n v="0"/>
    <n v="0"/>
    <n v="0"/>
    <n v="0"/>
    <n v="0"/>
    <n v="3"/>
    <n v="2"/>
    <n v="0"/>
    <n v="1"/>
    <n v="2"/>
    <n v="0"/>
    <n v="1"/>
    <n v="0"/>
    <n v="1"/>
    <x v="3"/>
    <n v="0"/>
    <n v="0"/>
    <n v="1"/>
    <n v="0"/>
    <n v="0"/>
    <n v="9"/>
    <n v="2"/>
    <n v="1"/>
    <n v="0"/>
    <n v="0"/>
    <n v="1"/>
    <n v="2"/>
    <n v="0"/>
    <n v="0"/>
    <n v="4"/>
    <n v="1"/>
    <n v="0"/>
    <n v="0"/>
    <n v="0"/>
    <n v="0"/>
    <n v="1"/>
    <n v="2"/>
    <n v="1"/>
    <n v="0"/>
    <n v="0"/>
    <n v="7"/>
    <n v="0"/>
    <n v="2"/>
    <n v="0"/>
    <n v="1"/>
    <n v="0"/>
    <n v="5"/>
    <n v="1"/>
    <n v="2"/>
    <n v="0"/>
    <n v="0"/>
    <n v="0"/>
    <n v="0"/>
    <n v="0"/>
    <n v="0"/>
    <n v="0"/>
    <n v="1"/>
    <n v="0"/>
    <n v="1"/>
    <n v="1"/>
    <n v="0"/>
    <n v="0"/>
    <n v="3"/>
    <n v="0"/>
    <n v="0"/>
    <n v="0"/>
    <n v="0"/>
    <n v="1"/>
    <n v="4"/>
    <n v="0"/>
    <n v="1"/>
    <n v="0"/>
    <n v="2"/>
    <n v="0"/>
    <n v="0"/>
    <n v="0"/>
    <n v="1"/>
    <n v="0"/>
    <n v="1"/>
    <n v="0"/>
    <n v="1"/>
    <n v="0"/>
    <n v="1"/>
    <n v="0"/>
    <n v="2"/>
    <n v="0"/>
    <n v="0"/>
    <n v="0"/>
    <n v="1"/>
    <n v="1"/>
    <n v="0"/>
    <n v="0"/>
    <n v="0"/>
    <n v="0"/>
    <n v="0"/>
    <n v="0"/>
    <n v="1"/>
    <e v="#N/A"/>
    <e v="#N/A"/>
    <e v="#N/A"/>
    <e v="#N/A"/>
    <e v="#N/A"/>
    <e v="#N/A"/>
    <e v="#N/A"/>
    <e v="#N/A"/>
    <e v="#N/A"/>
    <e v="#N/A"/>
  </r>
  <r>
    <n v="222"/>
    <x v="7"/>
    <x v="221"/>
    <n v="17"/>
    <e v="#N/A"/>
    <n v="0"/>
    <n v="1"/>
    <n v="4"/>
    <n v="0"/>
    <n v="0"/>
    <n v="2"/>
    <n v="0"/>
    <n v="5"/>
    <n v="0"/>
    <n v="0"/>
    <n v="1"/>
    <n v="0"/>
    <n v="0"/>
    <n v="0"/>
    <x v="0"/>
    <n v="0"/>
    <n v="0"/>
    <n v="2"/>
    <n v="0"/>
    <n v="0"/>
    <n v="9"/>
    <n v="2"/>
    <n v="0"/>
    <n v="0"/>
    <n v="0"/>
    <n v="2"/>
    <n v="0"/>
    <n v="0"/>
    <n v="1"/>
    <n v="0"/>
    <n v="0"/>
    <n v="0"/>
    <n v="0"/>
    <n v="0"/>
    <n v="0"/>
    <n v="1"/>
    <n v="0"/>
    <n v="0"/>
    <n v="1"/>
    <n v="0"/>
    <n v="0"/>
    <n v="1"/>
    <n v="1"/>
    <n v="0"/>
    <n v="1"/>
    <n v="0"/>
    <n v="0"/>
    <n v="0"/>
    <n v="1"/>
    <n v="0"/>
    <n v="0"/>
    <n v="0"/>
    <n v="0"/>
    <n v="0"/>
    <n v="1"/>
    <n v="0"/>
    <n v="1"/>
    <n v="0"/>
    <n v="0"/>
    <n v="0"/>
    <n v="5"/>
    <n v="0"/>
    <n v="3"/>
    <n v="0"/>
    <n v="0"/>
    <n v="1"/>
    <n v="0"/>
    <n v="2"/>
    <n v="2"/>
    <n v="0"/>
    <n v="0"/>
    <n v="1"/>
    <n v="1"/>
    <n v="0"/>
    <n v="0"/>
    <n v="0"/>
    <n v="0"/>
    <n v="0"/>
    <n v="0"/>
    <n v="4"/>
    <n v="0"/>
    <n v="0"/>
    <n v="1"/>
    <n v="1"/>
    <n v="0"/>
    <n v="0"/>
    <n v="2"/>
    <n v="0"/>
    <n v="2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3"/>
    <x v="7"/>
    <x v="222"/>
    <n v="3"/>
    <e v="#N/A"/>
    <n v="1"/>
    <n v="0"/>
    <n v="1"/>
    <n v="0"/>
    <n v="0"/>
    <n v="0"/>
    <n v="0"/>
    <n v="0"/>
    <n v="0"/>
    <n v="0"/>
    <n v="0"/>
    <n v="0"/>
    <n v="0"/>
    <n v="0"/>
    <x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4"/>
    <x v="7"/>
    <x v="223"/>
    <n v="5"/>
    <e v="#N/A"/>
    <n v="0"/>
    <n v="0"/>
    <n v="0"/>
    <n v="0"/>
    <n v="0"/>
    <n v="0"/>
    <n v="0"/>
    <n v="0"/>
    <n v="0"/>
    <n v="1"/>
    <n v="0"/>
    <n v="0"/>
    <n v="0"/>
    <n v="0"/>
    <x v="4"/>
    <n v="0"/>
    <n v="0"/>
    <n v="0"/>
    <n v="0"/>
    <n v="0"/>
    <n v="3"/>
    <n v="2"/>
    <n v="0"/>
    <n v="0"/>
    <n v="0"/>
    <n v="2"/>
    <n v="0"/>
    <n v="0"/>
    <n v="2"/>
    <n v="0"/>
    <n v="2"/>
    <n v="0"/>
    <n v="0"/>
    <n v="1"/>
    <n v="0"/>
    <n v="1"/>
    <n v="1"/>
    <n v="0"/>
    <n v="1"/>
    <n v="0"/>
    <n v="0"/>
    <n v="0"/>
    <n v="0"/>
    <n v="0"/>
    <n v="0"/>
    <n v="0"/>
    <n v="0"/>
    <n v="0"/>
    <n v="1"/>
    <n v="0"/>
    <n v="1"/>
    <n v="0"/>
    <n v="0"/>
    <n v="0"/>
    <n v="2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5"/>
    <x v="7"/>
    <x v="224"/>
    <n v="7"/>
    <e v="#N/A"/>
    <n v="0"/>
    <n v="0"/>
    <n v="1"/>
    <n v="0"/>
    <n v="0"/>
    <n v="1"/>
    <n v="0"/>
    <n v="0"/>
    <n v="2"/>
    <n v="0"/>
    <n v="0"/>
    <n v="1"/>
    <n v="0"/>
    <n v="1"/>
    <x v="7"/>
    <n v="0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1"/>
    <n v="2"/>
    <n v="0"/>
    <n v="0"/>
    <n v="1"/>
    <n v="0"/>
    <n v="1"/>
    <n v="0"/>
    <n v="0"/>
    <n v="0"/>
    <n v="0"/>
    <n v="0"/>
    <n v="1"/>
    <n v="0"/>
    <n v="1"/>
    <n v="0"/>
    <n v="1"/>
    <n v="1"/>
    <n v="2"/>
    <n v="1"/>
    <n v="0"/>
    <n v="0"/>
    <n v="0"/>
    <n v="1"/>
    <n v="2"/>
    <n v="1"/>
    <n v="0"/>
    <n v="3"/>
    <n v="0"/>
    <n v="0"/>
    <n v="2"/>
    <n v="0"/>
    <n v="0"/>
    <n v="1"/>
    <n v="0"/>
    <n v="0"/>
    <n v="1"/>
    <n v="0"/>
    <n v="0"/>
    <n v="0"/>
    <n v="0"/>
    <n v="0"/>
    <n v="1"/>
    <n v="0"/>
    <n v="2"/>
    <n v="0"/>
    <n v="0"/>
    <n v="1"/>
    <n v="0"/>
    <n v="0"/>
    <n v="2"/>
    <n v="1"/>
    <n v="0"/>
    <n v="1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6"/>
    <x v="7"/>
    <x v="225"/>
    <n v="5"/>
    <e v="#N/A"/>
    <n v="0"/>
    <n v="0"/>
    <n v="1"/>
    <n v="0"/>
    <n v="0"/>
    <n v="0"/>
    <n v="3"/>
    <n v="0"/>
    <n v="0"/>
    <n v="0"/>
    <n v="0"/>
    <n v="0"/>
    <n v="0"/>
    <n v="1"/>
    <x v="0"/>
    <n v="0"/>
    <n v="0"/>
    <n v="0"/>
    <n v="0"/>
    <n v="0"/>
    <n v="1"/>
    <n v="0"/>
    <n v="0"/>
    <n v="2"/>
    <n v="0"/>
    <n v="0"/>
    <n v="0"/>
    <n v="0"/>
    <n v="1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1"/>
    <n v="0"/>
    <n v="2"/>
    <n v="1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e v="#N/A"/>
    <e v="#N/A"/>
    <e v="#N/A"/>
    <e v="#N/A"/>
    <e v="#N/A"/>
    <e v="#N/A"/>
    <e v="#N/A"/>
    <e v="#N/A"/>
    <e v="#N/A"/>
    <e v="#N/A"/>
  </r>
  <r>
    <n v="227"/>
    <x v="7"/>
    <x v="226"/>
    <n v="26"/>
    <e v="#N/A"/>
    <n v="1"/>
    <n v="1"/>
    <n v="1"/>
    <n v="0"/>
    <n v="0"/>
    <n v="0"/>
    <n v="2"/>
    <n v="0"/>
    <n v="1"/>
    <n v="0"/>
    <n v="0"/>
    <n v="0"/>
    <n v="0"/>
    <n v="3"/>
    <x v="4"/>
    <n v="1"/>
    <n v="0"/>
    <n v="1"/>
    <n v="0"/>
    <n v="1"/>
    <n v="5"/>
    <n v="2"/>
    <n v="1"/>
    <n v="0"/>
    <n v="0"/>
    <n v="3"/>
    <n v="0"/>
    <n v="1"/>
    <n v="0"/>
    <n v="0"/>
    <n v="2"/>
    <n v="1"/>
    <n v="1"/>
    <n v="0"/>
    <n v="0"/>
    <n v="0"/>
    <n v="3"/>
    <n v="1"/>
    <n v="1"/>
    <n v="1"/>
    <n v="0"/>
    <n v="3"/>
    <n v="0"/>
    <n v="0"/>
    <n v="1"/>
    <n v="1"/>
    <n v="0"/>
    <n v="0"/>
    <n v="0"/>
    <n v="0"/>
    <n v="0"/>
    <n v="0"/>
    <n v="2"/>
    <n v="0"/>
    <n v="1"/>
    <n v="0"/>
    <n v="1"/>
    <n v="1"/>
    <n v="1"/>
    <n v="1"/>
    <n v="1"/>
    <n v="0"/>
    <n v="3"/>
    <n v="0"/>
    <n v="0"/>
    <n v="0"/>
    <n v="1"/>
    <n v="0"/>
    <n v="3"/>
    <n v="1"/>
    <n v="1"/>
    <n v="0"/>
    <n v="0"/>
    <n v="0"/>
    <n v="0"/>
    <n v="0"/>
    <n v="1"/>
    <n v="1"/>
    <n v="0"/>
    <n v="0"/>
    <n v="0"/>
    <n v="0"/>
    <n v="2"/>
    <n v="1"/>
    <n v="1"/>
    <n v="1"/>
    <n v="5"/>
    <n v="0"/>
    <n v="1"/>
    <n v="4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8"/>
    <x v="7"/>
    <x v="227"/>
    <n v="10"/>
    <e v="#N/A"/>
    <n v="0"/>
    <n v="0"/>
    <n v="0"/>
    <n v="0"/>
    <n v="0"/>
    <n v="0"/>
    <n v="0"/>
    <n v="0"/>
    <n v="0"/>
    <n v="1"/>
    <n v="0"/>
    <n v="0"/>
    <n v="0"/>
    <n v="0"/>
    <x v="4"/>
    <n v="0"/>
    <n v="0"/>
    <n v="1"/>
    <n v="0"/>
    <n v="0"/>
    <n v="1"/>
    <n v="0"/>
    <n v="0"/>
    <n v="0"/>
    <n v="0"/>
    <n v="1"/>
    <n v="0"/>
    <n v="2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1"/>
    <n v="0"/>
    <n v="1"/>
    <n v="0"/>
    <n v="0"/>
    <n v="2"/>
    <n v="1"/>
    <n v="0"/>
    <n v="0"/>
    <n v="0"/>
    <n v="0"/>
    <n v="0"/>
    <n v="0"/>
    <n v="2"/>
    <n v="0"/>
    <n v="0"/>
    <n v="1"/>
    <n v="1"/>
    <n v="0"/>
    <n v="0"/>
    <n v="0"/>
    <n v="0"/>
    <n v="1"/>
    <n v="1"/>
    <n v="0"/>
    <n v="0"/>
    <n v="1"/>
    <n v="0"/>
    <n v="0"/>
    <n v="0"/>
    <n v="0"/>
    <e v="#N/A"/>
    <e v="#N/A"/>
    <e v="#N/A"/>
    <e v="#N/A"/>
    <e v="#N/A"/>
    <e v="#N/A"/>
    <e v="#N/A"/>
    <e v="#N/A"/>
    <e v="#N/A"/>
    <e v="#N/A"/>
  </r>
  <r>
    <n v="229"/>
    <x v="7"/>
    <x v="228"/>
    <n v="22"/>
    <e v="#N/A"/>
    <n v="0"/>
    <n v="2"/>
    <n v="3"/>
    <n v="0"/>
    <n v="2"/>
    <n v="1"/>
    <n v="4"/>
    <n v="0"/>
    <n v="3"/>
    <n v="2"/>
    <n v="0"/>
    <n v="0"/>
    <n v="0"/>
    <n v="2"/>
    <x v="2"/>
    <n v="0"/>
    <n v="0"/>
    <n v="0"/>
    <n v="0"/>
    <n v="0"/>
    <n v="7"/>
    <n v="0"/>
    <n v="1"/>
    <n v="1"/>
    <n v="1"/>
    <n v="1"/>
    <n v="0"/>
    <n v="0"/>
    <n v="6"/>
    <n v="0"/>
    <n v="3"/>
    <n v="0"/>
    <n v="2"/>
    <n v="0"/>
    <n v="0"/>
    <n v="2"/>
    <n v="2"/>
    <n v="2"/>
    <n v="0"/>
    <n v="0"/>
    <n v="0"/>
    <n v="1"/>
    <n v="0"/>
    <n v="0"/>
    <n v="0"/>
    <n v="0"/>
    <n v="0"/>
    <n v="2"/>
    <n v="2"/>
    <n v="0"/>
    <n v="2"/>
    <n v="0"/>
    <n v="2"/>
    <n v="0"/>
    <n v="0"/>
    <n v="0"/>
    <n v="0"/>
    <n v="1"/>
    <n v="1"/>
    <n v="2"/>
    <n v="6"/>
    <n v="0"/>
    <n v="3"/>
    <n v="0"/>
    <n v="0"/>
    <n v="0"/>
    <n v="0"/>
    <n v="0"/>
    <n v="3"/>
    <n v="2"/>
    <n v="1"/>
    <n v="0"/>
    <n v="1"/>
    <n v="0"/>
    <n v="1"/>
    <n v="0"/>
    <n v="0"/>
    <n v="0"/>
    <n v="0"/>
    <n v="6"/>
    <n v="1"/>
    <n v="0"/>
    <n v="0"/>
    <n v="6"/>
    <n v="0"/>
    <n v="2"/>
    <n v="0"/>
    <n v="0"/>
    <n v="0"/>
    <n v="0"/>
    <n v="0"/>
    <n v="0"/>
    <n v="0"/>
    <n v="1"/>
    <n v="0"/>
    <n v="2"/>
    <n v="0"/>
    <e v="#N/A"/>
    <e v="#N/A"/>
    <e v="#N/A"/>
    <e v="#N/A"/>
    <e v="#N/A"/>
    <e v="#N/A"/>
    <e v="#N/A"/>
    <e v="#N/A"/>
    <e v="#N/A"/>
    <e v="#N/A"/>
  </r>
  <r>
    <n v="230"/>
    <x v="7"/>
    <x v="229"/>
    <n v="4"/>
    <e v="#N/A"/>
    <n v="0"/>
    <n v="0"/>
    <n v="0"/>
    <n v="0"/>
    <n v="0"/>
    <n v="0"/>
    <n v="0"/>
    <n v="0"/>
    <n v="0"/>
    <n v="0"/>
    <n v="0"/>
    <n v="0"/>
    <n v="1"/>
    <n v="0"/>
    <x v="6"/>
    <n v="1"/>
    <n v="0"/>
    <n v="0"/>
    <n v="0"/>
    <n v="0"/>
    <n v="4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31"/>
    <x v="7"/>
    <x v="230"/>
    <n v="4"/>
    <e v="#N/A"/>
    <n v="0"/>
    <n v="0"/>
    <n v="0"/>
    <n v="0"/>
    <n v="0"/>
    <n v="0"/>
    <n v="0"/>
    <n v="0"/>
    <n v="1"/>
    <n v="0"/>
    <n v="0"/>
    <n v="1"/>
    <n v="0"/>
    <n v="0"/>
    <x v="9"/>
    <n v="0"/>
    <n v="0"/>
    <n v="0"/>
    <n v="0"/>
    <n v="2"/>
    <n v="2"/>
    <n v="0"/>
    <n v="1"/>
    <n v="3"/>
    <n v="0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1"/>
    <n v="0"/>
    <n v="0"/>
    <n v="0"/>
    <n v="1"/>
    <n v="3"/>
    <n v="0"/>
    <n v="1"/>
    <n v="0"/>
    <n v="0"/>
    <n v="0"/>
    <n v="0"/>
    <n v="0"/>
    <n v="0"/>
    <n v="3"/>
    <n v="9"/>
    <n v="0"/>
    <n v="1"/>
    <n v="2"/>
    <n v="0"/>
    <n v="0"/>
    <n v="3"/>
    <n v="0"/>
    <n v="1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32"/>
    <x v="7"/>
    <x v="231"/>
    <n v="14"/>
    <e v="#N/A"/>
    <n v="0"/>
    <n v="0"/>
    <n v="0"/>
    <n v="0"/>
    <n v="0"/>
    <n v="0"/>
    <n v="0"/>
    <n v="0"/>
    <n v="0"/>
    <n v="0"/>
    <n v="0"/>
    <n v="0"/>
    <n v="0"/>
    <n v="1"/>
    <x v="2"/>
    <n v="0"/>
    <n v="0"/>
    <n v="0"/>
    <n v="0"/>
    <n v="0"/>
    <n v="0"/>
    <n v="0"/>
    <n v="0"/>
    <n v="3"/>
    <n v="0"/>
    <n v="0"/>
    <n v="1"/>
    <n v="1"/>
    <n v="0"/>
    <n v="0"/>
    <n v="0"/>
    <n v="0"/>
    <n v="0"/>
    <n v="0"/>
    <n v="0"/>
    <n v="0"/>
    <n v="1"/>
    <n v="0"/>
    <n v="2"/>
    <n v="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33"/>
    <x v="7"/>
    <x v="232"/>
    <n v="12"/>
    <e v="#N/A"/>
    <n v="1"/>
    <n v="0"/>
    <n v="2"/>
    <n v="0"/>
    <n v="0"/>
    <n v="0"/>
    <n v="1"/>
    <n v="0"/>
    <n v="1"/>
    <n v="0"/>
    <n v="0"/>
    <n v="0"/>
    <n v="1"/>
    <n v="1"/>
    <x v="3"/>
    <n v="0"/>
    <n v="0"/>
    <n v="0"/>
    <n v="0"/>
    <n v="1"/>
    <n v="2"/>
    <n v="0"/>
    <n v="0"/>
    <n v="1"/>
    <n v="0"/>
    <n v="0"/>
    <n v="0"/>
    <n v="2"/>
    <n v="0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1"/>
    <n v="1"/>
    <n v="1"/>
    <n v="0"/>
    <n v="0"/>
    <n v="0"/>
    <n v="0"/>
    <n v="3"/>
    <n v="0"/>
    <n v="0"/>
    <n v="0"/>
    <n v="1"/>
    <n v="0"/>
    <n v="2"/>
    <n v="0"/>
    <n v="1"/>
    <n v="0"/>
    <n v="0"/>
    <n v="0"/>
    <n v="0"/>
    <n v="0"/>
    <n v="1"/>
    <n v="2"/>
    <n v="0"/>
    <n v="1"/>
    <n v="0"/>
    <n v="0"/>
    <n v="0"/>
    <n v="0"/>
    <n v="0"/>
    <n v="1"/>
    <n v="1"/>
    <n v="0"/>
    <n v="0"/>
    <n v="0"/>
    <n v="4"/>
    <n v="1"/>
    <n v="0"/>
    <n v="0"/>
    <n v="1"/>
    <n v="0"/>
    <n v="1"/>
    <n v="0"/>
    <n v="0"/>
    <n v="0"/>
    <n v="0"/>
    <n v="0"/>
    <n v="1"/>
    <n v="1"/>
    <n v="0"/>
    <e v="#N/A"/>
    <e v="#N/A"/>
    <e v="#N/A"/>
    <e v="#N/A"/>
    <e v="#N/A"/>
    <e v="#N/A"/>
    <e v="#N/A"/>
    <e v="#N/A"/>
    <e v="#N/A"/>
    <e v="#N/A"/>
  </r>
  <r>
    <n v="234"/>
    <x v="7"/>
    <x v="233"/>
    <n v="8"/>
    <e v="#N/A"/>
    <n v="0"/>
    <n v="0"/>
    <n v="0"/>
    <n v="0"/>
    <n v="0"/>
    <n v="0"/>
    <n v="0"/>
    <n v="0"/>
    <n v="3"/>
    <n v="0"/>
    <n v="2"/>
    <n v="0"/>
    <n v="0"/>
    <n v="2"/>
    <x v="2"/>
    <n v="0"/>
    <n v="0"/>
    <n v="0"/>
    <n v="0"/>
    <n v="1"/>
    <n v="2"/>
    <n v="1"/>
    <n v="1"/>
    <n v="2"/>
    <n v="0"/>
    <n v="0"/>
    <n v="1"/>
    <n v="6"/>
    <n v="1"/>
    <n v="0"/>
    <n v="2"/>
    <n v="2"/>
    <n v="0"/>
    <n v="0"/>
    <n v="0"/>
    <n v="1"/>
    <n v="0"/>
    <n v="0"/>
    <n v="0"/>
    <n v="2"/>
    <n v="0"/>
    <n v="0"/>
    <n v="0"/>
    <n v="0"/>
    <n v="0"/>
    <n v="0"/>
    <n v="0"/>
    <n v="1"/>
    <n v="3"/>
    <n v="0"/>
    <n v="3"/>
    <n v="0"/>
    <n v="1"/>
    <n v="0"/>
    <n v="0"/>
    <n v="0"/>
    <n v="1"/>
    <n v="0"/>
    <n v="1"/>
    <n v="0"/>
    <n v="1"/>
    <n v="3"/>
    <n v="2"/>
    <n v="0"/>
    <n v="0"/>
    <n v="1"/>
    <n v="0"/>
    <n v="0"/>
    <n v="1"/>
    <n v="2"/>
    <n v="0"/>
    <n v="0"/>
    <n v="3"/>
    <n v="0"/>
    <n v="0"/>
    <n v="0"/>
    <n v="0"/>
    <n v="1"/>
    <n v="0"/>
    <n v="1"/>
    <n v="0"/>
    <n v="0"/>
    <n v="8"/>
    <n v="0"/>
    <n v="0"/>
    <n v="0"/>
    <n v="1"/>
    <n v="1"/>
    <n v="0"/>
    <n v="1"/>
    <n v="0"/>
    <n v="0"/>
    <n v="0"/>
    <n v="2"/>
    <n v="0"/>
    <n v="0"/>
    <n v="0"/>
    <e v="#N/A"/>
    <e v="#N/A"/>
    <e v="#N/A"/>
    <e v="#N/A"/>
    <e v="#N/A"/>
    <e v="#N/A"/>
    <e v="#N/A"/>
    <e v="#N/A"/>
    <e v="#N/A"/>
    <e v="#N/A"/>
  </r>
  <r>
    <n v="235"/>
    <x v="7"/>
    <x v="234"/>
    <n v="6"/>
    <e v="#N/A"/>
    <n v="3"/>
    <n v="0"/>
    <n v="1"/>
    <n v="0"/>
    <n v="0"/>
    <n v="1"/>
    <n v="2"/>
    <n v="0"/>
    <n v="2"/>
    <n v="1"/>
    <n v="0"/>
    <n v="0"/>
    <n v="0"/>
    <n v="0"/>
    <x v="0"/>
    <n v="0"/>
    <n v="0"/>
    <n v="0"/>
    <n v="0"/>
    <n v="0"/>
    <n v="2"/>
    <n v="4"/>
    <n v="2"/>
    <n v="1"/>
    <n v="1"/>
    <n v="0"/>
    <n v="0"/>
    <n v="2"/>
    <n v="0"/>
    <n v="0"/>
    <n v="0"/>
    <n v="0"/>
    <n v="0"/>
    <n v="0"/>
    <n v="0"/>
    <n v="1"/>
    <n v="1"/>
    <n v="2"/>
    <n v="0"/>
    <n v="0"/>
    <n v="2"/>
    <n v="0"/>
    <n v="1"/>
    <n v="0"/>
    <n v="1"/>
    <n v="0"/>
    <n v="2"/>
    <n v="1"/>
    <n v="2"/>
    <n v="1"/>
    <n v="0"/>
    <n v="0"/>
    <n v="0"/>
    <n v="0"/>
    <n v="1"/>
    <n v="0"/>
    <n v="0"/>
    <n v="0"/>
    <n v="0"/>
    <n v="0"/>
    <n v="0"/>
    <n v="0"/>
    <n v="5"/>
    <n v="0"/>
    <n v="0"/>
    <n v="1"/>
    <n v="0"/>
    <n v="2"/>
    <n v="3"/>
    <n v="0"/>
    <n v="0"/>
    <n v="1"/>
    <n v="0"/>
    <n v="2"/>
    <n v="0"/>
    <n v="0"/>
    <n v="0"/>
    <n v="0"/>
    <n v="0"/>
    <n v="0"/>
    <n v="0"/>
    <n v="0"/>
    <n v="7"/>
    <n v="3"/>
    <n v="1"/>
    <n v="1"/>
    <n v="2"/>
    <n v="0"/>
    <n v="2"/>
    <n v="0"/>
    <n v="0"/>
    <n v="0"/>
    <n v="0"/>
    <n v="0"/>
    <n v="0"/>
    <n v="2"/>
    <n v="0"/>
    <e v="#N/A"/>
    <e v="#N/A"/>
    <e v="#N/A"/>
    <e v="#N/A"/>
    <e v="#N/A"/>
    <e v="#N/A"/>
    <e v="#N/A"/>
    <e v="#N/A"/>
    <e v="#N/A"/>
    <e v="#N/A"/>
  </r>
  <r>
    <n v="236"/>
    <x v="7"/>
    <x v="235"/>
    <n v="14"/>
    <e v="#N/A"/>
    <n v="0"/>
    <n v="0"/>
    <n v="1"/>
    <n v="0"/>
    <n v="0"/>
    <n v="3"/>
    <n v="0"/>
    <n v="0"/>
    <n v="0"/>
    <n v="0"/>
    <n v="0"/>
    <n v="0"/>
    <n v="0"/>
    <n v="0"/>
    <x v="5"/>
    <n v="0"/>
    <n v="0"/>
    <n v="0"/>
    <n v="0"/>
    <n v="2"/>
    <n v="12"/>
    <n v="0"/>
    <n v="0"/>
    <n v="2"/>
    <n v="0"/>
    <n v="1"/>
    <n v="0"/>
    <n v="4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1"/>
    <n v="0"/>
    <n v="2"/>
    <n v="0"/>
    <n v="3"/>
    <n v="0"/>
    <n v="1"/>
    <n v="0"/>
    <n v="0"/>
    <n v="0"/>
    <n v="0"/>
    <n v="2"/>
    <n v="2"/>
    <n v="0"/>
    <n v="1"/>
    <n v="1"/>
    <n v="0"/>
    <n v="0"/>
    <n v="0"/>
    <n v="0"/>
    <n v="0"/>
    <n v="1"/>
    <n v="1"/>
    <n v="0"/>
    <n v="1"/>
    <n v="0"/>
    <n v="3"/>
    <n v="1"/>
    <n v="0"/>
    <n v="0"/>
    <n v="0"/>
    <n v="0"/>
    <n v="1"/>
    <n v="0"/>
    <n v="0"/>
    <n v="2"/>
    <n v="1"/>
    <n v="0"/>
    <n v="1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37"/>
    <x v="7"/>
    <x v="236"/>
    <n v="3"/>
    <e v="#N/A"/>
    <n v="0"/>
    <n v="0"/>
    <n v="0"/>
    <n v="2"/>
    <n v="0"/>
    <n v="0"/>
    <n v="2"/>
    <n v="0"/>
    <n v="0"/>
    <n v="1"/>
    <n v="1"/>
    <n v="0"/>
    <n v="0"/>
    <n v="0"/>
    <x v="9"/>
    <n v="0"/>
    <n v="1"/>
    <n v="0"/>
    <n v="0"/>
    <n v="0"/>
    <n v="2"/>
    <n v="2"/>
    <n v="0"/>
    <n v="1"/>
    <n v="0"/>
    <n v="1"/>
    <n v="0"/>
    <n v="4"/>
    <n v="0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1"/>
    <n v="1"/>
    <n v="1"/>
    <n v="0"/>
    <n v="2"/>
    <n v="0"/>
    <n v="1"/>
    <n v="0"/>
    <n v="0"/>
    <n v="1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1"/>
    <n v="1"/>
    <n v="1"/>
    <n v="0"/>
    <n v="0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38"/>
    <x v="7"/>
    <x v="237"/>
    <n v="20"/>
    <e v="#N/A"/>
    <n v="0"/>
    <n v="1"/>
    <n v="0"/>
    <n v="0"/>
    <n v="0"/>
    <n v="1"/>
    <n v="1"/>
    <n v="0"/>
    <n v="3"/>
    <n v="0"/>
    <n v="1"/>
    <n v="0"/>
    <n v="0"/>
    <n v="0"/>
    <x v="12"/>
    <n v="0"/>
    <n v="0"/>
    <n v="0"/>
    <n v="0"/>
    <n v="1"/>
    <n v="6"/>
    <n v="3"/>
    <n v="2"/>
    <n v="7"/>
    <n v="1"/>
    <n v="0"/>
    <n v="1"/>
    <n v="1"/>
    <n v="17"/>
    <n v="0"/>
    <n v="1"/>
    <n v="0"/>
    <n v="0"/>
    <n v="0"/>
    <n v="0"/>
    <n v="1"/>
    <n v="4"/>
    <n v="0"/>
    <n v="0"/>
    <n v="2"/>
    <n v="0"/>
    <n v="0"/>
    <n v="0"/>
    <n v="0"/>
    <n v="0"/>
    <n v="4"/>
    <n v="3"/>
    <n v="0"/>
    <n v="0"/>
    <n v="0"/>
    <n v="0"/>
    <n v="0"/>
    <n v="3"/>
    <n v="0"/>
    <n v="0"/>
    <n v="0"/>
    <n v="2"/>
    <n v="2"/>
    <n v="0"/>
    <n v="1"/>
    <n v="1"/>
    <n v="3"/>
    <n v="1"/>
    <n v="0"/>
    <n v="0"/>
    <n v="0"/>
    <n v="0"/>
    <n v="1"/>
    <n v="7"/>
    <n v="1"/>
    <n v="2"/>
    <n v="4"/>
    <n v="4"/>
    <n v="0"/>
    <n v="6"/>
    <n v="2"/>
    <n v="0"/>
    <n v="2"/>
    <n v="0"/>
    <n v="0"/>
    <n v="0"/>
    <n v="0"/>
    <n v="0"/>
    <n v="4"/>
    <n v="3"/>
    <n v="0"/>
    <n v="1"/>
    <n v="0"/>
    <n v="0"/>
    <n v="2"/>
    <n v="0"/>
    <n v="2"/>
    <n v="0"/>
    <n v="0"/>
    <n v="0"/>
    <n v="0"/>
    <n v="0"/>
    <e v="#N/A"/>
    <e v="#N/A"/>
    <e v="#N/A"/>
    <e v="#N/A"/>
    <e v="#N/A"/>
    <e v="#N/A"/>
    <e v="#N/A"/>
    <e v="#N/A"/>
    <e v="#N/A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A1EE6-4E5B-407E-9AAF-24DACFA5FE36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E12" firstHeaderRow="0" firstDataRow="1" firstDataCol="1"/>
  <pivotFields count="114">
    <pivotField showAll="0"/>
    <pivotField axis="axisRow" numFmtId="165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14" outline="0" showAll="0" includeNewItemsInFilter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6">
        <item x="0"/>
        <item x="1"/>
        <item x="2"/>
        <item x="4"/>
        <item x="6"/>
        <item x="3"/>
        <item x="5"/>
        <item x="7"/>
        <item x="9"/>
        <item x="12"/>
        <item x="8"/>
        <item x="11"/>
        <item x="13"/>
        <item x="1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Farm Fresh Pizza" fld="65" baseField="0" baseItem="0"/>
    <dataField name="Sum of Tandoori Chicken Tikka pizza" fld="62" baseField="0" baseItem="0"/>
    <dataField name="Sum of Paneer Makhni Pizza" fld="64" baseField="0" baseItem="0"/>
    <dataField name="Sum of Classic Margarita Pizza" fld="66" baseField="0" baseItem="0"/>
  </dataFields>
  <chartFormats count="4">
    <chartFormat chart="1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0198-354C-475F-BEBE-50005C4038B4}">
  <sheetPr>
    <tabColor theme="0"/>
  </sheetPr>
  <dimension ref="A1:P22"/>
  <sheetViews>
    <sheetView showGridLines="0" tabSelected="1" zoomScale="76" zoomScaleNormal="76" workbookViewId="0">
      <selection activeCell="D24" sqref="D24"/>
    </sheetView>
  </sheetViews>
  <sheetFormatPr defaultRowHeight="14.5" x14ac:dyDescent="0.35"/>
  <cols>
    <col min="1" max="1" width="33.90625" customWidth="1"/>
    <col min="7" max="7" width="9.6328125" customWidth="1"/>
  </cols>
  <sheetData>
    <row r="1" spans="1:8" x14ac:dyDescent="0.35">
      <c r="A1" s="1" t="s">
        <v>282</v>
      </c>
    </row>
    <row r="2" spans="1:8" x14ac:dyDescent="0.35">
      <c r="A2" t="s">
        <v>283</v>
      </c>
    </row>
    <row r="3" spans="1:8" x14ac:dyDescent="0.35">
      <c r="A3" t="s">
        <v>287</v>
      </c>
      <c r="H3" s="1" t="s">
        <v>293</v>
      </c>
    </row>
    <row r="4" spans="1:8" x14ac:dyDescent="0.35">
      <c r="A4" s="1" t="s">
        <v>316</v>
      </c>
    </row>
    <row r="5" spans="1:8" x14ac:dyDescent="0.35">
      <c r="A5" s="1"/>
    </row>
    <row r="6" spans="1:8" x14ac:dyDescent="0.35">
      <c r="A6" s="1"/>
    </row>
    <row r="8" spans="1:8" x14ac:dyDescent="0.35">
      <c r="A8" s="45" t="s">
        <v>294</v>
      </c>
      <c r="B8" s="45">
        <v>119</v>
      </c>
      <c r="C8" s="46"/>
    </row>
    <row r="9" spans="1:8" x14ac:dyDescent="0.35">
      <c r="A9" s="45" t="s">
        <v>295</v>
      </c>
      <c r="B9" s="45">
        <v>238</v>
      </c>
      <c r="C9" s="46"/>
    </row>
    <row r="10" spans="1:8" ht="15" thickBot="1" x14ac:dyDescent="0.4">
      <c r="D10" s="15"/>
    </row>
    <row r="11" spans="1:8" x14ac:dyDescent="0.35">
      <c r="A11" s="35" t="s">
        <v>304</v>
      </c>
      <c r="B11" s="36" t="s">
        <v>303</v>
      </c>
      <c r="C11" s="37" t="s">
        <v>302</v>
      </c>
      <c r="D11" s="15"/>
    </row>
    <row r="12" spans="1:8" ht="15" thickBot="1" x14ac:dyDescent="0.4">
      <c r="A12" s="32" t="s">
        <v>296</v>
      </c>
      <c r="B12" s="33">
        <v>19</v>
      </c>
      <c r="C12" s="34">
        <f>B12/$B$8</f>
        <v>0.15966386554621848</v>
      </c>
      <c r="D12" s="15"/>
      <c r="E12" s="1" t="s">
        <v>311</v>
      </c>
    </row>
    <row r="13" spans="1:8" ht="14.5" customHeight="1" x14ac:dyDescent="0.35">
      <c r="A13" s="27" t="s">
        <v>297</v>
      </c>
      <c r="B13" s="28">
        <v>30</v>
      </c>
      <c r="C13" s="29">
        <f t="shared" ref="C13:C15" si="0">B13/$B$8</f>
        <v>0.25210084033613445</v>
      </c>
      <c r="D13" s="15"/>
      <c r="E13" s="49" t="s">
        <v>314</v>
      </c>
      <c r="F13" s="50"/>
    </row>
    <row r="14" spans="1:8" x14ac:dyDescent="0.35">
      <c r="A14" s="27" t="s">
        <v>299</v>
      </c>
      <c r="B14" s="28">
        <v>41</v>
      </c>
      <c r="C14" s="29">
        <f t="shared" si="0"/>
        <v>0.34453781512605042</v>
      </c>
      <c r="D14" s="15"/>
      <c r="E14" s="51"/>
      <c r="F14" s="52"/>
    </row>
    <row r="15" spans="1:8" ht="15" thickBot="1" x14ac:dyDescent="0.4">
      <c r="A15" s="30" t="s">
        <v>298</v>
      </c>
      <c r="B15" s="44">
        <v>53</v>
      </c>
      <c r="C15" s="31">
        <f t="shared" si="0"/>
        <v>0.44537815126050423</v>
      </c>
      <c r="E15" s="53"/>
      <c r="F15" s="54"/>
    </row>
    <row r="16" spans="1:8" x14ac:dyDescent="0.35">
      <c r="E16" s="47"/>
      <c r="F16" s="47"/>
    </row>
    <row r="17" spans="1:16" ht="15" thickBot="1" x14ac:dyDescent="0.4">
      <c r="E17" s="47"/>
      <c r="F17" s="47"/>
    </row>
    <row r="18" spans="1:16" x14ac:dyDescent="0.35">
      <c r="A18" s="38" t="s">
        <v>305</v>
      </c>
      <c r="B18" s="39" t="s">
        <v>303</v>
      </c>
      <c r="C18" s="40" t="s">
        <v>302</v>
      </c>
      <c r="E18" s="47"/>
      <c r="F18" s="47"/>
      <c r="H18" s="1" t="s">
        <v>292</v>
      </c>
      <c r="I18" s="1"/>
      <c r="J18" s="1"/>
      <c r="K18" s="1"/>
      <c r="L18" s="1"/>
      <c r="M18" s="1"/>
      <c r="N18" s="1"/>
      <c r="O18" s="1"/>
      <c r="P18" s="1" t="s">
        <v>291</v>
      </c>
    </row>
    <row r="19" spans="1:16" ht="15" thickBot="1" x14ac:dyDescent="0.4">
      <c r="A19" s="41" t="s">
        <v>306</v>
      </c>
      <c r="B19" s="42">
        <v>5</v>
      </c>
      <c r="C19" s="43">
        <f>B19/$B$8</f>
        <v>4.2016806722689079E-2</v>
      </c>
      <c r="E19" s="48" t="s">
        <v>310</v>
      </c>
      <c r="F19" s="47"/>
    </row>
    <row r="20" spans="1:16" x14ac:dyDescent="0.35">
      <c r="A20" s="27" t="s">
        <v>307</v>
      </c>
      <c r="B20" s="28">
        <v>12</v>
      </c>
      <c r="C20" s="29">
        <f>B20/$B$8</f>
        <v>0.10084033613445378</v>
      </c>
      <c r="E20" s="49" t="s">
        <v>315</v>
      </c>
      <c r="F20" s="50"/>
    </row>
    <row r="21" spans="1:16" x14ac:dyDescent="0.35">
      <c r="A21" s="27" t="s">
        <v>308</v>
      </c>
      <c r="B21" s="28">
        <v>32</v>
      </c>
      <c r="C21" s="29">
        <f>B21/$B$8</f>
        <v>0.26890756302521007</v>
      </c>
      <c r="E21" s="51"/>
      <c r="F21" s="52"/>
    </row>
    <row r="22" spans="1:16" ht="15" thickBot="1" x14ac:dyDescent="0.4">
      <c r="A22" s="30" t="s">
        <v>309</v>
      </c>
      <c r="B22" s="44">
        <v>66</v>
      </c>
      <c r="C22" s="31">
        <f>B22/$B$8</f>
        <v>0.55462184873949583</v>
      </c>
      <c r="E22" s="53"/>
      <c r="F22" s="54"/>
    </row>
  </sheetData>
  <mergeCells count="2">
    <mergeCell ref="E13:F15"/>
    <mergeCell ref="E20:F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ABF8-307E-4A90-959C-B9EBB7A2277F}">
  <sheetPr>
    <tabColor rgb="FF00B0F0"/>
  </sheetPr>
  <dimension ref="A1:DR1048576"/>
  <sheetViews>
    <sheetView workbookViewId="0"/>
  </sheetViews>
  <sheetFormatPr defaultRowHeight="14.5" x14ac:dyDescent="0.35"/>
  <cols>
    <col min="1" max="1" width="4.90625" style="15" bestFit="1" customWidth="1"/>
    <col min="2" max="2" width="8.6328125" style="15" bestFit="1" customWidth="1"/>
    <col min="3" max="3" width="10.08984375" style="18" bestFit="1" customWidth="1"/>
    <col min="4" max="4" width="9.453125" style="15" bestFit="1" customWidth="1"/>
    <col min="5" max="5" width="11.1796875" style="15" bestFit="1" customWidth="1"/>
    <col min="6" max="6" width="11.26953125" style="15" bestFit="1" customWidth="1"/>
    <col min="7" max="7" width="8" style="15" bestFit="1" customWidth="1"/>
    <col min="8" max="8" width="17.453125" style="15" bestFit="1" customWidth="1"/>
    <col min="9" max="9" width="6.26953125" style="15" bestFit="1" customWidth="1"/>
    <col min="10" max="10" width="19" style="15" bestFit="1" customWidth="1"/>
    <col min="11" max="11" width="5.81640625" style="15" bestFit="1" customWidth="1"/>
    <col min="12" max="12" width="10.36328125" style="15" bestFit="1" customWidth="1"/>
    <col min="13" max="13" width="15" style="15" bestFit="1" customWidth="1"/>
    <col min="14" max="14" width="12.6328125" style="15" bestFit="1" customWidth="1"/>
    <col min="15" max="16" width="22.36328125" style="15" bestFit="1" customWidth="1"/>
    <col min="17" max="17" width="16.08984375" style="15" bestFit="1" customWidth="1"/>
    <col min="18" max="18" width="13.36328125" style="15" bestFit="1" customWidth="1"/>
    <col min="19" max="19" width="13.08984375" style="15" bestFit="1" customWidth="1"/>
    <col min="20" max="20" width="9.26953125" style="15" bestFit="1" customWidth="1"/>
    <col min="21" max="21" width="9.90625" style="15" bestFit="1" customWidth="1"/>
    <col min="22" max="22" width="12.1796875" style="15" bestFit="1" customWidth="1"/>
    <col min="23" max="23" width="11.7265625" style="15" bestFit="1" customWidth="1"/>
    <col min="24" max="24" width="10.1796875" style="15" bestFit="1" customWidth="1"/>
    <col min="25" max="25" width="10.08984375" style="15" bestFit="1" customWidth="1"/>
    <col min="26" max="26" width="10.54296875" style="15" bestFit="1" customWidth="1"/>
    <col min="27" max="27" width="10.81640625" style="15" bestFit="1" customWidth="1"/>
    <col min="28" max="28" width="10.7265625" style="15" bestFit="1" customWidth="1"/>
    <col min="29" max="29" width="16.26953125" style="15" bestFit="1" customWidth="1"/>
    <col min="30" max="30" width="17.54296875" style="15" bestFit="1" customWidth="1"/>
    <col min="31" max="31" width="12.7265625" style="15" bestFit="1" customWidth="1"/>
    <col min="32" max="32" width="11.6328125" style="15" bestFit="1" customWidth="1"/>
    <col min="33" max="33" width="13" style="15" bestFit="1" customWidth="1"/>
    <col min="34" max="34" width="12.6328125" style="15" bestFit="1" customWidth="1"/>
    <col min="35" max="35" width="8.36328125" style="15" bestFit="1" customWidth="1"/>
    <col min="36" max="36" width="23.08984375" style="15" bestFit="1" customWidth="1"/>
    <col min="37" max="37" width="15.1796875" style="15" bestFit="1" customWidth="1"/>
    <col min="38" max="38" width="18.81640625" style="15" bestFit="1" customWidth="1"/>
    <col min="39" max="39" width="15.08984375" style="15" bestFit="1" customWidth="1"/>
    <col min="40" max="40" width="20.81640625" style="15" bestFit="1" customWidth="1"/>
    <col min="41" max="41" width="9.453125" style="15" bestFit="1" customWidth="1"/>
    <col min="42" max="42" width="19.81640625" style="15" bestFit="1" customWidth="1"/>
    <col min="43" max="43" width="18.54296875" style="15" bestFit="1" customWidth="1"/>
    <col min="44" max="44" width="24.6328125" style="15" bestFit="1" customWidth="1"/>
    <col min="45" max="45" width="18.08984375" style="15" bestFit="1" customWidth="1"/>
    <col min="46" max="46" width="15.36328125" style="15" bestFit="1" customWidth="1"/>
    <col min="47" max="47" width="23.26953125" style="15" bestFit="1" customWidth="1"/>
    <col min="48" max="48" width="22.6328125" style="15" bestFit="1" customWidth="1"/>
    <col min="49" max="49" width="17.36328125" style="15" bestFit="1" customWidth="1"/>
    <col min="50" max="50" width="21.54296875" style="15" bestFit="1" customWidth="1"/>
    <col min="51" max="51" width="16.7265625" style="15" bestFit="1" customWidth="1"/>
    <col min="52" max="52" width="20.90625" style="15" bestFit="1" customWidth="1"/>
    <col min="53" max="53" width="11.1796875" style="15" bestFit="1" customWidth="1"/>
    <col min="54" max="54" width="17.7265625" style="15" bestFit="1" customWidth="1"/>
    <col min="55" max="55" width="12.7265625" style="15" bestFit="1" customWidth="1"/>
    <col min="56" max="56" width="23.1796875" style="15" bestFit="1" customWidth="1"/>
    <col min="57" max="57" width="16.81640625" style="15" bestFit="1" customWidth="1"/>
    <col min="58" max="58" width="21.1796875" style="15" bestFit="1" customWidth="1"/>
    <col min="59" max="59" width="27.26953125" style="15" bestFit="1" customWidth="1"/>
    <col min="60" max="60" width="22.7265625" style="15" bestFit="1" customWidth="1"/>
    <col min="61" max="61" width="26.36328125" style="15" bestFit="1" customWidth="1"/>
    <col min="62" max="62" width="20.90625" style="15" bestFit="1" customWidth="1"/>
    <col min="63" max="63" width="23" style="15" bestFit="1" customWidth="1"/>
    <col min="64" max="64" width="20.26953125" style="15" bestFit="1" customWidth="1"/>
    <col min="65" max="65" width="16.453125" style="15" bestFit="1" customWidth="1"/>
    <col min="66" max="66" width="13.54296875" style="15" bestFit="1" customWidth="1"/>
    <col min="67" max="67" width="18.1796875" style="15" bestFit="1" customWidth="1"/>
    <col min="68" max="68" width="27.36328125" style="15" bestFit="1" customWidth="1"/>
    <col min="69" max="69" width="27.54296875" style="15" bestFit="1" customWidth="1"/>
    <col min="70" max="70" width="14" style="15" bestFit="1" customWidth="1"/>
    <col min="71" max="71" width="11.81640625" style="15" bestFit="1" customWidth="1"/>
    <col min="72" max="72" width="28" style="15" bestFit="1" customWidth="1"/>
    <col min="73" max="73" width="32.90625" style="15" bestFit="1" customWidth="1"/>
    <col min="74" max="74" width="10.453125" style="15" bestFit="1" customWidth="1"/>
    <col min="75" max="75" width="12.08984375" style="15" bestFit="1" customWidth="1"/>
    <col min="76" max="76" width="17.54296875" style="15" bestFit="1" customWidth="1"/>
    <col min="77" max="77" width="11.81640625" style="15" bestFit="1" customWidth="1"/>
    <col min="78" max="78" width="12.6328125" style="15" bestFit="1" customWidth="1"/>
    <col min="79" max="79" width="11" style="15" bestFit="1" customWidth="1"/>
    <col min="80" max="80" width="15.54296875" style="15" bestFit="1" customWidth="1"/>
    <col min="81" max="82" width="12.7265625" style="15" bestFit="1" customWidth="1"/>
    <col min="83" max="83" width="14.08984375" style="15" bestFit="1" customWidth="1"/>
    <col min="84" max="84" width="19.90625" style="15" bestFit="1" customWidth="1"/>
    <col min="85" max="85" width="8.08984375" style="15" bestFit="1" customWidth="1"/>
    <col min="86" max="86" width="9.08984375" style="15" bestFit="1" customWidth="1"/>
    <col min="87" max="87" width="8.81640625" style="15" bestFit="1" customWidth="1"/>
    <col min="88" max="88" width="9.81640625" style="15" bestFit="1" customWidth="1"/>
    <col min="89" max="89" width="13.6328125" style="15" bestFit="1" customWidth="1"/>
    <col min="90" max="90" width="8.6328125" style="15" bestFit="1" customWidth="1"/>
    <col min="91" max="91" width="19.453125" style="15" bestFit="1" customWidth="1"/>
    <col min="92" max="92" width="12.1796875" style="15" bestFit="1" customWidth="1"/>
    <col min="93" max="93" width="26.54296875" style="15" bestFit="1" customWidth="1"/>
    <col min="94" max="94" width="19.453125" style="15" bestFit="1" customWidth="1"/>
    <col min="95" max="95" width="14.54296875" style="15" bestFit="1" customWidth="1"/>
    <col min="96" max="96" width="8.54296875" style="15" bestFit="1" customWidth="1"/>
    <col min="97" max="97" width="38" style="15" bestFit="1" customWidth="1"/>
    <col min="98" max="98" width="12.90625" style="15" bestFit="1" customWidth="1"/>
    <col min="99" max="99" width="12.08984375" style="15" bestFit="1" customWidth="1"/>
    <col min="100" max="100" width="11.08984375" style="15" bestFit="1" customWidth="1"/>
    <col min="101" max="101" width="11.7265625" style="15" bestFit="1" customWidth="1"/>
    <col min="102" max="102" width="9.81640625" style="15" bestFit="1" customWidth="1"/>
    <col min="103" max="103" width="13.6328125" style="15" bestFit="1" customWidth="1"/>
    <col min="104" max="104" width="19.7265625" style="15" bestFit="1" customWidth="1"/>
    <col min="105" max="105" width="14.54296875" style="15" bestFit="1" customWidth="1"/>
    <col min="106" max="106" width="18.90625" style="15" bestFit="1" customWidth="1"/>
    <col min="107" max="107" width="12.90625" style="15" bestFit="1" customWidth="1"/>
    <col min="108" max="108" width="25.6328125" style="15" bestFit="1" customWidth="1"/>
    <col min="109" max="109" width="28.54296875" style="15" bestFit="1" customWidth="1"/>
    <col min="110" max="110" width="9.26953125" style="15" bestFit="1" customWidth="1"/>
    <col min="111" max="111" width="24.54296875" style="15" bestFit="1" customWidth="1"/>
    <col min="112" max="112" width="42.36328125" style="15" bestFit="1" customWidth="1"/>
    <col min="113" max="113" width="18.7265625" style="15" bestFit="1" customWidth="1"/>
    <col min="114" max="114" width="17.26953125" style="15" bestFit="1" customWidth="1"/>
    <col min="115" max="115" width="10.7265625" style="15" bestFit="1" customWidth="1"/>
    <col min="116" max="116" width="13.90625" style="15" bestFit="1" customWidth="1"/>
    <col min="117" max="117" width="15.90625" style="15" bestFit="1" customWidth="1"/>
    <col min="118" max="118" width="10.36328125" style="15" bestFit="1" customWidth="1"/>
    <col min="119" max="119" width="14.7265625" style="15" bestFit="1" customWidth="1"/>
    <col min="120" max="120" width="13.08984375" style="15" bestFit="1" customWidth="1"/>
    <col min="121" max="121" width="11.36328125" style="15" bestFit="1" customWidth="1"/>
    <col min="122" max="122" width="6.54296875" style="15" bestFit="1" customWidth="1"/>
    <col min="123" max="16384" width="8.7265625" style="15"/>
  </cols>
  <sheetData>
    <row r="1" spans="1:122" x14ac:dyDescent="0.35">
      <c r="A1" s="15" t="s">
        <v>288</v>
      </c>
      <c r="B1" s="19" t="s">
        <v>136</v>
      </c>
      <c r="C1" s="24" t="s">
        <v>134</v>
      </c>
      <c r="D1" s="20" t="s">
        <v>0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138</v>
      </c>
      <c r="T1" s="20" t="s">
        <v>15</v>
      </c>
      <c r="U1" s="20" t="s">
        <v>16</v>
      </c>
      <c r="V1" s="20" t="s">
        <v>17</v>
      </c>
      <c r="W1" s="20" t="s">
        <v>18</v>
      </c>
      <c r="X1" s="20" t="s">
        <v>19</v>
      </c>
      <c r="Y1" s="20" t="s">
        <v>20</v>
      </c>
      <c r="Z1" s="20" t="s">
        <v>21</v>
      </c>
      <c r="AA1" s="20" t="s">
        <v>22</v>
      </c>
      <c r="AB1" s="20" t="s">
        <v>23</v>
      </c>
      <c r="AC1" s="20" t="s">
        <v>24</v>
      </c>
      <c r="AD1" s="20" t="s">
        <v>25</v>
      </c>
      <c r="AE1" s="20" t="s">
        <v>26</v>
      </c>
      <c r="AF1" s="20" t="s">
        <v>27</v>
      </c>
      <c r="AG1" s="20" t="s">
        <v>28</v>
      </c>
      <c r="AH1" s="20" t="s">
        <v>29</v>
      </c>
      <c r="AI1" s="20" t="s">
        <v>31</v>
      </c>
      <c r="AJ1" s="20" t="s">
        <v>32</v>
      </c>
      <c r="AK1" s="20" t="s">
        <v>33</v>
      </c>
      <c r="AL1" s="20" t="s">
        <v>35</v>
      </c>
      <c r="AM1" s="20" t="s">
        <v>281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58</v>
      </c>
      <c r="BI1" s="20" t="s">
        <v>59</v>
      </c>
      <c r="BJ1" s="20" t="s">
        <v>60</v>
      </c>
      <c r="BK1" s="20" t="s">
        <v>61</v>
      </c>
      <c r="BL1" s="20" t="s">
        <v>62</v>
      </c>
      <c r="BM1" s="20" t="s">
        <v>63</v>
      </c>
      <c r="BN1" s="20" t="s">
        <v>64</v>
      </c>
      <c r="BO1" s="20" t="s">
        <v>65</v>
      </c>
      <c r="BP1" s="20" t="s">
        <v>66</v>
      </c>
      <c r="BQ1" s="20" t="s">
        <v>67</v>
      </c>
      <c r="BR1" s="20" t="s">
        <v>68</v>
      </c>
      <c r="BS1" s="20" t="s">
        <v>69</v>
      </c>
      <c r="BT1" s="20" t="s">
        <v>71</v>
      </c>
      <c r="BU1" s="20" t="s">
        <v>72</v>
      </c>
      <c r="BV1" s="20" t="s">
        <v>73</v>
      </c>
      <c r="BW1" s="2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  <c r="CB1" s="20" t="s">
        <v>140</v>
      </c>
      <c r="CC1" s="20" t="s">
        <v>80</v>
      </c>
      <c r="CD1" s="20" t="s">
        <v>81</v>
      </c>
      <c r="CE1" s="20" t="s">
        <v>82</v>
      </c>
      <c r="CF1" s="20" t="s">
        <v>83</v>
      </c>
      <c r="CG1" s="20" t="s">
        <v>84</v>
      </c>
      <c r="CH1" s="20" t="s">
        <v>85</v>
      </c>
      <c r="CI1" s="20" t="s">
        <v>141</v>
      </c>
      <c r="CJ1" s="20" t="s">
        <v>86</v>
      </c>
      <c r="CK1" s="20" t="s">
        <v>87</v>
      </c>
      <c r="CL1" s="20" t="s">
        <v>89</v>
      </c>
      <c r="CM1" s="20" t="s">
        <v>90</v>
      </c>
      <c r="CN1" s="20" t="s">
        <v>92</v>
      </c>
      <c r="CO1" s="20" t="s">
        <v>142</v>
      </c>
      <c r="CP1" s="20" t="s">
        <v>93</v>
      </c>
      <c r="CQ1" s="20" t="s">
        <v>94</v>
      </c>
      <c r="CR1" s="20" t="s">
        <v>96</v>
      </c>
      <c r="CS1" s="20" t="s">
        <v>97</v>
      </c>
      <c r="CT1" s="20" t="s">
        <v>261</v>
      </c>
      <c r="CU1" s="20" t="s">
        <v>143</v>
      </c>
      <c r="CV1" s="20" t="s">
        <v>266</v>
      </c>
      <c r="CW1" s="20" t="s">
        <v>268</v>
      </c>
      <c r="CX1" s="20" t="s">
        <v>272</v>
      </c>
      <c r="CY1" s="20" t="s">
        <v>34</v>
      </c>
      <c r="CZ1" s="20" t="s">
        <v>36</v>
      </c>
      <c r="DA1" s="20" t="s">
        <v>139</v>
      </c>
      <c r="DB1" s="20" t="s">
        <v>57</v>
      </c>
      <c r="DC1" s="20" t="s">
        <v>278</v>
      </c>
      <c r="DD1" s="20" t="s">
        <v>79</v>
      </c>
      <c r="DE1" s="20" t="s">
        <v>254</v>
      </c>
      <c r="DF1" s="20" t="s">
        <v>95</v>
      </c>
      <c r="DG1" s="20" t="s">
        <v>275</v>
      </c>
      <c r="DH1" s="20" t="s">
        <v>70</v>
      </c>
      <c r="DI1" s="20" t="s">
        <v>88</v>
      </c>
      <c r="DJ1" s="20" t="s">
        <v>100</v>
      </c>
      <c r="DK1" s="20" t="s">
        <v>264</v>
      </c>
      <c r="DL1" s="20" t="s">
        <v>270</v>
      </c>
      <c r="DM1" s="20" t="s">
        <v>137</v>
      </c>
      <c r="DN1" s="20" t="s">
        <v>30</v>
      </c>
      <c r="DO1" s="20" t="s">
        <v>91</v>
      </c>
      <c r="DP1" s="20" t="s">
        <v>98</v>
      </c>
      <c r="DQ1" s="20" t="s">
        <v>99</v>
      </c>
      <c r="DR1" s="20" t="s">
        <v>101</v>
      </c>
    </row>
    <row r="2" spans="1:122" x14ac:dyDescent="0.35">
      <c r="A2" s="15">
        <v>1</v>
      </c>
      <c r="B2" s="17">
        <v>43647</v>
      </c>
      <c r="C2" s="18">
        <v>43647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2</v>
      </c>
      <c r="M2" s="15">
        <v>0</v>
      </c>
      <c r="N2" s="15">
        <v>2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1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1</v>
      </c>
      <c r="BQ2" s="15">
        <v>1</v>
      </c>
      <c r="BR2" s="15">
        <v>0</v>
      </c>
      <c r="BS2" s="15">
        <v>2</v>
      </c>
      <c r="BT2" s="15">
        <v>0</v>
      </c>
      <c r="BU2" s="15">
        <v>0</v>
      </c>
      <c r="BV2" s="15">
        <v>0</v>
      </c>
      <c r="BW2" s="15">
        <v>0</v>
      </c>
      <c r="BX2" s="15">
        <v>0</v>
      </c>
      <c r="BY2" s="15">
        <v>0</v>
      </c>
      <c r="BZ2" s="15">
        <v>0</v>
      </c>
      <c r="CA2" s="15">
        <v>0</v>
      </c>
      <c r="CB2" s="15">
        <v>0</v>
      </c>
      <c r="CC2" s="15">
        <v>0</v>
      </c>
      <c r="CD2" s="15">
        <v>0</v>
      </c>
      <c r="CE2" s="15">
        <v>0</v>
      </c>
      <c r="CF2" s="15">
        <v>0</v>
      </c>
      <c r="CG2" s="15">
        <v>0</v>
      </c>
      <c r="CH2" s="15">
        <v>0</v>
      </c>
      <c r="CI2" s="15">
        <v>0</v>
      </c>
      <c r="CJ2" s="15">
        <v>0</v>
      </c>
      <c r="CK2" s="15">
        <v>0</v>
      </c>
      <c r="CL2" s="15">
        <v>0</v>
      </c>
      <c r="CM2" s="15">
        <v>0</v>
      </c>
      <c r="CN2" s="15">
        <v>0</v>
      </c>
      <c r="CO2" s="15">
        <v>0</v>
      </c>
      <c r="CP2" s="15">
        <v>0</v>
      </c>
      <c r="CQ2" s="15">
        <v>0</v>
      </c>
      <c r="CR2" s="15">
        <v>0</v>
      </c>
      <c r="CS2" s="15">
        <v>0</v>
      </c>
      <c r="CT2" s="15">
        <v>0</v>
      </c>
      <c r="CU2" s="15">
        <v>0</v>
      </c>
      <c r="CV2" s="15">
        <v>0</v>
      </c>
      <c r="CW2" s="15">
        <v>0</v>
      </c>
      <c r="CX2" s="15">
        <v>0</v>
      </c>
      <c r="CY2" s="15">
        <v>0</v>
      </c>
      <c r="CZ2" s="15">
        <v>0</v>
      </c>
      <c r="DA2" s="15">
        <v>0</v>
      </c>
      <c r="DB2" s="15">
        <v>0</v>
      </c>
      <c r="DC2" s="15">
        <v>0</v>
      </c>
      <c r="DD2" s="15">
        <v>0</v>
      </c>
      <c r="DE2" s="15">
        <v>0</v>
      </c>
      <c r="DF2" s="15">
        <v>0</v>
      </c>
      <c r="DG2" s="15">
        <v>0</v>
      </c>
      <c r="DH2" s="15">
        <v>0</v>
      </c>
      <c r="DI2" s="15">
        <v>0</v>
      </c>
      <c r="DJ2" s="15">
        <v>1</v>
      </c>
      <c r="DK2" s="15">
        <v>0</v>
      </c>
      <c r="DL2" s="15">
        <v>0</v>
      </c>
      <c r="DM2" s="15">
        <v>0</v>
      </c>
      <c r="DN2" s="15">
        <v>0</v>
      </c>
      <c r="DO2" s="15">
        <v>0</v>
      </c>
      <c r="DP2" s="15">
        <v>0</v>
      </c>
      <c r="DQ2" s="15">
        <v>0</v>
      </c>
      <c r="DR2" s="15">
        <v>0</v>
      </c>
    </row>
    <row r="3" spans="1:122" x14ac:dyDescent="0.35">
      <c r="A3" s="15">
        <v>2</v>
      </c>
      <c r="B3" s="17">
        <v>43647</v>
      </c>
      <c r="C3" s="18">
        <v>43648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1</v>
      </c>
      <c r="S3" s="15">
        <v>0</v>
      </c>
      <c r="T3" s="15">
        <v>0</v>
      </c>
      <c r="U3" s="15">
        <v>1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3</v>
      </c>
      <c r="AD3" s="15">
        <v>0</v>
      </c>
      <c r="AE3" s="15">
        <v>1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1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1</v>
      </c>
      <c r="BI3" s="15">
        <v>0</v>
      </c>
      <c r="BJ3" s="15">
        <v>0</v>
      </c>
      <c r="BK3" s="15">
        <v>0</v>
      </c>
      <c r="BL3" s="15">
        <v>0</v>
      </c>
      <c r="BM3" s="15">
        <v>1</v>
      </c>
      <c r="BN3" s="15">
        <v>0</v>
      </c>
      <c r="BO3" s="15">
        <v>0</v>
      </c>
      <c r="BP3" s="15">
        <v>0</v>
      </c>
      <c r="BQ3" s="15">
        <v>1</v>
      </c>
      <c r="BR3" s="15">
        <v>0</v>
      </c>
      <c r="BS3" s="15">
        <v>0</v>
      </c>
      <c r="BT3" s="15">
        <v>0</v>
      </c>
      <c r="BU3" s="15">
        <v>1</v>
      </c>
      <c r="BV3" s="15">
        <v>0</v>
      </c>
      <c r="BW3" s="15">
        <v>0</v>
      </c>
      <c r="BX3" s="15">
        <v>2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0</v>
      </c>
      <c r="CE3" s="15">
        <v>0</v>
      </c>
      <c r="CF3" s="15">
        <v>0</v>
      </c>
      <c r="CG3" s="15">
        <v>2</v>
      </c>
      <c r="CH3" s="15">
        <v>0</v>
      </c>
      <c r="CI3" s="15">
        <v>0</v>
      </c>
      <c r="CJ3" s="15">
        <v>0</v>
      </c>
      <c r="CK3" s="15">
        <v>0</v>
      </c>
      <c r="CL3" s="15">
        <v>0</v>
      </c>
      <c r="CM3" s="15">
        <v>0</v>
      </c>
      <c r="CN3" s="15">
        <v>0</v>
      </c>
      <c r="CO3" s="15">
        <v>0</v>
      </c>
      <c r="CP3" s="15">
        <v>0</v>
      </c>
      <c r="CQ3" s="15">
        <v>0</v>
      </c>
      <c r="CR3" s="15">
        <v>0</v>
      </c>
      <c r="CS3" s="15">
        <v>0</v>
      </c>
      <c r="CT3" s="15">
        <v>0</v>
      </c>
      <c r="CU3" s="15">
        <v>0</v>
      </c>
      <c r="CV3" s="15">
        <v>0</v>
      </c>
      <c r="CW3" s="15">
        <v>0</v>
      </c>
      <c r="CX3" s="15">
        <v>0</v>
      </c>
      <c r="CY3" s="15">
        <v>0</v>
      </c>
      <c r="CZ3" s="15">
        <v>0</v>
      </c>
      <c r="DA3" s="15">
        <v>0</v>
      </c>
      <c r="DB3" s="15">
        <v>0</v>
      </c>
      <c r="DC3" s="15">
        <v>0</v>
      </c>
      <c r="DD3" s="15">
        <v>0</v>
      </c>
      <c r="DE3" s="15">
        <v>0</v>
      </c>
      <c r="DF3" s="15">
        <v>0</v>
      </c>
      <c r="DG3" s="15">
        <v>0</v>
      </c>
      <c r="DH3" s="15">
        <v>0</v>
      </c>
      <c r="DI3" s="15">
        <v>0</v>
      </c>
      <c r="DJ3" s="15">
        <v>0</v>
      </c>
      <c r="DK3" s="15">
        <v>0</v>
      </c>
      <c r="DL3" s="15">
        <v>0</v>
      </c>
      <c r="DM3" s="15">
        <v>0</v>
      </c>
      <c r="DN3" s="15">
        <v>0</v>
      </c>
      <c r="DO3" s="15">
        <v>0</v>
      </c>
      <c r="DP3" s="15">
        <v>0</v>
      </c>
      <c r="DQ3" s="15">
        <v>0</v>
      </c>
      <c r="DR3" s="15">
        <v>0</v>
      </c>
    </row>
    <row r="4" spans="1:122" x14ac:dyDescent="0.35">
      <c r="A4" s="15">
        <v>3</v>
      </c>
      <c r="B4" s="17">
        <v>43647</v>
      </c>
      <c r="C4" s="18">
        <v>43649</v>
      </c>
      <c r="D4" s="15">
        <v>4</v>
      </c>
      <c r="E4" s="15">
        <v>5</v>
      </c>
      <c r="F4" s="15">
        <v>1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2</v>
      </c>
      <c r="Y4" s="15">
        <v>2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2</v>
      </c>
      <c r="AF4" s="15">
        <v>0</v>
      </c>
      <c r="AG4" s="15">
        <v>0</v>
      </c>
      <c r="AH4" s="15">
        <v>8</v>
      </c>
      <c r="AI4" s="15">
        <v>0</v>
      </c>
      <c r="AJ4" s="15">
        <v>2</v>
      </c>
      <c r="AK4" s="15">
        <v>0</v>
      </c>
      <c r="AL4" s="15">
        <v>0</v>
      </c>
      <c r="AM4" s="15">
        <v>0</v>
      </c>
      <c r="AN4" s="15">
        <v>1</v>
      </c>
      <c r="AO4" s="15">
        <v>1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1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1</v>
      </c>
      <c r="BW4" s="15">
        <v>1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2</v>
      </c>
      <c r="CE4" s="15">
        <v>1</v>
      </c>
      <c r="CF4" s="15">
        <v>0</v>
      </c>
      <c r="CG4" s="15">
        <v>2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1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  <c r="DP4" s="15">
        <v>2</v>
      </c>
      <c r="DQ4" s="15">
        <v>0</v>
      </c>
      <c r="DR4" s="15">
        <v>0</v>
      </c>
    </row>
    <row r="5" spans="1:122" x14ac:dyDescent="0.35">
      <c r="A5" s="15">
        <v>4</v>
      </c>
      <c r="B5" s="17">
        <v>43647</v>
      </c>
      <c r="C5" s="18">
        <v>43650</v>
      </c>
      <c r="D5" s="15">
        <v>2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1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2</v>
      </c>
      <c r="Y5" s="15">
        <v>0</v>
      </c>
      <c r="Z5" s="15">
        <v>1</v>
      </c>
      <c r="AA5" s="15">
        <v>0</v>
      </c>
      <c r="AB5" s="15">
        <v>0</v>
      </c>
      <c r="AC5" s="15">
        <v>0</v>
      </c>
      <c r="AD5" s="15">
        <v>0</v>
      </c>
      <c r="AE5" s="15">
        <v>2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1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0</v>
      </c>
      <c r="BH5" s="15">
        <v>0</v>
      </c>
      <c r="BI5" s="15">
        <v>0</v>
      </c>
      <c r="BJ5" s="15">
        <v>0</v>
      </c>
      <c r="BK5" s="15">
        <v>1</v>
      </c>
      <c r="BL5" s="15">
        <v>0</v>
      </c>
      <c r="BM5" s="15">
        <v>0</v>
      </c>
      <c r="BN5" s="15">
        <v>1</v>
      </c>
      <c r="BO5" s="15">
        <v>0</v>
      </c>
      <c r="BP5" s="15">
        <v>1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1</v>
      </c>
      <c r="BX5" s="15">
        <v>0</v>
      </c>
      <c r="BY5" s="15">
        <v>1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4</v>
      </c>
      <c r="CK5" s="15">
        <v>0</v>
      </c>
      <c r="CL5" s="15">
        <v>0</v>
      </c>
      <c r="CM5" s="15">
        <v>0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0</v>
      </c>
      <c r="CV5" s="15">
        <v>0</v>
      </c>
      <c r="CW5" s="15">
        <v>0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5">
        <v>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>
        <v>0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</row>
    <row r="6" spans="1:122" x14ac:dyDescent="0.35">
      <c r="A6" s="15">
        <v>5</v>
      </c>
      <c r="B6" s="17">
        <v>43647</v>
      </c>
      <c r="C6" s="18">
        <v>43651</v>
      </c>
      <c r="D6" s="15">
        <v>1</v>
      </c>
      <c r="E6" s="15">
        <v>0</v>
      </c>
      <c r="F6" s="15">
        <v>0</v>
      </c>
      <c r="G6" s="15">
        <v>0</v>
      </c>
      <c r="H6" s="15">
        <v>1</v>
      </c>
      <c r="I6" s="15">
        <v>0</v>
      </c>
      <c r="J6" s="15">
        <v>0</v>
      </c>
      <c r="K6" s="15">
        <v>1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1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1</v>
      </c>
      <c r="AE6" s="15">
        <v>1</v>
      </c>
      <c r="AF6" s="15">
        <v>0</v>
      </c>
      <c r="AG6" s="15">
        <v>2</v>
      </c>
      <c r="AH6" s="15">
        <v>0</v>
      </c>
      <c r="AI6" s="15">
        <v>0</v>
      </c>
      <c r="AJ6" s="15">
        <v>0</v>
      </c>
      <c r="AK6" s="15">
        <v>0</v>
      </c>
      <c r="AL6" s="15">
        <v>1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1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1</v>
      </c>
      <c r="BC6" s="15">
        <v>0</v>
      </c>
      <c r="BD6" s="15">
        <v>0</v>
      </c>
      <c r="BE6" s="15">
        <v>0</v>
      </c>
      <c r="BF6" s="15">
        <v>1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2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1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5">
        <v>1</v>
      </c>
      <c r="DP6" s="15">
        <v>0</v>
      </c>
      <c r="DQ6" s="15">
        <v>0</v>
      </c>
      <c r="DR6" s="15">
        <v>0</v>
      </c>
    </row>
    <row r="7" spans="1:122" x14ac:dyDescent="0.35">
      <c r="A7" s="15">
        <v>6</v>
      </c>
      <c r="B7" s="17">
        <v>43647</v>
      </c>
      <c r="C7" s="18">
        <v>43652</v>
      </c>
      <c r="D7" s="15">
        <v>20</v>
      </c>
      <c r="E7" s="15">
        <v>14</v>
      </c>
      <c r="F7" s="15">
        <v>1</v>
      </c>
      <c r="G7" s="15">
        <v>2</v>
      </c>
      <c r="H7" s="15">
        <v>1</v>
      </c>
      <c r="I7" s="15">
        <v>4</v>
      </c>
      <c r="J7" s="15">
        <v>0</v>
      </c>
      <c r="K7" s="15">
        <v>1</v>
      </c>
      <c r="L7" s="15">
        <v>2</v>
      </c>
      <c r="M7" s="15">
        <v>1</v>
      </c>
      <c r="N7" s="15">
        <v>2</v>
      </c>
      <c r="O7" s="15">
        <v>0</v>
      </c>
      <c r="P7" s="15">
        <v>1</v>
      </c>
      <c r="Q7" s="15">
        <v>0</v>
      </c>
      <c r="R7" s="15">
        <v>0</v>
      </c>
      <c r="S7" s="15">
        <v>0</v>
      </c>
      <c r="T7" s="15">
        <v>2</v>
      </c>
      <c r="U7" s="15">
        <v>0</v>
      </c>
      <c r="V7" s="15">
        <v>1</v>
      </c>
      <c r="W7" s="15">
        <v>4</v>
      </c>
      <c r="X7" s="15">
        <v>0</v>
      </c>
      <c r="Y7" s="15">
        <v>1</v>
      </c>
      <c r="Z7" s="15">
        <v>10</v>
      </c>
      <c r="AA7" s="15">
        <v>0</v>
      </c>
      <c r="AB7" s="15">
        <v>0</v>
      </c>
      <c r="AC7" s="15">
        <v>4</v>
      </c>
      <c r="AD7" s="15">
        <v>0</v>
      </c>
      <c r="AE7" s="15">
        <v>2</v>
      </c>
      <c r="AF7" s="15">
        <v>0</v>
      </c>
      <c r="AG7" s="15">
        <v>9</v>
      </c>
      <c r="AH7" s="15">
        <v>0</v>
      </c>
      <c r="AI7" s="15">
        <v>1</v>
      </c>
      <c r="AJ7" s="15">
        <v>0</v>
      </c>
      <c r="AK7" s="15">
        <v>1</v>
      </c>
      <c r="AL7" s="15">
        <v>0</v>
      </c>
      <c r="AM7" s="15">
        <v>0</v>
      </c>
      <c r="AN7" s="15">
        <v>0</v>
      </c>
      <c r="AO7" s="15">
        <v>1</v>
      </c>
      <c r="AP7" s="15">
        <v>9</v>
      </c>
      <c r="AQ7" s="15">
        <v>2</v>
      </c>
      <c r="AR7" s="15">
        <v>1</v>
      </c>
      <c r="AS7" s="15">
        <v>2</v>
      </c>
      <c r="AT7" s="15">
        <v>0</v>
      </c>
      <c r="AU7" s="15">
        <v>0</v>
      </c>
      <c r="AV7" s="15">
        <v>4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1</v>
      </c>
      <c r="BC7" s="15">
        <v>0</v>
      </c>
      <c r="BD7" s="15">
        <v>0</v>
      </c>
      <c r="BE7" s="15">
        <v>1</v>
      </c>
      <c r="BF7" s="15">
        <v>5</v>
      </c>
      <c r="BG7" s="15">
        <v>0</v>
      </c>
      <c r="BH7" s="15">
        <v>2</v>
      </c>
      <c r="BI7" s="15">
        <v>0</v>
      </c>
      <c r="BJ7" s="15">
        <v>0</v>
      </c>
      <c r="BK7" s="15">
        <v>1</v>
      </c>
      <c r="BL7" s="15">
        <v>0</v>
      </c>
      <c r="BM7" s="15">
        <v>1</v>
      </c>
      <c r="BN7" s="15">
        <v>3</v>
      </c>
      <c r="BO7" s="15">
        <v>0</v>
      </c>
      <c r="BP7" s="15">
        <v>2</v>
      </c>
      <c r="BQ7" s="15">
        <v>0</v>
      </c>
      <c r="BR7" s="15">
        <v>1</v>
      </c>
      <c r="BS7" s="15">
        <v>1</v>
      </c>
      <c r="BT7" s="15">
        <v>0</v>
      </c>
      <c r="BU7" s="15">
        <v>1</v>
      </c>
      <c r="BV7" s="15">
        <v>10</v>
      </c>
      <c r="BW7" s="15">
        <v>2</v>
      </c>
      <c r="BX7" s="15">
        <v>7</v>
      </c>
      <c r="BY7" s="15">
        <v>3</v>
      </c>
      <c r="BZ7" s="15">
        <v>0</v>
      </c>
      <c r="CA7" s="15">
        <v>5</v>
      </c>
      <c r="CB7" s="15">
        <v>0</v>
      </c>
      <c r="CC7" s="15">
        <v>1</v>
      </c>
      <c r="CD7" s="15">
        <v>1</v>
      </c>
      <c r="CE7" s="15">
        <v>1</v>
      </c>
      <c r="CF7" s="15">
        <v>0</v>
      </c>
      <c r="CG7" s="15">
        <v>14</v>
      </c>
      <c r="CH7" s="15">
        <v>0</v>
      </c>
      <c r="CI7" s="15">
        <v>0</v>
      </c>
      <c r="CJ7" s="15">
        <v>1</v>
      </c>
      <c r="CK7" s="15">
        <v>0</v>
      </c>
      <c r="CL7" s="15">
        <v>0</v>
      </c>
      <c r="CM7" s="15">
        <v>0</v>
      </c>
      <c r="CN7" s="15">
        <v>1</v>
      </c>
      <c r="CO7" s="15">
        <v>0</v>
      </c>
      <c r="CP7" s="15">
        <v>5</v>
      </c>
      <c r="CQ7" s="15">
        <v>1</v>
      </c>
      <c r="CR7" s="15">
        <v>5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2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5">
        <v>1</v>
      </c>
      <c r="DP7" s="15">
        <v>0</v>
      </c>
      <c r="DQ7" s="15">
        <v>0</v>
      </c>
      <c r="DR7" s="15">
        <v>0</v>
      </c>
    </row>
    <row r="8" spans="1:122" x14ac:dyDescent="0.35">
      <c r="A8" s="15">
        <v>7</v>
      </c>
      <c r="B8" s="17">
        <v>43647</v>
      </c>
      <c r="C8" s="18">
        <v>43653</v>
      </c>
      <c r="D8" s="15">
        <v>0</v>
      </c>
      <c r="E8" s="15">
        <v>5</v>
      </c>
      <c r="F8" s="15">
        <v>0</v>
      </c>
      <c r="G8" s="15">
        <v>0</v>
      </c>
      <c r="H8" s="15">
        <v>0</v>
      </c>
      <c r="I8" s="15">
        <v>1</v>
      </c>
      <c r="J8" s="15">
        <v>0</v>
      </c>
      <c r="K8" s="15">
        <v>0</v>
      </c>
      <c r="L8" s="15">
        <v>4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</v>
      </c>
      <c r="X8" s="15">
        <v>0</v>
      </c>
      <c r="Y8" s="15">
        <v>0</v>
      </c>
      <c r="Z8" s="15">
        <v>2</v>
      </c>
      <c r="AA8" s="15">
        <v>0</v>
      </c>
      <c r="AB8" s="15">
        <v>0</v>
      </c>
      <c r="AC8" s="15">
        <v>4</v>
      </c>
      <c r="AD8" s="15">
        <v>0</v>
      </c>
      <c r="AE8" s="15">
        <v>2</v>
      </c>
      <c r="AF8" s="15">
        <v>0</v>
      </c>
      <c r="AG8" s="15">
        <v>0</v>
      </c>
      <c r="AH8" s="15">
        <v>1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5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2</v>
      </c>
      <c r="BG8" s="15">
        <v>0</v>
      </c>
      <c r="BH8" s="15">
        <v>1</v>
      </c>
      <c r="BI8" s="15">
        <v>0</v>
      </c>
      <c r="BJ8" s="15">
        <v>0</v>
      </c>
      <c r="BK8" s="15">
        <v>1</v>
      </c>
      <c r="BL8" s="15">
        <v>2</v>
      </c>
      <c r="BM8" s="15">
        <v>5</v>
      </c>
      <c r="BN8" s="15">
        <v>3</v>
      </c>
      <c r="BO8" s="15">
        <v>1</v>
      </c>
      <c r="BP8" s="15">
        <v>0</v>
      </c>
      <c r="BQ8" s="15">
        <v>4</v>
      </c>
      <c r="BR8" s="15">
        <v>1</v>
      </c>
      <c r="BS8" s="15">
        <v>0</v>
      </c>
      <c r="BT8" s="15">
        <v>0</v>
      </c>
      <c r="BU8" s="15">
        <v>1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5</v>
      </c>
      <c r="CO8" s="15">
        <v>0</v>
      </c>
      <c r="CP8" s="15">
        <v>1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1</v>
      </c>
      <c r="DO8" s="15">
        <v>0</v>
      </c>
      <c r="DP8" s="15">
        <v>0</v>
      </c>
      <c r="DQ8" s="15">
        <v>0</v>
      </c>
      <c r="DR8" s="15">
        <v>0</v>
      </c>
    </row>
    <row r="9" spans="1:122" x14ac:dyDescent="0.35">
      <c r="A9" s="15">
        <v>8</v>
      </c>
      <c r="B9" s="17">
        <v>43647</v>
      </c>
      <c r="C9" s="18">
        <v>43654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1</v>
      </c>
      <c r="K9" s="15">
        <v>0</v>
      </c>
      <c r="L9" s="15">
        <v>2</v>
      </c>
      <c r="M9" s="15">
        <v>0</v>
      </c>
      <c r="N9" s="15">
        <v>0</v>
      </c>
      <c r="O9" s="15">
        <v>0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1</v>
      </c>
      <c r="AA9" s="15">
        <v>0</v>
      </c>
      <c r="AB9" s="15">
        <v>0</v>
      </c>
      <c r="AC9" s="15">
        <v>1</v>
      </c>
      <c r="AD9" s="15">
        <v>1</v>
      </c>
      <c r="AE9" s="15">
        <v>1</v>
      </c>
      <c r="AF9" s="15">
        <v>0</v>
      </c>
      <c r="AG9" s="15">
        <v>3</v>
      </c>
      <c r="AH9" s="15">
        <v>3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1</v>
      </c>
      <c r="AP9" s="15">
        <v>0</v>
      </c>
      <c r="AQ9" s="15">
        <v>0</v>
      </c>
      <c r="AR9" s="15">
        <v>0</v>
      </c>
      <c r="AS9" s="15">
        <v>1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1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1</v>
      </c>
      <c r="BG9" s="15">
        <v>0</v>
      </c>
      <c r="BH9" s="15">
        <v>0</v>
      </c>
      <c r="BI9" s="15">
        <v>1</v>
      </c>
      <c r="BJ9" s="15">
        <v>0</v>
      </c>
      <c r="BK9" s="15">
        <v>2</v>
      </c>
      <c r="BL9" s="15">
        <v>1</v>
      </c>
      <c r="BM9" s="15">
        <v>0</v>
      </c>
      <c r="BN9" s="15">
        <v>0</v>
      </c>
      <c r="BO9" s="15">
        <v>0</v>
      </c>
      <c r="BP9" s="15">
        <v>0</v>
      </c>
      <c r="BQ9" s="15">
        <v>1</v>
      </c>
      <c r="BR9" s="15">
        <v>1</v>
      </c>
      <c r="BS9" s="15">
        <v>0</v>
      </c>
      <c r="BT9" s="15">
        <v>0</v>
      </c>
      <c r="BU9" s="15">
        <v>0</v>
      </c>
      <c r="BV9" s="15">
        <v>2</v>
      </c>
      <c r="BW9" s="15">
        <v>1</v>
      </c>
      <c r="BX9" s="15">
        <v>1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4</v>
      </c>
      <c r="CI9" s="15">
        <v>0</v>
      </c>
      <c r="CJ9" s="15">
        <v>1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1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</row>
    <row r="10" spans="1:122" x14ac:dyDescent="0.35">
      <c r="A10" s="15">
        <v>9</v>
      </c>
      <c r="B10" s="17">
        <v>43647</v>
      </c>
      <c r="C10" s="18">
        <v>43655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1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1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1</v>
      </c>
      <c r="AE10" s="15">
        <v>0</v>
      </c>
      <c r="AF10" s="15">
        <v>0</v>
      </c>
      <c r="AG10" s="15">
        <v>1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1</v>
      </c>
      <c r="BF10" s="15">
        <v>0</v>
      </c>
      <c r="BG10" s="15">
        <v>0</v>
      </c>
      <c r="BH10" s="15">
        <v>0</v>
      </c>
      <c r="BI10" s="15">
        <v>0</v>
      </c>
      <c r="BJ10" s="15">
        <v>1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1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</row>
    <row r="11" spans="1:122" x14ac:dyDescent="0.35">
      <c r="A11" s="15">
        <v>10</v>
      </c>
      <c r="B11" s="17">
        <v>43647</v>
      </c>
      <c r="C11" s="18">
        <v>43656</v>
      </c>
      <c r="D11" s="15">
        <v>0</v>
      </c>
      <c r="E11" s="15">
        <v>2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</v>
      </c>
      <c r="U11" s="15">
        <v>0</v>
      </c>
      <c r="V11" s="15">
        <v>0</v>
      </c>
      <c r="W11" s="15">
        <v>0</v>
      </c>
      <c r="X11" s="15">
        <v>1</v>
      </c>
      <c r="Y11" s="15">
        <v>0</v>
      </c>
      <c r="Z11" s="15">
        <v>0</v>
      </c>
      <c r="AA11" s="15">
        <v>0</v>
      </c>
      <c r="AB11" s="15">
        <v>0</v>
      </c>
      <c r="AC11" s="15">
        <v>1</v>
      </c>
      <c r="AD11" s="15">
        <v>0</v>
      </c>
      <c r="AE11" s="15">
        <v>3</v>
      </c>
      <c r="AF11" s="15">
        <v>0</v>
      </c>
      <c r="AG11" s="15">
        <v>1</v>
      </c>
      <c r="AH11" s="15">
        <v>0</v>
      </c>
      <c r="AI11" s="15">
        <v>0</v>
      </c>
      <c r="AJ11" s="15">
        <v>0</v>
      </c>
      <c r="AK11" s="15">
        <v>1</v>
      </c>
      <c r="AL11" s="15">
        <v>0</v>
      </c>
      <c r="AM11" s="15">
        <v>0</v>
      </c>
      <c r="AN11" s="15">
        <v>0</v>
      </c>
      <c r="AO11" s="15">
        <v>1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1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1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2</v>
      </c>
      <c r="BR11" s="15">
        <v>0</v>
      </c>
      <c r="BS11" s="15">
        <v>0</v>
      </c>
      <c r="BT11" s="15">
        <v>0</v>
      </c>
      <c r="BU11" s="15">
        <v>0</v>
      </c>
      <c r="BV11" s="15">
        <v>1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6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</row>
    <row r="12" spans="1:122" x14ac:dyDescent="0.35">
      <c r="A12" s="15">
        <v>11</v>
      </c>
      <c r="B12" s="17">
        <v>43647</v>
      </c>
      <c r="C12" s="18">
        <v>43657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1</v>
      </c>
      <c r="J12" s="15">
        <v>0</v>
      </c>
      <c r="K12" s="15">
        <v>0</v>
      </c>
      <c r="L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2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3</v>
      </c>
      <c r="AA12" s="15">
        <v>0</v>
      </c>
      <c r="AB12" s="15">
        <v>0</v>
      </c>
      <c r="AC12" s="15">
        <v>1</v>
      </c>
      <c r="AD12" s="15">
        <v>0</v>
      </c>
      <c r="AE12" s="15">
        <v>2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1</v>
      </c>
      <c r="AU12" s="15">
        <v>0</v>
      </c>
      <c r="AV12" s="15">
        <v>0</v>
      </c>
      <c r="AW12" s="15">
        <v>0</v>
      </c>
      <c r="AX12" s="15">
        <v>1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1</v>
      </c>
      <c r="BK12" s="15">
        <v>0</v>
      </c>
      <c r="BL12" s="15">
        <v>1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2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</row>
    <row r="13" spans="1:122" x14ac:dyDescent="0.35">
      <c r="A13" s="15">
        <v>12</v>
      </c>
      <c r="B13" s="17">
        <v>43647</v>
      </c>
      <c r="C13" s="18">
        <v>43658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1</v>
      </c>
      <c r="W13" s="15">
        <v>2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3</v>
      </c>
      <c r="AD13" s="15">
        <v>1</v>
      </c>
      <c r="AE13" s="15">
        <v>0</v>
      </c>
      <c r="AF13" s="15">
        <v>0</v>
      </c>
      <c r="AG13" s="15">
        <v>0</v>
      </c>
      <c r="AH13" s="15">
        <v>2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1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1</v>
      </c>
      <c r="BO13" s="15">
        <v>1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1</v>
      </c>
      <c r="BW13" s="15">
        <v>1</v>
      </c>
      <c r="BX13" s="15">
        <v>0</v>
      </c>
      <c r="BY13" s="15">
        <v>1</v>
      </c>
      <c r="BZ13" s="15">
        <v>0</v>
      </c>
      <c r="CA13" s="15">
        <v>0</v>
      </c>
      <c r="CB13" s="15">
        <v>0</v>
      </c>
      <c r="CC13" s="15">
        <v>0</v>
      </c>
      <c r="CD13" s="15">
        <v>1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1</v>
      </c>
      <c r="CK13" s="15">
        <v>2</v>
      </c>
      <c r="CL13" s="15">
        <v>0</v>
      </c>
      <c r="CM13" s="15">
        <v>0</v>
      </c>
      <c r="CN13" s="15">
        <v>0</v>
      </c>
      <c r="CO13" s="15">
        <v>0</v>
      </c>
      <c r="CP13" s="15">
        <v>1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1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</row>
    <row r="14" spans="1:122" x14ac:dyDescent="0.35">
      <c r="A14" s="15">
        <v>13</v>
      </c>
      <c r="B14" s="17">
        <v>43647</v>
      </c>
      <c r="C14" s="18">
        <v>43659</v>
      </c>
      <c r="D14" s="15">
        <v>5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5</v>
      </c>
      <c r="U14" s="15">
        <v>0</v>
      </c>
      <c r="V14" s="15">
        <v>2</v>
      </c>
      <c r="W14" s="15">
        <v>0</v>
      </c>
      <c r="X14" s="15">
        <v>0</v>
      </c>
      <c r="Y14" s="15">
        <v>0</v>
      </c>
      <c r="Z14" s="15">
        <v>5</v>
      </c>
      <c r="AA14" s="15">
        <v>0</v>
      </c>
      <c r="AB14" s="15">
        <v>0</v>
      </c>
      <c r="AC14" s="15">
        <v>1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1</v>
      </c>
      <c r="AT14" s="15">
        <v>0</v>
      </c>
      <c r="AU14" s="15">
        <v>0</v>
      </c>
      <c r="AV14" s="15">
        <v>0</v>
      </c>
      <c r="AW14" s="15">
        <v>1</v>
      </c>
      <c r="AX14" s="15">
        <v>1</v>
      </c>
      <c r="AY14" s="15">
        <v>0</v>
      </c>
      <c r="AZ14" s="15">
        <v>1</v>
      </c>
      <c r="BA14" s="15">
        <v>1</v>
      </c>
      <c r="BB14" s="15">
        <v>0</v>
      </c>
      <c r="BC14" s="15">
        <v>1</v>
      </c>
      <c r="BD14" s="15">
        <v>0</v>
      </c>
      <c r="BE14" s="15">
        <v>0</v>
      </c>
      <c r="BF14" s="15">
        <v>0</v>
      </c>
      <c r="BG14" s="15">
        <v>1</v>
      </c>
      <c r="BH14" s="15">
        <v>0</v>
      </c>
      <c r="BI14" s="15">
        <v>0</v>
      </c>
      <c r="BJ14" s="15">
        <v>1</v>
      </c>
      <c r="BK14" s="15">
        <v>0</v>
      </c>
      <c r="BL14" s="15">
        <v>0</v>
      </c>
      <c r="BM14" s="15">
        <v>0</v>
      </c>
      <c r="BN14" s="15">
        <v>1</v>
      </c>
      <c r="BO14" s="15">
        <v>1</v>
      </c>
      <c r="BP14" s="15">
        <v>0</v>
      </c>
      <c r="BQ14" s="15">
        <v>1</v>
      </c>
      <c r="BR14" s="15">
        <v>0</v>
      </c>
      <c r="BS14" s="15">
        <v>1</v>
      </c>
      <c r="BT14" s="15">
        <v>1</v>
      </c>
      <c r="BU14" s="15">
        <v>0</v>
      </c>
      <c r="BV14" s="15">
        <v>1</v>
      </c>
      <c r="BW14" s="15">
        <v>0</v>
      </c>
      <c r="BX14" s="15">
        <v>1</v>
      </c>
      <c r="BY14" s="15">
        <v>0</v>
      </c>
      <c r="BZ14" s="15">
        <v>0</v>
      </c>
      <c r="CA14" s="15">
        <v>2</v>
      </c>
      <c r="CB14" s="15">
        <v>0</v>
      </c>
      <c r="CC14" s="15">
        <v>0</v>
      </c>
      <c r="CD14" s="15">
        <v>1</v>
      </c>
      <c r="CE14" s="15">
        <v>0</v>
      </c>
      <c r="CF14" s="15">
        <v>0</v>
      </c>
      <c r="CG14" s="15">
        <v>6</v>
      </c>
      <c r="CH14" s="15">
        <v>2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1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5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1</v>
      </c>
      <c r="DR14" s="15">
        <v>1</v>
      </c>
    </row>
    <row r="15" spans="1:122" x14ac:dyDescent="0.35">
      <c r="A15" s="15">
        <v>14</v>
      </c>
      <c r="B15" s="17">
        <v>43647</v>
      </c>
      <c r="C15" s="18">
        <v>43660</v>
      </c>
      <c r="D15" s="15">
        <v>3</v>
      </c>
      <c r="E15" s="15">
        <v>0</v>
      </c>
      <c r="F15" s="15">
        <v>0</v>
      </c>
      <c r="G15" s="15">
        <v>0</v>
      </c>
      <c r="H15" s="15">
        <v>1</v>
      </c>
      <c r="I15" s="15">
        <v>0</v>
      </c>
      <c r="J15" s="15">
        <v>0</v>
      </c>
      <c r="K15" s="15">
        <v>0</v>
      </c>
      <c r="L15" s="15">
        <v>1</v>
      </c>
      <c r="M15" s="15">
        <v>1</v>
      </c>
      <c r="N15" s="15">
        <v>2</v>
      </c>
      <c r="O15" s="15">
        <v>1</v>
      </c>
      <c r="P15" s="15">
        <v>0</v>
      </c>
      <c r="Q15" s="15">
        <v>0</v>
      </c>
      <c r="R15" s="15">
        <v>0</v>
      </c>
      <c r="S15" s="15">
        <v>0</v>
      </c>
      <c r="T15" s="15">
        <v>5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5</v>
      </c>
      <c r="AA15" s="15">
        <v>2</v>
      </c>
      <c r="AB15" s="15">
        <v>0</v>
      </c>
      <c r="AC15" s="15">
        <v>0</v>
      </c>
      <c r="AD15" s="15">
        <v>0</v>
      </c>
      <c r="AE15" s="15">
        <v>3</v>
      </c>
      <c r="AF15" s="15">
        <v>3</v>
      </c>
      <c r="AG15" s="15">
        <v>1</v>
      </c>
      <c r="AH15" s="15">
        <v>0</v>
      </c>
      <c r="AI15" s="15">
        <v>0</v>
      </c>
      <c r="AJ15" s="15">
        <v>2</v>
      </c>
      <c r="AK15" s="15">
        <v>0</v>
      </c>
      <c r="AL15" s="15">
        <v>0</v>
      </c>
      <c r="AM15" s="15">
        <v>0</v>
      </c>
      <c r="AN15" s="15">
        <v>1</v>
      </c>
      <c r="AO15" s="15">
        <v>0</v>
      </c>
      <c r="AP15" s="15">
        <v>1</v>
      </c>
      <c r="AQ15" s="15">
        <v>0</v>
      </c>
      <c r="AR15" s="15">
        <v>0</v>
      </c>
      <c r="AS15" s="15">
        <v>3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1</v>
      </c>
      <c r="BI15" s="15">
        <v>0</v>
      </c>
      <c r="BJ15" s="15">
        <v>1</v>
      </c>
      <c r="BK15" s="15">
        <v>0</v>
      </c>
      <c r="BL15" s="15">
        <v>0</v>
      </c>
      <c r="BM15" s="15">
        <v>5</v>
      </c>
      <c r="BN15" s="15">
        <v>0</v>
      </c>
      <c r="BO15" s="15">
        <v>0</v>
      </c>
      <c r="BP15" s="15">
        <v>1</v>
      </c>
      <c r="BQ15" s="15">
        <v>1</v>
      </c>
      <c r="BR15" s="15">
        <v>0</v>
      </c>
      <c r="BS15" s="15">
        <v>0</v>
      </c>
      <c r="BT15" s="15">
        <v>0</v>
      </c>
      <c r="BU15" s="15">
        <v>1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1</v>
      </c>
      <c r="CO15" s="15">
        <v>0</v>
      </c>
      <c r="CP15" s="15">
        <v>0</v>
      </c>
      <c r="CQ15" s="15">
        <v>1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1</v>
      </c>
      <c r="DG15" s="15">
        <v>0</v>
      </c>
      <c r="DH15" s="15">
        <v>0</v>
      </c>
      <c r="DI15" s="15">
        <v>1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2</v>
      </c>
      <c r="DR15" s="15">
        <v>1</v>
      </c>
    </row>
    <row r="16" spans="1:122" x14ac:dyDescent="0.35">
      <c r="A16" s="15">
        <v>15</v>
      </c>
      <c r="B16" s="17">
        <v>43647</v>
      </c>
      <c r="C16" s="18">
        <v>43661</v>
      </c>
      <c r="D16" s="15">
        <v>6</v>
      </c>
      <c r="E16" s="15">
        <v>1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2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1</v>
      </c>
      <c r="AA16" s="15">
        <v>0</v>
      </c>
      <c r="AB16" s="15">
        <v>0</v>
      </c>
      <c r="AC16" s="15">
        <v>0</v>
      </c>
      <c r="AD16" s="15">
        <v>0</v>
      </c>
      <c r="AE16" s="15">
        <v>1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1</v>
      </c>
      <c r="BC16" s="15">
        <v>1</v>
      </c>
      <c r="BD16" s="15">
        <v>1</v>
      </c>
      <c r="BE16" s="15">
        <v>0</v>
      </c>
      <c r="BF16" s="15">
        <v>1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1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1</v>
      </c>
      <c r="BV16" s="15">
        <v>1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1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1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</row>
    <row r="17" spans="1:122" x14ac:dyDescent="0.35">
      <c r="A17" s="15">
        <v>16</v>
      </c>
      <c r="B17" s="17">
        <v>43647</v>
      </c>
      <c r="C17" s="18">
        <v>43662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1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3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2</v>
      </c>
      <c r="AA17" s="15">
        <v>0</v>
      </c>
      <c r="AB17" s="15">
        <v>1</v>
      </c>
      <c r="AC17" s="15">
        <v>2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2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1</v>
      </c>
      <c r="BN17" s="15">
        <v>0</v>
      </c>
      <c r="BO17" s="15">
        <v>1</v>
      </c>
      <c r="BP17" s="15">
        <v>0</v>
      </c>
      <c r="BQ17" s="15">
        <v>0</v>
      </c>
      <c r="BR17" s="15">
        <v>0</v>
      </c>
      <c r="BS17" s="15">
        <v>0</v>
      </c>
      <c r="BT17" s="15">
        <v>1</v>
      </c>
      <c r="BU17" s="15">
        <v>0</v>
      </c>
      <c r="BV17" s="15">
        <v>0</v>
      </c>
      <c r="BW17" s="15">
        <v>0</v>
      </c>
      <c r="BX17" s="15">
        <v>1</v>
      </c>
      <c r="BY17" s="15">
        <v>0</v>
      </c>
      <c r="BZ17" s="15">
        <v>0</v>
      </c>
      <c r="CA17" s="15">
        <v>1</v>
      </c>
      <c r="CB17" s="15">
        <v>0</v>
      </c>
      <c r="CC17" s="15">
        <v>0</v>
      </c>
      <c r="CD17" s="15">
        <v>0</v>
      </c>
      <c r="CE17" s="15">
        <v>2</v>
      </c>
      <c r="CF17" s="15">
        <v>0</v>
      </c>
      <c r="CG17" s="15">
        <v>0</v>
      </c>
      <c r="CH17" s="15">
        <v>0</v>
      </c>
      <c r="CI17" s="15">
        <v>0</v>
      </c>
      <c r="CJ17" s="15">
        <v>3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1</v>
      </c>
      <c r="DO17" s="15">
        <v>0</v>
      </c>
      <c r="DP17" s="15">
        <v>0</v>
      </c>
      <c r="DQ17" s="15">
        <v>0</v>
      </c>
      <c r="DR17" s="15">
        <v>0</v>
      </c>
    </row>
    <row r="18" spans="1:122" x14ac:dyDescent="0.35">
      <c r="A18" s="15">
        <v>17</v>
      </c>
      <c r="B18" s="17">
        <v>43647</v>
      </c>
      <c r="C18" s="18">
        <v>43663</v>
      </c>
      <c r="D18" s="15">
        <v>6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1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1</v>
      </c>
      <c r="AA18" s="15">
        <v>0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1</v>
      </c>
      <c r="AW18" s="15">
        <v>0</v>
      </c>
      <c r="AX18" s="15">
        <v>0</v>
      </c>
      <c r="AY18" s="15">
        <v>0</v>
      </c>
      <c r="AZ18" s="15">
        <v>1</v>
      </c>
      <c r="BA18" s="15">
        <v>0</v>
      </c>
      <c r="BB18" s="15">
        <v>1</v>
      </c>
      <c r="BC18" s="15">
        <v>1</v>
      </c>
      <c r="BD18" s="15">
        <v>0</v>
      </c>
      <c r="BE18" s="15">
        <v>0</v>
      </c>
      <c r="BF18" s="15">
        <v>0</v>
      </c>
      <c r="BG18" s="15">
        <v>0</v>
      </c>
      <c r="BH18" s="15">
        <v>1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1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</row>
    <row r="19" spans="1:122" x14ac:dyDescent="0.35">
      <c r="A19" s="15">
        <v>18</v>
      </c>
      <c r="B19" s="17">
        <v>43647</v>
      </c>
      <c r="C19" s="18">
        <v>43664</v>
      </c>
      <c r="D19" s="15">
        <v>5</v>
      </c>
      <c r="E19" s="15">
        <v>0</v>
      </c>
      <c r="F19" s="15">
        <v>0</v>
      </c>
      <c r="G19" s="15">
        <v>1</v>
      </c>
      <c r="H19" s="15">
        <v>0</v>
      </c>
      <c r="I19" s="15">
        <v>0</v>
      </c>
      <c r="J19" s="15">
        <v>1</v>
      </c>
      <c r="K19" s="15">
        <v>1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1</v>
      </c>
      <c r="Y19" s="15">
        <v>0</v>
      </c>
      <c r="Z19" s="15">
        <v>1</v>
      </c>
      <c r="AA19" s="15">
        <v>0</v>
      </c>
      <c r="AB19" s="15">
        <v>0</v>
      </c>
      <c r="AC19" s="15">
        <v>3</v>
      </c>
      <c r="AD19" s="15">
        <v>0</v>
      </c>
      <c r="AE19" s="15">
        <v>1</v>
      </c>
      <c r="AF19" s="15">
        <v>0</v>
      </c>
      <c r="AG19" s="15">
        <v>0</v>
      </c>
      <c r="AH19" s="15">
        <v>5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1</v>
      </c>
      <c r="AP19" s="15">
        <v>1</v>
      </c>
      <c r="AQ19" s="15">
        <v>1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1</v>
      </c>
      <c r="BA19" s="15">
        <v>1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1</v>
      </c>
      <c r="BH19" s="15">
        <v>0</v>
      </c>
      <c r="BI19" s="15">
        <v>0</v>
      </c>
      <c r="BJ19" s="15">
        <v>0</v>
      </c>
      <c r="BK19" s="15">
        <v>0</v>
      </c>
      <c r="BL19" s="15">
        <v>1</v>
      </c>
      <c r="BM19" s="15">
        <v>2</v>
      </c>
      <c r="BN19" s="15">
        <v>1</v>
      </c>
      <c r="BO19" s="15">
        <v>1</v>
      </c>
      <c r="BP19" s="15">
        <v>0</v>
      </c>
      <c r="BQ19" s="15">
        <v>1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2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6</v>
      </c>
      <c r="CH19" s="15">
        <v>0</v>
      </c>
      <c r="CI19" s="15">
        <v>0</v>
      </c>
      <c r="CJ19" s="15">
        <v>1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</row>
    <row r="20" spans="1:122" x14ac:dyDescent="0.35">
      <c r="A20" s="15">
        <v>19</v>
      </c>
      <c r="B20" s="17">
        <v>43647</v>
      </c>
      <c r="C20" s="18">
        <v>43665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1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1</v>
      </c>
      <c r="AA20" s="15">
        <v>0</v>
      </c>
      <c r="AB20" s="15">
        <v>0</v>
      </c>
      <c r="AC20" s="15">
        <v>2</v>
      </c>
      <c r="AD20" s="15">
        <v>1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1</v>
      </c>
      <c r="CN20" s="15">
        <v>0</v>
      </c>
      <c r="CO20" s="15">
        <v>0</v>
      </c>
      <c r="CP20" s="15">
        <v>1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1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1</v>
      </c>
      <c r="DQ20" s="15">
        <v>0</v>
      </c>
      <c r="DR20" s="15">
        <v>0</v>
      </c>
    </row>
    <row r="21" spans="1:122" x14ac:dyDescent="0.35">
      <c r="A21" s="15">
        <v>20</v>
      </c>
      <c r="B21" s="17">
        <v>43647</v>
      </c>
      <c r="C21" s="18">
        <v>43666</v>
      </c>
      <c r="D21" s="15">
        <v>14</v>
      </c>
      <c r="E21" s="15">
        <v>0</v>
      </c>
      <c r="F21" s="15">
        <v>0</v>
      </c>
      <c r="G21" s="15">
        <v>0</v>
      </c>
      <c r="H21" s="15">
        <v>1</v>
      </c>
      <c r="I21" s="15">
        <v>0</v>
      </c>
      <c r="J21" s="15">
        <v>0</v>
      </c>
      <c r="K21" s="15">
        <v>1</v>
      </c>
      <c r="L21" s="15">
        <v>3</v>
      </c>
      <c r="M21" s="15">
        <v>0</v>
      </c>
      <c r="N21" s="15">
        <v>2</v>
      </c>
      <c r="O21" s="15">
        <v>0</v>
      </c>
      <c r="P21" s="15">
        <v>1</v>
      </c>
      <c r="Q21" s="15">
        <v>0</v>
      </c>
      <c r="R21" s="15">
        <v>0</v>
      </c>
      <c r="S21" s="15">
        <v>0</v>
      </c>
      <c r="T21" s="15">
        <v>5</v>
      </c>
      <c r="U21" s="15">
        <v>0</v>
      </c>
      <c r="V21" s="15">
        <v>0</v>
      </c>
      <c r="W21" s="15">
        <v>0</v>
      </c>
      <c r="X21" s="15">
        <v>0</v>
      </c>
      <c r="Y21" s="15">
        <v>1</v>
      </c>
      <c r="Z21" s="15">
        <v>1</v>
      </c>
      <c r="AA21" s="15">
        <v>1</v>
      </c>
      <c r="AB21" s="15">
        <v>0</v>
      </c>
      <c r="AC21" s="15">
        <v>0</v>
      </c>
      <c r="AD21" s="15">
        <v>1</v>
      </c>
      <c r="AE21" s="15">
        <v>1</v>
      </c>
      <c r="AF21" s="15">
        <v>0</v>
      </c>
      <c r="AG21" s="15">
        <v>0</v>
      </c>
      <c r="AH21" s="15">
        <v>2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1</v>
      </c>
      <c r="AP21" s="15">
        <v>2</v>
      </c>
      <c r="AQ21" s="15">
        <v>0</v>
      </c>
      <c r="AR21" s="15">
        <v>0</v>
      </c>
      <c r="AS21" s="15">
        <v>2</v>
      </c>
      <c r="AT21" s="15">
        <v>1</v>
      </c>
      <c r="AU21" s="15">
        <v>0</v>
      </c>
      <c r="AV21" s="15">
        <v>1</v>
      </c>
      <c r="AW21" s="15">
        <v>0</v>
      </c>
      <c r="AX21" s="15">
        <v>0</v>
      </c>
      <c r="AY21" s="15">
        <v>0</v>
      </c>
      <c r="AZ21" s="15">
        <v>1</v>
      </c>
      <c r="BA21" s="15">
        <v>0</v>
      </c>
      <c r="BB21" s="15">
        <v>1</v>
      </c>
      <c r="BC21" s="15">
        <v>0</v>
      </c>
      <c r="BD21" s="15">
        <v>1</v>
      </c>
      <c r="BE21" s="15">
        <v>1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1</v>
      </c>
      <c r="BL21" s="15">
        <v>1</v>
      </c>
      <c r="BM21" s="15">
        <v>2</v>
      </c>
      <c r="BN21" s="15">
        <v>2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1</v>
      </c>
      <c r="BV21" s="15">
        <v>3</v>
      </c>
      <c r="BW21" s="15">
        <v>3</v>
      </c>
      <c r="BX21" s="15">
        <v>1</v>
      </c>
      <c r="BY21" s="15">
        <v>1</v>
      </c>
      <c r="BZ21" s="15">
        <v>1</v>
      </c>
      <c r="CA21" s="15">
        <v>0</v>
      </c>
      <c r="CB21" s="15">
        <v>0</v>
      </c>
      <c r="CC21" s="15">
        <v>1</v>
      </c>
      <c r="CD21" s="15">
        <v>1</v>
      </c>
      <c r="CE21" s="15">
        <v>1</v>
      </c>
      <c r="CF21" s="15">
        <v>0</v>
      </c>
      <c r="CG21" s="15">
        <v>4</v>
      </c>
      <c r="CH21" s="15">
        <v>1</v>
      </c>
      <c r="CI21" s="15">
        <v>0</v>
      </c>
      <c r="CJ21" s="15">
        <v>6</v>
      </c>
      <c r="CK21" s="15">
        <v>0</v>
      </c>
      <c r="CL21" s="15">
        <v>1</v>
      </c>
      <c r="CM21" s="15">
        <v>5</v>
      </c>
      <c r="CN21" s="15">
        <v>1</v>
      </c>
      <c r="CO21" s="15">
        <v>0</v>
      </c>
      <c r="CP21" s="15">
        <v>0</v>
      </c>
      <c r="CQ21" s="15">
        <v>1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2</v>
      </c>
      <c r="CZ21" s="15">
        <v>0</v>
      </c>
      <c r="DA21" s="15">
        <v>0</v>
      </c>
      <c r="DB21" s="15">
        <v>1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1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</row>
    <row r="22" spans="1:122" x14ac:dyDescent="0.35">
      <c r="A22" s="15">
        <v>21</v>
      </c>
      <c r="B22" s="17">
        <v>43647</v>
      </c>
      <c r="C22" s="18">
        <v>43667</v>
      </c>
      <c r="D22" s="15">
        <v>2</v>
      </c>
      <c r="E22" s="15">
        <v>0</v>
      </c>
      <c r="F22" s="15">
        <v>1</v>
      </c>
      <c r="G22" s="15">
        <v>0</v>
      </c>
      <c r="H22" s="15">
        <v>1</v>
      </c>
      <c r="I22" s="15">
        <v>0</v>
      </c>
      <c r="J22" s="15">
        <v>0</v>
      </c>
      <c r="K22" s="15">
        <v>0</v>
      </c>
      <c r="L22" s="15">
        <v>2</v>
      </c>
      <c r="M22" s="15">
        <v>0</v>
      </c>
      <c r="N22" s="15">
        <v>3</v>
      </c>
      <c r="O22" s="15">
        <v>0</v>
      </c>
      <c r="P22" s="15">
        <v>0</v>
      </c>
      <c r="Q22" s="15">
        <v>1</v>
      </c>
      <c r="R22" s="15">
        <v>0</v>
      </c>
      <c r="S22" s="15">
        <v>0</v>
      </c>
      <c r="T22" s="15">
        <v>1</v>
      </c>
      <c r="U22" s="15">
        <v>1</v>
      </c>
      <c r="V22" s="15">
        <v>1</v>
      </c>
      <c r="W22" s="15">
        <v>0</v>
      </c>
      <c r="X22" s="15">
        <v>0</v>
      </c>
      <c r="Y22" s="15">
        <v>1</v>
      </c>
      <c r="Z22" s="15">
        <v>4</v>
      </c>
      <c r="AA22" s="15">
        <v>0</v>
      </c>
      <c r="AB22" s="15">
        <v>2</v>
      </c>
      <c r="AC22" s="15">
        <v>0</v>
      </c>
      <c r="AD22" s="15">
        <v>0</v>
      </c>
      <c r="AE22" s="15">
        <v>2</v>
      </c>
      <c r="AF22" s="15">
        <v>0</v>
      </c>
      <c r="AG22" s="15">
        <v>1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1</v>
      </c>
      <c r="AR22" s="15">
        <v>1</v>
      </c>
      <c r="AS22" s="15">
        <v>1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1</v>
      </c>
      <c r="BD22" s="15">
        <v>0</v>
      </c>
      <c r="BE22" s="15">
        <v>0</v>
      </c>
      <c r="BF22" s="15">
        <v>0</v>
      </c>
      <c r="BG22" s="15">
        <v>0</v>
      </c>
      <c r="BH22" s="15">
        <v>1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1</v>
      </c>
      <c r="BO22" s="15">
        <v>1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2</v>
      </c>
      <c r="BW22" s="15">
        <v>3</v>
      </c>
      <c r="BX22" s="15">
        <v>1</v>
      </c>
      <c r="BY22" s="15">
        <v>0</v>
      </c>
      <c r="BZ22" s="15">
        <v>0</v>
      </c>
      <c r="CA22" s="15">
        <v>0</v>
      </c>
      <c r="CB22" s="15">
        <v>0</v>
      </c>
      <c r="CC22" s="15">
        <v>1</v>
      </c>
      <c r="CD22" s="15">
        <v>0</v>
      </c>
      <c r="CE22" s="15">
        <v>1</v>
      </c>
      <c r="CF22" s="15">
        <v>1</v>
      </c>
      <c r="CG22" s="15">
        <v>2</v>
      </c>
      <c r="CH22" s="15">
        <v>3</v>
      </c>
      <c r="CI22" s="15">
        <v>0</v>
      </c>
      <c r="CJ22" s="15">
        <v>3</v>
      </c>
      <c r="CK22" s="15">
        <v>0</v>
      </c>
      <c r="CL22" s="15">
        <v>0</v>
      </c>
      <c r="CM22" s="15">
        <v>0</v>
      </c>
      <c r="CN22" s="15">
        <v>4</v>
      </c>
      <c r="CO22" s="15">
        <v>0</v>
      </c>
      <c r="CP22" s="15">
        <v>0</v>
      </c>
      <c r="CQ22" s="15">
        <v>1</v>
      </c>
      <c r="CR22" s="15">
        <v>0</v>
      </c>
      <c r="CS22" s="15">
        <v>1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2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</row>
    <row r="23" spans="1:122" x14ac:dyDescent="0.35">
      <c r="A23" s="15">
        <v>22</v>
      </c>
      <c r="B23" s="17">
        <v>43647</v>
      </c>
      <c r="C23" s="18">
        <v>43668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1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1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1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2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</row>
    <row r="24" spans="1:122" x14ac:dyDescent="0.35">
      <c r="A24" s="15">
        <v>23</v>
      </c>
      <c r="B24" s="17">
        <v>43647</v>
      </c>
      <c r="C24" s="18">
        <v>43669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1</v>
      </c>
      <c r="J24" s="15">
        <v>0</v>
      </c>
      <c r="K24" s="15">
        <v>1</v>
      </c>
      <c r="L24" s="15">
        <v>0</v>
      </c>
      <c r="M24" s="15">
        <v>0</v>
      </c>
      <c r="N24" s="15">
        <v>1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1</v>
      </c>
      <c r="Z24" s="15">
        <v>2</v>
      </c>
      <c r="AA24" s="15">
        <v>1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1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1</v>
      </c>
      <c r="BM24" s="15">
        <v>0</v>
      </c>
      <c r="BN24" s="15">
        <v>0</v>
      </c>
      <c r="BO24" s="15">
        <v>0</v>
      </c>
      <c r="BP24" s="15">
        <v>1</v>
      </c>
      <c r="BQ24" s="15">
        <v>0</v>
      </c>
      <c r="BR24" s="15">
        <v>0</v>
      </c>
      <c r="BS24" s="15">
        <v>0</v>
      </c>
      <c r="BT24" s="15">
        <v>1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5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1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</row>
    <row r="25" spans="1:122" x14ac:dyDescent="0.35">
      <c r="A25" s="15">
        <v>24</v>
      </c>
      <c r="B25" s="17">
        <v>43647</v>
      </c>
      <c r="C25" s="18">
        <v>43670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3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4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</v>
      </c>
      <c r="AG25" s="15">
        <v>5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1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1</v>
      </c>
      <c r="BE25" s="15">
        <v>0</v>
      </c>
      <c r="BF25" s="15">
        <v>0</v>
      </c>
      <c r="BG25" s="15">
        <v>1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2</v>
      </c>
      <c r="BN25" s="15">
        <v>1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</row>
    <row r="26" spans="1:122" x14ac:dyDescent="0.35">
      <c r="A26" s="15">
        <v>25</v>
      </c>
      <c r="B26" s="17">
        <v>43647</v>
      </c>
      <c r="C26" s="18">
        <v>43671</v>
      </c>
      <c r="D26" s="15">
        <v>8</v>
      </c>
      <c r="E26" s="15">
        <v>0</v>
      </c>
      <c r="F26" s="15">
        <v>1</v>
      </c>
      <c r="G26" s="15">
        <v>1</v>
      </c>
      <c r="H26" s="15">
        <v>1</v>
      </c>
      <c r="I26" s="15">
        <v>0</v>
      </c>
      <c r="J26" s="15">
        <v>0</v>
      </c>
      <c r="K26" s="15">
        <v>0</v>
      </c>
      <c r="L26" s="15">
        <v>1</v>
      </c>
      <c r="M26" s="15">
        <v>0</v>
      </c>
      <c r="N26" s="15">
        <v>0</v>
      </c>
      <c r="O26" s="15">
        <v>0</v>
      </c>
      <c r="P26" s="15">
        <v>2</v>
      </c>
      <c r="Q26" s="15">
        <v>0</v>
      </c>
      <c r="R26" s="15">
        <v>0</v>
      </c>
      <c r="S26" s="15">
        <v>0</v>
      </c>
      <c r="T26" s="15">
        <v>0</v>
      </c>
      <c r="U26" s="15">
        <v>1</v>
      </c>
      <c r="V26" s="15">
        <v>0</v>
      </c>
      <c r="W26" s="15">
        <v>0</v>
      </c>
      <c r="X26" s="15">
        <v>0</v>
      </c>
      <c r="Y26" s="15">
        <v>0</v>
      </c>
      <c r="Z26" s="15">
        <v>5</v>
      </c>
      <c r="AA26" s="15">
        <v>0</v>
      </c>
      <c r="AB26" s="15">
        <v>0</v>
      </c>
      <c r="AC26" s="15">
        <v>1</v>
      </c>
      <c r="AD26" s="15">
        <v>2</v>
      </c>
      <c r="AE26" s="15">
        <v>0</v>
      </c>
      <c r="AF26" s="15">
        <v>0</v>
      </c>
      <c r="AG26" s="15">
        <v>3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1</v>
      </c>
      <c r="AQ26" s="15">
        <v>0</v>
      </c>
      <c r="AR26" s="15">
        <v>1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1</v>
      </c>
      <c r="AY26" s="15">
        <v>0</v>
      </c>
      <c r="AZ26" s="15">
        <v>1</v>
      </c>
      <c r="BA26" s="15">
        <v>0</v>
      </c>
      <c r="BB26" s="15">
        <v>1</v>
      </c>
      <c r="BC26" s="15">
        <v>1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1</v>
      </c>
      <c r="BK26" s="15">
        <v>1</v>
      </c>
      <c r="BL26" s="15">
        <v>0</v>
      </c>
      <c r="BM26" s="15">
        <v>1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2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1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1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1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</row>
    <row r="27" spans="1:122" x14ac:dyDescent="0.35">
      <c r="A27" s="15">
        <v>26</v>
      </c>
      <c r="B27" s="17">
        <v>43647</v>
      </c>
      <c r="C27" s="18">
        <v>43672</v>
      </c>
      <c r="D27" s="15">
        <v>0</v>
      </c>
      <c r="E27" s="15">
        <v>0</v>
      </c>
      <c r="F27" s="15">
        <v>1</v>
      </c>
      <c r="G27" s="15">
        <v>0</v>
      </c>
      <c r="H27" s="15">
        <v>1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1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1</v>
      </c>
      <c r="AB27" s="15">
        <v>1</v>
      </c>
      <c r="AC27" s="15">
        <v>1</v>
      </c>
      <c r="AD27" s="15">
        <v>1</v>
      </c>
      <c r="AE27" s="15">
        <v>1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1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1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1</v>
      </c>
      <c r="BO27" s="15">
        <v>1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</row>
    <row r="28" spans="1:122" x14ac:dyDescent="0.35">
      <c r="A28" s="15">
        <v>27</v>
      </c>
      <c r="B28" s="17">
        <v>43647</v>
      </c>
      <c r="C28" s="18">
        <v>43673</v>
      </c>
      <c r="D28" s="15">
        <v>16</v>
      </c>
      <c r="E28" s="15">
        <v>0</v>
      </c>
      <c r="F28" s="15">
        <v>0</v>
      </c>
      <c r="G28" s="15">
        <v>1</v>
      </c>
      <c r="H28" s="15">
        <v>0</v>
      </c>
      <c r="I28" s="15">
        <v>1</v>
      </c>
      <c r="J28" s="15">
        <v>0</v>
      </c>
      <c r="K28" s="15">
        <v>1</v>
      </c>
      <c r="L28" s="15">
        <v>0</v>
      </c>
      <c r="M28" s="15">
        <v>1</v>
      </c>
      <c r="N28" s="15">
        <v>0</v>
      </c>
      <c r="O28" s="15">
        <v>1</v>
      </c>
      <c r="P28" s="15">
        <v>0</v>
      </c>
      <c r="Q28" s="15">
        <v>1</v>
      </c>
      <c r="R28" s="15">
        <v>0</v>
      </c>
      <c r="S28" s="15">
        <v>0</v>
      </c>
      <c r="T28" s="15">
        <v>6</v>
      </c>
      <c r="U28" s="15">
        <v>0</v>
      </c>
      <c r="V28" s="15">
        <v>3</v>
      </c>
      <c r="W28" s="15">
        <v>0</v>
      </c>
      <c r="X28" s="15">
        <v>1</v>
      </c>
      <c r="Y28" s="15">
        <v>2</v>
      </c>
      <c r="Z28" s="15">
        <v>13</v>
      </c>
      <c r="AA28" s="15">
        <v>3</v>
      </c>
      <c r="AB28" s="15">
        <v>1</v>
      </c>
      <c r="AC28" s="15">
        <v>1</v>
      </c>
      <c r="AD28" s="15">
        <v>0</v>
      </c>
      <c r="AE28" s="15">
        <v>2</v>
      </c>
      <c r="AF28" s="15">
        <v>0</v>
      </c>
      <c r="AG28" s="15">
        <v>1</v>
      </c>
      <c r="AH28" s="15">
        <v>0</v>
      </c>
      <c r="AI28" s="15">
        <v>0</v>
      </c>
      <c r="AJ28" s="15">
        <v>1</v>
      </c>
      <c r="AK28" s="15">
        <v>0</v>
      </c>
      <c r="AL28" s="15">
        <v>0</v>
      </c>
      <c r="AM28" s="15">
        <v>0</v>
      </c>
      <c r="AN28" s="15">
        <v>0</v>
      </c>
      <c r="AO28" s="15">
        <v>2</v>
      </c>
      <c r="AP28" s="15">
        <v>0</v>
      </c>
      <c r="AQ28" s="15">
        <v>0</v>
      </c>
      <c r="AR28" s="15">
        <v>0</v>
      </c>
      <c r="AS28" s="15">
        <v>1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2</v>
      </c>
      <c r="BO28" s="15">
        <v>0</v>
      </c>
      <c r="BP28" s="15">
        <v>1</v>
      </c>
      <c r="BQ28" s="15">
        <v>0</v>
      </c>
      <c r="BR28" s="15">
        <v>0</v>
      </c>
      <c r="BS28" s="15">
        <v>0</v>
      </c>
      <c r="BT28" s="15">
        <v>0</v>
      </c>
      <c r="BU28" s="15">
        <v>1</v>
      </c>
      <c r="BV28" s="15">
        <v>1</v>
      </c>
      <c r="BW28" s="15">
        <v>0</v>
      </c>
      <c r="BX28" s="15">
        <v>3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1</v>
      </c>
      <c r="CE28" s="15">
        <v>1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1</v>
      </c>
      <c r="CL28" s="15">
        <v>0</v>
      </c>
      <c r="CM28" s="15">
        <v>0</v>
      </c>
      <c r="CN28" s="15">
        <v>1</v>
      </c>
      <c r="CO28" s="15">
        <v>0</v>
      </c>
      <c r="CP28" s="15">
        <v>1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</row>
    <row r="29" spans="1:122" x14ac:dyDescent="0.35">
      <c r="A29" s="15">
        <v>28</v>
      </c>
      <c r="B29" s="17">
        <v>43647</v>
      </c>
      <c r="C29" s="18">
        <v>43674</v>
      </c>
      <c r="D29" s="15">
        <v>11</v>
      </c>
      <c r="E29" s="15">
        <v>0</v>
      </c>
      <c r="F29" s="15">
        <v>1</v>
      </c>
      <c r="G29" s="15">
        <v>0</v>
      </c>
      <c r="H29" s="15">
        <v>0</v>
      </c>
      <c r="I29" s="15">
        <v>2</v>
      </c>
      <c r="J29" s="15">
        <v>5</v>
      </c>
      <c r="K29" s="15">
        <v>1</v>
      </c>
      <c r="L29" s="15">
        <v>4</v>
      </c>
      <c r="M29" s="15">
        <v>1</v>
      </c>
      <c r="N29" s="15">
        <v>2</v>
      </c>
      <c r="O29" s="15">
        <v>4</v>
      </c>
      <c r="P29" s="15">
        <v>0</v>
      </c>
      <c r="Q29" s="15">
        <v>0</v>
      </c>
      <c r="R29" s="15">
        <v>1</v>
      </c>
      <c r="S29" s="15">
        <v>0</v>
      </c>
      <c r="T29" s="15">
        <v>2</v>
      </c>
      <c r="U29" s="15">
        <v>0</v>
      </c>
      <c r="V29" s="15">
        <v>0</v>
      </c>
      <c r="W29" s="15">
        <v>0</v>
      </c>
      <c r="X29" s="15">
        <v>2</v>
      </c>
      <c r="Y29" s="15">
        <v>0</v>
      </c>
      <c r="Z29" s="15">
        <v>5</v>
      </c>
      <c r="AA29" s="15">
        <v>1</v>
      </c>
      <c r="AB29" s="15">
        <v>0</v>
      </c>
      <c r="AC29" s="15">
        <v>3</v>
      </c>
      <c r="AD29" s="15">
        <v>1</v>
      </c>
      <c r="AE29" s="15">
        <v>3</v>
      </c>
      <c r="AF29" s="15">
        <v>1</v>
      </c>
      <c r="AG29" s="15">
        <v>0</v>
      </c>
      <c r="AH29" s="15">
        <v>0</v>
      </c>
      <c r="AI29" s="15">
        <v>0</v>
      </c>
      <c r="AJ29" s="15">
        <v>3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1</v>
      </c>
      <c r="AS29" s="15">
        <v>4</v>
      </c>
      <c r="AT29" s="15">
        <v>1</v>
      </c>
      <c r="AU29" s="15">
        <v>2</v>
      </c>
      <c r="AV29" s="15">
        <v>1</v>
      </c>
      <c r="AW29" s="15">
        <v>0</v>
      </c>
      <c r="AX29" s="15">
        <v>2</v>
      </c>
      <c r="AY29" s="15">
        <v>1</v>
      </c>
      <c r="AZ29" s="15">
        <v>0</v>
      </c>
      <c r="BA29" s="15">
        <v>2</v>
      </c>
      <c r="BB29" s="15">
        <v>1</v>
      </c>
      <c r="BC29" s="15">
        <v>2</v>
      </c>
      <c r="BD29" s="15">
        <v>0</v>
      </c>
      <c r="BE29" s="15">
        <v>0</v>
      </c>
      <c r="BF29" s="15">
        <v>2</v>
      </c>
      <c r="BG29" s="15">
        <v>0</v>
      </c>
      <c r="BH29" s="15">
        <v>5</v>
      </c>
      <c r="BI29" s="15">
        <v>0</v>
      </c>
      <c r="BJ29" s="15">
        <v>1</v>
      </c>
      <c r="BK29" s="15">
        <v>0</v>
      </c>
      <c r="BL29" s="15">
        <v>2</v>
      </c>
      <c r="BM29" s="15">
        <v>1</v>
      </c>
      <c r="BN29" s="15">
        <v>0</v>
      </c>
      <c r="BO29" s="15">
        <v>1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2</v>
      </c>
      <c r="BV29" s="15">
        <v>2</v>
      </c>
      <c r="BW29" s="15">
        <v>1</v>
      </c>
      <c r="BX29" s="15">
        <v>1</v>
      </c>
      <c r="BY29" s="15">
        <v>1</v>
      </c>
      <c r="BZ29" s="15">
        <v>0</v>
      </c>
      <c r="CA29" s="15">
        <v>0</v>
      </c>
      <c r="CB29" s="15">
        <v>0</v>
      </c>
      <c r="CC29" s="15">
        <v>0</v>
      </c>
      <c r="CD29" s="15">
        <v>2</v>
      </c>
      <c r="CE29" s="15">
        <v>1</v>
      </c>
      <c r="CF29" s="15">
        <v>0</v>
      </c>
      <c r="CG29" s="15">
        <v>3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1</v>
      </c>
      <c r="CO29" s="15">
        <v>0</v>
      </c>
      <c r="CP29" s="15">
        <v>1</v>
      </c>
      <c r="CQ29" s="15">
        <v>0</v>
      </c>
      <c r="CR29" s="15">
        <v>0</v>
      </c>
      <c r="CS29" s="15">
        <v>2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1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2</v>
      </c>
      <c r="DQ29" s="15">
        <v>0</v>
      </c>
      <c r="DR29" s="15">
        <v>0</v>
      </c>
    </row>
    <row r="30" spans="1:122" x14ac:dyDescent="0.35">
      <c r="A30" s="15">
        <v>29</v>
      </c>
      <c r="B30" s="17">
        <v>43647</v>
      </c>
      <c r="C30" s="18">
        <v>43675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1</v>
      </c>
      <c r="K30" s="15">
        <v>0</v>
      </c>
      <c r="L30" s="15">
        <v>0</v>
      </c>
      <c r="M30" s="15">
        <v>0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2</v>
      </c>
      <c r="U30" s="15">
        <v>0</v>
      </c>
      <c r="V30" s="15">
        <v>1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1</v>
      </c>
      <c r="AC30" s="15">
        <v>5</v>
      </c>
      <c r="AD30" s="15">
        <v>0</v>
      </c>
      <c r="AE30" s="15">
        <v>1</v>
      </c>
      <c r="AF30" s="15">
        <v>0</v>
      </c>
      <c r="AG30" s="15">
        <v>2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1</v>
      </c>
      <c r="AP30" s="15">
        <v>0</v>
      </c>
      <c r="AQ30" s="15">
        <v>0</v>
      </c>
      <c r="AR30" s="15">
        <v>0</v>
      </c>
      <c r="AS30" s="15">
        <v>1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1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1</v>
      </c>
      <c r="BW30" s="15">
        <v>0</v>
      </c>
      <c r="BX30" s="15">
        <v>1</v>
      </c>
      <c r="BY30" s="15">
        <v>0</v>
      </c>
      <c r="BZ30" s="15">
        <v>0</v>
      </c>
      <c r="CA30" s="15">
        <v>0</v>
      </c>
      <c r="CB30" s="15">
        <v>0</v>
      </c>
      <c r="CC30" s="15">
        <v>1</v>
      </c>
      <c r="CD30" s="15">
        <v>0</v>
      </c>
      <c r="CE30" s="15">
        <v>0</v>
      </c>
      <c r="CF30" s="15">
        <v>0</v>
      </c>
      <c r="CG30" s="15">
        <v>0</v>
      </c>
      <c r="CH30" s="15">
        <v>5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1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</row>
    <row r="31" spans="1:122" x14ac:dyDescent="0.35">
      <c r="A31" s="15">
        <v>30</v>
      </c>
      <c r="B31" s="17">
        <v>43647</v>
      </c>
      <c r="C31" s="18">
        <v>43676</v>
      </c>
      <c r="D31" s="15">
        <v>8</v>
      </c>
      <c r="E31" s="15">
        <v>0</v>
      </c>
      <c r="F31" s="15">
        <v>2</v>
      </c>
      <c r="G31" s="15">
        <v>0</v>
      </c>
      <c r="H31" s="15">
        <v>1</v>
      </c>
      <c r="I31" s="15">
        <v>0</v>
      </c>
      <c r="J31" s="15">
        <v>0</v>
      </c>
      <c r="K31" s="15">
        <v>0</v>
      </c>
      <c r="L31" s="15">
        <v>2</v>
      </c>
      <c r="M31" s="15">
        <v>0</v>
      </c>
      <c r="N31" s="15">
        <v>2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1</v>
      </c>
      <c r="U31" s="15">
        <v>1</v>
      </c>
      <c r="V31" s="15">
        <v>0</v>
      </c>
      <c r="W31" s="15">
        <v>2</v>
      </c>
      <c r="X31" s="15">
        <v>0</v>
      </c>
      <c r="Y31" s="15">
        <v>0</v>
      </c>
      <c r="Z31" s="15">
        <v>1</v>
      </c>
      <c r="AA31" s="15">
        <v>2</v>
      </c>
      <c r="AB31" s="15">
        <v>0</v>
      </c>
      <c r="AC31" s="15">
        <v>0</v>
      </c>
      <c r="AD31" s="15">
        <v>1</v>
      </c>
      <c r="AE31" s="15">
        <v>3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1</v>
      </c>
      <c r="AT31" s="15">
        <v>0</v>
      </c>
      <c r="AU31" s="15">
        <v>0</v>
      </c>
      <c r="AV31" s="15">
        <v>1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1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1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1</v>
      </c>
      <c r="BR31" s="15">
        <v>0</v>
      </c>
      <c r="BS31" s="15">
        <v>0</v>
      </c>
      <c r="BT31" s="15">
        <v>0</v>
      </c>
      <c r="BU31" s="15">
        <v>0</v>
      </c>
      <c r="BV31" s="15">
        <v>2</v>
      </c>
      <c r="BW31" s="15">
        <v>0</v>
      </c>
      <c r="BX31" s="15">
        <v>2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1</v>
      </c>
      <c r="CF31" s="15">
        <v>0</v>
      </c>
      <c r="CG31" s="15">
        <v>0</v>
      </c>
      <c r="CH31" s="15">
        <v>0</v>
      </c>
      <c r="CI31" s="15">
        <v>0</v>
      </c>
      <c r="CJ31" s="15">
        <v>3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1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</row>
    <row r="32" spans="1:122" x14ac:dyDescent="0.35">
      <c r="A32" s="15">
        <v>31</v>
      </c>
      <c r="B32" s="17">
        <v>43647</v>
      </c>
      <c r="C32" s="18">
        <v>43677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2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1</v>
      </c>
      <c r="W32" s="15">
        <v>0</v>
      </c>
      <c r="X32" s="15">
        <v>0</v>
      </c>
      <c r="Y32" s="15">
        <v>0</v>
      </c>
      <c r="Z32" s="15">
        <v>1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1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1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1</v>
      </c>
      <c r="BM32" s="15">
        <v>0</v>
      </c>
      <c r="BN32" s="15">
        <v>1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2</v>
      </c>
      <c r="CO32" s="15">
        <v>0</v>
      </c>
      <c r="CP32" s="15">
        <v>0</v>
      </c>
      <c r="CQ32" s="15">
        <v>1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2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</row>
    <row r="33" spans="1:122" x14ac:dyDescent="0.35">
      <c r="A33" s="15">
        <v>32</v>
      </c>
      <c r="B33" s="17">
        <v>43678</v>
      </c>
      <c r="C33" s="18">
        <v>43678</v>
      </c>
      <c r="D33" s="15">
        <v>1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13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</row>
    <row r="34" spans="1:122" x14ac:dyDescent="0.35">
      <c r="A34" s="15">
        <v>33</v>
      </c>
      <c r="B34" s="17">
        <v>43678</v>
      </c>
      <c r="C34" s="18">
        <v>43679</v>
      </c>
      <c r="D34" s="15">
        <v>4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</v>
      </c>
      <c r="L34" s="15">
        <v>0</v>
      </c>
      <c r="M34" s="15">
        <v>0</v>
      </c>
      <c r="N34" s="15">
        <v>0</v>
      </c>
      <c r="O34" s="15">
        <v>0</v>
      </c>
      <c r="P34" s="15">
        <v>1</v>
      </c>
      <c r="Q34" s="15">
        <v>0</v>
      </c>
      <c r="R34" s="15">
        <v>0</v>
      </c>
      <c r="S34" s="15">
        <v>0</v>
      </c>
      <c r="T34" s="15">
        <v>5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7</v>
      </c>
      <c r="AA34" s="15">
        <v>1</v>
      </c>
      <c r="AB34" s="15">
        <v>0</v>
      </c>
      <c r="AC34" s="15">
        <v>1</v>
      </c>
      <c r="AD34" s="15">
        <v>0</v>
      </c>
      <c r="AE34" s="15">
        <v>0</v>
      </c>
      <c r="AF34" s="15">
        <v>0</v>
      </c>
      <c r="AG34" s="15">
        <v>1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1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1</v>
      </c>
      <c r="BD34" s="15">
        <v>0</v>
      </c>
      <c r="BE34" s="15">
        <v>0</v>
      </c>
      <c r="BF34" s="15">
        <v>0</v>
      </c>
      <c r="BG34" s="15">
        <v>2</v>
      </c>
      <c r="BH34" s="15">
        <v>0</v>
      </c>
      <c r="BI34" s="15">
        <v>0</v>
      </c>
      <c r="BJ34" s="15">
        <v>1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1</v>
      </c>
      <c r="BQ34" s="15">
        <v>0</v>
      </c>
      <c r="BR34" s="15">
        <v>0</v>
      </c>
      <c r="BS34" s="15">
        <v>1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1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1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</row>
    <row r="35" spans="1:122" x14ac:dyDescent="0.35">
      <c r="A35" s="15">
        <v>34</v>
      </c>
      <c r="B35" s="17">
        <v>43678</v>
      </c>
      <c r="C35" s="18">
        <v>43680</v>
      </c>
      <c r="D35" s="15">
        <v>2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3</v>
      </c>
      <c r="P35" s="15">
        <v>1</v>
      </c>
      <c r="Q35" s="15">
        <v>0</v>
      </c>
      <c r="R35" s="15">
        <v>0</v>
      </c>
      <c r="S35" s="15">
        <v>0</v>
      </c>
      <c r="T35" s="15">
        <v>4</v>
      </c>
      <c r="U35" s="15">
        <v>0</v>
      </c>
      <c r="V35" s="15">
        <v>0</v>
      </c>
      <c r="W35" s="15">
        <v>1</v>
      </c>
      <c r="X35" s="15">
        <v>0</v>
      </c>
      <c r="Y35" s="15">
        <v>0</v>
      </c>
      <c r="Z35" s="15">
        <v>5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2</v>
      </c>
      <c r="AH35" s="15">
        <v>3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1</v>
      </c>
      <c r="AQ35" s="15">
        <v>0</v>
      </c>
      <c r="AR35" s="15">
        <v>0</v>
      </c>
      <c r="AS35" s="15">
        <v>2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1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1</v>
      </c>
      <c r="BG35" s="15">
        <v>0</v>
      </c>
      <c r="BH35" s="15">
        <v>0</v>
      </c>
      <c r="BI35" s="15">
        <v>1</v>
      </c>
      <c r="BJ35" s="15">
        <v>0</v>
      </c>
      <c r="BK35" s="15">
        <v>0</v>
      </c>
      <c r="BL35" s="15">
        <v>0</v>
      </c>
      <c r="BM35" s="15">
        <v>1</v>
      </c>
      <c r="BN35" s="15">
        <v>2</v>
      </c>
      <c r="BO35" s="15">
        <v>0</v>
      </c>
      <c r="BP35" s="15">
        <v>1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3</v>
      </c>
      <c r="BW35" s="15">
        <v>2</v>
      </c>
      <c r="BX35" s="15">
        <v>1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1</v>
      </c>
      <c r="CF35" s="15">
        <v>0</v>
      </c>
      <c r="CG35" s="15">
        <v>1</v>
      </c>
      <c r="CH35" s="15">
        <v>0</v>
      </c>
      <c r="CI35" s="15">
        <v>0</v>
      </c>
      <c r="CJ35" s="15">
        <v>4</v>
      </c>
      <c r="CK35" s="15">
        <v>0</v>
      </c>
      <c r="CL35" s="15">
        <v>0</v>
      </c>
      <c r="CM35" s="15">
        <v>0</v>
      </c>
      <c r="CN35" s="15">
        <v>1</v>
      </c>
      <c r="CO35" s="15">
        <v>0</v>
      </c>
      <c r="CP35" s="15">
        <v>1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2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</row>
    <row r="36" spans="1:122" x14ac:dyDescent="0.35">
      <c r="A36" s="15">
        <v>35</v>
      </c>
      <c r="B36" s="17">
        <v>43678</v>
      </c>
      <c r="C36" s="18">
        <v>43681</v>
      </c>
      <c r="D36" s="15">
        <v>54</v>
      </c>
      <c r="E36" s="15">
        <v>0</v>
      </c>
      <c r="F36" s="15">
        <v>1</v>
      </c>
      <c r="G36" s="15">
        <v>1</v>
      </c>
      <c r="H36" s="15">
        <v>2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3</v>
      </c>
      <c r="P36" s="15">
        <v>0</v>
      </c>
      <c r="Q36" s="15">
        <v>0</v>
      </c>
      <c r="R36" s="15">
        <v>0</v>
      </c>
      <c r="S36" s="15">
        <v>0</v>
      </c>
      <c r="T36" s="15">
        <v>6</v>
      </c>
      <c r="U36" s="15">
        <v>0</v>
      </c>
      <c r="V36" s="15">
        <v>1</v>
      </c>
      <c r="W36" s="15">
        <v>2</v>
      </c>
      <c r="X36" s="15">
        <v>1</v>
      </c>
      <c r="Y36" s="15">
        <v>0</v>
      </c>
      <c r="Z36" s="15">
        <v>13</v>
      </c>
      <c r="AA36" s="15">
        <v>1</v>
      </c>
      <c r="AB36" s="15">
        <v>0</v>
      </c>
      <c r="AC36" s="15">
        <v>2</v>
      </c>
      <c r="AD36" s="15">
        <v>0</v>
      </c>
      <c r="AE36" s="15">
        <v>4</v>
      </c>
      <c r="AF36" s="15">
        <v>3</v>
      </c>
      <c r="AG36" s="15">
        <v>28</v>
      </c>
      <c r="AH36" s="15">
        <v>1</v>
      </c>
      <c r="AI36" s="15">
        <v>0</v>
      </c>
      <c r="AJ36" s="15">
        <v>1</v>
      </c>
      <c r="AK36" s="15">
        <v>1</v>
      </c>
      <c r="AL36" s="15">
        <v>0</v>
      </c>
      <c r="AM36" s="15">
        <v>0</v>
      </c>
      <c r="AN36" s="15">
        <v>1</v>
      </c>
      <c r="AO36" s="15">
        <v>5</v>
      </c>
      <c r="AP36" s="15">
        <v>5</v>
      </c>
      <c r="AQ36" s="15">
        <v>1</v>
      </c>
      <c r="AR36" s="15">
        <v>0</v>
      </c>
      <c r="AS36" s="15">
        <v>2</v>
      </c>
      <c r="AT36" s="15">
        <v>1</v>
      </c>
      <c r="AU36" s="15">
        <v>0</v>
      </c>
      <c r="AV36" s="15">
        <v>1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1</v>
      </c>
      <c r="BC36" s="15">
        <v>3</v>
      </c>
      <c r="BD36" s="15">
        <v>0</v>
      </c>
      <c r="BE36" s="15">
        <v>0</v>
      </c>
      <c r="BF36" s="15">
        <v>0</v>
      </c>
      <c r="BG36" s="15">
        <v>0</v>
      </c>
      <c r="BH36" s="15">
        <v>1</v>
      </c>
      <c r="BI36" s="15">
        <v>0</v>
      </c>
      <c r="BJ36" s="15">
        <v>1</v>
      </c>
      <c r="BK36" s="15">
        <v>1</v>
      </c>
      <c r="BL36" s="15">
        <v>0</v>
      </c>
      <c r="BM36" s="15">
        <v>2</v>
      </c>
      <c r="BN36" s="15">
        <v>6</v>
      </c>
      <c r="BO36" s="15">
        <v>2</v>
      </c>
      <c r="BP36" s="15">
        <v>0</v>
      </c>
      <c r="BQ36" s="15">
        <v>0</v>
      </c>
      <c r="BR36" s="15">
        <v>0</v>
      </c>
      <c r="BS36" s="15">
        <v>0</v>
      </c>
      <c r="BT36" s="15">
        <v>1</v>
      </c>
      <c r="BU36" s="15">
        <v>1</v>
      </c>
      <c r="BV36" s="15">
        <v>1</v>
      </c>
      <c r="BW36" s="15">
        <v>0</v>
      </c>
      <c r="BX36" s="15">
        <v>2</v>
      </c>
      <c r="BY36" s="15">
        <v>4</v>
      </c>
      <c r="BZ36" s="15">
        <v>0</v>
      </c>
      <c r="CA36" s="15">
        <v>0</v>
      </c>
      <c r="CB36" s="15">
        <v>0</v>
      </c>
      <c r="CC36" s="15">
        <v>0</v>
      </c>
      <c r="CD36" s="15">
        <v>1</v>
      </c>
      <c r="CE36" s="15">
        <v>2</v>
      </c>
      <c r="CF36" s="15">
        <v>1</v>
      </c>
      <c r="CG36" s="15">
        <v>0</v>
      </c>
      <c r="CH36" s="15">
        <v>2</v>
      </c>
      <c r="CI36" s="15">
        <v>0</v>
      </c>
      <c r="CJ36" s="15">
        <v>9</v>
      </c>
      <c r="CK36" s="15">
        <v>0</v>
      </c>
      <c r="CL36" s="15">
        <v>0</v>
      </c>
      <c r="CM36" s="15">
        <v>0</v>
      </c>
      <c r="CN36" s="15">
        <v>1</v>
      </c>
      <c r="CO36" s="15">
        <v>0</v>
      </c>
      <c r="CP36" s="15">
        <v>0</v>
      </c>
      <c r="CQ36" s="15">
        <v>1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4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1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</row>
    <row r="37" spans="1:122" x14ac:dyDescent="0.35">
      <c r="A37" s="15">
        <v>36</v>
      </c>
      <c r="B37" s="17">
        <v>43678</v>
      </c>
      <c r="C37" s="18">
        <v>43682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1</v>
      </c>
      <c r="P37" s="15">
        <v>1</v>
      </c>
      <c r="Q37" s="15">
        <v>0</v>
      </c>
      <c r="R37" s="15">
        <v>0</v>
      </c>
      <c r="S37" s="15">
        <v>0</v>
      </c>
      <c r="T37" s="15">
        <v>3</v>
      </c>
      <c r="U37" s="15">
        <v>0</v>
      </c>
      <c r="V37" s="15">
        <v>0</v>
      </c>
      <c r="W37" s="15">
        <v>1</v>
      </c>
      <c r="X37" s="15">
        <v>0</v>
      </c>
      <c r="Y37" s="15">
        <v>0</v>
      </c>
      <c r="Z37" s="15">
        <v>1</v>
      </c>
      <c r="AA37" s="15">
        <v>0</v>
      </c>
      <c r="AB37" s="15">
        <v>0</v>
      </c>
      <c r="AC37" s="15">
        <v>1</v>
      </c>
      <c r="AD37" s="15">
        <v>0</v>
      </c>
      <c r="AE37" s="15">
        <v>0</v>
      </c>
      <c r="AF37" s="15">
        <v>0</v>
      </c>
      <c r="AG37" s="15">
        <v>1</v>
      </c>
      <c r="AH37" s="15">
        <v>5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1</v>
      </c>
      <c r="AT37" s="15">
        <v>0</v>
      </c>
      <c r="AU37" s="15">
        <v>0</v>
      </c>
      <c r="AV37" s="15">
        <v>1</v>
      </c>
      <c r="AW37" s="15">
        <v>0</v>
      </c>
      <c r="AX37" s="15">
        <v>0</v>
      </c>
      <c r="AY37" s="15">
        <v>0</v>
      </c>
      <c r="AZ37" s="15">
        <v>1</v>
      </c>
      <c r="BA37" s="15">
        <v>1</v>
      </c>
      <c r="BB37" s="15">
        <v>1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1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2</v>
      </c>
      <c r="BW37" s="15">
        <v>2</v>
      </c>
      <c r="BX37" s="15">
        <v>1</v>
      </c>
      <c r="BY37" s="15">
        <v>0</v>
      </c>
      <c r="BZ37" s="15">
        <v>0</v>
      </c>
      <c r="CA37" s="15">
        <v>0</v>
      </c>
      <c r="CB37" s="15">
        <v>0</v>
      </c>
      <c r="CC37" s="15">
        <v>1</v>
      </c>
      <c r="CD37" s="15">
        <v>0</v>
      </c>
      <c r="CE37" s="15">
        <v>0</v>
      </c>
      <c r="CF37" s="15">
        <v>0</v>
      </c>
      <c r="CG37" s="15">
        <v>0</v>
      </c>
      <c r="CH37" s="15">
        <v>1</v>
      </c>
      <c r="CI37" s="15">
        <v>0</v>
      </c>
      <c r="CJ37" s="15">
        <v>1</v>
      </c>
      <c r="CK37" s="15">
        <v>0</v>
      </c>
      <c r="CL37" s="15">
        <v>0</v>
      </c>
      <c r="CM37" s="15">
        <v>1</v>
      </c>
      <c r="CN37" s="15">
        <v>0</v>
      </c>
      <c r="CO37" s="15">
        <v>0</v>
      </c>
      <c r="CP37" s="15">
        <v>1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3</v>
      </c>
      <c r="CZ37" s="15">
        <v>0</v>
      </c>
      <c r="DA37" s="15">
        <v>0</v>
      </c>
      <c r="DB37" s="15">
        <v>0</v>
      </c>
      <c r="DC37" s="15">
        <v>0</v>
      </c>
      <c r="DD37" s="15">
        <v>2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</row>
    <row r="38" spans="1:122" x14ac:dyDescent="0.35">
      <c r="A38" s="15">
        <v>37</v>
      </c>
      <c r="B38" s="17">
        <v>43678</v>
      </c>
      <c r="C38" s="18">
        <v>43683</v>
      </c>
      <c r="D38" s="15">
        <v>2</v>
      </c>
      <c r="E38" s="15">
        <v>1</v>
      </c>
      <c r="F38" s="15">
        <v>0</v>
      </c>
      <c r="G38" s="15">
        <v>0</v>
      </c>
      <c r="H38" s="15">
        <v>1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2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1</v>
      </c>
      <c r="AU38" s="15">
        <v>1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2</v>
      </c>
      <c r="BW38" s="15">
        <v>1</v>
      </c>
      <c r="BX38" s="15">
        <v>1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1</v>
      </c>
      <c r="CG38" s="15">
        <v>0</v>
      </c>
      <c r="CH38" s="15">
        <v>0</v>
      </c>
      <c r="CI38" s="15">
        <v>0</v>
      </c>
      <c r="CJ38" s="15">
        <v>1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</row>
    <row r="39" spans="1:122" x14ac:dyDescent="0.35">
      <c r="A39" s="15">
        <v>38</v>
      </c>
      <c r="B39" s="17">
        <v>43678</v>
      </c>
      <c r="C39" s="18">
        <v>43684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1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4</v>
      </c>
      <c r="AH39" s="15">
        <v>0</v>
      </c>
      <c r="AI39" s="15">
        <v>1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1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1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</row>
    <row r="40" spans="1:122" x14ac:dyDescent="0.35">
      <c r="A40" s="15">
        <v>39</v>
      </c>
      <c r="B40" s="17">
        <v>43678</v>
      </c>
      <c r="C40" s="18">
        <v>43685</v>
      </c>
      <c r="D40" s="15">
        <v>1</v>
      </c>
      <c r="E40" s="15">
        <v>0</v>
      </c>
      <c r="F40" s="15">
        <v>0</v>
      </c>
      <c r="G40" s="15">
        <v>0</v>
      </c>
      <c r="H40" s="15">
        <v>1</v>
      </c>
      <c r="I40" s="15">
        <v>0</v>
      </c>
      <c r="J40" s="15">
        <v>0</v>
      </c>
      <c r="K40" s="15">
        <v>0</v>
      </c>
      <c r="L40" s="15">
        <v>2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3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1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1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1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1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1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</row>
    <row r="41" spans="1:122" x14ac:dyDescent="0.35">
      <c r="A41" s="15">
        <v>40</v>
      </c>
      <c r="B41" s="17">
        <v>43678</v>
      </c>
      <c r="C41" s="18">
        <v>43686</v>
      </c>
      <c r="D41" s="15">
        <v>2</v>
      </c>
      <c r="E41" s="15">
        <v>0</v>
      </c>
      <c r="F41" s="15">
        <v>0</v>
      </c>
      <c r="G41" s="15">
        <v>1</v>
      </c>
      <c r="H41" s="15">
        <v>0</v>
      </c>
      <c r="I41" s="15">
        <v>0</v>
      </c>
      <c r="J41" s="15">
        <v>0</v>
      </c>
      <c r="K41" s="15">
        <v>2</v>
      </c>
      <c r="L41" s="15">
        <v>1</v>
      </c>
      <c r="M41" s="15">
        <v>0</v>
      </c>
      <c r="N41" s="15">
        <v>1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1</v>
      </c>
      <c r="U41" s="15">
        <v>0</v>
      </c>
      <c r="V41" s="15">
        <v>0</v>
      </c>
      <c r="W41" s="15">
        <v>2</v>
      </c>
      <c r="X41" s="15">
        <v>0</v>
      </c>
      <c r="Y41" s="15">
        <v>0</v>
      </c>
      <c r="Z41" s="15">
        <v>1</v>
      </c>
      <c r="AA41" s="15">
        <v>1</v>
      </c>
      <c r="AB41" s="15">
        <v>0</v>
      </c>
      <c r="AC41" s="15">
        <v>2</v>
      </c>
      <c r="AD41" s="15">
        <v>0</v>
      </c>
      <c r="AE41" s="15">
        <v>0</v>
      </c>
      <c r="AF41" s="15">
        <v>0</v>
      </c>
      <c r="AG41" s="15">
        <v>1</v>
      </c>
      <c r="AH41" s="15">
        <v>0</v>
      </c>
      <c r="AI41" s="15">
        <v>0</v>
      </c>
      <c r="AJ41" s="15">
        <v>0</v>
      </c>
      <c r="AK41" s="15">
        <v>2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1</v>
      </c>
      <c r="AT41" s="15">
        <v>4</v>
      </c>
      <c r="AU41" s="15">
        <v>0</v>
      </c>
      <c r="AV41" s="15">
        <v>1</v>
      </c>
      <c r="AW41" s="15">
        <v>0</v>
      </c>
      <c r="AX41" s="15">
        <v>0</v>
      </c>
      <c r="AY41" s="15">
        <v>0</v>
      </c>
      <c r="AZ41" s="15">
        <v>1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1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1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1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</row>
    <row r="42" spans="1:122" x14ac:dyDescent="0.35">
      <c r="A42" s="15">
        <v>41</v>
      </c>
      <c r="B42" s="17">
        <v>43678</v>
      </c>
      <c r="C42" s="18">
        <v>43687</v>
      </c>
      <c r="D42" s="15">
        <v>2</v>
      </c>
      <c r="E42" s="15">
        <v>0</v>
      </c>
      <c r="F42" s="15">
        <v>0</v>
      </c>
      <c r="G42" s="15">
        <v>0</v>
      </c>
      <c r="H42" s="15">
        <v>1</v>
      </c>
      <c r="I42" s="15">
        <v>0</v>
      </c>
      <c r="J42" s="15">
        <v>0</v>
      </c>
      <c r="K42" s="15">
        <v>0</v>
      </c>
      <c r="L42" s="15">
        <v>3</v>
      </c>
      <c r="M42" s="15">
        <v>0</v>
      </c>
      <c r="N42" s="15">
        <v>0</v>
      </c>
      <c r="O42" s="15">
        <v>0</v>
      </c>
      <c r="P42" s="15">
        <v>0</v>
      </c>
      <c r="Q42" s="15">
        <v>1</v>
      </c>
      <c r="R42" s="15">
        <v>0</v>
      </c>
      <c r="S42" s="15">
        <v>2</v>
      </c>
      <c r="T42" s="15">
        <v>1</v>
      </c>
      <c r="U42" s="15">
        <v>0</v>
      </c>
      <c r="V42" s="15">
        <v>0</v>
      </c>
      <c r="W42" s="15">
        <v>0</v>
      </c>
      <c r="X42" s="15">
        <v>1</v>
      </c>
      <c r="Y42" s="15">
        <v>0</v>
      </c>
      <c r="Z42" s="15">
        <v>8</v>
      </c>
      <c r="AA42" s="15">
        <v>1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2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1</v>
      </c>
      <c r="BO42" s="15">
        <v>0</v>
      </c>
      <c r="BP42" s="15">
        <v>1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1</v>
      </c>
      <c r="BW42" s="15">
        <v>0</v>
      </c>
      <c r="BX42" s="15">
        <v>1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1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</row>
    <row r="43" spans="1:122" x14ac:dyDescent="0.35">
      <c r="A43" s="15">
        <v>42</v>
      </c>
      <c r="B43" s="17">
        <v>43678</v>
      </c>
      <c r="C43" s="18">
        <v>43688</v>
      </c>
      <c r="D43" s="15">
        <v>0</v>
      </c>
      <c r="E43" s="15">
        <v>0</v>
      </c>
      <c r="F43" s="15">
        <v>2</v>
      </c>
      <c r="G43" s="15">
        <v>0</v>
      </c>
      <c r="H43" s="15">
        <v>2</v>
      </c>
      <c r="I43" s="15">
        <v>0</v>
      </c>
      <c r="J43" s="15">
        <v>0</v>
      </c>
      <c r="K43" s="15">
        <v>1</v>
      </c>
      <c r="L43" s="15">
        <v>0</v>
      </c>
      <c r="M43" s="15">
        <v>1</v>
      </c>
      <c r="N43" s="15">
        <v>1</v>
      </c>
      <c r="O43" s="15">
        <v>0</v>
      </c>
      <c r="P43" s="15">
        <v>0</v>
      </c>
      <c r="Q43" s="15">
        <v>0</v>
      </c>
      <c r="R43" s="15">
        <v>0</v>
      </c>
      <c r="S43" s="15">
        <v>1</v>
      </c>
      <c r="T43" s="15">
        <v>3</v>
      </c>
      <c r="U43" s="15">
        <v>0</v>
      </c>
      <c r="V43" s="15">
        <v>0</v>
      </c>
      <c r="W43" s="15">
        <v>1</v>
      </c>
      <c r="X43" s="15">
        <v>0</v>
      </c>
      <c r="Y43" s="15">
        <v>1</v>
      </c>
      <c r="Z43" s="15">
        <v>6</v>
      </c>
      <c r="AA43" s="15">
        <v>0</v>
      </c>
      <c r="AB43" s="15">
        <v>1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1</v>
      </c>
      <c r="AK43" s="15">
        <v>0</v>
      </c>
      <c r="AL43" s="15">
        <v>0</v>
      </c>
      <c r="AM43" s="15">
        <v>0</v>
      </c>
      <c r="AN43" s="15">
        <v>0</v>
      </c>
      <c r="AO43" s="15">
        <v>1</v>
      </c>
      <c r="AP43" s="15">
        <v>1</v>
      </c>
      <c r="AQ43" s="15">
        <v>1</v>
      </c>
      <c r="AR43" s="15">
        <v>0</v>
      </c>
      <c r="AS43" s="15">
        <v>1</v>
      </c>
      <c r="AT43" s="15">
        <v>0</v>
      </c>
      <c r="AU43" s="15">
        <v>1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1</v>
      </c>
      <c r="BC43" s="15">
        <v>1</v>
      </c>
      <c r="BD43" s="15">
        <v>0</v>
      </c>
      <c r="BE43" s="15">
        <v>2</v>
      </c>
      <c r="BF43" s="15">
        <v>1</v>
      </c>
      <c r="BG43" s="15">
        <v>0</v>
      </c>
      <c r="BH43" s="15">
        <v>1</v>
      </c>
      <c r="BI43" s="15">
        <v>0</v>
      </c>
      <c r="BJ43" s="15">
        <v>1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2</v>
      </c>
      <c r="BQ43" s="15">
        <v>0</v>
      </c>
      <c r="BR43" s="15">
        <v>0</v>
      </c>
      <c r="BS43" s="15">
        <v>0</v>
      </c>
      <c r="BT43" s="15">
        <v>0</v>
      </c>
      <c r="BU43" s="15">
        <v>1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1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1</v>
      </c>
      <c r="CN43" s="15">
        <v>3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1</v>
      </c>
      <c r="CZ43" s="15">
        <v>0</v>
      </c>
      <c r="DA43" s="15">
        <v>0</v>
      </c>
      <c r="DB43" s="15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</row>
    <row r="44" spans="1:122" x14ac:dyDescent="0.35">
      <c r="A44" s="15">
        <v>43</v>
      </c>
      <c r="B44" s="17">
        <v>43678</v>
      </c>
      <c r="C44" s="18">
        <v>43689</v>
      </c>
      <c r="D44" s="15">
        <v>1</v>
      </c>
      <c r="E44" s="15">
        <v>0</v>
      </c>
      <c r="F44" s="15">
        <v>2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3</v>
      </c>
      <c r="M44" s="15">
        <v>0</v>
      </c>
      <c r="N44" s="15">
        <v>1</v>
      </c>
      <c r="O44" s="15">
        <v>0</v>
      </c>
      <c r="P44" s="15">
        <v>0</v>
      </c>
      <c r="Q44" s="15">
        <v>0</v>
      </c>
      <c r="R44" s="15">
        <v>2</v>
      </c>
      <c r="S44" s="15">
        <v>1</v>
      </c>
      <c r="T44" s="15">
        <v>1</v>
      </c>
      <c r="U44" s="15">
        <v>0</v>
      </c>
      <c r="V44" s="15">
        <v>0</v>
      </c>
      <c r="W44" s="15">
        <v>0</v>
      </c>
      <c r="X44" s="15">
        <v>0</v>
      </c>
      <c r="Y44" s="15">
        <v>2</v>
      </c>
      <c r="Z44" s="15">
        <v>3</v>
      </c>
      <c r="AA44" s="15">
        <v>0</v>
      </c>
      <c r="AB44" s="15">
        <v>0</v>
      </c>
      <c r="AC44" s="15">
        <v>4</v>
      </c>
      <c r="AD44" s="15">
        <v>0</v>
      </c>
      <c r="AE44" s="15">
        <v>1</v>
      </c>
      <c r="AF44" s="15">
        <v>0</v>
      </c>
      <c r="AG44" s="15">
        <v>0</v>
      </c>
      <c r="AH44" s="15">
        <v>0</v>
      </c>
      <c r="AI44" s="15">
        <v>0</v>
      </c>
      <c r="AJ44" s="15">
        <v>1</v>
      </c>
      <c r="AK44" s="15">
        <v>2</v>
      </c>
      <c r="AL44" s="15">
        <v>1</v>
      </c>
      <c r="AM44" s="15">
        <v>0</v>
      </c>
      <c r="AN44" s="15">
        <v>0</v>
      </c>
      <c r="AO44" s="15">
        <v>1</v>
      </c>
      <c r="AP44" s="15">
        <v>0</v>
      </c>
      <c r="AQ44" s="15">
        <v>0</v>
      </c>
      <c r="AR44" s="15">
        <v>0</v>
      </c>
      <c r="AS44" s="15">
        <v>1</v>
      </c>
      <c r="AT44" s="15">
        <v>0</v>
      </c>
      <c r="AU44" s="15">
        <v>0</v>
      </c>
      <c r="AV44" s="15">
        <v>0</v>
      </c>
      <c r="AW44" s="15">
        <v>0</v>
      </c>
      <c r="AX44" s="15">
        <v>1</v>
      </c>
      <c r="AY44" s="15">
        <v>0</v>
      </c>
      <c r="AZ44" s="15">
        <v>0</v>
      </c>
      <c r="BA44" s="15">
        <v>0</v>
      </c>
      <c r="BB44" s="15">
        <v>0</v>
      </c>
      <c r="BC44" s="15">
        <v>1</v>
      </c>
      <c r="BD44" s="15">
        <v>0</v>
      </c>
      <c r="BE44" s="15">
        <v>0</v>
      </c>
      <c r="BF44" s="15">
        <v>1</v>
      </c>
      <c r="BG44" s="15">
        <v>1</v>
      </c>
      <c r="BH44" s="15">
        <v>0</v>
      </c>
      <c r="BI44" s="15">
        <v>0</v>
      </c>
      <c r="BJ44" s="15">
        <v>1</v>
      </c>
      <c r="BK44" s="15">
        <v>1</v>
      </c>
      <c r="BL44" s="15">
        <v>2</v>
      </c>
      <c r="BM44" s="15">
        <v>1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1</v>
      </c>
      <c r="BT44" s="15">
        <v>0</v>
      </c>
      <c r="BU44" s="15">
        <v>1</v>
      </c>
      <c r="BV44" s="15">
        <v>0</v>
      </c>
      <c r="BW44" s="15">
        <v>0</v>
      </c>
      <c r="BX44" s="15">
        <v>1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2</v>
      </c>
      <c r="CF44" s="15">
        <v>1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1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1</v>
      </c>
      <c r="CZ44" s="15">
        <v>0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</row>
    <row r="45" spans="1:122" x14ac:dyDescent="0.35">
      <c r="A45" s="15">
        <v>44</v>
      </c>
      <c r="B45" s="17">
        <v>43678</v>
      </c>
      <c r="C45" s="18">
        <v>43690</v>
      </c>
      <c r="D45" s="15">
        <v>4</v>
      </c>
      <c r="E45" s="15">
        <v>0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K45" s="15">
        <v>0</v>
      </c>
      <c r="L45" s="15">
        <v>1</v>
      </c>
      <c r="M45" s="15">
        <v>1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1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1</v>
      </c>
      <c r="Z45" s="15">
        <v>1</v>
      </c>
      <c r="AA45" s="15">
        <v>1</v>
      </c>
      <c r="AB45" s="15">
        <v>0</v>
      </c>
      <c r="AC45" s="15">
        <v>0</v>
      </c>
      <c r="AD45" s="15">
        <v>0</v>
      </c>
      <c r="AE45" s="15">
        <v>3</v>
      </c>
      <c r="AF45" s="15">
        <v>0</v>
      </c>
      <c r="AG45" s="15">
        <v>2</v>
      </c>
      <c r="AH45" s="15">
        <v>0</v>
      </c>
      <c r="AI45" s="15">
        <v>0</v>
      </c>
      <c r="AJ45" s="15">
        <v>1</v>
      </c>
      <c r="AK45" s="15">
        <v>0</v>
      </c>
      <c r="AL45" s="15">
        <v>0</v>
      </c>
      <c r="AM45" s="15">
        <v>0</v>
      </c>
      <c r="AN45" s="15">
        <v>0</v>
      </c>
      <c r="AO45" s="15">
        <v>1</v>
      </c>
      <c r="AP45" s="15">
        <v>1</v>
      </c>
      <c r="AQ45" s="15">
        <v>0</v>
      </c>
      <c r="AR45" s="15">
        <v>0</v>
      </c>
      <c r="AS45" s="15">
        <v>1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1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1</v>
      </c>
      <c r="BM45" s="15">
        <v>0</v>
      </c>
      <c r="BN45" s="15">
        <v>1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1</v>
      </c>
      <c r="BU45" s="15">
        <v>1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1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2</v>
      </c>
      <c r="CH45" s="15">
        <v>0</v>
      </c>
      <c r="CI45" s="15">
        <v>0</v>
      </c>
      <c r="CJ45" s="15">
        <v>1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2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1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</row>
    <row r="46" spans="1:122" x14ac:dyDescent="0.35">
      <c r="A46" s="15">
        <v>45</v>
      </c>
      <c r="B46" s="17">
        <v>43678</v>
      </c>
      <c r="C46" s="18">
        <v>43691</v>
      </c>
      <c r="D46" s="15">
        <v>0</v>
      </c>
      <c r="E46" s="15">
        <v>0</v>
      </c>
      <c r="F46" s="15">
        <v>1</v>
      </c>
      <c r="G46" s="15">
        <v>0</v>
      </c>
      <c r="H46" s="15">
        <v>1</v>
      </c>
      <c r="I46" s="15">
        <v>0</v>
      </c>
      <c r="J46" s="15">
        <v>0</v>
      </c>
      <c r="K46" s="15">
        <v>0</v>
      </c>
      <c r="L46" s="15">
        <v>2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2</v>
      </c>
      <c r="AA46" s="15">
        <v>0</v>
      </c>
      <c r="AB46" s="15">
        <v>0</v>
      </c>
      <c r="AC46" s="15">
        <v>0</v>
      </c>
      <c r="AD46" s="15">
        <v>0</v>
      </c>
      <c r="AE46" s="15">
        <v>1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1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1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1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1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</row>
    <row r="47" spans="1:122" x14ac:dyDescent="0.35">
      <c r="A47" s="15">
        <v>46</v>
      </c>
      <c r="B47" s="17">
        <v>43678</v>
      </c>
      <c r="C47" s="18">
        <v>43692</v>
      </c>
      <c r="D47" s="15">
        <v>3</v>
      </c>
      <c r="E47" s="15">
        <v>0</v>
      </c>
      <c r="F47" s="15">
        <v>0</v>
      </c>
      <c r="G47" s="15">
        <v>0</v>
      </c>
      <c r="H47" s="15">
        <v>3</v>
      </c>
      <c r="I47" s="15">
        <v>0</v>
      </c>
      <c r="J47" s="15">
        <v>0</v>
      </c>
      <c r="K47" s="15">
        <v>0</v>
      </c>
      <c r="L47" s="15">
        <v>1</v>
      </c>
      <c r="M47" s="15">
        <v>0</v>
      </c>
      <c r="N47" s="15">
        <v>2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2</v>
      </c>
      <c r="U47" s="15">
        <v>0</v>
      </c>
      <c r="V47" s="15">
        <v>3</v>
      </c>
      <c r="W47" s="15">
        <v>0</v>
      </c>
      <c r="X47" s="15">
        <v>0</v>
      </c>
      <c r="Y47" s="15">
        <v>2</v>
      </c>
      <c r="Z47" s="15">
        <v>1</v>
      </c>
      <c r="AA47" s="15">
        <v>0</v>
      </c>
      <c r="AB47" s="15">
        <v>0</v>
      </c>
      <c r="AC47" s="15">
        <v>2</v>
      </c>
      <c r="AD47" s="15">
        <v>3</v>
      </c>
      <c r="AE47" s="15">
        <v>2</v>
      </c>
      <c r="AF47" s="15">
        <v>0</v>
      </c>
      <c r="AG47" s="15">
        <v>1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2</v>
      </c>
      <c r="AT47" s="15">
        <v>1</v>
      </c>
      <c r="AU47" s="15">
        <v>0</v>
      </c>
      <c r="AV47" s="15">
        <v>1</v>
      </c>
      <c r="AW47" s="15">
        <v>0</v>
      </c>
      <c r="AX47" s="15">
        <v>1</v>
      </c>
      <c r="AY47" s="15">
        <v>0</v>
      </c>
      <c r="AZ47" s="15">
        <v>0</v>
      </c>
      <c r="BA47" s="15">
        <v>0</v>
      </c>
      <c r="BB47" s="15">
        <v>3</v>
      </c>
      <c r="BC47" s="15">
        <v>0</v>
      </c>
      <c r="BD47" s="15">
        <v>1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2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2</v>
      </c>
      <c r="BQ47" s="15">
        <v>0</v>
      </c>
      <c r="BR47" s="15">
        <v>0</v>
      </c>
      <c r="BS47" s="15">
        <v>0</v>
      </c>
      <c r="BT47" s="15">
        <v>1</v>
      </c>
      <c r="BU47" s="15">
        <v>0</v>
      </c>
      <c r="BV47" s="15">
        <v>3</v>
      </c>
      <c r="BW47" s="15">
        <v>0</v>
      </c>
      <c r="BX47" s="15">
        <v>3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3</v>
      </c>
      <c r="CI47" s="15">
        <v>0</v>
      </c>
      <c r="CJ47" s="15">
        <v>0</v>
      </c>
      <c r="CK47" s="15">
        <v>2</v>
      </c>
      <c r="CL47" s="15">
        <v>0</v>
      </c>
      <c r="CM47" s="15">
        <v>2</v>
      </c>
      <c r="CN47" s="15">
        <v>2</v>
      </c>
      <c r="CO47" s="15">
        <v>0</v>
      </c>
      <c r="CP47" s="15">
        <v>2</v>
      </c>
      <c r="CQ47" s="15">
        <v>1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</row>
    <row r="48" spans="1:122" x14ac:dyDescent="0.35">
      <c r="A48" s="15">
        <v>47</v>
      </c>
      <c r="B48" s="17">
        <v>43678</v>
      </c>
      <c r="C48" s="18">
        <v>43693</v>
      </c>
      <c r="D48" s="15">
        <v>2</v>
      </c>
      <c r="E48" s="15">
        <v>0</v>
      </c>
      <c r="F48" s="15">
        <v>0</v>
      </c>
      <c r="G48" s="15">
        <v>0</v>
      </c>
      <c r="H48" s="15">
        <v>3</v>
      </c>
      <c r="I48" s="15">
        <v>2</v>
      </c>
      <c r="J48" s="15">
        <v>0</v>
      </c>
      <c r="K48" s="15">
        <v>0</v>
      </c>
      <c r="L48" s="15">
        <v>4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1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5</v>
      </c>
      <c r="AA48" s="15">
        <v>3</v>
      </c>
      <c r="AB48" s="15">
        <v>0</v>
      </c>
      <c r="AC48" s="15">
        <v>1</v>
      </c>
      <c r="AD48" s="15">
        <v>2</v>
      </c>
      <c r="AE48" s="15">
        <v>0</v>
      </c>
      <c r="AF48" s="15">
        <v>0</v>
      </c>
      <c r="AG48" s="15">
        <v>1</v>
      </c>
      <c r="AH48" s="15">
        <v>2</v>
      </c>
      <c r="AI48" s="15">
        <v>0</v>
      </c>
      <c r="AJ48" s="15">
        <v>1</v>
      </c>
      <c r="AK48" s="15">
        <v>5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1</v>
      </c>
      <c r="AR48" s="15">
        <v>0</v>
      </c>
      <c r="AS48" s="15">
        <v>2</v>
      </c>
      <c r="AT48" s="15">
        <v>0</v>
      </c>
      <c r="AU48" s="15">
        <v>2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2</v>
      </c>
      <c r="BD48" s="15">
        <v>0</v>
      </c>
      <c r="BE48" s="15">
        <v>0</v>
      </c>
      <c r="BF48" s="15">
        <v>0</v>
      </c>
      <c r="BG48" s="15">
        <v>2</v>
      </c>
      <c r="BH48" s="15">
        <v>1</v>
      </c>
      <c r="BI48" s="15">
        <v>0</v>
      </c>
      <c r="BJ48" s="15">
        <v>2</v>
      </c>
      <c r="BK48" s="15">
        <v>0</v>
      </c>
      <c r="BL48" s="15">
        <v>1</v>
      </c>
      <c r="BM48" s="15">
        <v>0</v>
      </c>
      <c r="BN48" s="15">
        <v>1</v>
      </c>
      <c r="BO48" s="15">
        <v>1</v>
      </c>
      <c r="BP48" s="15">
        <v>2</v>
      </c>
      <c r="BQ48" s="15">
        <v>0</v>
      </c>
      <c r="BR48" s="15">
        <v>1</v>
      </c>
      <c r="BS48" s="15">
        <v>2</v>
      </c>
      <c r="BT48" s="15">
        <v>0</v>
      </c>
      <c r="BU48" s="15">
        <v>1</v>
      </c>
      <c r="BV48" s="15">
        <v>0</v>
      </c>
      <c r="BW48" s="15">
        <v>0</v>
      </c>
      <c r="BX48" s="15">
        <v>0</v>
      </c>
      <c r="BY48" s="15">
        <v>0</v>
      </c>
      <c r="BZ48" s="15">
        <v>1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2</v>
      </c>
      <c r="CK48" s="15">
        <v>0</v>
      </c>
      <c r="CL48" s="15">
        <v>0</v>
      </c>
      <c r="CM48" s="15">
        <v>3</v>
      </c>
      <c r="CN48" s="15">
        <v>0</v>
      </c>
      <c r="CO48" s="15">
        <v>0</v>
      </c>
      <c r="CP48" s="15">
        <v>0</v>
      </c>
      <c r="CQ48" s="15">
        <v>1</v>
      </c>
      <c r="CR48" s="15">
        <v>0</v>
      </c>
      <c r="CS48" s="15">
        <v>0</v>
      </c>
      <c r="CT48" s="15">
        <v>0</v>
      </c>
      <c r="CU48" s="15">
        <v>0</v>
      </c>
      <c r="CV48" s="15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5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</row>
    <row r="49" spans="1:122" x14ac:dyDescent="0.35">
      <c r="A49" s="15">
        <v>48</v>
      </c>
      <c r="B49" s="17">
        <v>43678</v>
      </c>
      <c r="C49" s="18">
        <v>43694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3</v>
      </c>
      <c r="U49" s="15">
        <v>2</v>
      </c>
      <c r="V49" s="15">
        <v>2</v>
      </c>
      <c r="W49" s="15">
        <v>0</v>
      </c>
      <c r="X49" s="15">
        <v>0</v>
      </c>
      <c r="Y49" s="15">
        <v>1</v>
      </c>
      <c r="Z49" s="15">
        <v>7</v>
      </c>
      <c r="AA49" s="15">
        <v>0</v>
      </c>
      <c r="AB49" s="15">
        <v>0</v>
      </c>
      <c r="AC49" s="15">
        <v>2</v>
      </c>
      <c r="AD49" s="15">
        <v>0</v>
      </c>
      <c r="AE49" s="15">
        <v>5</v>
      </c>
      <c r="AF49" s="15">
        <v>0</v>
      </c>
      <c r="AG49" s="15">
        <v>0</v>
      </c>
      <c r="AH49" s="15">
        <v>4</v>
      </c>
      <c r="AI49" s="15">
        <v>0</v>
      </c>
      <c r="AJ49" s="15">
        <v>1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1</v>
      </c>
      <c r="AS49" s="15">
        <v>1</v>
      </c>
      <c r="AT49" s="15">
        <v>1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1</v>
      </c>
      <c r="BC49" s="15">
        <v>0</v>
      </c>
      <c r="BD49" s="15">
        <v>0</v>
      </c>
      <c r="BE49" s="15">
        <v>0</v>
      </c>
      <c r="BF49" s="15">
        <v>1</v>
      </c>
      <c r="BG49" s="15">
        <v>1</v>
      </c>
      <c r="BH49" s="15">
        <v>3</v>
      </c>
      <c r="BI49" s="15">
        <v>0</v>
      </c>
      <c r="BJ49" s="15">
        <v>1</v>
      </c>
      <c r="BK49" s="15">
        <v>0</v>
      </c>
      <c r="BL49" s="15">
        <v>0</v>
      </c>
      <c r="BM49" s="15">
        <v>2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1</v>
      </c>
      <c r="CO49" s="15">
        <v>0</v>
      </c>
      <c r="CP49" s="15">
        <v>1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5">
        <v>0</v>
      </c>
      <c r="CW49" s="15">
        <v>0</v>
      </c>
      <c r="CX49" s="15">
        <v>0</v>
      </c>
      <c r="CY49" s="15">
        <v>2</v>
      </c>
      <c r="CZ49" s="15">
        <v>0</v>
      </c>
      <c r="DA49" s="15">
        <v>0</v>
      </c>
      <c r="DB49" s="15">
        <v>1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</row>
    <row r="50" spans="1:122" x14ac:dyDescent="0.35">
      <c r="A50" s="15">
        <v>49</v>
      </c>
      <c r="B50" s="17">
        <v>43678</v>
      </c>
      <c r="C50" s="18">
        <v>43695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2</v>
      </c>
      <c r="M50" s="15">
        <v>0</v>
      </c>
      <c r="N50" s="15">
        <v>1</v>
      </c>
      <c r="O50" s="15">
        <v>0</v>
      </c>
      <c r="P50" s="15">
        <v>2</v>
      </c>
      <c r="Q50" s="15">
        <v>0</v>
      </c>
      <c r="R50" s="15">
        <v>0</v>
      </c>
      <c r="S50" s="15">
        <v>1</v>
      </c>
      <c r="T50" s="15">
        <v>3</v>
      </c>
      <c r="U50" s="15">
        <v>5</v>
      </c>
      <c r="V50" s="15">
        <v>2</v>
      </c>
      <c r="W50" s="15">
        <v>0</v>
      </c>
      <c r="X50" s="15">
        <v>0</v>
      </c>
      <c r="Y50" s="15">
        <v>0</v>
      </c>
      <c r="Z50" s="15">
        <v>10</v>
      </c>
      <c r="AA50" s="15">
        <v>0</v>
      </c>
      <c r="AB50" s="15">
        <v>1</v>
      </c>
      <c r="AC50" s="15">
        <v>4</v>
      </c>
      <c r="AD50" s="15">
        <v>0</v>
      </c>
      <c r="AE50" s="15">
        <v>2</v>
      </c>
      <c r="AF50" s="15">
        <v>0</v>
      </c>
      <c r="AG50" s="15">
        <v>1</v>
      </c>
      <c r="AH50" s="15">
        <v>1</v>
      </c>
      <c r="AI50" s="15">
        <v>0</v>
      </c>
      <c r="AJ50" s="15">
        <v>0</v>
      </c>
      <c r="AK50" s="15">
        <v>2</v>
      </c>
      <c r="AL50" s="15">
        <v>0</v>
      </c>
      <c r="AM50" s="15">
        <v>0</v>
      </c>
      <c r="AN50" s="15">
        <v>0</v>
      </c>
      <c r="AO50" s="15">
        <v>1</v>
      </c>
      <c r="AP50" s="15">
        <v>0</v>
      </c>
      <c r="AQ50" s="15">
        <v>1</v>
      </c>
      <c r="AR50" s="15">
        <v>1</v>
      </c>
      <c r="AS50" s="15">
        <v>2</v>
      </c>
      <c r="AT50" s="15">
        <v>1</v>
      </c>
      <c r="AU50" s="15">
        <v>0</v>
      </c>
      <c r="AV50" s="15">
        <v>1</v>
      </c>
      <c r="AW50" s="15">
        <v>0</v>
      </c>
      <c r="AX50" s="15">
        <v>0</v>
      </c>
      <c r="AY50" s="15">
        <v>0</v>
      </c>
      <c r="AZ50" s="15">
        <v>1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1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1</v>
      </c>
      <c r="BM50" s="15">
        <v>0</v>
      </c>
      <c r="BN50" s="15">
        <v>3</v>
      </c>
      <c r="BO50" s="15">
        <v>1</v>
      </c>
      <c r="BP50" s="15">
        <v>1</v>
      </c>
      <c r="BQ50" s="15">
        <v>0</v>
      </c>
      <c r="BR50" s="15">
        <v>0</v>
      </c>
      <c r="BS50" s="15">
        <v>0</v>
      </c>
      <c r="BT50" s="15">
        <v>0</v>
      </c>
      <c r="BU50" s="15">
        <v>1</v>
      </c>
      <c r="BV50" s="15">
        <v>0</v>
      </c>
      <c r="BW50" s="15">
        <v>0</v>
      </c>
      <c r="BX50" s="15">
        <v>0</v>
      </c>
      <c r="BY50" s="15">
        <v>1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1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0</v>
      </c>
      <c r="CN50" s="15">
        <v>1</v>
      </c>
      <c r="CO50" s="15">
        <v>0</v>
      </c>
      <c r="CP50" s="15">
        <v>1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1</v>
      </c>
      <c r="DI50" s="15">
        <v>0</v>
      </c>
      <c r="DJ50" s="15">
        <v>0</v>
      </c>
      <c r="DK50" s="15">
        <v>0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</row>
    <row r="51" spans="1:122" x14ac:dyDescent="0.35">
      <c r="A51" s="15">
        <v>50</v>
      </c>
      <c r="B51" s="17">
        <v>43678</v>
      </c>
      <c r="C51" s="18">
        <v>43696</v>
      </c>
      <c r="D51" s="15">
        <v>0</v>
      </c>
      <c r="E51" s="15">
        <v>0</v>
      </c>
      <c r="F51" s="15">
        <v>1</v>
      </c>
      <c r="G51" s="15">
        <v>0</v>
      </c>
      <c r="H51" s="15">
        <v>1</v>
      </c>
      <c r="I51" s="15">
        <v>0</v>
      </c>
      <c r="J51" s="15">
        <v>0</v>
      </c>
      <c r="K51" s="15">
        <v>0</v>
      </c>
      <c r="L51" s="15">
        <v>3</v>
      </c>
      <c r="M51" s="15">
        <v>0</v>
      </c>
      <c r="N51" s="15">
        <v>1</v>
      </c>
      <c r="O51" s="15">
        <v>0</v>
      </c>
      <c r="P51" s="15">
        <v>1</v>
      </c>
      <c r="Q51" s="15">
        <v>0</v>
      </c>
      <c r="R51" s="15">
        <v>0</v>
      </c>
      <c r="S51" s="15">
        <v>0</v>
      </c>
      <c r="T51" s="15">
        <v>1</v>
      </c>
      <c r="U51" s="15">
        <v>0</v>
      </c>
      <c r="V51" s="15">
        <v>1</v>
      </c>
      <c r="W51" s="15">
        <v>0</v>
      </c>
      <c r="X51" s="15">
        <v>2</v>
      </c>
      <c r="Y51" s="15">
        <v>0</v>
      </c>
      <c r="Z51" s="15">
        <v>2</v>
      </c>
      <c r="AA51" s="15">
        <v>0</v>
      </c>
      <c r="AB51" s="15">
        <v>0</v>
      </c>
      <c r="AC51" s="15">
        <v>3</v>
      </c>
      <c r="AD51" s="15">
        <v>0</v>
      </c>
      <c r="AE51" s="15">
        <v>1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1</v>
      </c>
      <c r="BG51" s="15">
        <v>2</v>
      </c>
      <c r="BH51" s="15">
        <v>0</v>
      </c>
      <c r="BI51" s="15">
        <v>0</v>
      </c>
      <c r="BJ51" s="15">
        <v>0</v>
      </c>
      <c r="BK51" s="15">
        <v>0</v>
      </c>
      <c r="BL51" s="15">
        <v>2</v>
      </c>
      <c r="BM51" s="15">
        <v>0</v>
      </c>
      <c r="BN51" s="15">
        <v>0</v>
      </c>
      <c r="BO51" s="15">
        <v>0</v>
      </c>
      <c r="BP51" s="15">
        <v>1</v>
      </c>
      <c r="BQ51" s="15">
        <v>0</v>
      </c>
      <c r="BR51" s="15">
        <v>0</v>
      </c>
      <c r="BS51" s="15">
        <v>1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1</v>
      </c>
      <c r="BZ51" s="15">
        <v>1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1</v>
      </c>
      <c r="CH51" s="15">
        <v>0</v>
      </c>
      <c r="CI51" s="15">
        <v>0</v>
      </c>
      <c r="CJ51" s="15">
        <v>1</v>
      </c>
      <c r="CK51" s="15">
        <v>0</v>
      </c>
      <c r="CL51" s="15">
        <v>0</v>
      </c>
      <c r="CM51" s="15">
        <v>0</v>
      </c>
      <c r="CN51" s="15">
        <v>1</v>
      </c>
      <c r="CO51" s="15">
        <v>0</v>
      </c>
      <c r="CP51" s="15">
        <v>0</v>
      </c>
      <c r="CQ51" s="15">
        <v>1</v>
      </c>
      <c r="CR51" s="15">
        <v>0</v>
      </c>
      <c r="CS51" s="15">
        <v>0</v>
      </c>
      <c r="CT51" s="15">
        <v>0</v>
      </c>
      <c r="CU51" s="15">
        <v>0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0</v>
      </c>
      <c r="DD51" s="15">
        <v>1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5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</row>
    <row r="52" spans="1:122" x14ac:dyDescent="0.35">
      <c r="A52" s="15">
        <v>51</v>
      </c>
      <c r="B52" s="17">
        <v>43678</v>
      </c>
      <c r="C52" s="18">
        <v>43697</v>
      </c>
      <c r="D52" s="15">
        <v>1</v>
      </c>
      <c r="E52" s="15">
        <v>0</v>
      </c>
      <c r="F52" s="15">
        <v>0</v>
      </c>
      <c r="G52" s="15">
        <v>0</v>
      </c>
      <c r="H52" s="15">
        <v>4</v>
      </c>
      <c r="I52" s="15">
        <v>1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1</v>
      </c>
      <c r="W52" s="15">
        <v>1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1</v>
      </c>
      <c r="AF52" s="15">
        <v>0</v>
      </c>
      <c r="AG52" s="15">
        <v>0</v>
      </c>
      <c r="AH52" s="15">
        <v>1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1</v>
      </c>
      <c r="AP52" s="15">
        <v>0</v>
      </c>
      <c r="AQ52" s="15">
        <v>0</v>
      </c>
      <c r="AR52" s="15">
        <v>0</v>
      </c>
      <c r="AS52" s="15">
        <v>0</v>
      </c>
      <c r="AT52" s="15">
        <v>1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2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1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1</v>
      </c>
      <c r="CN52" s="15">
        <v>1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</row>
    <row r="53" spans="1:122" x14ac:dyDescent="0.35">
      <c r="A53" s="15">
        <v>52</v>
      </c>
      <c r="B53" s="17">
        <v>43678</v>
      </c>
      <c r="C53" s="18">
        <v>43698</v>
      </c>
      <c r="D53" s="15">
        <v>4</v>
      </c>
      <c r="E53" s="15">
        <v>0</v>
      </c>
      <c r="F53" s="15">
        <v>0</v>
      </c>
      <c r="G53" s="15">
        <v>0</v>
      </c>
      <c r="H53" s="15">
        <v>1</v>
      </c>
      <c r="I53" s="15">
        <v>0</v>
      </c>
      <c r="J53" s="15">
        <v>0</v>
      </c>
      <c r="K53" s="15">
        <v>0</v>
      </c>
      <c r="L53" s="15">
        <v>3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1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2</v>
      </c>
      <c r="AA53" s="15">
        <v>0</v>
      </c>
      <c r="AB53" s="15">
        <v>0</v>
      </c>
      <c r="AC53" s="15">
        <v>1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1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1</v>
      </c>
      <c r="AS53" s="15">
        <v>1</v>
      </c>
      <c r="AT53" s="15">
        <v>2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1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1</v>
      </c>
      <c r="BL53" s="15">
        <v>0</v>
      </c>
      <c r="BM53" s="15">
        <v>1</v>
      </c>
      <c r="BN53" s="15">
        <v>2</v>
      </c>
      <c r="BO53" s="15">
        <v>1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1</v>
      </c>
      <c r="BV53" s="15">
        <v>1</v>
      </c>
      <c r="BW53" s="15">
        <v>0</v>
      </c>
      <c r="BX53" s="15">
        <v>0</v>
      </c>
      <c r="BY53" s="15">
        <v>0</v>
      </c>
      <c r="BZ53" s="15">
        <v>1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1</v>
      </c>
      <c r="CO53" s="15">
        <v>0</v>
      </c>
      <c r="CP53" s="15">
        <v>0</v>
      </c>
      <c r="CQ53" s="15">
        <v>2</v>
      </c>
      <c r="CR53" s="15">
        <v>0</v>
      </c>
      <c r="CS53" s="15">
        <v>0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0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</row>
    <row r="54" spans="1:122" x14ac:dyDescent="0.35">
      <c r="A54" s="15">
        <v>53</v>
      </c>
      <c r="B54" s="17">
        <v>43678</v>
      </c>
      <c r="C54" s="18">
        <v>43699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1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2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1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1</v>
      </c>
      <c r="BF54" s="15">
        <v>0</v>
      </c>
      <c r="BG54" s="15">
        <v>1</v>
      </c>
      <c r="BH54" s="15">
        <v>1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0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0</v>
      </c>
      <c r="DG54" s="15">
        <v>0</v>
      </c>
      <c r="DH54" s="15">
        <v>0</v>
      </c>
      <c r="DI54" s="15">
        <v>0</v>
      </c>
      <c r="DJ54" s="15">
        <v>0</v>
      </c>
      <c r="DK54" s="15">
        <v>0</v>
      </c>
      <c r="DL54" s="15">
        <v>0</v>
      </c>
      <c r="DM54" s="15">
        <v>0</v>
      </c>
      <c r="DN54" s="15">
        <v>0</v>
      </c>
      <c r="DO54" s="15">
        <v>0</v>
      </c>
      <c r="DP54" s="15">
        <v>0</v>
      </c>
      <c r="DQ54" s="15">
        <v>0</v>
      </c>
      <c r="DR54" s="15">
        <v>0</v>
      </c>
    </row>
    <row r="55" spans="1:122" x14ac:dyDescent="0.35">
      <c r="A55" s="15">
        <v>54</v>
      </c>
      <c r="B55" s="17">
        <v>43678</v>
      </c>
      <c r="C55" s="18">
        <v>43700</v>
      </c>
      <c r="D55" s="15">
        <v>12</v>
      </c>
      <c r="E55" s="15">
        <v>0</v>
      </c>
      <c r="F55" s="15">
        <v>0</v>
      </c>
      <c r="G55" s="15">
        <v>0</v>
      </c>
      <c r="H55" s="15">
        <v>2</v>
      </c>
      <c r="I55" s="15">
        <v>1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1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1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1</v>
      </c>
      <c r="BC55" s="15">
        <v>1</v>
      </c>
      <c r="BD55" s="15">
        <v>0</v>
      </c>
      <c r="BE55" s="15">
        <v>0</v>
      </c>
      <c r="BF55" s="15">
        <v>1</v>
      </c>
      <c r="BG55" s="15">
        <v>0</v>
      </c>
      <c r="BH55" s="15">
        <v>1</v>
      </c>
      <c r="BI55" s="15">
        <v>0</v>
      </c>
      <c r="BJ55" s="15">
        <v>1</v>
      </c>
      <c r="BK55" s="15">
        <v>0</v>
      </c>
      <c r="BL55" s="15">
        <v>0</v>
      </c>
      <c r="BM55" s="15">
        <v>0</v>
      </c>
      <c r="BN55" s="15">
        <v>0</v>
      </c>
      <c r="BO55" s="15">
        <v>1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1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2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1</v>
      </c>
      <c r="CM55" s="15">
        <v>0</v>
      </c>
      <c r="CN55" s="15">
        <v>0</v>
      </c>
      <c r="CO55" s="15">
        <v>2</v>
      </c>
      <c r="CP55" s="15">
        <v>0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1</v>
      </c>
      <c r="DF55" s="15">
        <v>0</v>
      </c>
      <c r="DG55" s="15">
        <v>0</v>
      </c>
      <c r="DH55" s="15">
        <v>0</v>
      </c>
      <c r="DI55" s="15">
        <v>0</v>
      </c>
      <c r="DJ55" s="15">
        <v>0</v>
      </c>
      <c r="DK55" s="15">
        <v>0</v>
      </c>
      <c r="DL55" s="15">
        <v>0</v>
      </c>
      <c r="DM55" s="15">
        <v>2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</row>
    <row r="56" spans="1:122" x14ac:dyDescent="0.35">
      <c r="A56" s="15">
        <v>55</v>
      </c>
      <c r="B56" s="17">
        <v>43678</v>
      </c>
      <c r="C56" s="18">
        <v>43701</v>
      </c>
      <c r="D56" s="15">
        <v>4</v>
      </c>
      <c r="E56" s="15">
        <v>0</v>
      </c>
      <c r="F56" s="15">
        <v>0</v>
      </c>
      <c r="G56" s="15">
        <v>1</v>
      </c>
      <c r="H56" s="15">
        <v>1</v>
      </c>
      <c r="I56" s="15">
        <v>0</v>
      </c>
      <c r="J56" s="15">
        <v>1</v>
      </c>
      <c r="K56" s="15">
        <v>1</v>
      </c>
      <c r="L56" s="15">
        <v>0</v>
      </c>
      <c r="M56" s="15">
        <v>1</v>
      </c>
      <c r="N56" s="15">
        <v>3</v>
      </c>
      <c r="O56" s="15">
        <v>0</v>
      </c>
      <c r="P56" s="15">
        <v>2</v>
      </c>
      <c r="Q56" s="15">
        <v>1</v>
      </c>
      <c r="R56" s="15">
        <v>0</v>
      </c>
      <c r="S56" s="15">
        <v>0</v>
      </c>
      <c r="T56" s="15">
        <v>7</v>
      </c>
      <c r="U56" s="15">
        <v>1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3</v>
      </c>
      <c r="AF56" s="15">
        <v>0</v>
      </c>
      <c r="AG56" s="15">
        <v>3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1</v>
      </c>
      <c r="AQ56" s="15">
        <v>0</v>
      </c>
      <c r="AR56" s="15">
        <v>0</v>
      </c>
      <c r="AS56" s="15">
        <v>1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4</v>
      </c>
      <c r="BD56" s="15">
        <v>1</v>
      </c>
      <c r="BE56" s="15">
        <v>1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3</v>
      </c>
      <c r="BO56" s="15">
        <v>0</v>
      </c>
      <c r="BP56" s="15">
        <v>0</v>
      </c>
      <c r="BQ56" s="15">
        <v>1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1</v>
      </c>
      <c r="CA56" s="15">
        <v>0</v>
      </c>
      <c r="CB56" s="15">
        <v>0</v>
      </c>
      <c r="CC56" s="15">
        <v>0</v>
      </c>
      <c r="CD56" s="15">
        <v>1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2</v>
      </c>
      <c r="CO56" s="15">
        <v>1</v>
      </c>
      <c r="CP56" s="15">
        <v>1</v>
      </c>
      <c r="CQ56" s="15">
        <v>0</v>
      </c>
      <c r="CR56" s="15">
        <v>0</v>
      </c>
      <c r="CS56" s="15">
        <v>0</v>
      </c>
      <c r="CT56" s="15">
        <v>0</v>
      </c>
      <c r="CU56" s="15">
        <v>0</v>
      </c>
      <c r="CV56" s="15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5">
        <v>0</v>
      </c>
      <c r="DE56" s="15">
        <v>0</v>
      </c>
      <c r="DF56" s="15">
        <v>0</v>
      </c>
      <c r="DG56" s="15">
        <v>0</v>
      </c>
      <c r="DH56" s="15">
        <v>0</v>
      </c>
      <c r="DI56" s="15">
        <v>0</v>
      </c>
      <c r="DJ56" s="15">
        <v>0</v>
      </c>
      <c r="DK56" s="15">
        <v>0</v>
      </c>
      <c r="DL56" s="15">
        <v>0</v>
      </c>
      <c r="DM56" s="15">
        <v>0</v>
      </c>
      <c r="DN56" s="15">
        <v>0</v>
      </c>
      <c r="DO56" s="15">
        <v>0</v>
      </c>
      <c r="DP56" s="15">
        <v>0</v>
      </c>
      <c r="DQ56" s="15">
        <v>0</v>
      </c>
      <c r="DR56" s="15">
        <v>0</v>
      </c>
    </row>
    <row r="57" spans="1:122" x14ac:dyDescent="0.35">
      <c r="A57" s="15">
        <v>56</v>
      </c>
      <c r="B57" s="17">
        <v>43678</v>
      </c>
      <c r="C57" s="18">
        <v>43702</v>
      </c>
      <c r="D57" s="15">
        <v>21</v>
      </c>
      <c r="E57" s="15">
        <v>0</v>
      </c>
      <c r="F57" s="15">
        <v>1</v>
      </c>
      <c r="G57" s="15">
        <v>0</v>
      </c>
      <c r="H57" s="15">
        <v>1</v>
      </c>
      <c r="I57" s="15">
        <v>0</v>
      </c>
      <c r="J57" s="15">
        <v>1</v>
      </c>
      <c r="K57" s="15">
        <v>1</v>
      </c>
      <c r="L57" s="15">
        <v>1</v>
      </c>
      <c r="M57" s="15">
        <v>0</v>
      </c>
      <c r="N57" s="15">
        <v>1</v>
      </c>
      <c r="O57" s="15">
        <v>1</v>
      </c>
      <c r="P57" s="15">
        <v>0</v>
      </c>
      <c r="Q57" s="15">
        <v>0</v>
      </c>
      <c r="R57" s="15">
        <v>0</v>
      </c>
      <c r="S57" s="15">
        <v>2</v>
      </c>
      <c r="T57" s="15">
        <v>2</v>
      </c>
      <c r="U57" s="15">
        <v>0</v>
      </c>
      <c r="V57" s="15">
        <v>1</v>
      </c>
      <c r="W57" s="15">
        <v>4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15</v>
      </c>
      <c r="AD57" s="15">
        <v>0</v>
      </c>
      <c r="AE57" s="15">
        <v>3</v>
      </c>
      <c r="AF57" s="15">
        <v>0</v>
      </c>
      <c r="AG57" s="15">
        <v>2</v>
      </c>
      <c r="AH57" s="15">
        <v>4</v>
      </c>
      <c r="AI57" s="15">
        <v>0</v>
      </c>
      <c r="AJ57" s="15">
        <v>2</v>
      </c>
      <c r="AK57" s="15">
        <v>1</v>
      </c>
      <c r="AL57" s="15">
        <v>0</v>
      </c>
      <c r="AM57" s="15">
        <v>0</v>
      </c>
      <c r="AN57" s="15">
        <v>1</v>
      </c>
      <c r="AO57" s="15">
        <v>1</v>
      </c>
      <c r="AP57" s="15">
        <v>2</v>
      </c>
      <c r="AQ57" s="15">
        <v>0</v>
      </c>
      <c r="AR57" s="15">
        <v>2</v>
      </c>
      <c r="AS57" s="15">
        <v>3</v>
      </c>
      <c r="AT57" s="15">
        <v>2</v>
      </c>
      <c r="AU57" s="15">
        <v>0</v>
      </c>
      <c r="AV57" s="15">
        <v>1</v>
      </c>
      <c r="AW57" s="15">
        <v>1</v>
      </c>
      <c r="AX57" s="15">
        <v>2</v>
      </c>
      <c r="AY57" s="15">
        <v>0</v>
      </c>
      <c r="AZ57" s="15">
        <v>2</v>
      </c>
      <c r="BA57" s="15">
        <v>1</v>
      </c>
      <c r="BB57" s="15">
        <v>1</v>
      </c>
      <c r="BC57" s="15">
        <v>1</v>
      </c>
      <c r="BD57" s="15">
        <v>1</v>
      </c>
      <c r="BE57" s="15">
        <v>2</v>
      </c>
      <c r="BF57" s="15">
        <v>0</v>
      </c>
      <c r="BG57" s="15">
        <v>0</v>
      </c>
      <c r="BH57" s="15">
        <v>0</v>
      </c>
      <c r="BI57" s="15">
        <v>0</v>
      </c>
      <c r="BJ57" s="15">
        <v>2</v>
      </c>
      <c r="BK57" s="15">
        <v>0</v>
      </c>
      <c r="BL57" s="15">
        <v>0</v>
      </c>
      <c r="BM57" s="15">
        <v>2</v>
      </c>
      <c r="BN57" s="15">
        <v>1</v>
      </c>
      <c r="BO57" s="15">
        <v>2</v>
      </c>
      <c r="BP57" s="15">
        <v>2</v>
      </c>
      <c r="BQ57" s="15">
        <v>1</v>
      </c>
      <c r="BR57" s="15">
        <v>0</v>
      </c>
      <c r="BS57" s="15">
        <v>1</v>
      </c>
      <c r="BT57" s="15">
        <v>0</v>
      </c>
      <c r="BU57" s="15">
        <v>1</v>
      </c>
      <c r="BV57" s="15">
        <v>1</v>
      </c>
      <c r="BW57" s="15">
        <v>0</v>
      </c>
      <c r="BX57" s="15">
        <v>2</v>
      </c>
      <c r="BY57" s="15">
        <v>3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1</v>
      </c>
      <c r="CK57" s="15">
        <v>1</v>
      </c>
      <c r="CL57" s="15">
        <v>0</v>
      </c>
      <c r="CM57" s="15">
        <v>1</v>
      </c>
      <c r="CN57" s="15">
        <v>1</v>
      </c>
      <c r="CO57" s="15">
        <v>1</v>
      </c>
      <c r="CP57" s="15">
        <v>1</v>
      </c>
      <c r="CQ57" s="15">
        <v>1</v>
      </c>
      <c r="CR57" s="15">
        <v>0</v>
      </c>
      <c r="CS57" s="15">
        <v>1</v>
      </c>
      <c r="CT57" s="15">
        <v>0</v>
      </c>
      <c r="CU57" s="15">
        <v>0</v>
      </c>
      <c r="CV57" s="15">
        <v>0</v>
      </c>
      <c r="CW57" s="15">
        <v>0</v>
      </c>
      <c r="CX57" s="15">
        <v>0</v>
      </c>
      <c r="CY57" s="15">
        <v>0</v>
      </c>
      <c r="CZ57" s="15">
        <v>1</v>
      </c>
      <c r="DA57" s="15">
        <v>1</v>
      </c>
      <c r="DB57" s="15">
        <v>1</v>
      </c>
      <c r="DC57" s="15">
        <v>0</v>
      </c>
      <c r="DD57" s="15">
        <v>0</v>
      </c>
      <c r="DE57" s="15">
        <v>0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5">
        <v>0</v>
      </c>
      <c r="DN57" s="15">
        <v>1</v>
      </c>
      <c r="DO57" s="15">
        <v>0</v>
      </c>
      <c r="DP57" s="15">
        <v>0</v>
      </c>
      <c r="DQ57" s="15">
        <v>0</v>
      </c>
      <c r="DR57" s="15">
        <v>0</v>
      </c>
    </row>
    <row r="58" spans="1:122" x14ac:dyDescent="0.35">
      <c r="A58" s="15">
        <v>57</v>
      </c>
      <c r="B58" s="17">
        <v>43678</v>
      </c>
      <c r="C58" s="18">
        <v>43703</v>
      </c>
      <c r="D58" s="15">
        <v>0</v>
      </c>
      <c r="E58" s="15">
        <v>0</v>
      </c>
      <c r="F58" s="15">
        <v>1</v>
      </c>
      <c r="G58" s="15">
        <v>0</v>
      </c>
      <c r="H58" s="15">
        <v>0</v>
      </c>
      <c r="I58" s="15">
        <v>1</v>
      </c>
      <c r="J58" s="15">
        <v>0</v>
      </c>
      <c r="K58" s="15">
        <v>0</v>
      </c>
      <c r="L58" s="15">
        <v>1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</v>
      </c>
      <c r="U58" s="15">
        <v>0</v>
      </c>
      <c r="V58" s="15">
        <v>0</v>
      </c>
      <c r="W58" s="15">
        <v>1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1</v>
      </c>
      <c r="AG58" s="15">
        <v>2</v>
      </c>
      <c r="AH58" s="15">
        <v>2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1</v>
      </c>
      <c r="AW58" s="15">
        <v>0</v>
      </c>
      <c r="AX58" s="15">
        <v>0</v>
      </c>
      <c r="AY58" s="15">
        <v>0</v>
      </c>
      <c r="AZ58" s="15">
        <v>1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2</v>
      </c>
      <c r="BG58" s="15">
        <v>0</v>
      </c>
      <c r="BH58" s="15">
        <v>0</v>
      </c>
      <c r="BI58" s="15">
        <v>0</v>
      </c>
      <c r="BJ58" s="15">
        <v>0</v>
      </c>
      <c r="BK58" s="15">
        <v>1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1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5">
        <v>0</v>
      </c>
      <c r="CW58" s="15">
        <v>0</v>
      </c>
      <c r="CX58" s="15">
        <v>0</v>
      </c>
      <c r="CY58" s="15">
        <v>1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15">
        <v>0</v>
      </c>
      <c r="DF58" s="15">
        <v>0</v>
      </c>
      <c r="DG58" s="15">
        <v>0</v>
      </c>
      <c r="DH58" s="15">
        <v>0</v>
      </c>
      <c r="DI58" s="15">
        <v>0</v>
      </c>
      <c r="DJ58" s="15">
        <v>0</v>
      </c>
      <c r="DK58" s="15">
        <v>0</v>
      </c>
      <c r="DL58" s="15">
        <v>0</v>
      </c>
      <c r="DM58" s="15">
        <v>0</v>
      </c>
      <c r="DN58" s="15">
        <v>0</v>
      </c>
      <c r="DO58" s="15">
        <v>0</v>
      </c>
      <c r="DP58" s="15">
        <v>0</v>
      </c>
      <c r="DQ58" s="15">
        <v>0</v>
      </c>
      <c r="DR58" s="15">
        <v>0</v>
      </c>
    </row>
    <row r="59" spans="1:122" x14ac:dyDescent="0.35">
      <c r="A59" s="15">
        <v>58</v>
      </c>
      <c r="B59" s="17">
        <v>43678</v>
      </c>
      <c r="C59" s="18">
        <v>43704</v>
      </c>
      <c r="D59" s="15">
        <v>0</v>
      </c>
      <c r="E59" s="15">
        <v>0</v>
      </c>
      <c r="F59" s="15">
        <v>0</v>
      </c>
      <c r="G59" s="15">
        <v>0</v>
      </c>
      <c r="H59" s="15">
        <v>1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2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2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1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1</v>
      </c>
      <c r="BO59" s="15">
        <v>0</v>
      </c>
      <c r="BP59" s="15">
        <v>0</v>
      </c>
      <c r="BQ59" s="15">
        <v>1</v>
      </c>
      <c r="BR59" s="15">
        <v>0</v>
      </c>
      <c r="BS59" s="15">
        <v>0</v>
      </c>
      <c r="BT59" s="15">
        <v>1</v>
      </c>
      <c r="BU59" s="15">
        <v>0</v>
      </c>
      <c r="BV59" s="15">
        <v>0</v>
      </c>
      <c r="BW59" s="15">
        <v>0</v>
      </c>
      <c r="BX59" s="15">
        <v>1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1</v>
      </c>
      <c r="CK59" s="15">
        <v>1</v>
      </c>
      <c r="CL59" s="15">
        <v>0</v>
      </c>
      <c r="CM59" s="15">
        <v>0</v>
      </c>
      <c r="CN59" s="15">
        <v>1</v>
      </c>
      <c r="CO59" s="15">
        <v>0</v>
      </c>
      <c r="CP59" s="15">
        <v>1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5">
        <v>0</v>
      </c>
      <c r="CW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15">
        <v>0</v>
      </c>
      <c r="DG59" s="15">
        <v>0</v>
      </c>
      <c r="DH59" s="15">
        <v>0</v>
      </c>
      <c r="DI59" s="15">
        <v>0</v>
      </c>
      <c r="DJ59" s="15">
        <v>0</v>
      </c>
      <c r="DK59" s="15">
        <v>0</v>
      </c>
      <c r="DL59" s="15">
        <v>0</v>
      </c>
      <c r="DM59" s="15">
        <v>0</v>
      </c>
      <c r="DN59" s="15">
        <v>0</v>
      </c>
      <c r="DO59" s="15">
        <v>0</v>
      </c>
      <c r="DP59" s="15">
        <v>0</v>
      </c>
      <c r="DQ59" s="15">
        <v>0</v>
      </c>
      <c r="DR59" s="15">
        <v>0</v>
      </c>
    </row>
    <row r="60" spans="1:122" x14ac:dyDescent="0.35">
      <c r="A60" s="15">
        <v>59</v>
      </c>
      <c r="B60" s="17">
        <v>43678</v>
      </c>
      <c r="C60" s="18">
        <v>43705</v>
      </c>
      <c r="D60" s="15">
        <v>3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1</v>
      </c>
      <c r="V60" s="15">
        <v>0</v>
      </c>
      <c r="W60" s="15">
        <v>1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3</v>
      </c>
      <c r="AD60" s="15">
        <v>1</v>
      </c>
      <c r="AE60" s="15">
        <v>2</v>
      </c>
      <c r="AF60" s="15">
        <v>0</v>
      </c>
      <c r="AG60" s="15">
        <v>3</v>
      </c>
      <c r="AH60" s="15">
        <v>0</v>
      </c>
      <c r="AI60" s="15">
        <v>0</v>
      </c>
      <c r="AJ60" s="15">
        <v>0</v>
      </c>
      <c r="AK60" s="15">
        <v>0</v>
      </c>
      <c r="AL60" s="15">
        <v>1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1</v>
      </c>
      <c r="AT60" s="15">
        <v>0</v>
      </c>
      <c r="AU60" s="15">
        <v>0</v>
      </c>
      <c r="AV60" s="15">
        <v>1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1</v>
      </c>
      <c r="BC60" s="15">
        <v>1</v>
      </c>
      <c r="BD60" s="15">
        <v>0</v>
      </c>
      <c r="BE60" s="15">
        <v>0</v>
      </c>
      <c r="BF60" s="15">
        <v>0</v>
      </c>
      <c r="BG60" s="15">
        <v>0</v>
      </c>
      <c r="BH60" s="15">
        <v>1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1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1</v>
      </c>
      <c r="BU60" s="15">
        <v>0</v>
      </c>
      <c r="BV60" s="15">
        <v>1</v>
      </c>
      <c r="BW60" s="15">
        <v>0</v>
      </c>
      <c r="BX60" s="15">
        <v>1</v>
      </c>
      <c r="BY60" s="15">
        <v>0</v>
      </c>
      <c r="BZ60" s="15">
        <v>0</v>
      </c>
      <c r="CA60" s="15">
        <v>0</v>
      </c>
      <c r="CB60" s="15">
        <v>1</v>
      </c>
      <c r="CC60" s="15">
        <v>0</v>
      </c>
      <c r="CD60" s="15">
        <v>0</v>
      </c>
      <c r="CE60" s="15">
        <v>0</v>
      </c>
      <c r="CF60" s="15">
        <v>0</v>
      </c>
      <c r="CG60" s="15">
        <v>1</v>
      </c>
      <c r="CH60" s="15">
        <v>2</v>
      </c>
      <c r="CI60" s="15">
        <v>1</v>
      </c>
      <c r="CJ60" s="15">
        <v>0</v>
      </c>
      <c r="CK60" s="15">
        <v>0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5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1</v>
      </c>
      <c r="DC60" s="15">
        <v>0</v>
      </c>
      <c r="DD60" s="15">
        <v>0</v>
      </c>
      <c r="DE60" s="15">
        <v>0</v>
      </c>
      <c r="DF60" s="15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5">
        <v>0</v>
      </c>
      <c r="DN60" s="15">
        <v>0</v>
      </c>
      <c r="DO60" s="15">
        <v>0</v>
      </c>
      <c r="DP60" s="15">
        <v>0</v>
      </c>
      <c r="DQ60" s="15">
        <v>0</v>
      </c>
      <c r="DR60" s="15">
        <v>0</v>
      </c>
    </row>
    <row r="61" spans="1:122" x14ac:dyDescent="0.35">
      <c r="A61" s="15">
        <v>60</v>
      </c>
      <c r="B61" s="17">
        <v>43678</v>
      </c>
      <c r="C61" s="18">
        <v>43706</v>
      </c>
      <c r="D61" s="15">
        <v>0</v>
      </c>
      <c r="E61" s="15">
        <v>0</v>
      </c>
      <c r="F61" s="15">
        <v>0</v>
      </c>
      <c r="G61" s="15">
        <v>1</v>
      </c>
      <c r="H61" s="15">
        <v>1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2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2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1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1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1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1</v>
      </c>
      <c r="BN61" s="15">
        <v>1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1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5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</row>
    <row r="62" spans="1:122" x14ac:dyDescent="0.35">
      <c r="A62" s="15">
        <v>61</v>
      </c>
      <c r="B62" s="17">
        <v>43678</v>
      </c>
      <c r="C62" s="18">
        <v>43707</v>
      </c>
      <c r="D62" s="15">
        <v>3</v>
      </c>
      <c r="E62" s="15">
        <v>0</v>
      </c>
      <c r="F62" s="15">
        <v>0</v>
      </c>
      <c r="G62" s="15">
        <v>0</v>
      </c>
      <c r="H62" s="15">
        <v>1</v>
      </c>
      <c r="I62" s="15">
        <v>0</v>
      </c>
      <c r="J62" s="15">
        <v>0</v>
      </c>
      <c r="K62" s="15">
        <v>0</v>
      </c>
      <c r="L62" s="15">
        <v>2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1</v>
      </c>
      <c r="S62" s="15">
        <v>1</v>
      </c>
      <c r="T62" s="15">
        <v>2</v>
      </c>
      <c r="U62" s="15">
        <v>3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3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1</v>
      </c>
      <c r="AP62" s="15">
        <v>0</v>
      </c>
      <c r="AQ62" s="15">
        <v>0</v>
      </c>
      <c r="AR62" s="15">
        <v>0</v>
      </c>
      <c r="AS62" s="15">
        <v>0</v>
      </c>
      <c r="AT62" s="15">
        <v>1</v>
      </c>
      <c r="AU62" s="15">
        <v>2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1</v>
      </c>
      <c r="BC62" s="15">
        <v>1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1</v>
      </c>
      <c r="BO62" s="15">
        <v>0</v>
      </c>
      <c r="BP62" s="15">
        <v>1</v>
      </c>
      <c r="BQ62" s="15">
        <v>0</v>
      </c>
      <c r="BR62" s="15">
        <v>0</v>
      </c>
      <c r="BS62" s="15">
        <v>1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2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3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1</v>
      </c>
      <c r="CO62" s="15">
        <v>0</v>
      </c>
      <c r="CP62" s="15">
        <v>2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0</v>
      </c>
      <c r="DM62" s="15">
        <v>0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</row>
    <row r="63" spans="1:122" x14ac:dyDescent="0.35">
      <c r="A63" s="15">
        <v>62</v>
      </c>
      <c r="B63" s="17">
        <v>43678</v>
      </c>
      <c r="C63" s="18">
        <v>43708</v>
      </c>
      <c r="D63" s="15">
        <v>0</v>
      </c>
      <c r="E63" s="15">
        <v>0</v>
      </c>
      <c r="F63" s="15">
        <v>1</v>
      </c>
      <c r="G63" s="15">
        <v>0</v>
      </c>
      <c r="H63" s="15">
        <v>1</v>
      </c>
      <c r="I63" s="15">
        <v>0</v>
      </c>
      <c r="J63" s="15">
        <v>0</v>
      </c>
      <c r="K63" s="15">
        <v>1</v>
      </c>
      <c r="L63" s="15">
        <v>1</v>
      </c>
      <c r="M63" s="15">
        <v>1</v>
      </c>
      <c r="N63" s="15">
        <v>0</v>
      </c>
      <c r="O63" s="15">
        <v>2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1</v>
      </c>
      <c r="V63" s="15">
        <v>1</v>
      </c>
      <c r="W63" s="15">
        <v>0</v>
      </c>
      <c r="X63" s="15">
        <v>0</v>
      </c>
      <c r="Y63" s="15">
        <v>2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2</v>
      </c>
      <c r="AF63" s="15">
        <v>0</v>
      </c>
      <c r="AG63" s="15">
        <v>0</v>
      </c>
      <c r="AH63" s="15">
        <v>1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1</v>
      </c>
      <c r="AP63" s="15">
        <v>0</v>
      </c>
      <c r="AQ63" s="15">
        <v>1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1</v>
      </c>
      <c r="BE63" s="15">
        <v>0</v>
      </c>
      <c r="BF63" s="15">
        <v>0</v>
      </c>
      <c r="BG63" s="15">
        <v>0</v>
      </c>
      <c r="BH63" s="15">
        <v>1</v>
      </c>
      <c r="BI63" s="15">
        <v>0</v>
      </c>
      <c r="BJ63" s="15">
        <v>1</v>
      </c>
      <c r="BK63" s="15">
        <v>0</v>
      </c>
      <c r="BL63" s="15">
        <v>1</v>
      </c>
      <c r="BM63" s="15">
        <v>1</v>
      </c>
      <c r="BN63" s="15">
        <v>2</v>
      </c>
      <c r="BO63" s="15">
        <v>0</v>
      </c>
      <c r="BP63" s="15">
        <v>2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1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1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1</v>
      </c>
      <c r="DF63" s="15">
        <v>0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</row>
    <row r="64" spans="1:122" x14ac:dyDescent="0.35">
      <c r="A64" s="15">
        <v>63</v>
      </c>
      <c r="B64" s="17">
        <v>43709</v>
      </c>
      <c r="C64" s="18">
        <v>43709</v>
      </c>
      <c r="D64" s="15">
        <v>2</v>
      </c>
      <c r="E64" s="15">
        <v>0</v>
      </c>
      <c r="F64" s="15">
        <v>0</v>
      </c>
      <c r="G64" s="15">
        <v>0</v>
      </c>
      <c r="H64" s="15">
        <v>0</v>
      </c>
      <c r="I64" s="15">
        <v>1</v>
      </c>
      <c r="J64" s="15">
        <v>0</v>
      </c>
      <c r="K64" s="15">
        <v>1</v>
      </c>
      <c r="L64" s="15">
        <v>2</v>
      </c>
      <c r="M64" s="15">
        <v>0</v>
      </c>
      <c r="N64" s="15">
        <v>4</v>
      </c>
      <c r="O64" s="15">
        <v>0</v>
      </c>
      <c r="P64" s="15">
        <v>0</v>
      </c>
      <c r="Q64" s="15">
        <v>0</v>
      </c>
      <c r="R64" s="15">
        <v>1</v>
      </c>
      <c r="S64" s="15">
        <v>0</v>
      </c>
      <c r="T64" s="15">
        <v>2</v>
      </c>
      <c r="U64" s="15">
        <v>0</v>
      </c>
      <c r="V64" s="15">
        <v>0</v>
      </c>
      <c r="W64" s="15">
        <v>1</v>
      </c>
      <c r="X64" s="15">
        <v>2</v>
      </c>
      <c r="Y64" s="15">
        <v>1</v>
      </c>
      <c r="Z64" s="15">
        <v>8</v>
      </c>
      <c r="AA64" s="15">
        <v>4</v>
      </c>
      <c r="AB64" s="15">
        <v>2</v>
      </c>
      <c r="AC64" s="15">
        <v>1</v>
      </c>
      <c r="AD64" s="15">
        <v>0</v>
      </c>
      <c r="AE64" s="15">
        <v>2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1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1</v>
      </c>
      <c r="AV64" s="15">
        <v>0</v>
      </c>
      <c r="AW64" s="15">
        <v>0</v>
      </c>
      <c r="AX64" s="15">
        <v>2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2</v>
      </c>
      <c r="BH64" s="15">
        <v>0</v>
      </c>
      <c r="BI64" s="15">
        <v>0</v>
      </c>
      <c r="BJ64" s="15">
        <v>1</v>
      </c>
      <c r="BK64" s="15">
        <v>0</v>
      </c>
      <c r="BL64" s="15">
        <v>2</v>
      </c>
      <c r="BM64" s="15">
        <v>2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1</v>
      </c>
      <c r="BT64" s="15">
        <v>1</v>
      </c>
      <c r="BU64" s="15">
        <v>1</v>
      </c>
      <c r="BV64" s="15">
        <v>1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0</v>
      </c>
      <c r="CI64" s="15">
        <v>0</v>
      </c>
      <c r="CJ64" s="15">
        <v>2</v>
      </c>
      <c r="CK64" s="15">
        <v>0</v>
      </c>
      <c r="CL64" s="15">
        <v>0</v>
      </c>
      <c r="CM64" s="15">
        <v>0</v>
      </c>
      <c r="CN64" s="15">
        <v>1</v>
      </c>
      <c r="CO64" s="15">
        <v>0</v>
      </c>
      <c r="CP64" s="15">
        <v>1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0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5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</row>
    <row r="65" spans="1:122" x14ac:dyDescent="0.35">
      <c r="A65" s="15">
        <v>64</v>
      </c>
      <c r="B65" s="17">
        <v>43709</v>
      </c>
      <c r="C65" s="18">
        <v>43710</v>
      </c>
      <c r="D65" s="15">
        <v>4</v>
      </c>
      <c r="E65" s="15">
        <v>0</v>
      </c>
      <c r="F65" s="15">
        <v>0</v>
      </c>
      <c r="G65" s="15">
        <v>0</v>
      </c>
      <c r="H65" s="15">
        <v>0</v>
      </c>
      <c r="I65" s="15">
        <v>1</v>
      </c>
      <c r="J65" s="15">
        <v>0</v>
      </c>
      <c r="K65" s="15">
        <v>0</v>
      </c>
      <c r="L65" s="15">
        <v>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5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1</v>
      </c>
      <c r="AB65" s="15">
        <v>0</v>
      </c>
      <c r="AC65" s="15">
        <v>3</v>
      </c>
      <c r="AD65" s="15">
        <v>0</v>
      </c>
      <c r="AE65" s="15">
        <v>3</v>
      </c>
      <c r="AF65" s="15">
        <v>2</v>
      </c>
      <c r="AG65" s="15">
        <v>0</v>
      </c>
      <c r="AH65" s="15">
        <v>2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1</v>
      </c>
      <c r="BL65" s="15">
        <v>0</v>
      </c>
      <c r="BM65" s="15">
        <v>0</v>
      </c>
      <c r="BN65" s="15">
        <v>0</v>
      </c>
      <c r="BO65" s="15">
        <v>1</v>
      </c>
      <c r="BP65" s="15">
        <v>1</v>
      </c>
      <c r="BQ65" s="15">
        <v>0</v>
      </c>
      <c r="BR65" s="15">
        <v>0</v>
      </c>
      <c r="BS65" s="15">
        <v>0</v>
      </c>
      <c r="BT65" s="15">
        <v>0</v>
      </c>
      <c r="BU65" s="15">
        <v>1</v>
      </c>
      <c r="BV65" s="15">
        <v>0</v>
      </c>
      <c r="BW65" s="15">
        <v>0</v>
      </c>
      <c r="BX65" s="15">
        <v>1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2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2</v>
      </c>
      <c r="CQ65" s="15">
        <v>1</v>
      </c>
      <c r="CR65" s="15">
        <v>0</v>
      </c>
      <c r="CS65" s="15">
        <v>0</v>
      </c>
      <c r="CT65" s="15">
        <v>0</v>
      </c>
      <c r="CU65" s="15">
        <v>0</v>
      </c>
      <c r="CV65" s="15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0</v>
      </c>
      <c r="DG65" s="15">
        <v>0</v>
      </c>
      <c r="DH65" s="15">
        <v>0</v>
      </c>
      <c r="DI65" s="15">
        <v>0</v>
      </c>
      <c r="DJ65" s="15">
        <v>0</v>
      </c>
      <c r="DK65" s="15">
        <v>0</v>
      </c>
      <c r="DL65" s="15">
        <v>0</v>
      </c>
      <c r="DM65" s="15">
        <v>0</v>
      </c>
      <c r="DN65" s="15">
        <v>1</v>
      </c>
      <c r="DO65" s="15">
        <v>0</v>
      </c>
      <c r="DP65" s="15">
        <v>0</v>
      </c>
      <c r="DQ65" s="15">
        <v>0</v>
      </c>
      <c r="DR65" s="15">
        <v>0</v>
      </c>
    </row>
    <row r="66" spans="1:122" x14ac:dyDescent="0.35">
      <c r="A66" s="15">
        <v>65</v>
      </c>
      <c r="B66" s="17">
        <v>43709</v>
      </c>
      <c r="C66" s="18">
        <v>43711</v>
      </c>
      <c r="D66" s="15">
        <v>0</v>
      </c>
      <c r="E66" s="15">
        <v>0</v>
      </c>
      <c r="F66" s="15">
        <v>0</v>
      </c>
      <c r="G66" s="15">
        <v>1</v>
      </c>
      <c r="H66" s="15">
        <v>1</v>
      </c>
      <c r="I66" s="15">
        <v>0</v>
      </c>
      <c r="J66" s="15">
        <v>0</v>
      </c>
      <c r="K66" s="15">
        <v>0</v>
      </c>
      <c r="L66" s="15">
        <v>1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1</v>
      </c>
      <c r="X66" s="15">
        <v>0</v>
      </c>
      <c r="Y66" s="15">
        <v>0</v>
      </c>
      <c r="Z66" s="15">
        <v>1</v>
      </c>
      <c r="AA66" s="15">
        <v>1</v>
      </c>
      <c r="AB66" s="15">
        <v>0</v>
      </c>
      <c r="AC66" s="15">
        <v>3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1</v>
      </c>
      <c r="AQ66" s="15">
        <v>1</v>
      </c>
      <c r="AR66" s="15">
        <v>0</v>
      </c>
      <c r="AS66" s="15">
        <v>1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1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1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1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5">
        <v>0</v>
      </c>
      <c r="CW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0</v>
      </c>
      <c r="DD66" s="15">
        <v>0</v>
      </c>
      <c r="DE66" s="15">
        <v>0</v>
      </c>
      <c r="DF66" s="15">
        <v>0</v>
      </c>
      <c r="DG66" s="15">
        <v>0</v>
      </c>
      <c r="DH66" s="15">
        <v>0</v>
      </c>
      <c r="DI66" s="15">
        <v>0</v>
      </c>
      <c r="DJ66" s="15">
        <v>0</v>
      </c>
      <c r="DK66" s="15">
        <v>0</v>
      </c>
      <c r="DL66" s="15">
        <v>0</v>
      </c>
      <c r="DM66" s="15">
        <v>0</v>
      </c>
      <c r="DN66" s="15">
        <v>0</v>
      </c>
      <c r="DO66" s="15">
        <v>0</v>
      </c>
      <c r="DP66" s="15">
        <v>0</v>
      </c>
      <c r="DQ66" s="15">
        <v>0</v>
      </c>
      <c r="DR66" s="15">
        <v>0</v>
      </c>
    </row>
    <row r="67" spans="1:122" x14ac:dyDescent="0.35">
      <c r="A67" s="15">
        <v>66</v>
      </c>
      <c r="B67" s="17">
        <v>43709</v>
      </c>
      <c r="C67" s="18">
        <v>43712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1</v>
      </c>
      <c r="J67" s="15">
        <v>1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1</v>
      </c>
      <c r="R67" s="15">
        <v>0</v>
      </c>
      <c r="S67" s="15">
        <v>0</v>
      </c>
      <c r="T67" s="15">
        <v>5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4</v>
      </c>
      <c r="AA67" s="15">
        <v>2</v>
      </c>
      <c r="AB67" s="15">
        <v>0</v>
      </c>
      <c r="AC67" s="15">
        <v>1</v>
      </c>
      <c r="AD67" s="15">
        <v>1</v>
      </c>
      <c r="AE67" s="15">
        <v>2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1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1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2</v>
      </c>
      <c r="BE67" s="15">
        <v>1</v>
      </c>
      <c r="BF67" s="15">
        <v>1</v>
      </c>
      <c r="BG67" s="15">
        <v>1</v>
      </c>
      <c r="BH67" s="15">
        <v>1</v>
      </c>
      <c r="BI67" s="15">
        <v>0</v>
      </c>
      <c r="BJ67" s="15">
        <v>1</v>
      </c>
      <c r="BK67" s="15">
        <v>1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1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1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>
        <v>1</v>
      </c>
      <c r="CO67" s="15">
        <v>0</v>
      </c>
      <c r="CP67" s="15">
        <v>1</v>
      </c>
      <c r="CQ67" s="15">
        <v>0</v>
      </c>
      <c r="CR67" s="15">
        <v>0</v>
      </c>
      <c r="CS67" s="15">
        <v>0</v>
      </c>
      <c r="CT67" s="15">
        <v>0</v>
      </c>
      <c r="CU67" s="15">
        <v>0</v>
      </c>
      <c r="CV67" s="15">
        <v>0</v>
      </c>
      <c r="CW67" s="15">
        <v>0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>
        <v>0</v>
      </c>
      <c r="DH67" s="15">
        <v>0</v>
      </c>
      <c r="DI67" s="15">
        <v>0</v>
      </c>
      <c r="DJ67" s="15">
        <v>0</v>
      </c>
      <c r="DK67" s="15">
        <v>0</v>
      </c>
      <c r="DL67" s="15">
        <v>0</v>
      </c>
      <c r="DM67" s="15">
        <v>0</v>
      </c>
      <c r="DN67" s="15">
        <v>0</v>
      </c>
      <c r="DO67" s="15">
        <v>0</v>
      </c>
      <c r="DP67" s="15">
        <v>0</v>
      </c>
      <c r="DQ67" s="15">
        <v>0</v>
      </c>
      <c r="DR67" s="15">
        <v>0</v>
      </c>
    </row>
    <row r="68" spans="1:122" x14ac:dyDescent="0.35">
      <c r="A68" s="15">
        <v>67</v>
      </c>
      <c r="B68" s="17">
        <v>43709</v>
      </c>
      <c r="C68" s="18">
        <v>43713</v>
      </c>
      <c r="D68" s="15">
        <v>1</v>
      </c>
      <c r="E68" s="15">
        <v>0</v>
      </c>
      <c r="F68" s="15">
        <v>0</v>
      </c>
      <c r="G68" s="15">
        <v>0</v>
      </c>
      <c r="H68" s="15">
        <v>0</v>
      </c>
      <c r="I68" s="15">
        <v>1</v>
      </c>
      <c r="J68" s="15">
        <v>0</v>
      </c>
      <c r="K68" s="15">
        <v>0</v>
      </c>
      <c r="L68" s="15">
        <v>0</v>
      </c>
      <c r="M68" s="15">
        <v>0</v>
      </c>
      <c r="N68" s="15">
        <v>2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1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3</v>
      </c>
      <c r="AD68" s="15">
        <v>0</v>
      </c>
      <c r="AE68" s="15">
        <v>0</v>
      </c>
      <c r="AF68" s="15">
        <v>0</v>
      </c>
      <c r="AG68" s="15">
        <v>2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1</v>
      </c>
      <c r="AS68" s="15">
        <v>1</v>
      </c>
      <c r="AT68" s="15">
        <v>0</v>
      </c>
      <c r="AU68" s="15">
        <v>0</v>
      </c>
      <c r="AV68" s="15">
        <v>0</v>
      </c>
      <c r="AW68" s="15">
        <v>0</v>
      </c>
      <c r="AX68" s="15">
        <v>2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0</v>
      </c>
      <c r="BH68" s="15">
        <v>0</v>
      </c>
      <c r="BI68" s="15">
        <v>0</v>
      </c>
      <c r="BJ68" s="15">
        <v>1</v>
      </c>
      <c r="BK68" s="15">
        <v>0</v>
      </c>
      <c r="BL68" s="15">
        <v>0</v>
      </c>
      <c r="BM68" s="15">
        <v>1</v>
      </c>
      <c r="BN68" s="15">
        <v>0</v>
      </c>
      <c r="BO68" s="15">
        <v>1</v>
      </c>
      <c r="BP68" s="15">
        <v>0</v>
      </c>
      <c r="BQ68" s="15">
        <v>0</v>
      </c>
      <c r="BR68" s="15">
        <v>0</v>
      </c>
      <c r="BS68" s="15">
        <v>1</v>
      </c>
      <c r="BT68" s="15">
        <v>2</v>
      </c>
      <c r="BU68" s="15">
        <v>0</v>
      </c>
      <c r="BV68" s="15">
        <v>0</v>
      </c>
      <c r="BW68" s="15">
        <v>1</v>
      </c>
      <c r="BX68" s="15">
        <v>0</v>
      </c>
      <c r="BY68" s="15">
        <v>0</v>
      </c>
      <c r="BZ68" s="15">
        <v>0</v>
      </c>
      <c r="CA68" s="15">
        <v>1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4</v>
      </c>
      <c r="CH68" s="15">
        <v>0</v>
      </c>
      <c r="CI68" s="15">
        <v>0</v>
      </c>
      <c r="CJ68" s="15">
        <v>1</v>
      </c>
      <c r="CK68" s="15">
        <v>0</v>
      </c>
      <c r="CL68" s="15">
        <v>0</v>
      </c>
      <c r="CM68" s="15">
        <v>0</v>
      </c>
      <c r="CN68" s="15">
        <v>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5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5">
        <v>0</v>
      </c>
      <c r="DM68" s="15">
        <v>0</v>
      </c>
      <c r="DN68" s="15">
        <v>0</v>
      </c>
      <c r="DO68" s="15">
        <v>0</v>
      </c>
      <c r="DP68" s="15">
        <v>0</v>
      </c>
      <c r="DQ68" s="15">
        <v>0</v>
      </c>
      <c r="DR68" s="15">
        <v>0</v>
      </c>
    </row>
    <row r="69" spans="1:122" x14ac:dyDescent="0.35">
      <c r="A69" s="15">
        <v>68</v>
      </c>
      <c r="B69" s="17">
        <v>43709</v>
      </c>
      <c r="C69" s="18">
        <v>43714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1</v>
      </c>
      <c r="J69" s="15">
        <v>0</v>
      </c>
      <c r="K69" s="15">
        <v>0</v>
      </c>
      <c r="L69" s="15">
        <v>0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1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4</v>
      </c>
      <c r="AH69" s="15">
        <v>0</v>
      </c>
      <c r="AI69" s="15">
        <v>0</v>
      </c>
      <c r="AJ69" s="15">
        <v>0</v>
      </c>
      <c r="AK69" s="15">
        <v>1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1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1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1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3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1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5">
        <v>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>
        <v>0</v>
      </c>
      <c r="DJ69" s="15">
        <v>0</v>
      </c>
      <c r="DK69" s="15">
        <v>0</v>
      </c>
      <c r="DL69" s="15">
        <v>0</v>
      </c>
      <c r="DM69" s="15">
        <v>0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</row>
    <row r="70" spans="1:122" x14ac:dyDescent="0.35">
      <c r="A70" s="15">
        <v>69</v>
      </c>
      <c r="B70" s="17">
        <v>43709</v>
      </c>
      <c r="C70" s="18">
        <v>43715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1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2</v>
      </c>
      <c r="AA70" s="15">
        <v>0</v>
      </c>
      <c r="AB70" s="15">
        <v>2</v>
      </c>
      <c r="AC70" s="15">
        <v>2</v>
      </c>
      <c r="AD70" s="15">
        <v>0</v>
      </c>
      <c r="AE70" s="15">
        <v>2</v>
      </c>
      <c r="AF70" s="15">
        <v>0</v>
      </c>
      <c r="AG70" s="15">
        <v>0</v>
      </c>
      <c r="AH70" s="15">
        <v>2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1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1</v>
      </c>
      <c r="BO70" s="15">
        <v>1</v>
      </c>
      <c r="BP70" s="15">
        <v>1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1</v>
      </c>
      <c r="BW70" s="15">
        <v>1</v>
      </c>
      <c r="BX70" s="15">
        <v>0</v>
      </c>
      <c r="BY70" s="15">
        <v>1</v>
      </c>
      <c r="BZ70" s="15">
        <v>0</v>
      </c>
      <c r="CA70" s="15">
        <v>0</v>
      </c>
      <c r="CB70" s="15">
        <v>0</v>
      </c>
      <c r="CC70" s="15">
        <v>0</v>
      </c>
      <c r="CD70" s="15">
        <v>1</v>
      </c>
      <c r="CE70" s="15">
        <v>0</v>
      </c>
      <c r="CF70" s="15">
        <v>0</v>
      </c>
      <c r="CG70" s="15">
        <v>1</v>
      </c>
      <c r="CH70" s="15">
        <v>0</v>
      </c>
      <c r="CI70" s="15">
        <v>0</v>
      </c>
      <c r="CJ70" s="15">
        <v>2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1</v>
      </c>
      <c r="CR70" s="15">
        <v>1</v>
      </c>
      <c r="CS70" s="15">
        <v>0</v>
      </c>
      <c r="CT70" s="15">
        <v>0</v>
      </c>
      <c r="CU70" s="15">
        <v>0</v>
      </c>
      <c r="CV70" s="15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5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</row>
    <row r="71" spans="1:122" x14ac:dyDescent="0.35">
      <c r="A71" s="15">
        <v>70</v>
      </c>
      <c r="B71" s="17">
        <v>43709</v>
      </c>
      <c r="C71" s="18">
        <v>43716</v>
      </c>
      <c r="D71" s="15">
        <v>53</v>
      </c>
      <c r="E71" s="15">
        <v>0</v>
      </c>
      <c r="F71" s="15">
        <v>0</v>
      </c>
      <c r="G71" s="15">
        <v>1</v>
      </c>
      <c r="H71" s="15">
        <v>1</v>
      </c>
      <c r="I71" s="15">
        <v>0</v>
      </c>
      <c r="J71" s="15">
        <v>0</v>
      </c>
      <c r="K71" s="15">
        <v>0</v>
      </c>
      <c r="L71" s="15">
        <v>44</v>
      </c>
      <c r="M71" s="15">
        <v>0</v>
      </c>
      <c r="N71" s="15">
        <v>3</v>
      </c>
      <c r="O71" s="15">
        <v>0</v>
      </c>
      <c r="P71" s="15">
        <v>1</v>
      </c>
      <c r="Q71" s="15">
        <v>0</v>
      </c>
      <c r="R71" s="15">
        <v>0</v>
      </c>
      <c r="S71" s="15">
        <v>0</v>
      </c>
      <c r="T71" s="15">
        <v>0</v>
      </c>
      <c r="U71" s="15">
        <v>1</v>
      </c>
      <c r="V71" s="15">
        <v>0</v>
      </c>
      <c r="W71" s="15">
        <v>1</v>
      </c>
      <c r="X71" s="15">
        <v>0</v>
      </c>
      <c r="Y71" s="15">
        <v>0</v>
      </c>
      <c r="Z71" s="15">
        <v>4</v>
      </c>
      <c r="AA71" s="15">
        <v>0</v>
      </c>
      <c r="AB71" s="15">
        <v>2</v>
      </c>
      <c r="AC71" s="15">
        <v>2</v>
      </c>
      <c r="AD71" s="15">
        <v>0</v>
      </c>
      <c r="AE71" s="15">
        <v>7</v>
      </c>
      <c r="AF71" s="15">
        <v>29</v>
      </c>
      <c r="AG71" s="15">
        <v>5</v>
      </c>
      <c r="AH71" s="15">
        <v>0</v>
      </c>
      <c r="AI71" s="15">
        <v>0</v>
      </c>
      <c r="AJ71" s="15">
        <v>0</v>
      </c>
      <c r="AK71" s="15">
        <v>1</v>
      </c>
      <c r="AL71" s="15">
        <v>1</v>
      </c>
      <c r="AM71" s="15">
        <v>0</v>
      </c>
      <c r="AN71" s="15">
        <v>0</v>
      </c>
      <c r="AO71" s="15">
        <v>0</v>
      </c>
      <c r="AP71" s="15">
        <v>18</v>
      </c>
      <c r="AQ71" s="15">
        <v>9</v>
      </c>
      <c r="AR71" s="15">
        <v>1</v>
      </c>
      <c r="AS71" s="15">
        <v>4</v>
      </c>
      <c r="AT71" s="15">
        <v>7</v>
      </c>
      <c r="AU71" s="15">
        <v>0</v>
      </c>
      <c r="AV71" s="15">
        <v>3</v>
      </c>
      <c r="AW71" s="15">
        <v>17</v>
      </c>
      <c r="AX71" s="15">
        <v>17</v>
      </c>
      <c r="AY71" s="15">
        <v>0</v>
      </c>
      <c r="AZ71" s="15">
        <v>10</v>
      </c>
      <c r="BA71" s="15">
        <v>5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1</v>
      </c>
      <c r="BH71" s="15">
        <v>0</v>
      </c>
      <c r="BI71" s="15">
        <v>0</v>
      </c>
      <c r="BJ71" s="15">
        <v>7</v>
      </c>
      <c r="BK71" s="15">
        <v>4</v>
      </c>
      <c r="BL71" s="15">
        <v>0</v>
      </c>
      <c r="BM71" s="15">
        <v>7</v>
      </c>
      <c r="BN71" s="15">
        <v>9</v>
      </c>
      <c r="BO71" s="15">
        <v>1</v>
      </c>
      <c r="BP71" s="15">
        <v>1</v>
      </c>
      <c r="BQ71" s="15">
        <v>0</v>
      </c>
      <c r="BR71" s="15">
        <v>0</v>
      </c>
      <c r="BS71" s="15">
        <v>0</v>
      </c>
      <c r="BT71" s="15">
        <v>1</v>
      </c>
      <c r="BU71" s="15">
        <v>0</v>
      </c>
      <c r="BV71" s="15">
        <v>15</v>
      </c>
      <c r="BW71" s="15">
        <v>3</v>
      </c>
      <c r="BX71" s="15">
        <v>17</v>
      </c>
      <c r="BY71" s="15">
        <v>14</v>
      </c>
      <c r="BZ71" s="15">
        <v>2</v>
      </c>
      <c r="CA71" s="15">
        <v>0</v>
      </c>
      <c r="CB71" s="15">
        <v>2</v>
      </c>
      <c r="CC71" s="15">
        <v>0</v>
      </c>
      <c r="CD71" s="15">
        <v>10</v>
      </c>
      <c r="CE71" s="15">
        <v>13</v>
      </c>
      <c r="CF71" s="15">
        <v>7</v>
      </c>
      <c r="CG71" s="15">
        <v>0</v>
      </c>
      <c r="CH71" s="15">
        <v>7</v>
      </c>
      <c r="CI71" s="15">
        <v>1</v>
      </c>
      <c r="CJ71" s="15">
        <v>1</v>
      </c>
      <c r="CK71" s="15">
        <v>0</v>
      </c>
      <c r="CL71" s="15">
        <v>0</v>
      </c>
      <c r="CM71" s="15">
        <v>0</v>
      </c>
      <c r="CN71" s="15">
        <v>2</v>
      </c>
      <c r="CO71" s="15">
        <v>0</v>
      </c>
      <c r="CP71" s="15">
        <v>2</v>
      </c>
      <c r="CQ71" s="15">
        <v>4</v>
      </c>
      <c r="CR71" s="15">
        <v>0</v>
      </c>
      <c r="CS71" s="15">
        <v>0</v>
      </c>
      <c r="CT71" s="15">
        <v>0</v>
      </c>
      <c r="CU71" s="15">
        <v>0</v>
      </c>
      <c r="CV71" s="15">
        <v>0</v>
      </c>
      <c r="CW71" s="15">
        <v>0</v>
      </c>
      <c r="CX71" s="15">
        <v>0</v>
      </c>
      <c r="CY71" s="15">
        <v>1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1</v>
      </c>
      <c r="DJ71" s="15">
        <v>0</v>
      </c>
      <c r="DK71" s="15">
        <v>0</v>
      </c>
      <c r="DL71" s="15">
        <v>0</v>
      </c>
      <c r="DM71" s="15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</row>
    <row r="72" spans="1:122" x14ac:dyDescent="0.35">
      <c r="A72" s="15">
        <v>71</v>
      </c>
      <c r="B72" s="17">
        <v>43709</v>
      </c>
      <c r="C72" s="18">
        <v>43717</v>
      </c>
      <c r="D72" s="15">
        <v>1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1</v>
      </c>
      <c r="X72" s="15">
        <v>1</v>
      </c>
      <c r="Y72" s="15">
        <v>0</v>
      </c>
      <c r="Z72" s="15">
        <v>2</v>
      </c>
      <c r="AA72" s="15">
        <v>1</v>
      </c>
      <c r="AB72" s="15">
        <v>2</v>
      </c>
      <c r="AC72" s="15">
        <v>2</v>
      </c>
      <c r="AD72" s="15">
        <v>0</v>
      </c>
      <c r="AE72" s="15">
        <v>1</v>
      </c>
      <c r="AF72" s="15">
        <v>0</v>
      </c>
      <c r="AG72" s="15">
        <v>3</v>
      </c>
      <c r="AH72" s="15">
        <v>0</v>
      </c>
      <c r="AI72" s="15">
        <v>0</v>
      </c>
      <c r="AJ72" s="15">
        <v>0</v>
      </c>
      <c r="AK72" s="15">
        <v>1</v>
      </c>
      <c r="AL72" s="15">
        <v>0</v>
      </c>
      <c r="AM72" s="15">
        <v>0</v>
      </c>
      <c r="AN72" s="15">
        <v>0</v>
      </c>
      <c r="AO72" s="15">
        <v>1</v>
      </c>
      <c r="AP72" s="15">
        <v>0</v>
      </c>
      <c r="AQ72" s="15">
        <v>0</v>
      </c>
      <c r="AR72" s="15">
        <v>0</v>
      </c>
      <c r="AS72" s="15">
        <v>1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1</v>
      </c>
      <c r="BC72" s="15">
        <v>0</v>
      </c>
      <c r="BD72" s="15">
        <v>0</v>
      </c>
      <c r="BE72" s="15">
        <v>0</v>
      </c>
      <c r="BF72" s="15">
        <v>1</v>
      </c>
      <c r="BG72" s="15">
        <v>0</v>
      </c>
      <c r="BH72" s="15">
        <v>1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1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2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5">
        <v>0</v>
      </c>
      <c r="CW72" s="15">
        <v>0</v>
      </c>
      <c r="CX72" s="15">
        <v>0</v>
      </c>
      <c r="CY72" s="15">
        <v>1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5">
        <v>0</v>
      </c>
      <c r="DM72" s="15">
        <v>0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</row>
    <row r="73" spans="1:122" x14ac:dyDescent="0.35">
      <c r="A73" s="15">
        <v>72</v>
      </c>
      <c r="B73" s="17">
        <v>43709</v>
      </c>
      <c r="C73" s="18">
        <v>43718</v>
      </c>
      <c r="D73" s="15">
        <v>2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2</v>
      </c>
      <c r="M73" s="15">
        <v>0</v>
      </c>
      <c r="N73" s="15">
        <v>2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2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11</v>
      </c>
      <c r="AA73" s="15">
        <v>0</v>
      </c>
      <c r="AB73" s="15">
        <v>1</v>
      </c>
      <c r="AC73" s="15">
        <v>2</v>
      </c>
      <c r="AD73" s="15">
        <v>0</v>
      </c>
      <c r="AE73" s="15">
        <v>0</v>
      </c>
      <c r="AF73" s="15">
        <v>0</v>
      </c>
      <c r="AG73" s="15">
        <v>1</v>
      </c>
      <c r="AH73" s="15">
        <v>1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1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2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1</v>
      </c>
      <c r="BQ73" s="15">
        <v>0</v>
      </c>
      <c r="BR73" s="15">
        <v>0</v>
      </c>
      <c r="BS73" s="15">
        <v>0</v>
      </c>
      <c r="BT73" s="15">
        <v>0</v>
      </c>
      <c r="BU73" s="15">
        <v>0</v>
      </c>
      <c r="BV73" s="15">
        <v>1</v>
      </c>
      <c r="BW73" s="15">
        <v>1</v>
      </c>
      <c r="BX73" s="15">
        <v>0</v>
      </c>
      <c r="BY73" s="15">
        <v>1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2</v>
      </c>
      <c r="CI73" s="15">
        <v>0</v>
      </c>
      <c r="CJ73" s="15">
        <v>0</v>
      </c>
      <c r="CK73" s="15">
        <v>0</v>
      </c>
      <c r="CL73" s="15">
        <v>0</v>
      </c>
      <c r="CM73" s="15">
        <v>1</v>
      </c>
      <c r="CN73" s="15">
        <v>1</v>
      </c>
      <c r="CO73" s="15">
        <v>0</v>
      </c>
      <c r="CP73" s="15">
        <v>1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5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1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5">
        <v>0</v>
      </c>
      <c r="DN73" s="15">
        <v>0</v>
      </c>
      <c r="DO73" s="15">
        <v>0</v>
      </c>
      <c r="DP73" s="15">
        <v>0</v>
      </c>
      <c r="DQ73" s="15">
        <v>0</v>
      </c>
      <c r="DR73" s="15">
        <v>0</v>
      </c>
    </row>
    <row r="74" spans="1:122" x14ac:dyDescent="0.35">
      <c r="A74" s="15">
        <v>73</v>
      </c>
      <c r="B74" s="17">
        <v>43709</v>
      </c>
      <c r="C74" s="18">
        <v>43719</v>
      </c>
      <c r="D74" s="15">
        <v>2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3</v>
      </c>
      <c r="AA74" s="15">
        <v>0</v>
      </c>
      <c r="AB74" s="15">
        <v>0</v>
      </c>
      <c r="AC74" s="15">
        <v>0</v>
      </c>
      <c r="AD74" s="15">
        <v>0</v>
      </c>
      <c r="AE74" s="15">
        <v>1</v>
      </c>
      <c r="AF74" s="15">
        <v>0</v>
      </c>
      <c r="AG74" s="15">
        <v>1</v>
      </c>
      <c r="AH74" s="15">
        <v>1</v>
      </c>
      <c r="AI74" s="15">
        <v>0</v>
      </c>
      <c r="AJ74" s="15">
        <v>0</v>
      </c>
      <c r="AK74" s="15">
        <v>1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1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5">
        <v>0</v>
      </c>
      <c r="BV74" s="15">
        <v>0</v>
      </c>
      <c r="BW74" s="15">
        <v>0</v>
      </c>
      <c r="BX74" s="15">
        <v>0</v>
      </c>
      <c r="BY74" s="15">
        <v>1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0</v>
      </c>
      <c r="CF74" s="15">
        <v>0</v>
      </c>
      <c r="CG74" s="15">
        <v>0</v>
      </c>
      <c r="CH74" s="15">
        <v>0</v>
      </c>
      <c r="CI74" s="15">
        <v>0</v>
      </c>
      <c r="CJ74" s="15">
        <v>2</v>
      </c>
      <c r="CK74" s="15">
        <v>0</v>
      </c>
      <c r="CL74" s="15">
        <v>0</v>
      </c>
      <c r="CM74" s="15">
        <v>1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1</v>
      </c>
      <c r="CT74" s="15">
        <v>0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1</v>
      </c>
      <c r="DB74" s="15">
        <v>0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0</v>
      </c>
      <c r="DI74" s="15">
        <v>0</v>
      </c>
      <c r="DJ74" s="15">
        <v>0</v>
      </c>
      <c r="DK74" s="15">
        <v>0</v>
      </c>
      <c r="DL74" s="15">
        <v>0</v>
      </c>
      <c r="DM74" s="15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</row>
    <row r="75" spans="1:122" x14ac:dyDescent="0.35">
      <c r="A75" s="15">
        <v>74</v>
      </c>
      <c r="B75" s="17">
        <v>43709</v>
      </c>
      <c r="C75" s="18">
        <v>43720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1</v>
      </c>
      <c r="M75" s="15">
        <v>1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1</v>
      </c>
      <c r="T75" s="15">
        <v>0</v>
      </c>
      <c r="U75" s="15">
        <v>0</v>
      </c>
      <c r="V75" s="15">
        <v>0</v>
      </c>
      <c r="W75" s="15">
        <v>2</v>
      </c>
      <c r="X75" s="15">
        <v>0</v>
      </c>
      <c r="Y75" s="15">
        <v>0</v>
      </c>
      <c r="Z75" s="15">
        <v>1</v>
      </c>
      <c r="AA75" s="15">
        <v>1</v>
      </c>
      <c r="AB75" s="15">
        <v>0</v>
      </c>
      <c r="AC75" s="15">
        <v>0</v>
      </c>
      <c r="AD75" s="15">
        <v>0</v>
      </c>
      <c r="AE75" s="15">
        <v>1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1</v>
      </c>
      <c r="AL75" s="15">
        <v>0</v>
      </c>
      <c r="AM75" s="15">
        <v>0</v>
      </c>
      <c r="AN75" s="15">
        <v>0</v>
      </c>
      <c r="AO75" s="15">
        <v>1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1</v>
      </c>
      <c r="BE75" s="15">
        <v>0</v>
      </c>
      <c r="BF75" s="15">
        <v>0</v>
      </c>
      <c r="BG75" s="15">
        <v>0</v>
      </c>
      <c r="BH75" s="15">
        <v>1</v>
      </c>
      <c r="BI75" s="15">
        <v>0</v>
      </c>
      <c r="BJ75" s="15">
        <v>0</v>
      </c>
      <c r="BK75" s="15">
        <v>0</v>
      </c>
      <c r="BL75" s="15">
        <v>1</v>
      </c>
      <c r="BM75" s="15">
        <v>1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  <c r="BT75" s="15">
        <v>0</v>
      </c>
      <c r="BU75" s="15">
        <v>0</v>
      </c>
      <c r="BV75" s="15">
        <v>0</v>
      </c>
      <c r="BW75" s="15">
        <v>0</v>
      </c>
      <c r="BX75" s="15">
        <v>0</v>
      </c>
      <c r="BY75" s="15">
        <v>1</v>
      </c>
      <c r="BZ75" s="15">
        <v>1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1</v>
      </c>
      <c r="CK75" s="15">
        <v>0</v>
      </c>
      <c r="CL75" s="15">
        <v>0</v>
      </c>
      <c r="CM75" s="15">
        <v>0</v>
      </c>
      <c r="CN75" s="15">
        <v>1</v>
      </c>
      <c r="CO75" s="15">
        <v>1</v>
      </c>
      <c r="CP75" s="15">
        <v>0</v>
      </c>
      <c r="CQ75" s="15">
        <v>0</v>
      </c>
      <c r="CR75" s="15">
        <v>0</v>
      </c>
      <c r="CS75" s="15">
        <v>0</v>
      </c>
      <c r="CT75" s="15">
        <v>0</v>
      </c>
      <c r="CU75" s="15">
        <v>0</v>
      </c>
      <c r="CV75" s="15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5">
        <v>0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</row>
    <row r="76" spans="1:122" x14ac:dyDescent="0.35">
      <c r="A76" s="15">
        <v>75</v>
      </c>
      <c r="B76" s="17">
        <v>43709</v>
      </c>
      <c r="C76" s="18">
        <v>43721</v>
      </c>
      <c r="D76" s="15">
        <v>5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1</v>
      </c>
      <c r="M76" s="15">
        <v>0</v>
      </c>
      <c r="N76" s="15">
        <v>0</v>
      </c>
      <c r="O76" s="15">
        <v>1</v>
      </c>
      <c r="P76" s="15">
        <v>0</v>
      </c>
      <c r="Q76" s="15">
        <v>0</v>
      </c>
      <c r="R76" s="15">
        <v>0</v>
      </c>
      <c r="S76" s="15">
        <v>0</v>
      </c>
      <c r="T76" s="15">
        <v>4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1</v>
      </c>
      <c r="AE76" s="15">
        <v>1</v>
      </c>
      <c r="AF76" s="15">
        <v>0</v>
      </c>
      <c r="AG76" s="15">
        <v>4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1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1</v>
      </c>
      <c r="BB76" s="15">
        <v>2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2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1</v>
      </c>
      <c r="BR76" s="15">
        <v>0</v>
      </c>
      <c r="BS76" s="15">
        <v>0</v>
      </c>
      <c r="BT76" s="15">
        <v>0</v>
      </c>
      <c r="BU76" s="15">
        <v>0</v>
      </c>
      <c r="BV76" s="15">
        <v>1</v>
      </c>
      <c r="BW76" s="15">
        <v>2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5">
        <v>0</v>
      </c>
      <c r="CG76" s="15">
        <v>0</v>
      </c>
      <c r="CH76" s="15">
        <v>0</v>
      </c>
      <c r="CI76" s="15">
        <v>0</v>
      </c>
      <c r="CJ76" s="15">
        <v>2</v>
      </c>
      <c r="CK76" s="15">
        <v>0</v>
      </c>
      <c r="CL76" s="15">
        <v>1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5">
        <v>0</v>
      </c>
      <c r="CV76" s="15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0</v>
      </c>
      <c r="DF76" s="15">
        <v>0</v>
      </c>
      <c r="DG76" s="15">
        <v>0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5">
        <v>0</v>
      </c>
      <c r="DN76" s="15">
        <v>0</v>
      </c>
      <c r="DO76" s="15">
        <v>0</v>
      </c>
      <c r="DP76" s="15">
        <v>0</v>
      </c>
      <c r="DQ76" s="15">
        <v>0</v>
      </c>
      <c r="DR76" s="15">
        <v>0</v>
      </c>
    </row>
    <row r="77" spans="1:122" x14ac:dyDescent="0.35">
      <c r="A77" s="15">
        <v>76</v>
      </c>
      <c r="B77" s="17">
        <v>43709</v>
      </c>
      <c r="C77" s="18">
        <v>43722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1</v>
      </c>
      <c r="K77" s="15">
        <v>0</v>
      </c>
      <c r="L77" s="15">
        <v>1</v>
      </c>
      <c r="M77" s="15">
        <v>0</v>
      </c>
      <c r="N77" s="15">
        <v>3</v>
      </c>
      <c r="O77" s="15">
        <v>0</v>
      </c>
      <c r="P77" s="15">
        <v>1</v>
      </c>
      <c r="Q77" s="15">
        <v>1</v>
      </c>
      <c r="R77" s="15">
        <v>0</v>
      </c>
      <c r="S77" s="15">
        <v>0</v>
      </c>
      <c r="T77" s="15">
        <v>3</v>
      </c>
      <c r="U77" s="15">
        <v>1</v>
      </c>
      <c r="V77" s="15">
        <v>0</v>
      </c>
      <c r="W77" s="15">
        <v>0</v>
      </c>
      <c r="X77" s="15">
        <v>0</v>
      </c>
      <c r="Y77" s="15">
        <v>0</v>
      </c>
      <c r="Z77" s="15">
        <v>1</v>
      </c>
      <c r="AA77" s="15">
        <v>1</v>
      </c>
      <c r="AB77" s="15">
        <v>0</v>
      </c>
      <c r="AC77" s="15">
        <v>1</v>
      </c>
      <c r="AD77" s="15">
        <v>0</v>
      </c>
      <c r="AE77" s="15">
        <v>3</v>
      </c>
      <c r="AF77" s="15">
        <v>0</v>
      </c>
      <c r="AG77" s="15">
        <v>1</v>
      </c>
      <c r="AH77" s="15">
        <v>2</v>
      </c>
      <c r="AI77" s="15">
        <v>0</v>
      </c>
      <c r="AJ77" s="15">
        <v>0</v>
      </c>
      <c r="AK77" s="15">
        <v>1</v>
      </c>
      <c r="AL77" s="15">
        <v>0</v>
      </c>
      <c r="AM77" s="15">
        <v>0</v>
      </c>
      <c r="AN77" s="15">
        <v>0</v>
      </c>
      <c r="AO77" s="15">
        <v>1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1</v>
      </c>
      <c r="AW77" s="15">
        <v>0</v>
      </c>
      <c r="AX77" s="15">
        <v>0</v>
      </c>
      <c r="AY77" s="15">
        <v>0</v>
      </c>
      <c r="AZ77" s="15">
        <v>1</v>
      </c>
      <c r="BA77" s="15">
        <v>0</v>
      </c>
      <c r="BB77" s="15">
        <v>0</v>
      </c>
      <c r="BC77" s="15">
        <v>0</v>
      </c>
      <c r="BD77" s="15">
        <v>1</v>
      </c>
      <c r="BE77" s="15">
        <v>0</v>
      </c>
      <c r="BF77" s="15">
        <v>0</v>
      </c>
      <c r="BG77" s="15">
        <v>0</v>
      </c>
      <c r="BH77" s="15">
        <v>2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1</v>
      </c>
      <c r="BO77" s="15">
        <v>0</v>
      </c>
      <c r="BP77" s="15">
        <v>1</v>
      </c>
      <c r="BQ77" s="15">
        <v>1</v>
      </c>
      <c r="BR77" s="15">
        <v>0</v>
      </c>
      <c r="BS77" s="15">
        <v>0</v>
      </c>
      <c r="BT77" s="15">
        <v>0</v>
      </c>
      <c r="BU77" s="15">
        <v>2</v>
      </c>
      <c r="BV77" s="15">
        <v>0</v>
      </c>
      <c r="BW77" s="15">
        <v>1</v>
      </c>
      <c r="BX77" s="15">
        <v>0</v>
      </c>
      <c r="BY77" s="15">
        <v>0</v>
      </c>
      <c r="BZ77" s="15">
        <v>1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5">
        <v>0</v>
      </c>
      <c r="CG77" s="15">
        <v>1</v>
      </c>
      <c r="CH77" s="15">
        <v>0</v>
      </c>
      <c r="CI77" s="15">
        <v>0</v>
      </c>
      <c r="CJ77" s="15">
        <v>2</v>
      </c>
      <c r="CK77" s="15">
        <v>0</v>
      </c>
      <c r="CL77" s="15">
        <v>0</v>
      </c>
      <c r="CM77" s="15">
        <v>0</v>
      </c>
      <c r="CN77" s="15">
        <v>0</v>
      </c>
      <c r="CO77" s="15">
        <v>0</v>
      </c>
      <c r="CP77" s="15">
        <v>0</v>
      </c>
      <c r="CQ77" s="15">
        <v>1</v>
      </c>
      <c r="CR77" s="15">
        <v>0</v>
      </c>
      <c r="CS77" s="15">
        <v>0</v>
      </c>
      <c r="CT77" s="15">
        <v>0</v>
      </c>
      <c r="CU77" s="15">
        <v>0</v>
      </c>
      <c r="CV77" s="15">
        <v>0</v>
      </c>
      <c r="CW77" s="15">
        <v>0</v>
      </c>
      <c r="CX77" s="15">
        <v>0</v>
      </c>
      <c r="CY77" s="15">
        <v>0</v>
      </c>
      <c r="CZ77" s="15">
        <v>0</v>
      </c>
      <c r="DA77" s="15">
        <v>0</v>
      </c>
      <c r="DB77" s="15">
        <v>1</v>
      </c>
      <c r="DC77" s="15">
        <v>0</v>
      </c>
      <c r="DD77" s="15">
        <v>0</v>
      </c>
      <c r="DE77" s="15">
        <v>0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0</v>
      </c>
      <c r="DM77" s="15">
        <v>0</v>
      </c>
      <c r="DN77" s="15">
        <v>0</v>
      </c>
      <c r="DO77" s="15">
        <v>0</v>
      </c>
      <c r="DP77" s="15">
        <v>0</v>
      </c>
      <c r="DQ77" s="15">
        <v>0</v>
      </c>
      <c r="DR77" s="15">
        <v>0</v>
      </c>
    </row>
    <row r="78" spans="1:122" x14ac:dyDescent="0.35">
      <c r="A78" s="15">
        <v>77</v>
      </c>
      <c r="B78" s="17">
        <v>43709</v>
      </c>
      <c r="C78" s="18">
        <v>43723</v>
      </c>
      <c r="D78" s="15">
        <v>4</v>
      </c>
      <c r="E78" s="15">
        <v>0</v>
      </c>
      <c r="F78" s="15">
        <v>0</v>
      </c>
      <c r="G78" s="15">
        <v>0</v>
      </c>
      <c r="H78" s="15">
        <v>2</v>
      </c>
      <c r="I78" s="15">
        <v>0</v>
      </c>
      <c r="J78" s="15">
        <v>0</v>
      </c>
      <c r="K78" s="15">
        <v>2</v>
      </c>
      <c r="L78" s="15">
        <v>1</v>
      </c>
      <c r="M78" s="15">
        <v>1</v>
      </c>
      <c r="N78" s="15">
        <v>2</v>
      </c>
      <c r="O78" s="15">
        <v>2</v>
      </c>
      <c r="P78" s="15">
        <v>1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5</v>
      </c>
      <c r="W78" s="15">
        <v>2</v>
      </c>
      <c r="X78" s="15">
        <v>1</v>
      </c>
      <c r="Y78" s="15">
        <v>0</v>
      </c>
      <c r="Z78" s="15">
        <v>3</v>
      </c>
      <c r="AA78" s="15">
        <v>0</v>
      </c>
      <c r="AB78" s="15">
        <v>0</v>
      </c>
      <c r="AC78" s="15">
        <v>5</v>
      </c>
      <c r="AD78" s="15">
        <v>1</v>
      </c>
      <c r="AE78" s="15">
        <v>4</v>
      </c>
      <c r="AF78" s="15">
        <v>0</v>
      </c>
      <c r="AG78" s="15">
        <v>0</v>
      </c>
      <c r="AH78" s="15">
        <v>0</v>
      </c>
      <c r="AI78" s="15">
        <v>0</v>
      </c>
      <c r="AJ78" s="15">
        <v>2</v>
      </c>
      <c r="AK78" s="15">
        <v>2</v>
      </c>
      <c r="AL78" s="15">
        <v>0</v>
      </c>
      <c r="AM78" s="15">
        <v>0</v>
      </c>
      <c r="AN78" s="15">
        <v>0</v>
      </c>
      <c r="AO78" s="15">
        <v>3</v>
      </c>
      <c r="AP78" s="15">
        <v>1</v>
      </c>
      <c r="AQ78" s="15">
        <v>0</v>
      </c>
      <c r="AR78" s="15">
        <v>0</v>
      </c>
      <c r="AS78" s="15">
        <v>3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3</v>
      </c>
      <c r="BD78" s="15">
        <v>0</v>
      </c>
      <c r="BE78" s="15">
        <v>1</v>
      </c>
      <c r="BF78" s="15">
        <v>1</v>
      </c>
      <c r="BG78" s="15">
        <v>0</v>
      </c>
      <c r="BH78" s="15">
        <v>1</v>
      </c>
      <c r="BI78" s="15">
        <v>0</v>
      </c>
      <c r="BJ78" s="15">
        <v>1</v>
      </c>
      <c r="BK78" s="15">
        <v>0</v>
      </c>
      <c r="BL78" s="15">
        <v>0</v>
      </c>
      <c r="BM78" s="15">
        <v>2</v>
      </c>
      <c r="BN78" s="15">
        <v>4</v>
      </c>
      <c r="BO78" s="15">
        <v>0</v>
      </c>
      <c r="BP78" s="15">
        <v>2</v>
      </c>
      <c r="BQ78" s="15">
        <v>2</v>
      </c>
      <c r="BR78" s="15">
        <v>0</v>
      </c>
      <c r="BS78" s="15">
        <v>1</v>
      </c>
      <c r="BT78" s="15">
        <v>0</v>
      </c>
      <c r="BU78" s="15">
        <v>3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0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1</v>
      </c>
      <c r="CO78" s="15">
        <v>0</v>
      </c>
      <c r="CP78" s="15">
        <v>0</v>
      </c>
      <c r="CQ78" s="15">
        <v>1</v>
      </c>
      <c r="CR78" s="15">
        <v>0</v>
      </c>
      <c r="CS78" s="15">
        <v>0</v>
      </c>
      <c r="CT78" s="15">
        <v>0</v>
      </c>
      <c r="CU78" s="15">
        <v>0</v>
      </c>
      <c r="CV78" s="15">
        <v>0</v>
      </c>
      <c r="CW78" s="15">
        <v>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5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</row>
    <row r="79" spans="1:122" x14ac:dyDescent="0.35">
      <c r="A79" s="15">
        <v>78</v>
      </c>
      <c r="B79" s="17">
        <v>43709</v>
      </c>
      <c r="C79" s="18">
        <v>43724</v>
      </c>
      <c r="D79" s="15">
        <v>2</v>
      </c>
      <c r="E79" s="15">
        <v>0</v>
      </c>
      <c r="F79" s="15">
        <v>0</v>
      </c>
      <c r="G79" s="15">
        <v>0</v>
      </c>
      <c r="H79" s="15">
        <v>0</v>
      </c>
      <c r="I79" s="15">
        <v>1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1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1</v>
      </c>
      <c r="AD79" s="15">
        <v>0</v>
      </c>
      <c r="AE79" s="15">
        <v>2</v>
      </c>
      <c r="AF79" s="15">
        <v>0</v>
      </c>
      <c r="AG79" s="15">
        <v>8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1</v>
      </c>
      <c r="AP79" s="15">
        <v>0</v>
      </c>
      <c r="AQ79" s="15">
        <v>1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1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5">
        <v>0</v>
      </c>
      <c r="BV79" s="15">
        <v>3</v>
      </c>
      <c r="BW79" s="15">
        <v>1</v>
      </c>
      <c r="BX79" s="15">
        <v>0</v>
      </c>
      <c r="BY79" s="15">
        <v>1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6</v>
      </c>
      <c r="CI79" s="15">
        <v>0</v>
      </c>
      <c r="CJ79" s="15">
        <v>1</v>
      </c>
      <c r="CK79" s="15">
        <v>0</v>
      </c>
      <c r="CL79" s="15">
        <v>0</v>
      </c>
      <c r="CM79" s="15">
        <v>1</v>
      </c>
      <c r="CN79" s="15">
        <v>1</v>
      </c>
      <c r="CO79" s="15">
        <v>0</v>
      </c>
      <c r="CP79" s="15">
        <v>0</v>
      </c>
      <c r="CQ79" s="15">
        <v>0</v>
      </c>
      <c r="CR79" s="15">
        <v>0</v>
      </c>
      <c r="CS79" s="15">
        <v>0</v>
      </c>
      <c r="CT79" s="15">
        <v>0</v>
      </c>
      <c r="CU79" s="15">
        <v>0</v>
      </c>
      <c r="CV79" s="15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0</v>
      </c>
      <c r="DC79" s="15">
        <v>0</v>
      </c>
      <c r="DD79" s="15">
        <v>0</v>
      </c>
      <c r="DE79" s="15">
        <v>0</v>
      </c>
      <c r="DF79" s="15">
        <v>1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5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</row>
    <row r="80" spans="1:122" x14ac:dyDescent="0.35">
      <c r="A80" s="15">
        <v>79</v>
      </c>
      <c r="B80" s="17">
        <v>43709</v>
      </c>
      <c r="C80" s="18">
        <v>43725</v>
      </c>
      <c r="D80" s="15">
        <v>1</v>
      </c>
      <c r="E80" s="15">
        <v>0</v>
      </c>
      <c r="F80" s="15">
        <v>0</v>
      </c>
      <c r="G80" s="15">
        <v>0</v>
      </c>
      <c r="H80" s="15">
        <v>1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1</v>
      </c>
      <c r="O80" s="15">
        <v>1</v>
      </c>
      <c r="P80" s="15">
        <v>0</v>
      </c>
      <c r="Q80" s="15">
        <v>0</v>
      </c>
      <c r="R80" s="15">
        <v>0</v>
      </c>
      <c r="S80" s="15">
        <v>1</v>
      </c>
      <c r="T80" s="15">
        <v>1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2</v>
      </c>
      <c r="AA80" s="15">
        <v>0</v>
      </c>
      <c r="AB80" s="15">
        <v>0</v>
      </c>
      <c r="AC80" s="15">
        <v>0</v>
      </c>
      <c r="AD80" s="15">
        <v>0</v>
      </c>
      <c r="AE80" s="15">
        <v>1</v>
      </c>
      <c r="AF80" s="15">
        <v>0</v>
      </c>
      <c r="AG80" s="15">
        <v>3</v>
      </c>
      <c r="AH80" s="15">
        <v>4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2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1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3</v>
      </c>
      <c r="BO80" s="15">
        <v>0</v>
      </c>
      <c r="BP80" s="15">
        <v>1</v>
      </c>
      <c r="BQ80" s="15">
        <v>0</v>
      </c>
      <c r="BR80" s="15">
        <v>0</v>
      </c>
      <c r="BS80" s="15">
        <v>0</v>
      </c>
      <c r="BT80" s="15">
        <v>0</v>
      </c>
      <c r="BU80" s="15">
        <v>0</v>
      </c>
      <c r="BV80" s="15">
        <v>0</v>
      </c>
      <c r="BW80" s="15">
        <v>0</v>
      </c>
      <c r="BX80" s="15">
        <v>0</v>
      </c>
      <c r="BY80" s="15">
        <v>1</v>
      </c>
      <c r="BZ80" s="15">
        <v>0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5">
        <v>0</v>
      </c>
      <c r="CG80" s="15">
        <v>0</v>
      </c>
      <c r="CH80" s="15">
        <v>0</v>
      </c>
      <c r="CI80" s="15">
        <v>0</v>
      </c>
      <c r="CJ80" s="15">
        <v>0</v>
      </c>
      <c r="CK80" s="15">
        <v>0</v>
      </c>
      <c r="CL80" s="15">
        <v>0</v>
      </c>
      <c r="CM80" s="15">
        <v>0</v>
      </c>
      <c r="CN80" s="15">
        <v>1</v>
      </c>
      <c r="CO80" s="15">
        <v>0</v>
      </c>
      <c r="CP80" s="15">
        <v>0</v>
      </c>
      <c r="CQ80" s="15">
        <v>0</v>
      </c>
      <c r="CR80" s="15">
        <v>0</v>
      </c>
      <c r="CS80" s="15">
        <v>0</v>
      </c>
      <c r="CT80" s="15">
        <v>0</v>
      </c>
      <c r="CU80" s="15">
        <v>0</v>
      </c>
      <c r="CV80" s="15">
        <v>0</v>
      </c>
      <c r="CW80" s="15">
        <v>0</v>
      </c>
      <c r="CX80" s="15">
        <v>0</v>
      </c>
      <c r="CY80" s="15">
        <v>0</v>
      </c>
      <c r="CZ80" s="15">
        <v>0</v>
      </c>
      <c r="DA80" s="15">
        <v>0</v>
      </c>
      <c r="DB80" s="15">
        <v>0</v>
      </c>
      <c r="DC80" s="15">
        <v>0</v>
      </c>
      <c r="DD80" s="15">
        <v>0</v>
      </c>
      <c r="DE80" s="15">
        <v>0</v>
      </c>
      <c r="DF80" s="15">
        <v>0</v>
      </c>
      <c r="DG80" s="15">
        <v>0</v>
      </c>
      <c r="DH80" s="15">
        <v>0</v>
      </c>
      <c r="DI80" s="15">
        <v>0</v>
      </c>
      <c r="DJ80" s="15">
        <v>0</v>
      </c>
      <c r="DK80" s="15">
        <v>0</v>
      </c>
      <c r="DL80" s="15">
        <v>0</v>
      </c>
      <c r="DM80" s="15">
        <v>0</v>
      </c>
      <c r="DN80" s="15">
        <v>0</v>
      </c>
      <c r="DO80" s="15">
        <v>0</v>
      </c>
      <c r="DP80" s="15">
        <v>0</v>
      </c>
      <c r="DQ80" s="15">
        <v>0</v>
      </c>
      <c r="DR80" s="15">
        <v>0</v>
      </c>
    </row>
    <row r="81" spans="1:122" x14ac:dyDescent="0.35">
      <c r="A81" s="15">
        <v>80</v>
      </c>
      <c r="B81" s="17">
        <v>43709</v>
      </c>
      <c r="C81" s="18">
        <v>43726</v>
      </c>
      <c r="D81" s="15">
        <v>4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1</v>
      </c>
      <c r="K81" s="15">
        <v>0</v>
      </c>
      <c r="L81" s="15">
        <v>1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1</v>
      </c>
      <c r="BO81" s="15">
        <v>0</v>
      </c>
      <c r="BP81" s="15">
        <v>0</v>
      </c>
      <c r="BQ81" s="15">
        <v>0</v>
      </c>
      <c r="BR81" s="15">
        <v>0</v>
      </c>
      <c r="BS81" s="15">
        <v>0</v>
      </c>
      <c r="BT81" s="15">
        <v>0</v>
      </c>
      <c r="BU81" s="15">
        <v>0</v>
      </c>
      <c r="BV81" s="15">
        <v>1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  <c r="CL81" s="15">
        <v>0</v>
      </c>
      <c r="CM81" s="15">
        <v>0</v>
      </c>
      <c r="CN81" s="15">
        <v>1</v>
      </c>
      <c r="CO81" s="15">
        <v>0</v>
      </c>
      <c r="CP81" s="15">
        <v>1</v>
      </c>
      <c r="CQ81" s="15">
        <v>1</v>
      </c>
      <c r="CR81" s="15">
        <v>0</v>
      </c>
      <c r="CS81" s="15">
        <v>1</v>
      </c>
      <c r="CT81" s="15">
        <v>0</v>
      </c>
      <c r="CU81" s="15">
        <v>0</v>
      </c>
      <c r="CV81" s="15">
        <v>0</v>
      </c>
      <c r="CW81" s="15">
        <v>0</v>
      </c>
      <c r="CX81" s="15">
        <v>0</v>
      </c>
      <c r="CY81" s="15">
        <v>0</v>
      </c>
      <c r="CZ81" s="15">
        <v>0</v>
      </c>
      <c r="DA81" s="15">
        <v>0</v>
      </c>
      <c r="DB81" s="15">
        <v>0</v>
      </c>
      <c r="DC81" s="15">
        <v>0</v>
      </c>
      <c r="DD81" s="15">
        <v>0</v>
      </c>
      <c r="DE81" s="15">
        <v>0</v>
      </c>
      <c r="DF81" s="15">
        <v>0</v>
      </c>
      <c r="DG81" s="15">
        <v>0</v>
      </c>
      <c r="DH81" s="15">
        <v>0</v>
      </c>
      <c r="DI81" s="15">
        <v>0</v>
      </c>
      <c r="DJ81" s="15">
        <v>0</v>
      </c>
      <c r="DK81" s="15">
        <v>0</v>
      </c>
      <c r="DL81" s="15">
        <v>0</v>
      </c>
      <c r="DM81" s="15">
        <v>0</v>
      </c>
      <c r="DN81" s="15">
        <v>0</v>
      </c>
      <c r="DO81" s="15">
        <v>0</v>
      </c>
      <c r="DP81" s="15">
        <v>0</v>
      </c>
      <c r="DQ81" s="15">
        <v>0</v>
      </c>
      <c r="DR81" s="15">
        <v>0</v>
      </c>
    </row>
    <row r="82" spans="1:122" x14ac:dyDescent="0.35">
      <c r="A82" s="15">
        <v>81</v>
      </c>
      <c r="B82" s="17">
        <v>43709</v>
      </c>
      <c r="C82" s="18">
        <v>43727</v>
      </c>
      <c r="D82" s="15">
        <v>2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1</v>
      </c>
      <c r="K82" s="15">
        <v>1</v>
      </c>
      <c r="L82" s="15">
        <v>1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11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1</v>
      </c>
      <c r="AK82" s="15">
        <v>1</v>
      </c>
      <c r="AL82" s="15">
        <v>0</v>
      </c>
      <c r="AM82" s="15">
        <v>0</v>
      </c>
      <c r="AN82" s="15">
        <v>0</v>
      </c>
      <c r="AO82" s="15">
        <v>0</v>
      </c>
      <c r="AP82" s="15">
        <v>1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1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1</v>
      </c>
      <c r="BK82" s="15">
        <v>0</v>
      </c>
      <c r="BL82" s="15">
        <v>1</v>
      </c>
      <c r="BM82" s="15">
        <v>0</v>
      </c>
      <c r="BN82" s="15">
        <v>1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5">
        <v>0</v>
      </c>
      <c r="CG82" s="15">
        <v>0</v>
      </c>
      <c r="CH82" s="15">
        <v>0</v>
      </c>
      <c r="CI82" s="15">
        <v>0</v>
      </c>
      <c r="CJ82" s="15">
        <v>0</v>
      </c>
      <c r="CK82" s="15">
        <v>0</v>
      </c>
      <c r="CL82" s="15">
        <v>0</v>
      </c>
      <c r="CM82" s="15">
        <v>0</v>
      </c>
      <c r="CN82" s="15">
        <v>0</v>
      </c>
      <c r="CO82" s="15">
        <v>1</v>
      </c>
      <c r="CP82" s="15">
        <v>0</v>
      </c>
      <c r="CQ82" s="15">
        <v>0</v>
      </c>
      <c r="CR82" s="15">
        <v>0</v>
      </c>
      <c r="CS82" s="15">
        <v>0</v>
      </c>
      <c r="CT82" s="15">
        <v>0</v>
      </c>
      <c r="CU82" s="15">
        <v>0</v>
      </c>
      <c r="CV82" s="15">
        <v>0</v>
      </c>
      <c r="CW82" s="15">
        <v>0</v>
      </c>
      <c r="CX82" s="15">
        <v>0</v>
      </c>
      <c r="CY82" s="15">
        <v>0</v>
      </c>
      <c r="CZ82" s="15">
        <v>0</v>
      </c>
      <c r="DA82" s="15">
        <v>0</v>
      </c>
      <c r="DB82" s="15">
        <v>0</v>
      </c>
      <c r="DC82" s="15">
        <v>0</v>
      </c>
      <c r="DD82" s="15">
        <v>0</v>
      </c>
      <c r="DE82" s="15">
        <v>0</v>
      </c>
      <c r="DF82" s="15">
        <v>0</v>
      </c>
      <c r="DG82" s="15">
        <v>0</v>
      </c>
      <c r="DH82" s="15">
        <v>0</v>
      </c>
      <c r="DI82" s="15">
        <v>0</v>
      </c>
      <c r="DJ82" s="15">
        <v>0</v>
      </c>
      <c r="DK82" s="15">
        <v>0</v>
      </c>
      <c r="DL82" s="15">
        <v>0</v>
      </c>
      <c r="DM82" s="15">
        <v>0</v>
      </c>
      <c r="DN82" s="15">
        <v>0</v>
      </c>
      <c r="DO82" s="15">
        <v>0</v>
      </c>
      <c r="DP82" s="15">
        <v>0</v>
      </c>
      <c r="DQ82" s="15">
        <v>0</v>
      </c>
      <c r="DR82" s="15">
        <v>0</v>
      </c>
    </row>
    <row r="83" spans="1:122" x14ac:dyDescent="0.35">
      <c r="A83" s="15">
        <v>82</v>
      </c>
      <c r="B83" s="17">
        <v>43709</v>
      </c>
      <c r="C83" s="18">
        <v>43728</v>
      </c>
      <c r="D83" s="15">
        <v>1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1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1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1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0</v>
      </c>
      <c r="BT83" s="15">
        <v>1</v>
      </c>
      <c r="BU83" s="15">
        <v>0</v>
      </c>
      <c r="BV83" s="15">
        <v>0</v>
      </c>
      <c r="BW83" s="15">
        <v>0</v>
      </c>
      <c r="BX83" s="15">
        <v>1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5">
        <v>0</v>
      </c>
      <c r="CG83" s="15">
        <v>0</v>
      </c>
      <c r="CH83" s="15">
        <v>4</v>
      </c>
      <c r="CI83" s="15">
        <v>0</v>
      </c>
      <c r="CJ83" s="15">
        <v>0</v>
      </c>
      <c r="CK83" s="15">
        <v>0</v>
      </c>
      <c r="CL83" s="15">
        <v>0</v>
      </c>
      <c r="CM83" s="15">
        <v>0</v>
      </c>
      <c r="CN83" s="15">
        <v>0</v>
      </c>
      <c r="CO83" s="15">
        <v>0</v>
      </c>
      <c r="CP83" s="15">
        <v>0</v>
      </c>
      <c r="CQ83" s="15">
        <v>0</v>
      </c>
      <c r="CR83" s="15">
        <v>0</v>
      </c>
      <c r="CS83" s="15">
        <v>0</v>
      </c>
      <c r="CT83" s="15">
        <v>0</v>
      </c>
      <c r="CU83" s="15">
        <v>0</v>
      </c>
      <c r="CV83" s="15">
        <v>0</v>
      </c>
      <c r="CW83" s="15">
        <v>0</v>
      </c>
      <c r="CX83" s="15">
        <v>0</v>
      </c>
      <c r="CY83" s="15">
        <v>0</v>
      </c>
      <c r="CZ83" s="15">
        <v>0</v>
      </c>
      <c r="DA83" s="15">
        <v>0</v>
      </c>
      <c r="DB83" s="15">
        <v>0</v>
      </c>
      <c r="DC83" s="15">
        <v>0</v>
      </c>
      <c r="DD83" s="15">
        <v>0</v>
      </c>
      <c r="DE83" s="15">
        <v>0</v>
      </c>
      <c r="DF83" s="15">
        <v>0</v>
      </c>
      <c r="DG83" s="15">
        <v>0</v>
      </c>
      <c r="DH83" s="15">
        <v>0</v>
      </c>
      <c r="DI83" s="15">
        <v>0</v>
      </c>
      <c r="DJ83" s="15">
        <v>0</v>
      </c>
      <c r="DK83" s="15">
        <v>0</v>
      </c>
      <c r="DL83" s="15">
        <v>0</v>
      </c>
      <c r="DM83" s="15">
        <v>0</v>
      </c>
      <c r="DN83" s="15">
        <v>0</v>
      </c>
      <c r="DO83" s="15">
        <v>0</v>
      </c>
      <c r="DP83" s="15">
        <v>0</v>
      </c>
      <c r="DQ83" s="15">
        <v>0</v>
      </c>
      <c r="DR83" s="15">
        <v>0</v>
      </c>
    </row>
    <row r="84" spans="1:122" x14ac:dyDescent="0.35">
      <c r="A84" s="15">
        <v>83</v>
      </c>
      <c r="B84" s="17">
        <v>43709</v>
      </c>
      <c r="C84" s="18">
        <v>43729</v>
      </c>
      <c r="D84" s="15">
        <v>14</v>
      </c>
      <c r="E84" s="15">
        <v>0</v>
      </c>
      <c r="F84" s="15">
        <v>0</v>
      </c>
      <c r="G84" s="15">
        <v>0</v>
      </c>
      <c r="H84" s="15">
        <v>4</v>
      </c>
      <c r="I84" s="15">
        <v>0</v>
      </c>
      <c r="J84" s="15">
        <v>0</v>
      </c>
      <c r="K84" s="15">
        <v>0</v>
      </c>
      <c r="L84" s="15">
        <v>1</v>
      </c>
      <c r="M84" s="15">
        <v>1</v>
      </c>
      <c r="N84" s="15">
        <v>1</v>
      </c>
      <c r="O84" s="15">
        <v>0</v>
      </c>
      <c r="P84" s="15">
        <v>2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1</v>
      </c>
      <c r="Y84" s="15">
        <v>1</v>
      </c>
      <c r="Z84" s="15">
        <v>1</v>
      </c>
      <c r="AA84" s="15">
        <v>1</v>
      </c>
      <c r="AB84" s="15">
        <v>1</v>
      </c>
      <c r="AC84" s="15">
        <v>1</v>
      </c>
      <c r="AD84" s="15">
        <v>0</v>
      </c>
      <c r="AE84" s="15">
        <v>3</v>
      </c>
      <c r="AF84" s="15">
        <v>0</v>
      </c>
      <c r="AG84" s="15">
        <v>1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2</v>
      </c>
      <c r="AQ84" s="15">
        <v>0</v>
      </c>
      <c r="AR84" s="15">
        <v>0</v>
      </c>
      <c r="AS84" s="15">
        <v>2</v>
      </c>
      <c r="AT84" s="15">
        <v>0</v>
      </c>
      <c r="AU84" s="15">
        <v>0</v>
      </c>
      <c r="AV84" s="15">
        <v>1</v>
      </c>
      <c r="AW84" s="15">
        <v>0</v>
      </c>
      <c r="AX84" s="15">
        <v>1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2</v>
      </c>
      <c r="BE84" s="15">
        <v>0</v>
      </c>
      <c r="BF84" s="15">
        <v>2</v>
      </c>
      <c r="BG84" s="15">
        <v>0</v>
      </c>
      <c r="BH84" s="15">
        <v>1</v>
      </c>
      <c r="BI84" s="15">
        <v>0</v>
      </c>
      <c r="BJ84" s="15">
        <v>0</v>
      </c>
      <c r="BK84" s="15">
        <v>2</v>
      </c>
      <c r="BL84" s="15">
        <v>0</v>
      </c>
      <c r="BM84" s="15">
        <v>2</v>
      </c>
      <c r="BN84" s="15">
        <v>0</v>
      </c>
      <c r="BO84" s="15">
        <v>0</v>
      </c>
      <c r="BP84" s="15">
        <v>1</v>
      </c>
      <c r="BQ84" s="15">
        <v>0</v>
      </c>
      <c r="BR84" s="15">
        <v>0</v>
      </c>
      <c r="BS84" s="15">
        <v>1</v>
      </c>
      <c r="BT84" s="15">
        <v>0</v>
      </c>
      <c r="BU84" s="15">
        <v>1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1</v>
      </c>
      <c r="CB84" s="15">
        <v>0</v>
      </c>
      <c r="CC84" s="15">
        <v>0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  <c r="CL84" s="15">
        <v>0</v>
      </c>
      <c r="CM84" s="15">
        <v>1</v>
      </c>
      <c r="CN84" s="15">
        <v>1</v>
      </c>
      <c r="CO84" s="15">
        <v>0</v>
      </c>
      <c r="CP84" s="15">
        <v>1</v>
      </c>
      <c r="CQ84" s="15">
        <v>0</v>
      </c>
      <c r="CR84" s="15">
        <v>0</v>
      </c>
      <c r="CS84" s="15">
        <v>0</v>
      </c>
      <c r="CT84" s="15">
        <v>0</v>
      </c>
      <c r="CU84" s="15">
        <v>0</v>
      </c>
      <c r="CV84" s="15">
        <v>0</v>
      </c>
      <c r="CW84" s="15">
        <v>0</v>
      </c>
      <c r="CX84" s="15">
        <v>0</v>
      </c>
      <c r="CY84" s="15">
        <v>0</v>
      </c>
      <c r="CZ84" s="15">
        <v>0</v>
      </c>
      <c r="DA84" s="15">
        <v>0</v>
      </c>
      <c r="DB84" s="15">
        <v>0</v>
      </c>
      <c r="DC84" s="15">
        <v>0</v>
      </c>
      <c r="DD84" s="15">
        <v>0</v>
      </c>
      <c r="DE84" s="15">
        <v>0</v>
      </c>
      <c r="DF84" s="15">
        <v>0</v>
      </c>
      <c r="DG84" s="15">
        <v>0</v>
      </c>
      <c r="DH84" s="15">
        <v>0</v>
      </c>
      <c r="DI84" s="15">
        <v>0</v>
      </c>
      <c r="DJ84" s="15">
        <v>0</v>
      </c>
      <c r="DK84" s="15">
        <v>0</v>
      </c>
      <c r="DL84" s="15">
        <v>0</v>
      </c>
      <c r="DM84" s="15">
        <v>0</v>
      </c>
      <c r="DN84" s="15">
        <v>0</v>
      </c>
      <c r="DO84" s="15">
        <v>0</v>
      </c>
      <c r="DP84" s="15">
        <v>0</v>
      </c>
      <c r="DQ84" s="15">
        <v>0</v>
      </c>
      <c r="DR84" s="15">
        <v>0</v>
      </c>
    </row>
    <row r="85" spans="1:122" x14ac:dyDescent="0.35">
      <c r="A85" s="15">
        <v>84</v>
      </c>
      <c r="B85" s="17">
        <v>43709</v>
      </c>
      <c r="C85" s="18">
        <v>43730</v>
      </c>
      <c r="D85" s="15">
        <v>7</v>
      </c>
      <c r="E85" s="15">
        <v>0</v>
      </c>
      <c r="F85" s="15">
        <v>0</v>
      </c>
      <c r="G85" s="15">
        <v>1</v>
      </c>
      <c r="H85" s="15">
        <v>1</v>
      </c>
      <c r="I85" s="15">
        <v>0</v>
      </c>
      <c r="J85" s="15">
        <v>0</v>
      </c>
      <c r="K85" s="15">
        <v>0</v>
      </c>
      <c r="L85" s="15">
        <v>1</v>
      </c>
      <c r="M85" s="15">
        <v>0</v>
      </c>
      <c r="N85" s="15">
        <v>1</v>
      </c>
      <c r="O85" s="15">
        <v>0</v>
      </c>
      <c r="P85" s="15">
        <v>1</v>
      </c>
      <c r="Q85" s="15">
        <v>0</v>
      </c>
      <c r="R85" s="15">
        <v>1</v>
      </c>
      <c r="S85" s="15">
        <v>1</v>
      </c>
      <c r="T85" s="15">
        <v>8</v>
      </c>
      <c r="U85" s="15">
        <v>0</v>
      </c>
      <c r="V85" s="15">
        <v>1</v>
      </c>
      <c r="W85" s="15">
        <v>0</v>
      </c>
      <c r="X85" s="15">
        <v>1</v>
      </c>
      <c r="Y85" s="15">
        <v>1</v>
      </c>
      <c r="Z85" s="15">
        <v>5</v>
      </c>
      <c r="AA85" s="15">
        <v>3</v>
      </c>
      <c r="AB85" s="15">
        <v>0</v>
      </c>
      <c r="AC85" s="15">
        <v>4</v>
      </c>
      <c r="AD85" s="15">
        <v>0</v>
      </c>
      <c r="AE85" s="15">
        <v>1</v>
      </c>
      <c r="AF85" s="15">
        <v>0</v>
      </c>
      <c r="AG85" s="15">
        <v>1</v>
      </c>
      <c r="AH85" s="15">
        <v>0</v>
      </c>
      <c r="AI85" s="15">
        <v>0</v>
      </c>
      <c r="AJ85" s="15">
        <v>0</v>
      </c>
      <c r="AK85" s="15">
        <v>1</v>
      </c>
      <c r="AL85" s="15">
        <v>0</v>
      </c>
      <c r="AM85" s="15">
        <v>0</v>
      </c>
      <c r="AN85" s="15">
        <v>0</v>
      </c>
      <c r="AO85" s="15">
        <v>1</v>
      </c>
      <c r="AP85" s="15">
        <v>0</v>
      </c>
      <c r="AQ85" s="15">
        <v>1</v>
      </c>
      <c r="AR85" s="15">
        <v>0</v>
      </c>
      <c r="AS85" s="15">
        <v>5</v>
      </c>
      <c r="AT85" s="15">
        <v>3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1</v>
      </c>
      <c r="BE85" s="15">
        <v>0</v>
      </c>
      <c r="BF85" s="15">
        <v>0</v>
      </c>
      <c r="BG85" s="15">
        <v>1</v>
      </c>
      <c r="BH85" s="15">
        <v>2</v>
      </c>
      <c r="BI85" s="15">
        <v>0</v>
      </c>
      <c r="BJ85" s="15">
        <v>0</v>
      </c>
      <c r="BK85" s="15">
        <v>0</v>
      </c>
      <c r="BL85" s="15">
        <v>0</v>
      </c>
      <c r="BM85" s="15">
        <v>1</v>
      </c>
      <c r="BN85" s="15">
        <v>3</v>
      </c>
      <c r="BO85" s="15">
        <v>0</v>
      </c>
      <c r="BP85" s="15">
        <v>3</v>
      </c>
      <c r="BQ85" s="15">
        <v>0</v>
      </c>
      <c r="BR85" s="15">
        <v>0</v>
      </c>
      <c r="BS85" s="15">
        <v>0</v>
      </c>
      <c r="BT85" s="15">
        <v>0</v>
      </c>
      <c r="BU85" s="15">
        <v>0</v>
      </c>
      <c r="BV85" s="15">
        <v>1</v>
      </c>
      <c r="BW85" s="15">
        <v>1</v>
      </c>
      <c r="BX85" s="15">
        <v>0</v>
      </c>
      <c r="BY85" s="15">
        <v>0</v>
      </c>
      <c r="BZ85" s="15">
        <v>1</v>
      </c>
      <c r="CA85" s="15">
        <v>0</v>
      </c>
      <c r="CB85" s="15">
        <v>0</v>
      </c>
      <c r="CC85" s="15">
        <v>0</v>
      </c>
      <c r="CD85" s="15">
        <v>2</v>
      </c>
      <c r="CE85" s="15">
        <v>0</v>
      </c>
      <c r="CF85" s="15">
        <v>0</v>
      </c>
      <c r="CG85" s="15">
        <v>0</v>
      </c>
      <c r="CH85" s="15">
        <v>3</v>
      </c>
      <c r="CI85" s="15">
        <v>0</v>
      </c>
      <c r="CJ85" s="15">
        <v>1</v>
      </c>
      <c r="CK85" s="15">
        <v>0</v>
      </c>
      <c r="CL85" s="15">
        <v>0</v>
      </c>
      <c r="CM85" s="15">
        <v>1</v>
      </c>
      <c r="CN85" s="15">
        <v>5</v>
      </c>
      <c r="CO85" s="15">
        <v>0</v>
      </c>
      <c r="CP85" s="15">
        <v>1</v>
      </c>
      <c r="CQ85" s="15">
        <v>0</v>
      </c>
      <c r="CR85" s="15">
        <v>0</v>
      </c>
      <c r="CS85" s="15">
        <v>0</v>
      </c>
      <c r="CT85" s="15">
        <v>0</v>
      </c>
      <c r="CU85" s="15">
        <v>1</v>
      </c>
      <c r="CV85" s="15">
        <v>0</v>
      </c>
      <c r="CW85" s="15">
        <v>0</v>
      </c>
      <c r="CX85" s="15">
        <v>0</v>
      </c>
      <c r="CY85" s="15">
        <v>0</v>
      </c>
      <c r="CZ85" s="15">
        <v>2</v>
      </c>
      <c r="DA85" s="15">
        <v>2</v>
      </c>
      <c r="DB85" s="15">
        <v>0</v>
      </c>
      <c r="DC85" s="15">
        <v>0</v>
      </c>
      <c r="DD85" s="15">
        <v>0</v>
      </c>
      <c r="DE85" s="15">
        <v>0</v>
      </c>
      <c r="DF85" s="15">
        <v>0</v>
      </c>
      <c r="DG85" s="15">
        <v>0</v>
      </c>
      <c r="DH85" s="15">
        <v>0</v>
      </c>
      <c r="DI85" s="15">
        <v>0</v>
      </c>
      <c r="DJ85" s="15">
        <v>0</v>
      </c>
      <c r="DK85" s="15">
        <v>0</v>
      </c>
      <c r="DL85" s="15">
        <v>0</v>
      </c>
      <c r="DM85" s="15">
        <v>0</v>
      </c>
      <c r="DN85" s="15">
        <v>0</v>
      </c>
      <c r="DO85" s="15">
        <v>0</v>
      </c>
      <c r="DP85" s="15">
        <v>0</v>
      </c>
      <c r="DQ85" s="15">
        <v>0</v>
      </c>
      <c r="DR85" s="15">
        <v>0</v>
      </c>
    </row>
    <row r="86" spans="1:122" x14ac:dyDescent="0.35">
      <c r="A86" s="15">
        <v>85</v>
      </c>
      <c r="B86" s="17">
        <v>43709</v>
      </c>
      <c r="C86" s="18">
        <v>43731</v>
      </c>
      <c r="D86" s="15">
        <v>3</v>
      </c>
      <c r="E86" s="15">
        <v>0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2</v>
      </c>
      <c r="M86" s="15">
        <v>2</v>
      </c>
      <c r="N86" s="15">
        <v>0</v>
      </c>
      <c r="O86" s="15">
        <v>0</v>
      </c>
      <c r="P86" s="15">
        <v>0</v>
      </c>
      <c r="Q86" s="15">
        <v>1</v>
      </c>
      <c r="R86" s="15">
        <v>0</v>
      </c>
      <c r="S86" s="15">
        <v>0</v>
      </c>
      <c r="T86" s="15">
        <v>5</v>
      </c>
      <c r="U86" s="15">
        <v>0</v>
      </c>
      <c r="V86" s="15">
        <v>0</v>
      </c>
      <c r="W86" s="15">
        <v>0</v>
      </c>
      <c r="X86" s="15">
        <v>0</v>
      </c>
      <c r="Y86" s="15">
        <v>1</v>
      </c>
      <c r="Z86" s="15">
        <v>0</v>
      </c>
      <c r="AA86" s="15">
        <v>0</v>
      </c>
      <c r="AB86" s="15">
        <v>0</v>
      </c>
      <c r="AC86" s="15">
        <v>0</v>
      </c>
      <c r="AD86" s="15">
        <v>1</v>
      </c>
      <c r="AE86" s="15">
        <v>3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1</v>
      </c>
      <c r="AP86" s="15">
        <v>2</v>
      </c>
      <c r="AQ86" s="15">
        <v>0</v>
      </c>
      <c r="AR86" s="15">
        <v>0</v>
      </c>
      <c r="AS86" s="15">
        <v>0</v>
      </c>
      <c r="AT86" s="15">
        <v>1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1</v>
      </c>
      <c r="BD86" s="15">
        <v>1</v>
      </c>
      <c r="BE86" s="15">
        <v>0</v>
      </c>
      <c r="BF86" s="15">
        <v>1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1</v>
      </c>
      <c r="BN86" s="15">
        <v>0</v>
      </c>
      <c r="BO86" s="15">
        <v>0</v>
      </c>
      <c r="BP86" s="15">
        <v>1</v>
      </c>
      <c r="BQ86" s="15">
        <v>0</v>
      </c>
      <c r="BR86" s="15">
        <v>0</v>
      </c>
      <c r="BS86" s="15">
        <v>0</v>
      </c>
      <c r="BT86" s="15">
        <v>0</v>
      </c>
      <c r="BU86" s="15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5">
        <v>0</v>
      </c>
      <c r="CG86" s="15">
        <v>0</v>
      </c>
      <c r="CH86" s="15">
        <v>0</v>
      </c>
      <c r="CI86" s="15">
        <v>0</v>
      </c>
      <c r="CJ86" s="15">
        <v>0</v>
      </c>
      <c r="CK86" s="15">
        <v>0</v>
      </c>
      <c r="CL86" s="15">
        <v>0</v>
      </c>
      <c r="CM86" s="15">
        <v>1</v>
      </c>
      <c r="CN86" s="15">
        <v>0</v>
      </c>
      <c r="CO86" s="15">
        <v>0</v>
      </c>
      <c r="CP86" s="15">
        <v>1</v>
      </c>
      <c r="CQ86" s="15">
        <v>0</v>
      </c>
      <c r="CR86" s="15">
        <v>0</v>
      </c>
      <c r="CS86" s="15">
        <v>0</v>
      </c>
      <c r="CT86" s="15">
        <v>0</v>
      </c>
      <c r="CU86" s="15">
        <v>0</v>
      </c>
      <c r="CV86" s="15">
        <v>0</v>
      </c>
      <c r="CW86" s="15">
        <v>0</v>
      </c>
      <c r="CX86" s="15">
        <v>0</v>
      </c>
      <c r="CY86" s="15">
        <v>0</v>
      </c>
      <c r="CZ86" s="15">
        <v>0</v>
      </c>
      <c r="DA86" s="15">
        <v>0</v>
      </c>
      <c r="DB86" s="15">
        <v>0</v>
      </c>
      <c r="DC86" s="15">
        <v>0</v>
      </c>
      <c r="DD86" s="15">
        <v>0</v>
      </c>
      <c r="DE86" s="15">
        <v>0</v>
      </c>
      <c r="DF86" s="15">
        <v>0</v>
      </c>
      <c r="DG86" s="15">
        <v>0</v>
      </c>
      <c r="DH86" s="15">
        <v>0</v>
      </c>
      <c r="DI86" s="15">
        <v>0</v>
      </c>
      <c r="DJ86" s="15">
        <v>0</v>
      </c>
      <c r="DK86" s="15">
        <v>0</v>
      </c>
      <c r="DL86" s="15">
        <v>0</v>
      </c>
      <c r="DM86" s="15">
        <v>0</v>
      </c>
      <c r="DN86" s="15">
        <v>0</v>
      </c>
      <c r="DO86" s="15">
        <v>0</v>
      </c>
      <c r="DP86" s="15">
        <v>0</v>
      </c>
      <c r="DQ86" s="15">
        <v>0</v>
      </c>
      <c r="DR86" s="15">
        <v>0</v>
      </c>
    </row>
    <row r="87" spans="1:122" x14ac:dyDescent="0.35">
      <c r="A87" s="15">
        <v>86</v>
      </c>
      <c r="B87" s="17">
        <v>43709</v>
      </c>
      <c r="C87" s="18">
        <v>43732</v>
      </c>
      <c r="D87" s="15">
        <v>2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1</v>
      </c>
      <c r="S87" s="15">
        <v>1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1</v>
      </c>
      <c r="AS87" s="15">
        <v>0</v>
      </c>
      <c r="AT87" s="15">
        <v>1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5">
        <v>0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1</v>
      </c>
      <c r="CP87" s="15">
        <v>0</v>
      </c>
      <c r="CQ87" s="15">
        <v>0</v>
      </c>
      <c r="CR87" s="15">
        <v>0</v>
      </c>
      <c r="CS87" s="15">
        <v>0</v>
      </c>
      <c r="CT87" s="15">
        <v>0</v>
      </c>
      <c r="CU87" s="15">
        <v>0</v>
      </c>
      <c r="CV87" s="15">
        <v>0</v>
      </c>
      <c r="CW87" s="15">
        <v>0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0</v>
      </c>
      <c r="DF87" s="15">
        <v>0</v>
      </c>
      <c r="DG87" s="15">
        <v>0</v>
      </c>
      <c r="DH87" s="15">
        <v>0</v>
      </c>
      <c r="DI87" s="15">
        <v>0</v>
      </c>
      <c r="DJ87" s="15">
        <v>0</v>
      </c>
      <c r="DK87" s="15">
        <v>0</v>
      </c>
      <c r="DL87" s="15">
        <v>0</v>
      </c>
      <c r="DM87" s="15">
        <v>0</v>
      </c>
      <c r="DN87" s="15">
        <v>0</v>
      </c>
      <c r="DO87" s="15">
        <v>0</v>
      </c>
      <c r="DP87" s="15">
        <v>0</v>
      </c>
      <c r="DQ87" s="15">
        <v>0</v>
      </c>
      <c r="DR87" s="15">
        <v>0</v>
      </c>
    </row>
    <row r="88" spans="1:122" x14ac:dyDescent="0.35">
      <c r="A88" s="15">
        <v>87</v>
      </c>
      <c r="B88" s="17">
        <v>43709</v>
      </c>
      <c r="C88" s="18">
        <v>43733</v>
      </c>
      <c r="D88" s="15">
        <v>2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2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4</v>
      </c>
      <c r="AA88" s="15">
        <v>0</v>
      </c>
      <c r="AB88" s="15">
        <v>0</v>
      </c>
      <c r="AC88" s="15">
        <v>1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1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1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1</v>
      </c>
      <c r="BV88" s="15">
        <v>0</v>
      </c>
      <c r="BW88" s="15">
        <v>0</v>
      </c>
      <c r="BX88" s="15">
        <v>0</v>
      </c>
      <c r="BY88" s="15">
        <v>0</v>
      </c>
      <c r="BZ88" s="15">
        <v>1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5">
        <v>0</v>
      </c>
      <c r="CG88" s="15">
        <v>3</v>
      </c>
      <c r="CH88" s="15">
        <v>0</v>
      </c>
      <c r="CI88" s="15">
        <v>0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1</v>
      </c>
      <c r="CR88" s="15">
        <v>0</v>
      </c>
      <c r="CS88" s="15">
        <v>0</v>
      </c>
      <c r="CT88" s="15">
        <v>0</v>
      </c>
      <c r="CU88" s="15">
        <v>0</v>
      </c>
      <c r="CV88" s="15">
        <v>0</v>
      </c>
      <c r="CW88" s="15">
        <v>0</v>
      </c>
      <c r="CX88" s="15">
        <v>0</v>
      </c>
      <c r="CY88" s="15">
        <v>2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0</v>
      </c>
      <c r="DF88" s="15">
        <v>0</v>
      </c>
      <c r="DG88" s="15">
        <v>0</v>
      </c>
      <c r="DH88" s="15">
        <v>0</v>
      </c>
      <c r="DI88" s="15">
        <v>0</v>
      </c>
      <c r="DJ88" s="15">
        <v>0</v>
      </c>
      <c r="DK88" s="15">
        <v>0</v>
      </c>
      <c r="DL88" s="15">
        <v>0</v>
      </c>
      <c r="DM88" s="15">
        <v>0</v>
      </c>
      <c r="DN88" s="15">
        <v>0</v>
      </c>
      <c r="DO88" s="15">
        <v>0</v>
      </c>
      <c r="DP88" s="15">
        <v>0</v>
      </c>
      <c r="DQ88" s="15">
        <v>0</v>
      </c>
      <c r="DR88" s="15">
        <v>0</v>
      </c>
    </row>
    <row r="89" spans="1:122" x14ac:dyDescent="0.35">
      <c r="A89" s="15">
        <v>88</v>
      </c>
      <c r="B89" s="17">
        <v>43709</v>
      </c>
      <c r="C89" s="18">
        <v>43734</v>
      </c>
      <c r="D89" s="15">
        <v>1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2</v>
      </c>
      <c r="Z89" s="15">
        <v>3</v>
      </c>
      <c r="AA89" s="15">
        <v>0</v>
      </c>
      <c r="AB89" s="15">
        <v>1</v>
      </c>
      <c r="AC89" s="15">
        <v>0</v>
      </c>
      <c r="AD89" s="15">
        <v>0</v>
      </c>
      <c r="AE89" s="15">
        <v>1</v>
      </c>
      <c r="AF89" s="15">
        <v>0</v>
      </c>
      <c r="AG89" s="15">
        <v>1</v>
      </c>
      <c r="AH89" s="15">
        <v>2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2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1</v>
      </c>
      <c r="BK89" s="15">
        <v>1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5">
        <v>0</v>
      </c>
      <c r="BT89" s="15">
        <v>1</v>
      </c>
      <c r="BU89" s="15">
        <v>0</v>
      </c>
      <c r="BV89" s="15">
        <v>0</v>
      </c>
      <c r="BW89" s="15">
        <v>0</v>
      </c>
      <c r="BX89" s="15">
        <v>0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1</v>
      </c>
      <c r="CG89" s="15">
        <v>0</v>
      </c>
      <c r="CH89" s="15">
        <v>0</v>
      </c>
      <c r="CI89" s="15">
        <v>0</v>
      </c>
      <c r="CJ89" s="15">
        <v>0</v>
      </c>
      <c r="CK89" s="15">
        <v>0</v>
      </c>
      <c r="CL89" s="15">
        <v>0</v>
      </c>
      <c r="CM89" s="15">
        <v>0</v>
      </c>
      <c r="CN89" s="15">
        <v>0</v>
      </c>
      <c r="CO89" s="15">
        <v>0</v>
      </c>
      <c r="CP89" s="15">
        <v>0</v>
      </c>
      <c r="CQ89" s="15">
        <v>0</v>
      </c>
      <c r="CR89" s="15">
        <v>0</v>
      </c>
      <c r="CS89" s="15">
        <v>1</v>
      </c>
      <c r="CT89" s="15">
        <v>0</v>
      </c>
      <c r="CU89" s="15">
        <v>0</v>
      </c>
      <c r="CV89" s="15">
        <v>0</v>
      </c>
      <c r="CW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5">
        <v>0</v>
      </c>
      <c r="DD89" s="15">
        <v>0</v>
      </c>
      <c r="DE89" s="15">
        <v>0</v>
      </c>
      <c r="DF89" s="15">
        <v>0</v>
      </c>
      <c r="DG89" s="15">
        <v>0</v>
      </c>
      <c r="DH89" s="15">
        <v>0</v>
      </c>
      <c r="DI89" s="15">
        <v>0</v>
      </c>
      <c r="DJ89" s="15">
        <v>0</v>
      </c>
      <c r="DK89" s="15">
        <v>0</v>
      </c>
      <c r="DL89" s="15">
        <v>0</v>
      </c>
      <c r="DM89" s="15">
        <v>0</v>
      </c>
      <c r="DN89" s="15">
        <v>0</v>
      </c>
      <c r="DO89" s="15">
        <v>0</v>
      </c>
      <c r="DP89" s="15">
        <v>0</v>
      </c>
      <c r="DQ89" s="15">
        <v>0</v>
      </c>
      <c r="DR89" s="15">
        <v>0</v>
      </c>
    </row>
    <row r="90" spans="1:122" x14ac:dyDescent="0.35">
      <c r="A90" s="15">
        <v>89</v>
      </c>
      <c r="B90" s="17">
        <v>43709</v>
      </c>
      <c r="C90" s="18">
        <v>43735</v>
      </c>
      <c r="D90" s="15">
        <v>6</v>
      </c>
      <c r="E90" s="15">
        <v>0</v>
      </c>
      <c r="F90" s="15">
        <v>2</v>
      </c>
      <c r="G90" s="15">
        <v>0</v>
      </c>
      <c r="H90" s="15">
        <v>2</v>
      </c>
      <c r="I90" s="15">
        <v>0</v>
      </c>
      <c r="J90" s="15">
        <v>0</v>
      </c>
      <c r="K90" s="15">
        <v>2</v>
      </c>
      <c r="L90" s="15">
        <v>0</v>
      </c>
      <c r="M90" s="15">
        <v>0</v>
      </c>
      <c r="N90" s="15">
        <v>0</v>
      </c>
      <c r="O90" s="15">
        <v>0</v>
      </c>
      <c r="P90" s="15">
        <v>2</v>
      </c>
      <c r="Q90" s="15">
        <v>0</v>
      </c>
      <c r="R90" s="15">
        <v>0</v>
      </c>
      <c r="S90" s="15">
        <v>1</v>
      </c>
      <c r="T90" s="15">
        <v>4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1</v>
      </c>
      <c r="AB90" s="15">
        <v>0</v>
      </c>
      <c r="AC90" s="15">
        <v>0</v>
      </c>
      <c r="AD90" s="15">
        <v>0</v>
      </c>
      <c r="AE90" s="15">
        <v>2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1</v>
      </c>
      <c r="AS90" s="15">
        <v>1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2</v>
      </c>
      <c r="BF90" s="15">
        <v>0</v>
      </c>
      <c r="BG90" s="15">
        <v>0</v>
      </c>
      <c r="BH90" s="15">
        <v>1</v>
      </c>
      <c r="BI90" s="15">
        <v>0</v>
      </c>
      <c r="BJ90" s="15">
        <v>0</v>
      </c>
      <c r="BK90" s="15">
        <v>0</v>
      </c>
      <c r="BL90" s="15">
        <v>1</v>
      </c>
      <c r="BM90" s="15">
        <v>0</v>
      </c>
      <c r="BN90" s="15">
        <v>1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2</v>
      </c>
      <c r="BU90" s="15">
        <v>0</v>
      </c>
      <c r="BV90" s="15">
        <v>1</v>
      </c>
      <c r="BW90" s="15">
        <v>0</v>
      </c>
      <c r="BX90" s="15">
        <v>1</v>
      </c>
      <c r="BY90" s="15">
        <v>0</v>
      </c>
      <c r="BZ90" s="15">
        <v>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5">
        <v>0</v>
      </c>
      <c r="CG90" s="15">
        <v>0</v>
      </c>
      <c r="CH90" s="15">
        <v>2</v>
      </c>
      <c r="CI90" s="15">
        <v>0</v>
      </c>
      <c r="CJ90" s="15">
        <v>2</v>
      </c>
      <c r="CK90" s="15">
        <v>0</v>
      </c>
      <c r="CL90" s="15">
        <v>0</v>
      </c>
      <c r="CM90" s="15">
        <v>0</v>
      </c>
      <c r="CN90" s="15">
        <v>0</v>
      </c>
      <c r="CO90" s="15">
        <v>0</v>
      </c>
      <c r="CP90" s="15">
        <v>2</v>
      </c>
      <c r="CQ90" s="15">
        <v>1</v>
      </c>
      <c r="CR90" s="15">
        <v>0</v>
      </c>
      <c r="CS90" s="15">
        <v>0</v>
      </c>
      <c r="CT90" s="15">
        <v>0</v>
      </c>
      <c r="CU90" s="15">
        <v>0</v>
      </c>
      <c r="CV90" s="15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C90" s="15">
        <v>0</v>
      </c>
      <c r="DD90" s="15">
        <v>0</v>
      </c>
      <c r="DE90" s="15">
        <v>0</v>
      </c>
      <c r="DF90" s="15">
        <v>0</v>
      </c>
      <c r="DG90" s="15">
        <v>0</v>
      </c>
      <c r="DH90" s="15">
        <v>0</v>
      </c>
      <c r="DI90" s="15">
        <v>0</v>
      </c>
      <c r="DJ90" s="15">
        <v>0</v>
      </c>
      <c r="DK90" s="15">
        <v>0</v>
      </c>
      <c r="DL90" s="15">
        <v>0</v>
      </c>
      <c r="DM90" s="15">
        <v>0</v>
      </c>
      <c r="DN90" s="15">
        <v>0</v>
      </c>
      <c r="DO90" s="15">
        <v>0</v>
      </c>
      <c r="DP90" s="15">
        <v>0</v>
      </c>
      <c r="DQ90" s="15">
        <v>0</v>
      </c>
      <c r="DR90" s="15">
        <v>0</v>
      </c>
    </row>
    <row r="91" spans="1:122" x14ac:dyDescent="0.35">
      <c r="A91" s="15">
        <v>90</v>
      </c>
      <c r="B91" s="17">
        <v>43709</v>
      </c>
      <c r="C91" s="18">
        <v>43736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1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1</v>
      </c>
      <c r="T91" s="15">
        <v>6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3</v>
      </c>
      <c r="AA91" s="15">
        <v>0</v>
      </c>
      <c r="AB91" s="15">
        <v>1</v>
      </c>
      <c r="AC91" s="15">
        <v>2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1</v>
      </c>
      <c r="AM91" s="15">
        <v>0</v>
      </c>
      <c r="AN91" s="15">
        <v>1</v>
      </c>
      <c r="AO91" s="15">
        <v>0</v>
      </c>
      <c r="AP91" s="15">
        <v>0</v>
      </c>
      <c r="AQ91" s="15">
        <v>0</v>
      </c>
      <c r="AR91" s="15">
        <v>2</v>
      </c>
      <c r="AS91" s="15">
        <v>1</v>
      </c>
      <c r="AT91" s="15">
        <v>1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1</v>
      </c>
      <c r="BE91" s="15">
        <v>0</v>
      </c>
      <c r="BF91" s="15">
        <v>3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1</v>
      </c>
      <c r="BN91" s="15">
        <v>0</v>
      </c>
      <c r="BO91" s="15">
        <v>0</v>
      </c>
      <c r="BP91" s="15">
        <v>0</v>
      </c>
      <c r="BQ91" s="15">
        <v>0</v>
      </c>
      <c r="BR91" s="15">
        <v>1</v>
      </c>
      <c r="BS91" s="15">
        <v>1</v>
      </c>
      <c r="BT91" s="15">
        <v>1</v>
      </c>
      <c r="BU91" s="15">
        <v>0</v>
      </c>
      <c r="BV91" s="15">
        <v>1</v>
      </c>
      <c r="BW91" s="15">
        <v>1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1</v>
      </c>
      <c r="CK91" s="15">
        <v>0</v>
      </c>
      <c r="CL91" s="15">
        <v>0</v>
      </c>
      <c r="CM91" s="15">
        <v>1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1</v>
      </c>
      <c r="CT91" s="15">
        <v>0</v>
      </c>
      <c r="CU91" s="15">
        <v>0</v>
      </c>
      <c r="CV91" s="15">
        <v>0</v>
      </c>
      <c r="CW91" s="15">
        <v>0</v>
      </c>
      <c r="CX91" s="15">
        <v>0</v>
      </c>
      <c r="CY91" s="15">
        <v>0</v>
      </c>
      <c r="CZ91" s="15">
        <v>0</v>
      </c>
      <c r="DA91" s="15">
        <v>0</v>
      </c>
      <c r="DB91" s="15">
        <v>0</v>
      </c>
      <c r="DC91" s="15">
        <v>0</v>
      </c>
      <c r="DD91" s="15">
        <v>0</v>
      </c>
      <c r="DE91" s="15">
        <v>0</v>
      </c>
      <c r="DF91" s="15">
        <v>0</v>
      </c>
      <c r="DG91" s="15">
        <v>0</v>
      </c>
      <c r="DH91" s="15">
        <v>0</v>
      </c>
      <c r="DI91" s="15">
        <v>0</v>
      </c>
      <c r="DJ91" s="15">
        <v>0</v>
      </c>
      <c r="DK91" s="15">
        <v>0</v>
      </c>
      <c r="DL91" s="15">
        <v>0</v>
      </c>
      <c r="DM91" s="15">
        <v>0</v>
      </c>
      <c r="DN91" s="15">
        <v>0</v>
      </c>
      <c r="DO91" s="15">
        <v>0</v>
      </c>
      <c r="DP91" s="15">
        <v>0</v>
      </c>
      <c r="DQ91" s="15">
        <v>0</v>
      </c>
      <c r="DR91" s="15">
        <v>0</v>
      </c>
    </row>
    <row r="92" spans="1:122" x14ac:dyDescent="0.35">
      <c r="A92" s="15">
        <v>91</v>
      </c>
      <c r="B92" s="17">
        <v>43709</v>
      </c>
      <c r="C92" s="18">
        <v>43737</v>
      </c>
      <c r="D92" s="15">
        <v>3</v>
      </c>
      <c r="E92" s="15">
        <v>0</v>
      </c>
      <c r="F92" s="15">
        <v>0</v>
      </c>
      <c r="G92" s="15">
        <v>1</v>
      </c>
      <c r="H92" s="15">
        <v>1</v>
      </c>
      <c r="I92" s="15">
        <v>0</v>
      </c>
      <c r="J92" s="15">
        <v>1</v>
      </c>
      <c r="K92" s="15">
        <v>0</v>
      </c>
      <c r="L92" s="15">
        <v>0</v>
      </c>
      <c r="M92" s="15">
        <v>0</v>
      </c>
      <c r="N92" s="15">
        <v>1</v>
      </c>
      <c r="O92" s="15">
        <v>1</v>
      </c>
      <c r="P92" s="15">
        <v>0</v>
      </c>
      <c r="Q92" s="15">
        <v>0</v>
      </c>
      <c r="R92" s="15">
        <v>1</v>
      </c>
      <c r="S92" s="15">
        <v>0</v>
      </c>
      <c r="T92" s="15">
        <v>6</v>
      </c>
      <c r="U92" s="15">
        <v>0</v>
      </c>
      <c r="V92" s="15">
        <v>1</v>
      </c>
      <c r="W92" s="15">
        <v>0</v>
      </c>
      <c r="X92" s="15">
        <v>0</v>
      </c>
      <c r="Y92" s="15">
        <v>0</v>
      </c>
      <c r="Z92" s="15">
        <v>5</v>
      </c>
      <c r="AA92" s="15">
        <v>1</v>
      </c>
      <c r="AB92" s="15">
        <v>1</v>
      </c>
      <c r="AC92" s="15">
        <v>1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2</v>
      </c>
      <c r="AQ92" s="15">
        <v>0</v>
      </c>
      <c r="AR92" s="15">
        <v>0</v>
      </c>
      <c r="AS92" s="15">
        <v>1</v>
      </c>
      <c r="AT92" s="15">
        <v>1</v>
      </c>
      <c r="AU92" s="15">
        <v>0</v>
      </c>
      <c r="AV92" s="15">
        <v>1</v>
      </c>
      <c r="AW92" s="15">
        <v>0</v>
      </c>
      <c r="AX92" s="15">
        <v>0</v>
      </c>
      <c r="AY92" s="15">
        <v>0</v>
      </c>
      <c r="AZ92" s="15">
        <v>2</v>
      </c>
      <c r="BA92" s="15">
        <v>0</v>
      </c>
      <c r="BB92" s="15">
        <v>1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1</v>
      </c>
      <c r="BL92" s="15">
        <v>0</v>
      </c>
      <c r="BM92" s="15">
        <v>0</v>
      </c>
      <c r="BN92" s="15">
        <v>2</v>
      </c>
      <c r="BO92" s="15">
        <v>0</v>
      </c>
      <c r="BP92" s="15">
        <v>3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1</v>
      </c>
      <c r="BZ92" s="15">
        <v>0</v>
      </c>
      <c r="CA92" s="15">
        <v>0</v>
      </c>
      <c r="CB92" s="15">
        <v>0</v>
      </c>
      <c r="CC92" s="15">
        <v>0</v>
      </c>
      <c r="CD92" s="15">
        <v>1</v>
      </c>
      <c r="CE92" s="15">
        <v>0</v>
      </c>
      <c r="CF92" s="15">
        <v>0</v>
      </c>
      <c r="CG92" s="15">
        <v>0</v>
      </c>
      <c r="CH92" s="15">
        <v>0</v>
      </c>
      <c r="CI92" s="15">
        <v>0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0</v>
      </c>
      <c r="CR92" s="15">
        <v>0</v>
      </c>
      <c r="CS92" s="15">
        <v>0</v>
      </c>
      <c r="CT92" s="15">
        <v>0</v>
      </c>
      <c r="CU92" s="15">
        <v>0</v>
      </c>
      <c r="CV92" s="15">
        <v>0</v>
      </c>
      <c r="CW92" s="15">
        <v>0</v>
      </c>
      <c r="CX92" s="15">
        <v>0</v>
      </c>
      <c r="CY92" s="15">
        <v>0</v>
      </c>
      <c r="CZ92" s="15">
        <v>0</v>
      </c>
      <c r="DA92" s="15">
        <v>0</v>
      </c>
      <c r="DB92" s="15">
        <v>0</v>
      </c>
      <c r="DC92" s="15">
        <v>0</v>
      </c>
      <c r="DD92" s="15">
        <v>0</v>
      </c>
      <c r="DE92" s="15">
        <v>0</v>
      </c>
      <c r="DF92" s="15">
        <v>0</v>
      </c>
      <c r="DG92" s="15">
        <v>0</v>
      </c>
      <c r="DH92" s="15">
        <v>0</v>
      </c>
      <c r="DI92" s="15">
        <v>0</v>
      </c>
      <c r="DJ92" s="15">
        <v>0</v>
      </c>
      <c r="DK92" s="15">
        <v>0</v>
      </c>
      <c r="DL92" s="15">
        <v>0</v>
      </c>
      <c r="DM92" s="15">
        <v>0</v>
      </c>
      <c r="DN92" s="15">
        <v>0</v>
      </c>
      <c r="DO92" s="15">
        <v>0</v>
      </c>
      <c r="DP92" s="15">
        <v>0</v>
      </c>
      <c r="DQ92" s="15">
        <v>0</v>
      </c>
      <c r="DR92" s="15">
        <v>0</v>
      </c>
    </row>
    <row r="93" spans="1:122" x14ac:dyDescent="0.35">
      <c r="A93" s="15">
        <v>92</v>
      </c>
      <c r="B93" s="17">
        <v>43709</v>
      </c>
      <c r="C93" s="18">
        <v>43738</v>
      </c>
      <c r="D93" s="15">
        <v>4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1</v>
      </c>
      <c r="R93" s="15">
        <v>0</v>
      </c>
      <c r="S93" s="15">
        <v>0</v>
      </c>
      <c r="T93" s="15">
        <v>2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2</v>
      </c>
      <c r="AA93" s="15">
        <v>0</v>
      </c>
      <c r="AB93" s="15">
        <v>0</v>
      </c>
      <c r="AC93" s="15">
        <v>0</v>
      </c>
      <c r="AD93" s="15">
        <v>0</v>
      </c>
      <c r="AE93" s="15">
        <v>2</v>
      </c>
      <c r="AF93" s="15">
        <v>0</v>
      </c>
      <c r="AG93" s="15">
        <v>0</v>
      </c>
      <c r="AH93" s="15">
        <v>0</v>
      </c>
      <c r="AI93" s="15">
        <v>0</v>
      </c>
      <c r="AJ93" s="15">
        <v>1</v>
      </c>
      <c r="AK93" s="15">
        <v>0</v>
      </c>
      <c r="AL93" s="15">
        <v>0</v>
      </c>
      <c r="AM93" s="15">
        <v>0</v>
      </c>
      <c r="AN93" s="15">
        <v>0</v>
      </c>
      <c r="AO93" s="15">
        <v>1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1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1</v>
      </c>
      <c r="BO93" s="15">
        <v>1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1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1</v>
      </c>
      <c r="CM93" s="15">
        <v>0</v>
      </c>
      <c r="CN93" s="15">
        <v>1</v>
      </c>
      <c r="CO93" s="15">
        <v>0</v>
      </c>
      <c r="CP93" s="15">
        <v>0</v>
      </c>
      <c r="CQ93" s="15">
        <v>1</v>
      </c>
      <c r="CR93" s="15">
        <v>0</v>
      </c>
      <c r="CS93" s="15">
        <v>0</v>
      </c>
      <c r="CT93" s="15">
        <v>0</v>
      </c>
      <c r="CU93" s="15">
        <v>0</v>
      </c>
      <c r="CV93" s="15">
        <v>0</v>
      </c>
      <c r="CW93" s="15">
        <v>0</v>
      </c>
      <c r="CX93" s="15">
        <v>0</v>
      </c>
      <c r="CY93" s="15">
        <v>0</v>
      </c>
      <c r="CZ93" s="15">
        <v>0</v>
      </c>
      <c r="DA93" s="15">
        <v>1</v>
      </c>
      <c r="DB93" s="15">
        <v>0</v>
      </c>
      <c r="DC93" s="15">
        <v>0</v>
      </c>
      <c r="DD93" s="15">
        <v>0</v>
      </c>
      <c r="DE93" s="15">
        <v>0</v>
      </c>
      <c r="DF93" s="15">
        <v>0</v>
      </c>
      <c r="DG93" s="15">
        <v>0</v>
      </c>
      <c r="DH93" s="15">
        <v>0</v>
      </c>
      <c r="DI93" s="15">
        <v>0</v>
      </c>
      <c r="DJ93" s="15">
        <v>0</v>
      </c>
      <c r="DK93" s="15">
        <v>0</v>
      </c>
      <c r="DL93" s="15">
        <v>0</v>
      </c>
      <c r="DM93" s="15">
        <v>1</v>
      </c>
      <c r="DN93" s="15">
        <v>0</v>
      </c>
      <c r="DO93" s="15">
        <v>0</v>
      </c>
      <c r="DP93" s="15">
        <v>0</v>
      </c>
      <c r="DQ93" s="15">
        <v>0</v>
      </c>
      <c r="DR93" s="15">
        <v>0</v>
      </c>
    </row>
    <row r="94" spans="1:122" x14ac:dyDescent="0.35">
      <c r="A94" s="15">
        <v>93</v>
      </c>
      <c r="B94" s="17">
        <v>43739</v>
      </c>
      <c r="C94" s="18">
        <v>43739</v>
      </c>
      <c r="D94" s="15">
        <v>1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1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1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1</v>
      </c>
      <c r="BM94" s="15">
        <v>0</v>
      </c>
      <c r="BN94" s="15">
        <v>1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5">
        <v>0</v>
      </c>
      <c r="CC94" s="15">
        <v>0</v>
      </c>
      <c r="CD94" s="15">
        <v>0</v>
      </c>
      <c r="CE94" s="15">
        <v>0</v>
      </c>
      <c r="CF94" s="15">
        <v>0</v>
      </c>
      <c r="CG94" s="15">
        <v>0</v>
      </c>
      <c r="CH94" s="15">
        <v>0</v>
      </c>
      <c r="CI94" s="15">
        <v>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1</v>
      </c>
      <c r="CQ94" s="15">
        <v>0</v>
      </c>
      <c r="CR94" s="15">
        <v>0</v>
      </c>
      <c r="CS94" s="15">
        <v>0</v>
      </c>
      <c r="CT94" s="15">
        <v>0</v>
      </c>
      <c r="CU94" s="15">
        <v>0</v>
      </c>
      <c r="CV94" s="15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0</v>
      </c>
      <c r="DG94" s="15">
        <v>0</v>
      </c>
      <c r="DH94" s="15">
        <v>0</v>
      </c>
      <c r="DI94" s="15">
        <v>0</v>
      </c>
      <c r="DJ94" s="15">
        <v>0</v>
      </c>
      <c r="DK94" s="15">
        <v>0</v>
      </c>
      <c r="DL94" s="15">
        <v>0</v>
      </c>
      <c r="DM94" s="15">
        <v>0</v>
      </c>
      <c r="DN94" s="15">
        <v>0</v>
      </c>
      <c r="DO94" s="15">
        <v>0</v>
      </c>
      <c r="DP94" s="15">
        <v>0</v>
      </c>
      <c r="DQ94" s="15">
        <v>0</v>
      </c>
      <c r="DR94" s="15">
        <v>0</v>
      </c>
    </row>
    <row r="95" spans="1:122" x14ac:dyDescent="0.35">
      <c r="A95" s="15">
        <v>94</v>
      </c>
      <c r="B95" s="17">
        <v>43739</v>
      </c>
      <c r="C95" s="18">
        <v>43740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8</v>
      </c>
      <c r="U95" s="15">
        <v>0</v>
      </c>
      <c r="V95" s="15">
        <v>1</v>
      </c>
      <c r="W95" s="15">
        <v>0</v>
      </c>
      <c r="X95" s="15">
        <v>0</v>
      </c>
      <c r="Y95" s="15">
        <v>0</v>
      </c>
      <c r="Z95" s="15">
        <v>2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1</v>
      </c>
      <c r="AH95" s="15">
        <v>0</v>
      </c>
      <c r="AI95" s="15">
        <v>0</v>
      </c>
      <c r="AJ95" s="15">
        <v>1</v>
      </c>
      <c r="AK95" s="15">
        <v>0</v>
      </c>
      <c r="AL95" s="15">
        <v>0</v>
      </c>
      <c r="AM95" s="15">
        <v>0</v>
      </c>
      <c r="AN95" s="15">
        <v>1</v>
      </c>
      <c r="AO95" s="15">
        <v>2</v>
      </c>
      <c r="AP95" s="15">
        <v>0</v>
      </c>
      <c r="AQ95" s="15">
        <v>0</v>
      </c>
      <c r="AR95" s="15">
        <v>0</v>
      </c>
      <c r="AS95" s="15">
        <v>3</v>
      </c>
      <c r="AT95" s="15">
        <v>1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1</v>
      </c>
      <c r="BC95" s="15">
        <v>0</v>
      </c>
      <c r="BD95" s="15">
        <v>0</v>
      </c>
      <c r="BE95" s="15">
        <v>0</v>
      </c>
      <c r="BF95" s="15">
        <v>1</v>
      </c>
      <c r="BG95" s="15">
        <v>0</v>
      </c>
      <c r="BH95" s="15">
        <v>0</v>
      </c>
      <c r="BI95" s="15">
        <v>1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2</v>
      </c>
      <c r="BP95" s="15">
        <v>1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1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0</v>
      </c>
      <c r="CE95" s="15">
        <v>1</v>
      </c>
      <c r="CF95" s="15">
        <v>0</v>
      </c>
      <c r="CG95" s="15">
        <v>4</v>
      </c>
      <c r="CH95" s="15">
        <v>0</v>
      </c>
      <c r="CI95" s="15">
        <v>0</v>
      </c>
      <c r="CJ95" s="15">
        <v>0</v>
      </c>
      <c r="CK95" s="15">
        <v>0</v>
      </c>
      <c r="CL95" s="15">
        <v>0</v>
      </c>
      <c r="CM95" s="15">
        <v>0</v>
      </c>
      <c r="CN95" s="15">
        <v>0</v>
      </c>
      <c r="CO95" s="15">
        <v>0</v>
      </c>
      <c r="CP95" s="15">
        <v>0</v>
      </c>
      <c r="CQ95" s="15">
        <v>0</v>
      </c>
      <c r="CR95" s="15">
        <v>0</v>
      </c>
      <c r="CS95" s="15">
        <v>0</v>
      </c>
      <c r="CT95" s="15">
        <v>0</v>
      </c>
      <c r="CU95" s="15">
        <v>0</v>
      </c>
      <c r="CV95" s="15">
        <v>0</v>
      </c>
      <c r="CW95" s="15">
        <v>0</v>
      </c>
      <c r="CX95" s="15">
        <v>0</v>
      </c>
      <c r="CY95" s="15">
        <v>0</v>
      </c>
      <c r="CZ95" s="15">
        <v>0</v>
      </c>
      <c r="DA95" s="15">
        <v>0</v>
      </c>
      <c r="DB95" s="15">
        <v>0</v>
      </c>
      <c r="DC95" s="15">
        <v>0</v>
      </c>
      <c r="DD95" s="15">
        <v>0</v>
      </c>
      <c r="DE95" s="15">
        <v>0</v>
      </c>
      <c r="DF95" s="15">
        <v>0</v>
      </c>
      <c r="DG95" s="15">
        <v>0</v>
      </c>
      <c r="DH95" s="15">
        <v>0</v>
      </c>
      <c r="DI95" s="15">
        <v>0</v>
      </c>
      <c r="DJ95" s="15">
        <v>0</v>
      </c>
      <c r="DK95" s="15">
        <v>0</v>
      </c>
      <c r="DL95" s="15">
        <v>0</v>
      </c>
      <c r="DM95" s="15">
        <v>0</v>
      </c>
      <c r="DN95" s="15">
        <v>0</v>
      </c>
      <c r="DO95" s="15">
        <v>0</v>
      </c>
      <c r="DP95" s="15">
        <v>0</v>
      </c>
      <c r="DQ95" s="15">
        <v>0</v>
      </c>
      <c r="DR95" s="15">
        <v>0</v>
      </c>
    </row>
    <row r="96" spans="1:122" x14ac:dyDescent="0.35">
      <c r="A96" s="15">
        <v>95</v>
      </c>
      <c r="B96" s="17">
        <v>43739</v>
      </c>
      <c r="C96" s="18">
        <v>43741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1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1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5">
        <v>0</v>
      </c>
      <c r="CG96" s="15">
        <v>0</v>
      </c>
      <c r="CH96" s="15">
        <v>0</v>
      </c>
      <c r="CI96" s="15">
        <v>0</v>
      </c>
      <c r="CJ96" s="15">
        <v>0</v>
      </c>
      <c r="CK96" s="15">
        <v>0</v>
      </c>
      <c r="CL96" s="15">
        <v>0</v>
      </c>
      <c r="CM96" s="15">
        <v>0</v>
      </c>
      <c r="CN96" s="15">
        <v>0</v>
      </c>
      <c r="CO96" s="15">
        <v>0</v>
      </c>
      <c r="CP96" s="15">
        <v>0</v>
      </c>
      <c r="CQ96" s="15">
        <v>0</v>
      </c>
      <c r="CR96" s="15">
        <v>0</v>
      </c>
      <c r="CS96" s="15">
        <v>0</v>
      </c>
      <c r="CT96" s="15">
        <v>0</v>
      </c>
      <c r="CU96" s="15">
        <v>0</v>
      </c>
      <c r="CV96" s="15">
        <v>0</v>
      </c>
      <c r="CW96" s="15">
        <v>0</v>
      </c>
      <c r="CX96" s="15">
        <v>0</v>
      </c>
      <c r="CY96" s="15">
        <v>0</v>
      </c>
      <c r="CZ96" s="15">
        <v>0</v>
      </c>
      <c r="DA96" s="15">
        <v>0</v>
      </c>
      <c r="DB96" s="15">
        <v>0</v>
      </c>
      <c r="DC96" s="15">
        <v>0</v>
      </c>
      <c r="DD96" s="15">
        <v>0</v>
      </c>
      <c r="DE96" s="15">
        <v>0</v>
      </c>
      <c r="DF96" s="15">
        <v>0</v>
      </c>
      <c r="DG96" s="15">
        <v>0</v>
      </c>
      <c r="DH96" s="15">
        <v>0</v>
      </c>
      <c r="DI96" s="15">
        <v>0</v>
      </c>
      <c r="DJ96" s="15">
        <v>0</v>
      </c>
      <c r="DK96" s="15">
        <v>0</v>
      </c>
      <c r="DL96" s="15">
        <v>0</v>
      </c>
      <c r="DM96" s="15">
        <v>0</v>
      </c>
      <c r="DN96" s="15">
        <v>0</v>
      </c>
      <c r="DO96" s="15">
        <v>0</v>
      </c>
      <c r="DP96" s="15">
        <v>0</v>
      </c>
      <c r="DQ96" s="15">
        <v>0</v>
      </c>
      <c r="DR96" s="15">
        <v>0</v>
      </c>
    </row>
    <row r="97" spans="1:122" x14ac:dyDescent="0.35">
      <c r="A97" s="15">
        <v>96</v>
      </c>
      <c r="B97" s="17">
        <v>43739</v>
      </c>
      <c r="C97" s="18">
        <v>43742</v>
      </c>
      <c r="D97" s="15">
        <v>0</v>
      </c>
      <c r="E97" s="15">
        <v>0</v>
      </c>
      <c r="F97" s="15">
        <v>0</v>
      </c>
      <c r="G97" s="15">
        <v>0</v>
      </c>
      <c r="H97" s="15">
        <v>1</v>
      </c>
      <c r="I97" s="15">
        <v>0</v>
      </c>
      <c r="J97" s="15">
        <v>0</v>
      </c>
      <c r="K97" s="15">
        <v>2</v>
      </c>
      <c r="L97" s="15">
        <v>0</v>
      </c>
      <c r="M97" s="15">
        <v>0</v>
      </c>
      <c r="N97" s="15">
        <v>0</v>
      </c>
      <c r="O97" s="15">
        <v>1</v>
      </c>
      <c r="P97" s="15">
        <v>1</v>
      </c>
      <c r="Q97" s="15">
        <v>0</v>
      </c>
      <c r="R97" s="15">
        <v>0</v>
      </c>
      <c r="S97" s="15">
        <v>0</v>
      </c>
      <c r="T97" s="15">
        <v>3</v>
      </c>
      <c r="U97" s="15">
        <v>2</v>
      </c>
      <c r="V97" s="15">
        <v>0</v>
      </c>
      <c r="W97" s="15">
        <v>0</v>
      </c>
      <c r="X97" s="15">
        <v>0</v>
      </c>
      <c r="Y97" s="15">
        <v>0</v>
      </c>
      <c r="Z97" s="15">
        <v>4</v>
      </c>
      <c r="AA97" s="15">
        <v>0</v>
      </c>
      <c r="AB97" s="15">
        <v>0</v>
      </c>
      <c r="AC97" s="15">
        <v>0</v>
      </c>
      <c r="AD97" s="15">
        <v>2</v>
      </c>
      <c r="AE97" s="15">
        <v>0</v>
      </c>
      <c r="AF97" s="15">
        <v>0</v>
      </c>
      <c r="AG97" s="15">
        <v>1</v>
      </c>
      <c r="AH97" s="15">
        <v>0</v>
      </c>
      <c r="AI97" s="15">
        <v>0</v>
      </c>
      <c r="AJ97" s="15">
        <v>1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1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1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1</v>
      </c>
      <c r="BM97" s="15">
        <v>0</v>
      </c>
      <c r="BN97" s="15">
        <v>1</v>
      </c>
      <c r="BO97" s="15">
        <v>0</v>
      </c>
      <c r="BP97" s="15">
        <v>1</v>
      </c>
      <c r="BQ97" s="15">
        <v>0</v>
      </c>
      <c r="BR97" s="15">
        <v>1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3</v>
      </c>
      <c r="CH97" s="15">
        <v>0</v>
      </c>
      <c r="CI97" s="15">
        <v>0</v>
      </c>
      <c r="CJ97" s="15">
        <v>0</v>
      </c>
      <c r="CK97" s="15">
        <v>0</v>
      </c>
      <c r="CL97" s="15">
        <v>0</v>
      </c>
      <c r="CM97" s="15">
        <v>0</v>
      </c>
      <c r="CN97" s="15">
        <v>1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</v>
      </c>
      <c r="CV97" s="15">
        <v>0</v>
      </c>
      <c r="CW97" s="15">
        <v>0</v>
      </c>
      <c r="CX97" s="15">
        <v>0</v>
      </c>
      <c r="CY97" s="15">
        <v>0</v>
      </c>
      <c r="CZ97" s="15">
        <v>0</v>
      </c>
      <c r="DA97" s="15">
        <v>0</v>
      </c>
      <c r="DB97" s="15">
        <v>0</v>
      </c>
      <c r="DC97" s="15">
        <v>0</v>
      </c>
      <c r="DD97" s="15">
        <v>1</v>
      </c>
      <c r="DE97" s="15">
        <v>0</v>
      </c>
      <c r="DF97" s="15">
        <v>0</v>
      </c>
      <c r="DG97" s="15">
        <v>0</v>
      </c>
      <c r="DH97" s="15">
        <v>0</v>
      </c>
      <c r="DI97" s="15">
        <v>0</v>
      </c>
      <c r="DJ97" s="15">
        <v>0</v>
      </c>
      <c r="DK97" s="15">
        <v>0</v>
      </c>
      <c r="DL97" s="15">
        <v>0</v>
      </c>
      <c r="DM97" s="15">
        <v>0</v>
      </c>
      <c r="DN97" s="15">
        <v>0</v>
      </c>
      <c r="DO97" s="15">
        <v>0</v>
      </c>
      <c r="DP97" s="15">
        <v>0</v>
      </c>
      <c r="DQ97" s="15">
        <v>0</v>
      </c>
      <c r="DR97" s="15">
        <v>0</v>
      </c>
    </row>
    <row r="98" spans="1:122" x14ac:dyDescent="0.35">
      <c r="A98" s="15">
        <v>97</v>
      </c>
      <c r="B98" s="17">
        <v>43739</v>
      </c>
      <c r="C98" s="18">
        <v>43743</v>
      </c>
      <c r="D98" s="15">
        <v>5</v>
      </c>
      <c r="E98" s="15">
        <v>0</v>
      </c>
      <c r="F98" s="15">
        <v>0</v>
      </c>
      <c r="G98" s="15">
        <v>0</v>
      </c>
      <c r="H98" s="15">
        <v>1</v>
      </c>
      <c r="I98" s="15">
        <v>0</v>
      </c>
      <c r="J98" s="15">
        <v>0</v>
      </c>
      <c r="K98" s="15">
        <v>1</v>
      </c>
      <c r="L98" s="15">
        <v>0</v>
      </c>
      <c r="M98" s="15">
        <v>0</v>
      </c>
      <c r="N98" s="15">
        <v>2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3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1</v>
      </c>
      <c r="AA98" s="15">
        <v>1</v>
      </c>
      <c r="AB98" s="15">
        <v>1</v>
      </c>
      <c r="AC98" s="15">
        <v>2</v>
      </c>
      <c r="AD98" s="15">
        <v>0</v>
      </c>
      <c r="AE98" s="15">
        <v>0</v>
      </c>
      <c r="AF98" s="15">
        <v>0</v>
      </c>
      <c r="AG98" s="15">
        <v>0</v>
      </c>
      <c r="AH98" s="15">
        <v>1</v>
      </c>
      <c r="AI98" s="15">
        <v>0</v>
      </c>
      <c r="AJ98" s="15">
        <v>0</v>
      </c>
      <c r="AK98" s="15">
        <v>2</v>
      </c>
      <c r="AL98" s="15">
        <v>0</v>
      </c>
      <c r="AM98" s="15">
        <v>0</v>
      </c>
      <c r="AN98" s="15">
        <v>0</v>
      </c>
      <c r="AO98" s="15">
        <v>0</v>
      </c>
      <c r="AP98" s="15">
        <v>2</v>
      </c>
      <c r="AQ98" s="15">
        <v>0</v>
      </c>
      <c r="AR98" s="15">
        <v>1</v>
      </c>
      <c r="AS98" s="15">
        <v>1</v>
      </c>
      <c r="AT98" s="15">
        <v>1</v>
      </c>
      <c r="AU98" s="15">
        <v>1</v>
      </c>
      <c r="AV98" s="15">
        <v>0</v>
      </c>
      <c r="AW98" s="15">
        <v>0</v>
      </c>
      <c r="AX98" s="15">
        <v>1</v>
      </c>
      <c r="AY98" s="15">
        <v>0</v>
      </c>
      <c r="AZ98" s="15">
        <v>2</v>
      </c>
      <c r="BA98" s="15">
        <v>0</v>
      </c>
      <c r="BB98" s="15">
        <v>0</v>
      </c>
      <c r="BC98" s="15">
        <v>1</v>
      </c>
      <c r="BD98" s="15">
        <v>0</v>
      </c>
      <c r="BE98" s="15">
        <v>0</v>
      </c>
      <c r="BF98" s="15">
        <v>1</v>
      </c>
      <c r="BG98" s="15">
        <v>0</v>
      </c>
      <c r="BH98" s="15">
        <v>1</v>
      </c>
      <c r="BI98" s="15">
        <v>1</v>
      </c>
      <c r="BJ98" s="15">
        <v>0</v>
      </c>
      <c r="BK98" s="15">
        <v>0</v>
      </c>
      <c r="BL98" s="15">
        <v>0</v>
      </c>
      <c r="BM98" s="15">
        <v>1</v>
      </c>
      <c r="BN98" s="15">
        <v>1</v>
      </c>
      <c r="BO98" s="15">
        <v>0</v>
      </c>
      <c r="BP98" s="15">
        <v>1</v>
      </c>
      <c r="BQ98" s="15">
        <v>0</v>
      </c>
      <c r="BR98" s="15">
        <v>0</v>
      </c>
      <c r="BS98" s="15">
        <v>0</v>
      </c>
      <c r="BT98" s="15">
        <v>0</v>
      </c>
      <c r="BU98" s="15">
        <v>1</v>
      </c>
      <c r="BV98" s="15">
        <v>0</v>
      </c>
      <c r="BW98" s="15">
        <v>0</v>
      </c>
      <c r="BX98" s="15">
        <v>0</v>
      </c>
      <c r="BY98" s="15">
        <v>0</v>
      </c>
      <c r="BZ98" s="15">
        <v>1</v>
      </c>
      <c r="CA98" s="15">
        <v>0</v>
      </c>
      <c r="CB98" s="15">
        <v>0</v>
      </c>
      <c r="CC98" s="15">
        <v>0</v>
      </c>
      <c r="CD98" s="15">
        <v>0</v>
      </c>
      <c r="CE98" s="15">
        <v>0</v>
      </c>
      <c r="CF98" s="15">
        <v>0</v>
      </c>
      <c r="CG98" s="15">
        <v>5</v>
      </c>
      <c r="CH98" s="15">
        <v>0</v>
      </c>
      <c r="CI98" s="15">
        <v>0</v>
      </c>
      <c r="CJ98" s="15">
        <v>0</v>
      </c>
      <c r="CK98" s="15">
        <v>0</v>
      </c>
      <c r="CL98" s="15">
        <v>0</v>
      </c>
      <c r="CM98" s="15">
        <v>0</v>
      </c>
      <c r="CN98" s="15">
        <v>2</v>
      </c>
      <c r="CO98" s="15">
        <v>0</v>
      </c>
      <c r="CP98" s="15">
        <v>0</v>
      </c>
      <c r="CQ98" s="15">
        <v>1</v>
      </c>
      <c r="CR98" s="15">
        <v>0</v>
      </c>
      <c r="CS98" s="15">
        <v>0</v>
      </c>
      <c r="CT98" s="15">
        <v>1</v>
      </c>
      <c r="CU98" s="15">
        <v>0</v>
      </c>
      <c r="CV98" s="15">
        <v>0</v>
      </c>
      <c r="CW98" s="15">
        <v>0</v>
      </c>
      <c r="CX98" s="15">
        <v>0</v>
      </c>
      <c r="CY98" s="15">
        <v>2</v>
      </c>
      <c r="CZ98" s="15">
        <v>0</v>
      </c>
      <c r="DA98" s="15">
        <v>1</v>
      </c>
      <c r="DB98" s="15">
        <v>0</v>
      </c>
      <c r="DC98" s="15">
        <v>0</v>
      </c>
      <c r="DD98" s="15">
        <v>0</v>
      </c>
      <c r="DE98" s="15">
        <v>0</v>
      </c>
      <c r="DF98" s="15">
        <v>0</v>
      </c>
      <c r="DG98" s="15">
        <v>0</v>
      </c>
      <c r="DH98" s="15">
        <v>0</v>
      </c>
      <c r="DI98" s="15">
        <v>0</v>
      </c>
      <c r="DJ98" s="15">
        <v>0</v>
      </c>
      <c r="DK98" s="15">
        <v>0</v>
      </c>
      <c r="DL98" s="15">
        <v>0</v>
      </c>
      <c r="DM98" s="15">
        <v>0</v>
      </c>
      <c r="DN98" s="15">
        <v>0</v>
      </c>
      <c r="DO98" s="15">
        <v>0</v>
      </c>
      <c r="DP98" s="15">
        <v>0</v>
      </c>
      <c r="DQ98" s="15">
        <v>0</v>
      </c>
      <c r="DR98" s="15">
        <v>0</v>
      </c>
    </row>
    <row r="99" spans="1:122" x14ac:dyDescent="0.35">
      <c r="A99" s="15">
        <v>98</v>
      </c>
      <c r="B99" s="17">
        <v>43739</v>
      </c>
      <c r="C99" s="18">
        <v>43744</v>
      </c>
      <c r="D99" s="15">
        <v>9</v>
      </c>
      <c r="E99" s="15">
        <v>0</v>
      </c>
      <c r="F99" s="15">
        <v>0</v>
      </c>
      <c r="G99" s="15">
        <v>0</v>
      </c>
      <c r="H99" s="15">
        <v>3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15">
        <v>0</v>
      </c>
      <c r="R99" s="15">
        <v>0</v>
      </c>
      <c r="S99" s="15">
        <v>0</v>
      </c>
      <c r="T99" s="15">
        <v>1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4</v>
      </c>
      <c r="AD99" s="15">
        <v>1</v>
      </c>
      <c r="AE99" s="15">
        <v>1</v>
      </c>
      <c r="AF99" s="15">
        <v>0</v>
      </c>
      <c r="AG99" s="15">
        <v>1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2</v>
      </c>
      <c r="AO99" s="15">
        <v>2</v>
      </c>
      <c r="AP99" s="15">
        <v>2</v>
      </c>
      <c r="AQ99" s="15">
        <v>0</v>
      </c>
      <c r="AR99" s="15">
        <v>1</v>
      </c>
      <c r="AS99" s="15">
        <v>1</v>
      </c>
      <c r="AT99" s="15">
        <v>2</v>
      </c>
      <c r="AU99" s="15">
        <v>0</v>
      </c>
      <c r="AV99" s="15">
        <v>0</v>
      </c>
      <c r="AW99" s="15">
        <v>1</v>
      </c>
      <c r="AX99" s="15">
        <v>2</v>
      </c>
      <c r="AY99" s="15">
        <v>0</v>
      </c>
      <c r="AZ99" s="15">
        <v>1</v>
      </c>
      <c r="BA99" s="15">
        <v>0</v>
      </c>
      <c r="BB99" s="15">
        <v>2</v>
      </c>
      <c r="BC99" s="15">
        <v>1</v>
      </c>
      <c r="BD99" s="15">
        <v>0</v>
      </c>
      <c r="BE99" s="15">
        <v>1</v>
      </c>
      <c r="BF99" s="15">
        <v>0</v>
      </c>
      <c r="BG99" s="15">
        <v>1</v>
      </c>
      <c r="BH99" s="15">
        <v>1</v>
      </c>
      <c r="BI99" s="15">
        <v>0</v>
      </c>
      <c r="BJ99" s="15">
        <v>0</v>
      </c>
      <c r="BK99" s="15">
        <v>0</v>
      </c>
      <c r="BL99" s="15">
        <v>0</v>
      </c>
      <c r="BM99" s="15">
        <v>1</v>
      </c>
      <c r="BN99" s="15">
        <v>0</v>
      </c>
      <c r="BO99" s="15">
        <v>0</v>
      </c>
      <c r="BP99" s="15">
        <v>2</v>
      </c>
      <c r="BQ99" s="15">
        <v>0</v>
      </c>
      <c r="BR99" s="15">
        <v>0</v>
      </c>
      <c r="BS99" s="15">
        <v>0</v>
      </c>
      <c r="BT99" s="15">
        <v>0</v>
      </c>
      <c r="BU99" s="15">
        <v>1</v>
      </c>
      <c r="BV99" s="15">
        <v>1</v>
      </c>
      <c r="BW99" s="15">
        <v>4</v>
      </c>
      <c r="BX99" s="15">
        <v>1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2</v>
      </c>
      <c r="CE99" s="15">
        <v>0</v>
      </c>
      <c r="CF99" s="15">
        <v>0</v>
      </c>
      <c r="CG99" s="15">
        <v>0</v>
      </c>
      <c r="CH99" s="15">
        <v>6</v>
      </c>
      <c r="CI99" s="15">
        <v>0</v>
      </c>
      <c r="CJ99" s="15">
        <v>0</v>
      </c>
      <c r="CK99" s="15">
        <v>3</v>
      </c>
      <c r="CL99" s="15">
        <v>0</v>
      </c>
      <c r="CM99" s="15">
        <v>0</v>
      </c>
      <c r="CN99" s="15">
        <v>1</v>
      </c>
      <c r="CO99" s="15">
        <v>0</v>
      </c>
      <c r="CP99" s="15">
        <v>3</v>
      </c>
      <c r="CQ99" s="15">
        <v>1</v>
      </c>
      <c r="CR99" s="15">
        <v>0</v>
      </c>
      <c r="CS99" s="15">
        <v>0</v>
      </c>
      <c r="CT99" s="15">
        <v>0</v>
      </c>
      <c r="CU99" s="15">
        <v>0</v>
      </c>
      <c r="CV99" s="15">
        <v>0</v>
      </c>
      <c r="CW99" s="15">
        <v>0</v>
      </c>
      <c r="CX99" s="15">
        <v>0</v>
      </c>
      <c r="CY99" s="15">
        <v>0</v>
      </c>
      <c r="CZ99" s="15">
        <v>0</v>
      </c>
      <c r="DA99" s="15">
        <v>0</v>
      </c>
      <c r="DB99" s="15">
        <v>0</v>
      </c>
      <c r="DC99" s="15">
        <v>0</v>
      </c>
      <c r="DD99" s="15">
        <v>1</v>
      </c>
      <c r="DE99" s="15">
        <v>0</v>
      </c>
      <c r="DF99" s="15">
        <v>0</v>
      </c>
      <c r="DG99" s="15">
        <v>0</v>
      </c>
      <c r="DH99" s="15">
        <v>0</v>
      </c>
      <c r="DI99" s="15">
        <v>0</v>
      </c>
      <c r="DJ99" s="15">
        <v>0</v>
      </c>
      <c r="DK99" s="15">
        <v>0</v>
      </c>
      <c r="DL99" s="15">
        <v>0</v>
      </c>
      <c r="DM99" s="15">
        <v>0</v>
      </c>
      <c r="DN99" s="15">
        <v>0</v>
      </c>
      <c r="DO99" s="15">
        <v>0</v>
      </c>
      <c r="DP99" s="15">
        <v>0</v>
      </c>
      <c r="DQ99" s="15">
        <v>0</v>
      </c>
      <c r="DR99" s="15">
        <v>0</v>
      </c>
    </row>
    <row r="100" spans="1:122" x14ac:dyDescent="0.35">
      <c r="A100" s="15">
        <v>99</v>
      </c>
      <c r="B100" s="17">
        <v>43739</v>
      </c>
      <c r="C100" s="18">
        <v>43745</v>
      </c>
      <c r="D100" s="15">
        <v>3</v>
      </c>
      <c r="E100" s="15">
        <v>0</v>
      </c>
      <c r="F100" s="15">
        <v>0</v>
      </c>
      <c r="G100" s="15">
        <v>1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1</v>
      </c>
      <c r="O100" s="15">
        <v>0</v>
      </c>
      <c r="P100" s="15">
        <v>0</v>
      </c>
      <c r="Q100" s="15">
        <v>1</v>
      </c>
      <c r="R100" s="15">
        <v>0</v>
      </c>
      <c r="S100" s="15">
        <v>1</v>
      </c>
      <c r="T100" s="15">
        <v>3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1</v>
      </c>
      <c r="AF100" s="15">
        <v>0</v>
      </c>
      <c r="AG100" s="15">
        <v>1</v>
      </c>
      <c r="AH100" s="15">
        <v>0</v>
      </c>
      <c r="AI100" s="15">
        <v>0</v>
      </c>
      <c r="AJ100" s="15">
        <v>0</v>
      </c>
      <c r="AK100" s="15">
        <v>1</v>
      </c>
      <c r="AL100" s="15">
        <v>0</v>
      </c>
      <c r="AM100" s="15">
        <v>0</v>
      </c>
      <c r="AN100" s="15">
        <v>0</v>
      </c>
      <c r="AO100" s="15">
        <v>0</v>
      </c>
      <c r="AP100" s="15">
        <v>1</v>
      </c>
      <c r="AQ100" s="15">
        <v>0</v>
      </c>
      <c r="AR100" s="15">
        <v>0</v>
      </c>
      <c r="AS100" s="15">
        <v>1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2</v>
      </c>
      <c r="BG100" s="15">
        <v>0</v>
      </c>
      <c r="BH100" s="15">
        <v>0</v>
      </c>
      <c r="BI100" s="15">
        <v>0</v>
      </c>
      <c r="BJ100" s="15">
        <v>1</v>
      </c>
      <c r="BK100" s="15">
        <v>0</v>
      </c>
      <c r="BL100" s="15">
        <v>0</v>
      </c>
      <c r="BM100" s="15">
        <v>0</v>
      </c>
      <c r="BN100" s="15">
        <v>1</v>
      </c>
      <c r="BO100" s="15">
        <v>0</v>
      </c>
      <c r="BP100" s="15">
        <v>0</v>
      </c>
      <c r="BQ100" s="15">
        <v>0</v>
      </c>
      <c r="BR100" s="15">
        <v>0</v>
      </c>
      <c r="BS100" s="15">
        <v>0</v>
      </c>
      <c r="BT100" s="15">
        <v>0</v>
      </c>
      <c r="BU100" s="15">
        <v>0</v>
      </c>
      <c r="BV100" s="15">
        <v>0</v>
      </c>
      <c r="BW100" s="15">
        <v>0</v>
      </c>
      <c r="BX100" s="15">
        <v>0</v>
      </c>
      <c r="BY100" s="15">
        <v>0</v>
      </c>
      <c r="BZ100" s="15">
        <v>0</v>
      </c>
      <c r="CA100" s="15">
        <v>0</v>
      </c>
      <c r="CB100" s="15">
        <v>0</v>
      </c>
      <c r="CC100" s="15">
        <v>0</v>
      </c>
      <c r="CD100" s="15">
        <v>0</v>
      </c>
      <c r="CE100" s="15">
        <v>0</v>
      </c>
      <c r="CF100" s="15">
        <v>0</v>
      </c>
      <c r="CG100" s="15">
        <v>0</v>
      </c>
      <c r="CH100" s="15">
        <v>0</v>
      </c>
      <c r="CI100" s="15">
        <v>0</v>
      </c>
      <c r="CJ100" s="15">
        <v>0</v>
      </c>
      <c r="CK100" s="15">
        <v>0</v>
      </c>
      <c r="CL100" s="15">
        <v>0</v>
      </c>
      <c r="CM100" s="15">
        <v>0</v>
      </c>
      <c r="CN100" s="15">
        <v>0</v>
      </c>
      <c r="CO100" s="15">
        <v>0</v>
      </c>
      <c r="CP100" s="15">
        <v>1</v>
      </c>
      <c r="CQ100" s="15">
        <v>0</v>
      </c>
      <c r="CR100" s="15">
        <v>0</v>
      </c>
      <c r="CS100" s="15">
        <v>0</v>
      </c>
      <c r="CT100" s="15">
        <v>0</v>
      </c>
      <c r="CU100" s="15">
        <v>0</v>
      </c>
      <c r="CV100" s="15">
        <v>0</v>
      </c>
      <c r="CW100" s="15">
        <v>0</v>
      </c>
      <c r="CX100" s="15">
        <v>0</v>
      </c>
      <c r="CY100" s="15">
        <v>0</v>
      </c>
      <c r="CZ100" s="15">
        <v>0</v>
      </c>
      <c r="DA100" s="15">
        <v>1</v>
      </c>
      <c r="DB100" s="15">
        <v>0</v>
      </c>
      <c r="DC100" s="15">
        <v>0</v>
      </c>
      <c r="DD100" s="15">
        <v>0</v>
      </c>
      <c r="DE100" s="15">
        <v>0</v>
      </c>
      <c r="DF100" s="15">
        <v>0</v>
      </c>
      <c r="DG100" s="15">
        <v>0</v>
      </c>
      <c r="DH100" s="15">
        <v>0</v>
      </c>
      <c r="DI100" s="15">
        <v>0</v>
      </c>
      <c r="DJ100" s="15">
        <v>0</v>
      </c>
      <c r="DK100" s="15">
        <v>0</v>
      </c>
      <c r="DL100" s="15">
        <v>0</v>
      </c>
      <c r="DM100" s="15">
        <v>0</v>
      </c>
      <c r="DN100" s="15">
        <v>0</v>
      </c>
      <c r="DO100" s="15">
        <v>0</v>
      </c>
      <c r="DP100" s="15">
        <v>0</v>
      </c>
      <c r="DQ100" s="15">
        <v>0</v>
      </c>
      <c r="DR100" s="15">
        <v>0</v>
      </c>
    </row>
    <row r="101" spans="1:122" x14ac:dyDescent="0.35">
      <c r="A101" s="15">
        <v>100</v>
      </c>
      <c r="B101" s="17">
        <v>43739</v>
      </c>
      <c r="C101" s="18">
        <v>43746</v>
      </c>
      <c r="D101" s="15">
        <v>5</v>
      </c>
      <c r="E101" s="15">
        <v>0</v>
      </c>
      <c r="F101" s="15">
        <v>0</v>
      </c>
      <c r="G101" s="15">
        <v>1</v>
      </c>
      <c r="H101" s="15">
        <v>2</v>
      </c>
      <c r="I101" s="15">
        <v>0</v>
      </c>
      <c r="J101" s="15">
        <v>0</v>
      </c>
      <c r="K101" s="15">
        <v>1</v>
      </c>
      <c r="L101" s="15">
        <v>0</v>
      </c>
      <c r="M101" s="15">
        <v>2</v>
      </c>
      <c r="N101" s="15">
        <v>1</v>
      </c>
      <c r="O101" s="15">
        <v>0</v>
      </c>
      <c r="P101" s="15">
        <v>0</v>
      </c>
      <c r="Q101" s="15">
        <v>0</v>
      </c>
      <c r="R101" s="15">
        <v>0</v>
      </c>
      <c r="S101" s="15">
        <v>1</v>
      </c>
      <c r="T101" s="15">
        <v>1</v>
      </c>
      <c r="U101" s="15">
        <v>0</v>
      </c>
      <c r="V101" s="15">
        <v>4</v>
      </c>
      <c r="W101" s="15">
        <v>1</v>
      </c>
      <c r="X101" s="15">
        <v>0</v>
      </c>
      <c r="Y101" s="15">
        <v>1</v>
      </c>
      <c r="Z101" s="15">
        <v>1</v>
      </c>
      <c r="AA101" s="15">
        <v>0</v>
      </c>
      <c r="AB101" s="15">
        <v>0</v>
      </c>
      <c r="AC101" s="15">
        <v>2</v>
      </c>
      <c r="AD101" s="15">
        <v>0</v>
      </c>
      <c r="AE101" s="15">
        <v>2</v>
      </c>
      <c r="AF101" s="15">
        <v>0</v>
      </c>
      <c r="AG101" s="15">
        <v>1</v>
      </c>
      <c r="AH101" s="15">
        <v>4</v>
      </c>
      <c r="AI101" s="15">
        <v>0</v>
      </c>
      <c r="AJ101" s="15">
        <v>0</v>
      </c>
      <c r="AK101" s="15">
        <v>0</v>
      </c>
      <c r="AL101" s="15">
        <v>1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1</v>
      </c>
      <c r="AY101" s="15">
        <v>0</v>
      </c>
      <c r="AZ101" s="15">
        <v>1</v>
      </c>
      <c r="BA101" s="15">
        <v>0</v>
      </c>
      <c r="BB101" s="15">
        <v>1</v>
      </c>
      <c r="BC101" s="15">
        <v>1</v>
      </c>
      <c r="BD101" s="15">
        <v>1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3</v>
      </c>
      <c r="BK101" s="15">
        <v>0</v>
      </c>
      <c r="BL101" s="15">
        <v>1</v>
      </c>
      <c r="BM101" s="15">
        <v>0</v>
      </c>
      <c r="BN101" s="15">
        <v>1</v>
      </c>
      <c r="BO101" s="15">
        <v>0</v>
      </c>
      <c r="BP101" s="15">
        <v>0</v>
      </c>
      <c r="BQ101" s="15">
        <v>1</v>
      </c>
      <c r="BR101" s="15">
        <v>0</v>
      </c>
      <c r="BS101" s="15">
        <v>1</v>
      </c>
      <c r="BT101" s="15">
        <v>0</v>
      </c>
      <c r="BU101" s="15">
        <v>0</v>
      </c>
      <c r="BV101" s="15">
        <v>0</v>
      </c>
      <c r="BW101" s="15">
        <v>1</v>
      </c>
      <c r="BX101" s="15">
        <v>1</v>
      </c>
      <c r="BY101" s="15">
        <v>1</v>
      </c>
      <c r="BZ101" s="15">
        <v>0</v>
      </c>
      <c r="CA101" s="15">
        <v>0</v>
      </c>
      <c r="CB101" s="15">
        <v>0</v>
      </c>
      <c r="CC101" s="15">
        <v>0</v>
      </c>
      <c r="CD101" s="15">
        <v>0</v>
      </c>
      <c r="CE101" s="15">
        <v>0</v>
      </c>
      <c r="CF101" s="15">
        <v>0</v>
      </c>
      <c r="CG101" s="15">
        <v>0</v>
      </c>
      <c r="CH101" s="15">
        <v>0</v>
      </c>
      <c r="CI101" s="15">
        <v>0</v>
      </c>
      <c r="CJ101" s="15">
        <v>2</v>
      </c>
      <c r="CK101" s="15">
        <v>0</v>
      </c>
      <c r="CL101" s="15">
        <v>0</v>
      </c>
      <c r="CM101" s="15">
        <v>0</v>
      </c>
      <c r="CN101" s="15">
        <v>1</v>
      </c>
      <c r="CO101" s="15">
        <v>0</v>
      </c>
      <c r="CP101" s="15">
        <v>1</v>
      </c>
      <c r="CQ101" s="15">
        <v>0</v>
      </c>
      <c r="CR101" s="15">
        <v>0</v>
      </c>
      <c r="CS101" s="15">
        <v>0</v>
      </c>
      <c r="CT101" s="15">
        <v>0</v>
      </c>
      <c r="CU101" s="15">
        <v>0</v>
      </c>
      <c r="CV101" s="15">
        <v>0</v>
      </c>
      <c r="CW101" s="15">
        <v>0</v>
      </c>
      <c r="CX101" s="15">
        <v>0</v>
      </c>
      <c r="CY101" s="15">
        <v>0</v>
      </c>
      <c r="CZ101" s="15">
        <v>1</v>
      </c>
      <c r="DA101" s="15">
        <v>2</v>
      </c>
      <c r="DB101" s="15">
        <v>0</v>
      </c>
      <c r="DC101" s="15">
        <v>0</v>
      </c>
      <c r="DD101" s="15">
        <v>0</v>
      </c>
      <c r="DE101" s="15">
        <v>0</v>
      </c>
      <c r="DF101" s="15">
        <v>0</v>
      </c>
      <c r="DG101" s="15">
        <v>0</v>
      </c>
      <c r="DH101" s="15">
        <v>0</v>
      </c>
      <c r="DI101" s="15">
        <v>0</v>
      </c>
      <c r="DJ101" s="15">
        <v>0</v>
      </c>
      <c r="DK101" s="15">
        <v>0</v>
      </c>
      <c r="DL101" s="15">
        <v>0</v>
      </c>
      <c r="DM101" s="15">
        <v>0</v>
      </c>
      <c r="DN101" s="15">
        <v>0</v>
      </c>
      <c r="DO101" s="15">
        <v>0</v>
      </c>
      <c r="DP101" s="15">
        <v>0</v>
      </c>
      <c r="DQ101" s="15">
        <v>0</v>
      </c>
      <c r="DR101" s="15">
        <v>0</v>
      </c>
    </row>
    <row r="102" spans="1:122" x14ac:dyDescent="0.35">
      <c r="A102" s="15">
        <v>101</v>
      </c>
      <c r="B102" s="17">
        <v>43739</v>
      </c>
      <c r="C102" s="18">
        <v>43747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2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1</v>
      </c>
      <c r="AD102" s="15">
        <v>2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1</v>
      </c>
      <c r="BM102" s="15">
        <v>0</v>
      </c>
      <c r="BN102" s="15">
        <v>1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  <c r="BT102" s="15">
        <v>1</v>
      </c>
      <c r="BU102" s="15">
        <v>1</v>
      </c>
      <c r="BV102" s="15">
        <v>1</v>
      </c>
      <c r="BW102" s="15">
        <v>2</v>
      </c>
      <c r="BX102" s="15">
        <v>0</v>
      </c>
      <c r="BY102" s="15">
        <v>0</v>
      </c>
      <c r="BZ102" s="15">
        <v>0</v>
      </c>
      <c r="CA102" s="15">
        <v>0</v>
      </c>
      <c r="CB102" s="15">
        <v>1</v>
      </c>
      <c r="CC102" s="15">
        <v>0</v>
      </c>
      <c r="CD102" s="15">
        <v>0</v>
      </c>
      <c r="CE102" s="15">
        <v>0</v>
      </c>
      <c r="CF102" s="15">
        <v>0</v>
      </c>
      <c r="CG102" s="15">
        <v>7</v>
      </c>
      <c r="CH102" s="15">
        <v>0</v>
      </c>
      <c r="CI102" s="15">
        <v>0</v>
      </c>
      <c r="CJ102" s="15">
        <v>2</v>
      </c>
      <c r="CK102" s="15">
        <v>0</v>
      </c>
      <c r="CL102" s="15">
        <v>1</v>
      </c>
      <c r="CM102" s="15">
        <v>0</v>
      </c>
      <c r="CN102" s="15">
        <v>0</v>
      </c>
      <c r="CO102" s="15">
        <v>0</v>
      </c>
      <c r="CP102" s="15">
        <v>0</v>
      </c>
      <c r="CQ102" s="15">
        <v>0</v>
      </c>
      <c r="CR102" s="15">
        <v>0</v>
      </c>
      <c r="CS102" s="15">
        <v>0</v>
      </c>
      <c r="CT102" s="15">
        <v>0</v>
      </c>
      <c r="CU102" s="15">
        <v>0</v>
      </c>
      <c r="CV102" s="15">
        <v>0</v>
      </c>
      <c r="CW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C102" s="15">
        <v>0</v>
      </c>
      <c r="DD102" s="15">
        <v>0</v>
      </c>
      <c r="DE102" s="15">
        <v>0</v>
      </c>
      <c r="DF102" s="15">
        <v>0</v>
      </c>
      <c r="DG102" s="15">
        <v>0</v>
      </c>
      <c r="DH102" s="15">
        <v>0</v>
      </c>
      <c r="DI102" s="15">
        <v>0</v>
      </c>
      <c r="DJ102" s="15">
        <v>0</v>
      </c>
      <c r="DK102" s="15">
        <v>0</v>
      </c>
      <c r="DL102" s="15">
        <v>0</v>
      </c>
      <c r="DM102" s="15">
        <v>0</v>
      </c>
      <c r="DN102" s="15">
        <v>0</v>
      </c>
      <c r="DO102" s="15">
        <v>0</v>
      </c>
      <c r="DP102" s="15">
        <v>0</v>
      </c>
      <c r="DQ102" s="15">
        <v>0</v>
      </c>
      <c r="DR102" s="15">
        <v>0</v>
      </c>
    </row>
    <row r="103" spans="1:122" x14ac:dyDescent="0.35">
      <c r="A103" s="15">
        <v>102</v>
      </c>
      <c r="B103" s="17">
        <v>43739</v>
      </c>
      <c r="C103" s="18">
        <v>43748</v>
      </c>
      <c r="D103" s="15">
        <v>1</v>
      </c>
      <c r="E103" s="15">
        <v>0</v>
      </c>
      <c r="F103" s="15">
        <v>0</v>
      </c>
      <c r="G103" s="15">
        <v>0</v>
      </c>
      <c r="H103" s="15">
        <v>1</v>
      </c>
      <c r="I103" s="15">
        <v>0</v>
      </c>
      <c r="J103" s="15">
        <v>0</v>
      </c>
      <c r="K103" s="15">
        <v>0</v>
      </c>
      <c r="L103" s="15">
        <v>2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1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1</v>
      </c>
      <c r="AF103" s="15">
        <v>0</v>
      </c>
      <c r="AG103" s="15">
        <v>0</v>
      </c>
      <c r="AH103" s="15">
        <v>0</v>
      </c>
      <c r="AI103" s="15">
        <v>0</v>
      </c>
      <c r="AJ103" s="15">
        <v>1</v>
      </c>
      <c r="AK103" s="15">
        <v>0</v>
      </c>
      <c r="AL103" s="15">
        <v>0</v>
      </c>
      <c r="AM103" s="15">
        <v>0</v>
      </c>
      <c r="AN103" s="15">
        <v>0</v>
      </c>
      <c r="AO103" s="15">
        <v>1</v>
      </c>
      <c r="AP103" s="15">
        <v>0</v>
      </c>
      <c r="AQ103" s="15">
        <v>1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1</v>
      </c>
      <c r="BV103" s="15">
        <v>1</v>
      </c>
      <c r="BW103" s="15">
        <v>0</v>
      </c>
      <c r="BX103" s="15">
        <v>1</v>
      </c>
      <c r="BY103" s="15">
        <v>0</v>
      </c>
      <c r="BZ103" s="15">
        <v>0</v>
      </c>
      <c r="CA103" s="15">
        <v>0</v>
      </c>
      <c r="CB103" s="15">
        <v>1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3</v>
      </c>
      <c r="CL103" s="15">
        <v>0</v>
      </c>
      <c r="CM103" s="15">
        <v>0</v>
      </c>
      <c r="CN103" s="15">
        <v>1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  <c r="CV103" s="15">
        <v>0</v>
      </c>
      <c r="CW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C103" s="15">
        <v>0</v>
      </c>
      <c r="DD103" s="15">
        <v>1</v>
      </c>
      <c r="DE103" s="15">
        <v>0</v>
      </c>
      <c r="DF103" s="15">
        <v>0</v>
      </c>
      <c r="DG103" s="15">
        <v>0</v>
      </c>
      <c r="DH103" s="15">
        <v>0</v>
      </c>
      <c r="DI103" s="15">
        <v>0</v>
      </c>
      <c r="DJ103" s="15">
        <v>0</v>
      </c>
      <c r="DK103" s="15">
        <v>0</v>
      </c>
      <c r="DL103" s="15">
        <v>0</v>
      </c>
      <c r="DM103" s="15">
        <v>0</v>
      </c>
      <c r="DN103" s="15">
        <v>0</v>
      </c>
      <c r="DO103" s="15">
        <v>0</v>
      </c>
      <c r="DP103" s="15">
        <v>0</v>
      </c>
      <c r="DQ103" s="15">
        <v>0</v>
      </c>
      <c r="DR103" s="15">
        <v>0</v>
      </c>
    </row>
    <row r="104" spans="1:122" x14ac:dyDescent="0.35">
      <c r="A104" s="15">
        <v>103</v>
      </c>
      <c r="B104" s="17">
        <v>43739</v>
      </c>
      <c r="C104" s="18">
        <v>43749</v>
      </c>
      <c r="D104" s="15">
        <v>1</v>
      </c>
      <c r="E104" s="15">
        <v>0</v>
      </c>
      <c r="F104" s="15">
        <v>0</v>
      </c>
      <c r="G104" s="15">
        <v>0</v>
      </c>
      <c r="H104" s="15">
        <v>1</v>
      </c>
      <c r="I104" s="15">
        <v>0</v>
      </c>
      <c r="J104" s="15">
        <v>0</v>
      </c>
      <c r="K104" s="15">
        <v>0</v>
      </c>
      <c r="L104" s="15">
        <v>0</v>
      </c>
      <c r="M104" s="15">
        <v>1</v>
      </c>
      <c r="N104" s="15">
        <v>1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1</v>
      </c>
      <c r="U104" s="15">
        <v>0</v>
      </c>
      <c r="V104" s="15">
        <v>1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2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1</v>
      </c>
      <c r="AK104" s="15">
        <v>0</v>
      </c>
      <c r="AL104" s="15">
        <v>0</v>
      </c>
      <c r="AM104" s="15">
        <v>0</v>
      </c>
      <c r="AN104" s="15">
        <v>0</v>
      </c>
      <c r="AO104" s="15">
        <v>1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1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1</v>
      </c>
      <c r="BM104" s="15">
        <v>1</v>
      </c>
      <c r="BN104" s="15">
        <v>0</v>
      </c>
      <c r="BO104" s="15">
        <v>0</v>
      </c>
      <c r="BP104" s="15">
        <v>0</v>
      </c>
      <c r="BQ104" s="15">
        <v>1</v>
      </c>
      <c r="BR104" s="15">
        <v>0</v>
      </c>
      <c r="BS104" s="15">
        <v>0</v>
      </c>
      <c r="BT104" s="15">
        <v>0</v>
      </c>
      <c r="BU104" s="15">
        <v>0</v>
      </c>
      <c r="BV104" s="15">
        <v>1</v>
      </c>
      <c r="BW104" s="15">
        <v>1</v>
      </c>
      <c r="BX104" s="15">
        <v>0</v>
      </c>
      <c r="BY104" s="15">
        <v>0</v>
      </c>
      <c r="BZ104" s="15">
        <v>0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0</v>
      </c>
      <c r="CH104" s="15">
        <v>0</v>
      </c>
      <c r="CI104" s="15">
        <v>0</v>
      </c>
      <c r="CJ104" s="15">
        <v>0</v>
      </c>
      <c r="CK104" s="15">
        <v>0</v>
      </c>
      <c r="CL104" s="15">
        <v>0</v>
      </c>
      <c r="CM104" s="15">
        <v>0</v>
      </c>
      <c r="CN104" s="15">
        <v>0</v>
      </c>
      <c r="CO104" s="15">
        <v>0</v>
      </c>
      <c r="CP104" s="15">
        <v>1</v>
      </c>
      <c r="CQ104" s="15">
        <v>0</v>
      </c>
      <c r="CR104" s="15">
        <v>0</v>
      </c>
      <c r="CS104" s="15">
        <v>0</v>
      </c>
      <c r="CT104" s="15">
        <v>0</v>
      </c>
      <c r="CU104" s="15">
        <v>0</v>
      </c>
      <c r="CV104" s="15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C104" s="15">
        <v>0</v>
      </c>
      <c r="DD104" s="15">
        <v>0</v>
      </c>
      <c r="DE104" s="15">
        <v>0</v>
      </c>
      <c r="DF104" s="15">
        <v>0</v>
      </c>
      <c r="DG104" s="15">
        <v>0</v>
      </c>
      <c r="DH104" s="15">
        <v>0</v>
      </c>
      <c r="DI104" s="15">
        <v>0</v>
      </c>
      <c r="DJ104" s="15">
        <v>0</v>
      </c>
      <c r="DK104" s="15">
        <v>0</v>
      </c>
      <c r="DL104" s="15">
        <v>0</v>
      </c>
      <c r="DM104" s="15">
        <v>0</v>
      </c>
      <c r="DN104" s="15">
        <v>0</v>
      </c>
      <c r="DO104" s="15">
        <v>0</v>
      </c>
      <c r="DP104" s="15">
        <v>0</v>
      </c>
      <c r="DQ104" s="15">
        <v>0</v>
      </c>
      <c r="DR104" s="15">
        <v>0</v>
      </c>
    </row>
    <row r="105" spans="1:122" x14ac:dyDescent="0.35">
      <c r="A105" s="15">
        <v>104</v>
      </c>
      <c r="B105" s="17">
        <v>43739</v>
      </c>
      <c r="C105" s="18">
        <v>43750</v>
      </c>
      <c r="D105" s="15">
        <v>4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1</v>
      </c>
      <c r="K105" s="15">
        <v>1</v>
      </c>
      <c r="L105" s="15">
        <v>2</v>
      </c>
      <c r="M105" s="15">
        <v>0</v>
      </c>
      <c r="N105" s="15">
        <v>0</v>
      </c>
      <c r="O105" s="15">
        <v>2</v>
      </c>
      <c r="P105" s="15">
        <v>1</v>
      </c>
      <c r="Q105" s="15">
        <v>0</v>
      </c>
      <c r="R105" s="15">
        <v>0</v>
      </c>
      <c r="S105" s="15">
        <v>1</v>
      </c>
      <c r="T105" s="15">
        <v>4</v>
      </c>
      <c r="U105" s="15">
        <v>0</v>
      </c>
      <c r="V105" s="15">
        <v>0</v>
      </c>
      <c r="W105" s="15">
        <v>1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1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2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2</v>
      </c>
      <c r="BA105" s="15">
        <v>0</v>
      </c>
      <c r="BB105" s="15">
        <v>1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1</v>
      </c>
      <c r="BL105" s="15">
        <v>1</v>
      </c>
      <c r="BM105" s="15">
        <v>0</v>
      </c>
      <c r="BN105" s="15">
        <v>2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1</v>
      </c>
      <c r="BV105" s="15">
        <v>1</v>
      </c>
      <c r="BW105" s="15">
        <v>1</v>
      </c>
      <c r="BX105" s="15">
        <v>1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2</v>
      </c>
      <c r="CI105" s="15">
        <v>0</v>
      </c>
      <c r="CJ105" s="15">
        <v>2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1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  <c r="CV105" s="15">
        <v>0</v>
      </c>
      <c r="CW105" s="15">
        <v>0</v>
      </c>
      <c r="CX105" s="15">
        <v>0</v>
      </c>
      <c r="CY105" s="15">
        <v>0</v>
      </c>
      <c r="CZ105" s="15">
        <v>0</v>
      </c>
      <c r="DA105" s="15">
        <v>0</v>
      </c>
      <c r="DB105" s="15">
        <v>0</v>
      </c>
      <c r="DC105" s="15">
        <v>0</v>
      </c>
      <c r="DD105" s="15">
        <v>0</v>
      </c>
      <c r="DE105" s="15">
        <v>0</v>
      </c>
      <c r="DF105" s="15">
        <v>0</v>
      </c>
      <c r="DG105" s="15">
        <v>0</v>
      </c>
      <c r="DH105" s="15">
        <v>0</v>
      </c>
      <c r="DI105" s="15">
        <v>0</v>
      </c>
      <c r="DJ105" s="15">
        <v>0</v>
      </c>
      <c r="DK105" s="15">
        <v>0</v>
      </c>
      <c r="DL105" s="15">
        <v>0</v>
      </c>
      <c r="DM105" s="15">
        <v>0</v>
      </c>
      <c r="DN105" s="15">
        <v>0</v>
      </c>
      <c r="DO105" s="15">
        <v>0</v>
      </c>
      <c r="DP105" s="15">
        <v>0</v>
      </c>
      <c r="DQ105" s="15">
        <v>0</v>
      </c>
      <c r="DR105" s="15">
        <v>0</v>
      </c>
    </row>
    <row r="106" spans="1:122" x14ac:dyDescent="0.35">
      <c r="A106" s="15">
        <v>105</v>
      </c>
      <c r="B106" s="17">
        <v>43739</v>
      </c>
      <c r="C106" s="18">
        <v>43751</v>
      </c>
      <c r="D106" s="15">
        <v>2</v>
      </c>
      <c r="E106" s="15">
        <v>0</v>
      </c>
      <c r="F106" s="15">
        <v>0</v>
      </c>
      <c r="G106" s="15">
        <v>0</v>
      </c>
      <c r="H106" s="15">
        <v>3</v>
      </c>
      <c r="I106" s="15">
        <v>1</v>
      </c>
      <c r="J106" s="15">
        <v>0</v>
      </c>
      <c r="K106" s="15">
        <v>1</v>
      </c>
      <c r="L106" s="15">
        <v>1</v>
      </c>
      <c r="M106" s="15">
        <v>0</v>
      </c>
      <c r="N106" s="15">
        <v>1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1</v>
      </c>
      <c r="W106" s="15">
        <v>0</v>
      </c>
      <c r="X106" s="15">
        <v>0</v>
      </c>
      <c r="Y106" s="15">
        <v>0</v>
      </c>
      <c r="Z106" s="15">
        <v>0</v>
      </c>
      <c r="AA106" s="15">
        <v>1</v>
      </c>
      <c r="AB106" s="15">
        <v>0</v>
      </c>
      <c r="AC106" s="15">
        <v>5</v>
      </c>
      <c r="AD106" s="15">
        <v>2</v>
      </c>
      <c r="AE106" s="15">
        <v>2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1</v>
      </c>
      <c r="AL106" s="15">
        <v>0</v>
      </c>
      <c r="AM106" s="15">
        <v>0</v>
      </c>
      <c r="AN106" s="15">
        <v>0</v>
      </c>
      <c r="AO106" s="15">
        <v>0</v>
      </c>
      <c r="AP106" s="15">
        <v>1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1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1</v>
      </c>
      <c r="BN106" s="15">
        <v>0</v>
      </c>
      <c r="BO106" s="15">
        <v>0</v>
      </c>
      <c r="BP106" s="15">
        <v>1</v>
      </c>
      <c r="BQ106" s="15">
        <v>1</v>
      </c>
      <c r="BR106" s="15">
        <v>0</v>
      </c>
      <c r="BS106" s="15">
        <v>0</v>
      </c>
      <c r="BT106" s="15">
        <v>0</v>
      </c>
      <c r="BU106" s="15">
        <v>1</v>
      </c>
      <c r="BV106" s="15">
        <v>1</v>
      </c>
      <c r="BW106" s="15">
        <v>0</v>
      </c>
      <c r="BX106" s="15">
        <v>0</v>
      </c>
      <c r="BY106" s="15">
        <v>1</v>
      </c>
      <c r="BZ106" s="15">
        <v>0</v>
      </c>
      <c r="CA106" s="15">
        <v>0</v>
      </c>
      <c r="CB106" s="15">
        <v>0</v>
      </c>
      <c r="CC106" s="15">
        <v>0</v>
      </c>
      <c r="CD106" s="15">
        <v>0</v>
      </c>
      <c r="CE106" s="15">
        <v>1</v>
      </c>
      <c r="CF106" s="15">
        <v>0</v>
      </c>
      <c r="CG106" s="15">
        <v>2</v>
      </c>
      <c r="CH106" s="15">
        <v>0</v>
      </c>
      <c r="CI106" s="15">
        <v>0</v>
      </c>
      <c r="CJ106" s="15">
        <v>0</v>
      </c>
      <c r="CK106" s="15">
        <v>0</v>
      </c>
      <c r="CL106" s="15">
        <v>0</v>
      </c>
      <c r="CM106" s="15">
        <v>0</v>
      </c>
      <c r="CN106" s="15">
        <v>0</v>
      </c>
      <c r="CO106" s="15">
        <v>0</v>
      </c>
      <c r="CP106" s="15">
        <v>2</v>
      </c>
      <c r="CQ106" s="15">
        <v>0</v>
      </c>
      <c r="CR106" s="15">
        <v>0</v>
      </c>
      <c r="CS106" s="15">
        <v>0</v>
      </c>
      <c r="CT106" s="15">
        <v>1</v>
      </c>
      <c r="CU106" s="15">
        <v>0</v>
      </c>
      <c r="CV106" s="15">
        <v>0</v>
      </c>
      <c r="CW106" s="15">
        <v>0</v>
      </c>
      <c r="CX106" s="15">
        <v>0</v>
      </c>
      <c r="CY106" s="15">
        <v>0</v>
      </c>
      <c r="CZ106" s="15">
        <v>0</v>
      </c>
      <c r="DA106" s="15">
        <v>0</v>
      </c>
      <c r="DB106" s="15">
        <v>1</v>
      </c>
      <c r="DC106" s="15">
        <v>0</v>
      </c>
      <c r="DD106" s="15">
        <v>0</v>
      </c>
      <c r="DE106" s="15">
        <v>0</v>
      </c>
      <c r="DF106" s="15">
        <v>0</v>
      </c>
      <c r="DG106" s="15">
        <v>0</v>
      </c>
      <c r="DH106" s="15">
        <v>0</v>
      </c>
      <c r="DI106" s="15">
        <v>0</v>
      </c>
      <c r="DJ106" s="15">
        <v>0</v>
      </c>
      <c r="DK106" s="15">
        <v>0</v>
      </c>
      <c r="DL106" s="15">
        <v>0</v>
      </c>
      <c r="DM106" s="15">
        <v>0</v>
      </c>
      <c r="DN106" s="15">
        <v>0</v>
      </c>
      <c r="DO106" s="15">
        <v>0</v>
      </c>
      <c r="DP106" s="15">
        <v>0</v>
      </c>
      <c r="DQ106" s="15">
        <v>0</v>
      </c>
      <c r="DR106" s="15">
        <v>0</v>
      </c>
    </row>
    <row r="107" spans="1:122" x14ac:dyDescent="0.35">
      <c r="A107" s="15">
        <v>106</v>
      </c>
      <c r="B107" s="17">
        <v>43739</v>
      </c>
      <c r="C107" s="18">
        <v>43752</v>
      </c>
      <c r="D107" s="15">
        <v>0</v>
      </c>
      <c r="E107" s="15">
        <v>0</v>
      </c>
      <c r="F107" s="15">
        <v>0</v>
      </c>
      <c r="G107" s="15">
        <v>0</v>
      </c>
      <c r="H107" s="15">
        <v>1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2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1</v>
      </c>
      <c r="AF107" s="15">
        <v>0</v>
      </c>
      <c r="AG107" s="15">
        <v>0</v>
      </c>
      <c r="AH107" s="15">
        <v>1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1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  <c r="BN107" s="15">
        <v>0</v>
      </c>
      <c r="BO107" s="15">
        <v>1</v>
      </c>
      <c r="BP107" s="15">
        <v>0</v>
      </c>
      <c r="BQ107" s="15">
        <v>0</v>
      </c>
      <c r="BR107" s="15">
        <v>0</v>
      </c>
      <c r="BS107" s="15">
        <v>0</v>
      </c>
      <c r="BT107" s="15">
        <v>0</v>
      </c>
      <c r="BU107" s="15">
        <v>0</v>
      </c>
      <c r="BV107" s="15">
        <v>0</v>
      </c>
      <c r="BW107" s="15">
        <v>0</v>
      </c>
      <c r="BX107" s="15">
        <v>0</v>
      </c>
      <c r="BY107" s="15">
        <v>0</v>
      </c>
      <c r="BZ107" s="15">
        <v>0</v>
      </c>
      <c r="CA107" s="15">
        <v>0</v>
      </c>
      <c r="CB107" s="15">
        <v>0</v>
      </c>
      <c r="CC107" s="15">
        <v>0</v>
      </c>
      <c r="CD107" s="15">
        <v>0</v>
      </c>
      <c r="CE107" s="15">
        <v>1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0</v>
      </c>
      <c r="CR107" s="15">
        <v>0</v>
      </c>
      <c r="CS107" s="15">
        <v>0</v>
      </c>
      <c r="CT107" s="15">
        <v>0</v>
      </c>
      <c r="CU107" s="15">
        <v>0</v>
      </c>
      <c r="CV107" s="15">
        <v>0</v>
      </c>
      <c r="CW107" s="15">
        <v>0</v>
      </c>
      <c r="CX107" s="15">
        <v>0</v>
      </c>
      <c r="CY107" s="15">
        <v>0</v>
      </c>
      <c r="CZ107" s="15">
        <v>0</v>
      </c>
      <c r="DA107" s="15">
        <v>0</v>
      </c>
      <c r="DB107" s="15">
        <v>0</v>
      </c>
      <c r="DC107" s="15">
        <v>0</v>
      </c>
      <c r="DD107" s="15">
        <v>0</v>
      </c>
      <c r="DE107" s="15">
        <v>0</v>
      </c>
      <c r="DF107" s="15">
        <v>0</v>
      </c>
      <c r="DG107" s="15">
        <v>0</v>
      </c>
      <c r="DH107" s="15">
        <v>0</v>
      </c>
      <c r="DI107" s="15">
        <v>0</v>
      </c>
      <c r="DJ107" s="15">
        <v>0</v>
      </c>
      <c r="DK107" s="15">
        <v>0</v>
      </c>
      <c r="DL107" s="15">
        <v>0</v>
      </c>
      <c r="DM107" s="15">
        <v>0</v>
      </c>
      <c r="DN107" s="15">
        <v>0</v>
      </c>
      <c r="DO107" s="15">
        <v>0</v>
      </c>
      <c r="DP107" s="15">
        <v>0</v>
      </c>
      <c r="DQ107" s="15">
        <v>0</v>
      </c>
      <c r="DR107" s="15">
        <v>0</v>
      </c>
    </row>
    <row r="108" spans="1:122" x14ac:dyDescent="0.35">
      <c r="A108" s="15">
        <v>107</v>
      </c>
      <c r="B108" s="17">
        <v>43739</v>
      </c>
      <c r="C108" s="18">
        <v>43753</v>
      </c>
      <c r="D108" s="15">
        <v>2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2</v>
      </c>
      <c r="W108" s="15">
        <v>0</v>
      </c>
      <c r="X108" s="15">
        <v>0</v>
      </c>
      <c r="Y108" s="15">
        <v>0</v>
      </c>
      <c r="Z108" s="15">
        <v>3</v>
      </c>
      <c r="AA108" s="15">
        <v>0</v>
      </c>
      <c r="AB108" s="15">
        <v>0</v>
      </c>
      <c r="AC108" s="15">
        <v>2</v>
      </c>
      <c r="AD108" s="15">
        <v>0</v>
      </c>
      <c r="AE108" s="15">
        <v>1</v>
      </c>
      <c r="AF108" s="15">
        <v>0</v>
      </c>
      <c r="AG108" s="15">
        <v>3</v>
      </c>
      <c r="AH108" s="15">
        <v>0</v>
      </c>
      <c r="AI108" s="15">
        <v>0</v>
      </c>
      <c r="AJ108" s="15">
        <v>0</v>
      </c>
      <c r="AK108" s="15">
        <v>1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1</v>
      </c>
      <c r="AS108" s="15">
        <v>2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1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5">
        <v>0</v>
      </c>
      <c r="BS108" s="15">
        <v>0</v>
      </c>
      <c r="BT108" s="15">
        <v>0</v>
      </c>
      <c r="BU108" s="15">
        <v>0</v>
      </c>
      <c r="BV108" s="15">
        <v>0</v>
      </c>
      <c r="BW108" s="15">
        <v>0</v>
      </c>
      <c r="BX108" s="15">
        <v>0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0</v>
      </c>
      <c r="CI108" s="15">
        <v>0</v>
      </c>
      <c r="CJ108" s="15">
        <v>0</v>
      </c>
      <c r="CK108" s="15">
        <v>0</v>
      </c>
      <c r="CL108" s="15">
        <v>0</v>
      </c>
      <c r="CM108" s="15">
        <v>1</v>
      </c>
      <c r="CN108" s="15">
        <v>2</v>
      </c>
      <c r="CO108" s="15">
        <v>0</v>
      </c>
      <c r="CP108" s="15">
        <v>1</v>
      </c>
      <c r="CQ108" s="15">
        <v>0</v>
      </c>
      <c r="CR108" s="15">
        <v>0</v>
      </c>
      <c r="CS108" s="15">
        <v>0</v>
      </c>
      <c r="CT108" s="15">
        <v>0</v>
      </c>
      <c r="CU108" s="15">
        <v>0</v>
      </c>
      <c r="CV108" s="15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0</v>
      </c>
      <c r="DC108" s="15">
        <v>0</v>
      </c>
      <c r="DD108" s="15">
        <v>0</v>
      </c>
      <c r="DE108" s="15">
        <v>0</v>
      </c>
      <c r="DF108" s="15">
        <v>0</v>
      </c>
      <c r="DG108" s="15">
        <v>0</v>
      </c>
      <c r="DH108" s="15">
        <v>0</v>
      </c>
      <c r="DI108" s="15">
        <v>0</v>
      </c>
      <c r="DJ108" s="15">
        <v>0</v>
      </c>
      <c r="DK108" s="15">
        <v>0</v>
      </c>
      <c r="DL108" s="15">
        <v>0</v>
      </c>
      <c r="DM108" s="15">
        <v>0</v>
      </c>
      <c r="DN108" s="15">
        <v>0</v>
      </c>
      <c r="DO108" s="15">
        <v>0</v>
      </c>
      <c r="DP108" s="15">
        <v>0</v>
      </c>
      <c r="DQ108" s="15">
        <v>0</v>
      </c>
      <c r="DR108" s="15">
        <v>0</v>
      </c>
    </row>
    <row r="109" spans="1:122" x14ac:dyDescent="0.35">
      <c r="A109" s="15">
        <v>108</v>
      </c>
      <c r="B109" s="17">
        <v>43739</v>
      </c>
      <c r="C109" s="18">
        <v>43754</v>
      </c>
      <c r="D109" s="15">
        <v>7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1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1</v>
      </c>
      <c r="T109" s="15">
        <v>0</v>
      </c>
      <c r="U109" s="15">
        <v>0</v>
      </c>
      <c r="V109" s="15">
        <v>0</v>
      </c>
      <c r="W109" s="15">
        <v>0</v>
      </c>
      <c r="X109" s="15">
        <v>1</v>
      </c>
      <c r="Y109" s="15">
        <v>0</v>
      </c>
      <c r="Z109" s="15">
        <v>2</v>
      </c>
      <c r="AA109" s="15">
        <v>1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1</v>
      </c>
      <c r="AH109" s="15">
        <v>0</v>
      </c>
      <c r="AI109" s="15">
        <v>0</v>
      </c>
      <c r="AJ109" s="15">
        <v>0</v>
      </c>
      <c r="AK109" s="15">
        <v>2</v>
      </c>
      <c r="AL109" s="15">
        <v>0</v>
      </c>
      <c r="AM109" s="15">
        <v>0</v>
      </c>
      <c r="AN109" s="15">
        <v>1</v>
      </c>
      <c r="AO109" s="15">
        <v>1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1</v>
      </c>
      <c r="AY109" s="15">
        <v>0</v>
      </c>
      <c r="AZ109" s="15">
        <v>0</v>
      </c>
      <c r="BA109" s="15">
        <v>0</v>
      </c>
      <c r="BB109" s="15">
        <v>1</v>
      </c>
      <c r="BC109" s="15">
        <v>0</v>
      </c>
      <c r="BD109" s="15">
        <v>1</v>
      </c>
      <c r="BE109" s="15">
        <v>0</v>
      </c>
      <c r="BF109" s="15">
        <v>1</v>
      </c>
      <c r="BG109" s="15">
        <v>2</v>
      </c>
      <c r="BH109" s="15">
        <v>0</v>
      </c>
      <c r="BI109" s="15">
        <v>1</v>
      </c>
      <c r="BJ109" s="15">
        <v>1</v>
      </c>
      <c r="BK109" s="15">
        <v>0</v>
      </c>
      <c r="BL109" s="15">
        <v>0</v>
      </c>
      <c r="BM109" s="15">
        <v>0</v>
      </c>
      <c r="BN109" s="15">
        <v>1</v>
      </c>
      <c r="BO109" s="15">
        <v>0</v>
      </c>
      <c r="BP109" s="15">
        <v>1</v>
      </c>
      <c r="BQ109" s="15">
        <v>0</v>
      </c>
      <c r="BR109" s="15">
        <v>0</v>
      </c>
      <c r="BS109" s="15">
        <v>2</v>
      </c>
      <c r="BT109" s="15">
        <v>0</v>
      </c>
      <c r="BU109" s="15">
        <v>0</v>
      </c>
      <c r="BV109" s="15">
        <v>1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15">
        <v>0</v>
      </c>
      <c r="CC109" s="15">
        <v>0</v>
      </c>
      <c r="CD109" s="15">
        <v>0</v>
      </c>
      <c r="CE109" s="15">
        <v>0</v>
      </c>
      <c r="CF109" s="15">
        <v>0</v>
      </c>
      <c r="CG109" s="15">
        <v>0</v>
      </c>
      <c r="CH109" s="15">
        <v>0</v>
      </c>
      <c r="CI109" s="15">
        <v>0</v>
      </c>
      <c r="CJ109" s="15">
        <v>1</v>
      </c>
      <c r="CK109" s="15">
        <v>0</v>
      </c>
      <c r="CL109" s="15">
        <v>0</v>
      </c>
      <c r="CM109" s="15">
        <v>0</v>
      </c>
      <c r="CN109" s="15">
        <v>0</v>
      </c>
      <c r="CO109" s="15">
        <v>0</v>
      </c>
      <c r="CP109" s="15">
        <v>1</v>
      </c>
      <c r="CQ109" s="15">
        <v>0</v>
      </c>
      <c r="CR109" s="15">
        <v>0</v>
      </c>
      <c r="CS109" s="15">
        <v>0</v>
      </c>
      <c r="CT109" s="15">
        <v>0</v>
      </c>
      <c r="CU109" s="15">
        <v>0</v>
      </c>
      <c r="CV109" s="15">
        <v>0</v>
      </c>
      <c r="CW109" s="15">
        <v>0</v>
      </c>
      <c r="CX109" s="15">
        <v>0</v>
      </c>
      <c r="CY109" s="15">
        <v>0</v>
      </c>
      <c r="CZ109" s="15">
        <v>1</v>
      </c>
      <c r="DA109" s="15">
        <v>0</v>
      </c>
      <c r="DB109" s="15">
        <v>0</v>
      </c>
      <c r="DC109" s="15">
        <v>0</v>
      </c>
      <c r="DD109" s="15">
        <v>0</v>
      </c>
      <c r="DE109" s="15">
        <v>0</v>
      </c>
      <c r="DF109" s="15">
        <v>0</v>
      </c>
      <c r="DG109" s="15">
        <v>0</v>
      </c>
      <c r="DH109" s="15">
        <v>0</v>
      </c>
      <c r="DI109" s="15">
        <v>0</v>
      </c>
      <c r="DJ109" s="15">
        <v>0</v>
      </c>
      <c r="DK109" s="15">
        <v>0</v>
      </c>
      <c r="DL109" s="15">
        <v>0</v>
      </c>
      <c r="DM109" s="15">
        <v>0</v>
      </c>
      <c r="DN109" s="15">
        <v>0</v>
      </c>
      <c r="DO109" s="15">
        <v>0</v>
      </c>
      <c r="DP109" s="15">
        <v>0</v>
      </c>
      <c r="DQ109" s="15">
        <v>0</v>
      </c>
      <c r="DR109" s="15">
        <v>0</v>
      </c>
    </row>
    <row r="110" spans="1:122" x14ac:dyDescent="0.35">
      <c r="A110" s="15">
        <v>109</v>
      </c>
      <c r="B110" s="17">
        <v>43739</v>
      </c>
      <c r="C110" s="18">
        <v>43755</v>
      </c>
      <c r="D110" s="15">
        <v>3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1</v>
      </c>
      <c r="M110" s="15">
        <v>0</v>
      </c>
      <c r="N110" s="15">
        <v>0</v>
      </c>
      <c r="O110" s="15">
        <v>1</v>
      </c>
      <c r="P110" s="15">
        <v>0</v>
      </c>
      <c r="Q110" s="15">
        <v>1</v>
      </c>
      <c r="R110" s="15">
        <v>0</v>
      </c>
      <c r="S110" s="15">
        <v>1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2</v>
      </c>
      <c r="AA110" s="15">
        <v>0</v>
      </c>
      <c r="AB110" s="15">
        <v>0</v>
      </c>
      <c r="AC110" s="15">
        <v>1</v>
      </c>
      <c r="AD110" s="15">
        <v>0</v>
      </c>
      <c r="AE110" s="15">
        <v>1</v>
      </c>
      <c r="AF110" s="15">
        <v>0</v>
      </c>
      <c r="AG110" s="15">
        <v>0</v>
      </c>
      <c r="AH110" s="15">
        <v>1</v>
      </c>
      <c r="AI110" s="15">
        <v>0</v>
      </c>
      <c r="AJ110" s="15">
        <v>1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1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2</v>
      </c>
      <c r="AY110" s="15">
        <v>0</v>
      </c>
      <c r="AZ110" s="15">
        <v>1</v>
      </c>
      <c r="BA110" s="15">
        <v>0</v>
      </c>
      <c r="BB110" s="15">
        <v>0</v>
      </c>
      <c r="BC110" s="15">
        <v>1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15">
        <v>1</v>
      </c>
      <c r="BO110" s="15">
        <v>0</v>
      </c>
      <c r="BP110" s="15">
        <v>1</v>
      </c>
      <c r="BQ110" s="15">
        <v>0</v>
      </c>
      <c r="BR110" s="15">
        <v>0</v>
      </c>
      <c r="BS110" s="15">
        <v>0</v>
      </c>
      <c r="BT110" s="15">
        <v>0</v>
      </c>
      <c r="BU110" s="15">
        <v>0</v>
      </c>
      <c r="BV110" s="15">
        <v>3</v>
      </c>
      <c r="BW110" s="15">
        <v>1</v>
      </c>
      <c r="BX110" s="15">
        <v>0</v>
      </c>
      <c r="BY110" s="15">
        <v>0</v>
      </c>
      <c r="BZ110" s="15">
        <v>0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0</v>
      </c>
      <c r="CH110" s="15">
        <v>0</v>
      </c>
      <c r="CI110" s="15">
        <v>0</v>
      </c>
      <c r="CJ110" s="15">
        <v>2</v>
      </c>
      <c r="CK110" s="15">
        <v>0</v>
      </c>
      <c r="CL110" s="15">
        <v>0</v>
      </c>
      <c r="CM110" s="15">
        <v>0</v>
      </c>
      <c r="CN110" s="15">
        <v>1</v>
      </c>
      <c r="CO110" s="15">
        <v>0</v>
      </c>
      <c r="CP110" s="15">
        <v>0</v>
      </c>
      <c r="CQ110" s="15">
        <v>0</v>
      </c>
      <c r="CR110" s="15">
        <v>0</v>
      </c>
      <c r="CS110" s="15">
        <v>0</v>
      </c>
      <c r="CT110" s="15">
        <v>0</v>
      </c>
      <c r="CU110" s="15">
        <v>4</v>
      </c>
      <c r="CV110" s="15">
        <v>0</v>
      </c>
      <c r="CW110" s="15">
        <v>0</v>
      </c>
      <c r="CX110" s="15">
        <v>0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0</v>
      </c>
      <c r="DE110" s="15">
        <v>0</v>
      </c>
      <c r="DF110" s="15">
        <v>0</v>
      </c>
      <c r="DG110" s="15">
        <v>0</v>
      </c>
      <c r="DH110" s="15">
        <v>0</v>
      </c>
      <c r="DI110" s="15">
        <v>0</v>
      </c>
      <c r="DJ110" s="15">
        <v>0</v>
      </c>
      <c r="DK110" s="15">
        <v>0</v>
      </c>
      <c r="DL110" s="15">
        <v>0</v>
      </c>
      <c r="DM110" s="15">
        <v>0</v>
      </c>
      <c r="DN110" s="15">
        <v>0</v>
      </c>
      <c r="DO110" s="15">
        <v>0</v>
      </c>
      <c r="DP110" s="15">
        <v>0</v>
      </c>
      <c r="DQ110" s="15">
        <v>0</v>
      </c>
      <c r="DR110" s="15">
        <v>0</v>
      </c>
    </row>
    <row r="111" spans="1:122" x14ac:dyDescent="0.35">
      <c r="A111" s="15">
        <v>110</v>
      </c>
      <c r="B111" s="17">
        <v>43739</v>
      </c>
      <c r="C111" s="18">
        <v>43756</v>
      </c>
      <c r="D111" s="15">
        <v>5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1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2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4</v>
      </c>
      <c r="AA111" s="15">
        <v>0</v>
      </c>
      <c r="AB111" s="15">
        <v>0</v>
      </c>
      <c r="AC111" s="15">
        <v>0</v>
      </c>
      <c r="AD111" s="15">
        <v>0</v>
      </c>
      <c r="AE111" s="15">
        <v>2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1</v>
      </c>
      <c r="AL111" s="15">
        <v>0</v>
      </c>
      <c r="AM111" s="15">
        <v>0</v>
      </c>
      <c r="AN111" s="15">
        <v>0</v>
      </c>
      <c r="AO111" s="15">
        <v>1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1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1</v>
      </c>
      <c r="BL111" s="15">
        <v>0</v>
      </c>
      <c r="BM111" s="15">
        <v>0</v>
      </c>
      <c r="BN111" s="15">
        <v>2</v>
      </c>
      <c r="BO111" s="15">
        <v>0</v>
      </c>
      <c r="BP111" s="15">
        <v>0</v>
      </c>
      <c r="BQ111" s="15">
        <v>0</v>
      </c>
      <c r="BR111" s="15">
        <v>0</v>
      </c>
      <c r="BS111" s="15">
        <v>1</v>
      </c>
      <c r="BT111" s="15">
        <v>0</v>
      </c>
      <c r="BU111" s="15">
        <v>0</v>
      </c>
      <c r="BV111" s="15">
        <v>0</v>
      </c>
      <c r="BW111" s="15">
        <v>0</v>
      </c>
      <c r="BX111" s="15">
        <v>0</v>
      </c>
      <c r="BY111" s="15">
        <v>1</v>
      </c>
      <c r="BZ111" s="15">
        <v>2</v>
      </c>
      <c r="CA111" s="15">
        <v>0</v>
      </c>
      <c r="CB111" s="15">
        <v>1</v>
      </c>
      <c r="CC111" s="15">
        <v>0</v>
      </c>
      <c r="CD111" s="15">
        <v>0</v>
      </c>
      <c r="CE111" s="15">
        <v>0</v>
      </c>
      <c r="CF111" s="15">
        <v>0</v>
      </c>
      <c r="CG111" s="15">
        <v>4</v>
      </c>
      <c r="CH111" s="15">
        <v>2</v>
      </c>
      <c r="CI111" s="15">
        <v>0</v>
      </c>
      <c r="CJ111" s="15">
        <v>0</v>
      </c>
      <c r="CK111" s="15">
        <v>0</v>
      </c>
      <c r="CL111" s="15">
        <v>0</v>
      </c>
      <c r="CM111" s="15">
        <v>0</v>
      </c>
      <c r="CN111" s="15">
        <v>0</v>
      </c>
      <c r="CO111" s="15">
        <v>0</v>
      </c>
      <c r="CP111" s="15">
        <v>0</v>
      </c>
      <c r="CQ111" s="15">
        <v>0</v>
      </c>
      <c r="CR111" s="15">
        <v>0</v>
      </c>
      <c r="CS111" s="15">
        <v>0</v>
      </c>
      <c r="CT111" s="15">
        <v>0</v>
      </c>
      <c r="CU111" s="15">
        <v>0</v>
      </c>
      <c r="CV111" s="15">
        <v>0</v>
      </c>
      <c r="CW111" s="15">
        <v>0</v>
      </c>
      <c r="CX111" s="15">
        <v>0</v>
      </c>
      <c r="CY111" s="15">
        <v>0</v>
      </c>
      <c r="CZ111" s="15">
        <v>0</v>
      </c>
      <c r="DA111" s="15">
        <v>0</v>
      </c>
      <c r="DB111" s="15">
        <v>0</v>
      </c>
      <c r="DC111" s="15">
        <v>0</v>
      </c>
      <c r="DD111" s="15">
        <v>0</v>
      </c>
      <c r="DE111" s="15">
        <v>0</v>
      </c>
      <c r="DF111" s="15">
        <v>1</v>
      </c>
      <c r="DG111" s="15">
        <v>0</v>
      </c>
      <c r="DH111" s="15">
        <v>0</v>
      </c>
      <c r="DI111" s="15">
        <v>0</v>
      </c>
      <c r="DJ111" s="15">
        <v>0</v>
      </c>
      <c r="DK111" s="15">
        <v>0</v>
      </c>
      <c r="DL111" s="15">
        <v>0</v>
      </c>
      <c r="DM111" s="15">
        <v>0</v>
      </c>
      <c r="DN111" s="15">
        <v>0</v>
      </c>
      <c r="DO111" s="15">
        <v>0</v>
      </c>
      <c r="DP111" s="15">
        <v>0</v>
      </c>
      <c r="DQ111" s="15">
        <v>0</v>
      </c>
      <c r="DR111" s="15">
        <v>0</v>
      </c>
    </row>
    <row r="112" spans="1:122" x14ac:dyDescent="0.35">
      <c r="A112" s="15">
        <v>111</v>
      </c>
      <c r="B112" s="17">
        <v>43739</v>
      </c>
      <c r="C112" s="18">
        <v>43757</v>
      </c>
      <c r="D112" s="15">
        <v>7</v>
      </c>
      <c r="E112" s="15">
        <v>0</v>
      </c>
      <c r="F112" s="15">
        <v>0</v>
      </c>
      <c r="G112" s="15">
        <v>0</v>
      </c>
      <c r="H112" s="15">
        <v>1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1</v>
      </c>
      <c r="O112" s="15">
        <v>0</v>
      </c>
      <c r="P112" s="15">
        <v>0</v>
      </c>
      <c r="Q112" s="15">
        <v>0</v>
      </c>
      <c r="R112" s="15">
        <v>0</v>
      </c>
      <c r="S112" s="15">
        <v>1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0</v>
      </c>
      <c r="Z112" s="15">
        <v>1</v>
      </c>
      <c r="AA112" s="15">
        <v>1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1</v>
      </c>
      <c r="AK112" s="15">
        <v>1</v>
      </c>
      <c r="AL112" s="15">
        <v>1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2</v>
      </c>
      <c r="AS112" s="15">
        <v>0</v>
      </c>
      <c r="AT112" s="15">
        <v>1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2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1</v>
      </c>
      <c r="BM112" s="15">
        <v>1</v>
      </c>
      <c r="BN112" s="15">
        <v>3</v>
      </c>
      <c r="BO112" s="15">
        <v>0</v>
      </c>
      <c r="BP112" s="15">
        <v>1</v>
      </c>
      <c r="BQ112" s="15">
        <v>0</v>
      </c>
      <c r="BR112" s="15">
        <v>0</v>
      </c>
      <c r="BS112" s="15">
        <v>1</v>
      </c>
      <c r="BT112" s="15">
        <v>0</v>
      </c>
      <c r="BU112" s="15">
        <v>0</v>
      </c>
      <c r="BV112" s="15">
        <v>1</v>
      </c>
      <c r="BW112" s="15">
        <v>3</v>
      </c>
      <c r="BX112" s="15">
        <v>0</v>
      </c>
      <c r="BY112" s="15">
        <v>0</v>
      </c>
      <c r="BZ112" s="15">
        <v>0</v>
      </c>
      <c r="CA112" s="15">
        <v>0</v>
      </c>
      <c r="CB112" s="15">
        <v>0</v>
      </c>
      <c r="CC112" s="15">
        <v>1</v>
      </c>
      <c r="CD112" s="15">
        <v>0</v>
      </c>
      <c r="CE112" s="15">
        <v>0</v>
      </c>
      <c r="CF112" s="15">
        <v>0</v>
      </c>
      <c r="CG112" s="15">
        <v>0</v>
      </c>
      <c r="CH112" s="15">
        <v>0</v>
      </c>
      <c r="CI112" s="15">
        <v>2</v>
      </c>
      <c r="CJ112" s="15">
        <v>3</v>
      </c>
      <c r="CK112" s="15">
        <v>0</v>
      </c>
      <c r="CL112" s="15">
        <v>0</v>
      </c>
      <c r="CM112" s="15">
        <v>0</v>
      </c>
      <c r="CN112" s="15">
        <v>0</v>
      </c>
      <c r="CO112" s="15">
        <v>0</v>
      </c>
      <c r="CP112" s="15">
        <v>1</v>
      </c>
      <c r="CQ112" s="15">
        <v>1</v>
      </c>
      <c r="CR112" s="15">
        <v>0</v>
      </c>
      <c r="CS112" s="15">
        <v>0</v>
      </c>
      <c r="CT112" s="15">
        <v>0</v>
      </c>
      <c r="CU112" s="15">
        <v>0</v>
      </c>
      <c r="CV112" s="15">
        <v>0</v>
      </c>
      <c r="CW112" s="15">
        <v>0</v>
      </c>
      <c r="CX112" s="15">
        <v>0</v>
      </c>
      <c r="CY112" s="15">
        <v>0</v>
      </c>
      <c r="CZ112" s="15">
        <v>0</v>
      </c>
      <c r="DA112" s="15">
        <v>0</v>
      </c>
      <c r="DB112" s="15">
        <v>0</v>
      </c>
      <c r="DC112" s="15">
        <v>0</v>
      </c>
      <c r="DD112" s="15">
        <v>0</v>
      </c>
      <c r="DE112" s="15">
        <v>0</v>
      </c>
      <c r="DF112" s="15">
        <v>0</v>
      </c>
      <c r="DG112" s="15">
        <v>0</v>
      </c>
      <c r="DH112" s="15">
        <v>0</v>
      </c>
      <c r="DI112" s="15">
        <v>0</v>
      </c>
      <c r="DJ112" s="15">
        <v>0</v>
      </c>
      <c r="DK112" s="15">
        <v>0</v>
      </c>
      <c r="DL112" s="15">
        <v>0</v>
      </c>
      <c r="DM112" s="15">
        <v>0</v>
      </c>
      <c r="DN112" s="15">
        <v>0</v>
      </c>
      <c r="DO112" s="15">
        <v>0</v>
      </c>
      <c r="DP112" s="15">
        <v>0</v>
      </c>
      <c r="DQ112" s="15">
        <v>0</v>
      </c>
      <c r="DR112" s="15">
        <v>0</v>
      </c>
    </row>
    <row r="113" spans="1:122" x14ac:dyDescent="0.35">
      <c r="A113" s="15">
        <v>112</v>
      </c>
      <c r="B113" s="17">
        <v>43739</v>
      </c>
      <c r="C113" s="18">
        <v>43758</v>
      </c>
      <c r="D113" s="15">
        <v>26</v>
      </c>
      <c r="E113" s="15">
        <v>0</v>
      </c>
      <c r="F113" s="15">
        <v>0</v>
      </c>
      <c r="G113" s="15">
        <v>1</v>
      </c>
      <c r="H113" s="15">
        <v>1</v>
      </c>
      <c r="I113" s="15">
        <v>0</v>
      </c>
      <c r="J113" s="15">
        <v>0</v>
      </c>
      <c r="K113" s="15">
        <v>3</v>
      </c>
      <c r="L113" s="15">
        <v>3</v>
      </c>
      <c r="M113" s="15">
        <v>0</v>
      </c>
      <c r="N113" s="15">
        <v>0</v>
      </c>
      <c r="O113" s="15">
        <v>0</v>
      </c>
      <c r="P113" s="15">
        <v>1</v>
      </c>
      <c r="Q113" s="15">
        <v>0</v>
      </c>
      <c r="R113" s="15">
        <v>0</v>
      </c>
      <c r="S113" s="15">
        <v>0</v>
      </c>
      <c r="T113" s="15">
        <v>29</v>
      </c>
      <c r="U113" s="15">
        <v>0</v>
      </c>
      <c r="V113" s="15">
        <v>2</v>
      </c>
      <c r="W113" s="15">
        <v>1</v>
      </c>
      <c r="X113" s="15">
        <v>0</v>
      </c>
      <c r="Y113" s="15">
        <v>0</v>
      </c>
      <c r="Z113" s="15">
        <v>4</v>
      </c>
      <c r="AA113" s="15">
        <v>1</v>
      </c>
      <c r="AB113" s="15">
        <v>0</v>
      </c>
      <c r="AC113" s="15">
        <v>2</v>
      </c>
      <c r="AD113" s="15">
        <v>0</v>
      </c>
      <c r="AE113" s="15">
        <v>2</v>
      </c>
      <c r="AF113" s="15">
        <v>0</v>
      </c>
      <c r="AG113" s="15">
        <v>0</v>
      </c>
      <c r="AH113" s="15">
        <v>2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1</v>
      </c>
      <c r="AP113" s="15">
        <v>1</v>
      </c>
      <c r="AQ113" s="15">
        <v>0</v>
      </c>
      <c r="AR113" s="15">
        <v>1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1</v>
      </c>
      <c r="AY113" s="15">
        <v>0</v>
      </c>
      <c r="AZ113" s="15">
        <v>2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1</v>
      </c>
      <c r="BH113" s="15">
        <v>1</v>
      </c>
      <c r="BI113" s="15">
        <v>0</v>
      </c>
      <c r="BJ113" s="15">
        <v>2</v>
      </c>
      <c r="BK113" s="15">
        <v>0</v>
      </c>
      <c r="BL113" s="15">
        <v>0</v>
      </c>
      <c r="BM113" s="15">
        <v>0</v>
      </c>
      <c r="BN113" s="15">
        <v>0</v>
      </c>
      <c r="BO113" s="15">
        <v>0</v>
      </c>
      <c r="BP113" s="15">
        <v>1</v>
      </c>
      <c r="BQ113" s="15">
        <v>0</v>
      </c>
      <c r="BR113" s="15">
        <v>0</v>
      </c>
      <c r="BS113" s="15">
        <v>1</v>
      </c>
      <c r="BT113" s="15">
        <v>1</v>
      </c>
      <c r="BU113" s="15">
        <v>0</v>
      </c>
      <c r="BV113" s="15">
        <v>0</v>
      </c>
      <c r="BW113" s="15">
        <v>0</v>
      </c>
      <c r="BX113" s="15">
        <v>0</v>
      </c>
      <c r="BY113" s="15">
        <v>0</v>
      </c>
      <c r="BZ113" s="15">
        <v>0</v>
      </c>
      <c r="CA113" s="15">
        <v>0</v>
      </c>
      <c r="CB113" s="15">
        <v>0</v>
      </c>
      <c r="CC113" s="15">
        <v>0</v>
      </c>
      <c r="CD113" s="15">
        <v>0</v>
      </c>
      <c r="CE113" s="15">
        <v>0</v>
      </c>
      <c r="CF113" s="15">
        <v>0</v>
      </c>
      <c r="CG113" s="15">
        <v>0</v>
      </c>
      <c r="CH113" s="15">
        <v>0</v>
      </c>
      <c r="CI113" s="15">
        <v>0</v>
      </c>
      <c r="CJ113" s="15">
        <v>0</v>
      </c>
      <c r="CK113" s="15">
        <v>0</v>
      </c>
      <c r="CL113" s="15">
        <v>0</v>
      </c>
      <c r="CM113" s="15">
        <v>0</v>
      </c>
      <c r="CN113" s="15">
        <v>1</v>
      </c>
      <c r="CO113" s="15">
        <v>0</v>
      </c>
      <c r="CP113" s="15">
        <v>1</v>
      </c>
      <c r="CQ113" s="15">
        <v>1</v>
      </c>
      <c r="CR113" s="15">
        <v>0</v>
      </c>
      <c r="CS113" s="15">
        <v>0</v>
      </c>
      <c r="CT113" s="15">
        <v>0</v>
      </c>
      <c r="CU113" s="15">
        <v>0</v>
      </c>
      <c r="CV113" s="15">
        <v>0</v>
      </c>
      <c r="CW113" s="15">
        <v>0</v>
      </c>
      <c r="CX113" s="15">
        <v>0</v>
      </c>
      <c r="CY113" s="15">
        <v>0</v>
      </c>
      <c r="CZ113" s="15">
        <v>0</v>
      </c>
      <c r="DA113" s="15">
        <v>3</v>
      </c>
      <c r="DB113" s="15">
        <v>0</v>
      </c>
      <c r="DC113" s="15">
        <v>0</v>
      </c>
      <c r="DD113" s="15">
        <v>0</v>
      </c>
      <c r="DE113" s="15">
        <v>0</v>
      </c>
      <c r="DF113" s="15">
        <v>0</v>
      </c>
      <c r="DG113" s="15">
        <v>0</v>
      </c>
      <c r="DH113" s="15">
        <v>0</v>
      </c>
      <c r="DI113" s="15">
        <v>0</v>
      </c>
      <c r="DJ113" s="15">
        <v>0</v>
      </c>
      <c r="DK113" s="15">
        <v>0</v>
      </c>
      <c r="DL113" s="15">
        <v>0</v>
      </c>
      <c r="DM113" s="15">
        <v>0</v>
      </c>
      <c r="DN113" s="15">
        <v>0</v>
      </c>
      <c r="DO113" s="15">
        <v>0</v>
      </c>
      <c r="DP113" s="15">
        <v>0</v>
      </c>
      <c r="DQ113" s="15">
        <v>0</v>
      </c>
      <c r="DR113" s="15">
        <v>0</v>
      </c>
    </row>
    <row r="114" spans="1:122" x14ac:dyDescent="0.35">
      <c r="A114" s="15">
        <v>113</v>
      </c>
      <c r="B114" s="17">
        <v>43739</v>
      </c>
      <c r="C114" s="18">
        <v>43759</v>
      </c>
      <c r="D114" s="15">
        <v>3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1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1</v>
      </c>
      <c r="AA114" s="15">
        <v>1</v>
      </c>
      <c r="AB114" s="15">
        <v>0</v>
      </c>
      <c r="AC114" s="15">
        <v>3</v>
      </c>
      <c r="AD114" s="15">
        <v>0</v>
      </c>
      <c r="AE114" s="15">
        <v>0</v>
      </c>
      <c r="AF114" s="15">
        <v>2</v>
      </c>
      <c r="AG114" s="15">
        <v>0</v>
      </c>
      <c r="AH114" s="15">
        <v>0</v>
      </c>
      <c r="AI114" s="15">
        <v>0</v>
      </c>
      <c r="AJ114" s="15">
        <v>1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1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1</v>
      </c>
      <c r="BN114" s="15">
        <v>0</v>
      </c>
      <c r="BO114" s="15">
        <v>0</v>
      </c>
      <c r="BP114" s="15">
        <v>0</v>
      </c>
      <c r="BQ114" s="15">
        <v>0</v>
      </c>
      <c r="BR114" s="15">
        <v>0</v>
      </c>
      <c r="BS114" s="15">
        <v>1</v>
      </c>
      <c r="BT114" s="15">
        <v>1</v>
      </c>
      <c r="BU114" s="15">
        <v>1</v>
      </c>
      <c r="BV114" s="15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5">
        <v>0</v>
      </c>
      <c r="CC114" s="15">
        <v>0</v>
      </c>
      <c r="CD114" s="15">
        <v>0</v>
      </c>
      <c r="CE114" s="15">
        <v>0</v>
      </c>
      <c r="CF114" s="15">
        <v>0</v>
      </c>
      <c r="CG114" s="15">
        <v>0</v>
      </c>
      <c r="CH114" s="15">
        <v>0</v>
      </c>
      <c r="CI114" s="15">
        <v>0</v>
      </c>
      <c r="CJ114" s="15">
        <v>0</v>
      </c>
      <c r="CK114" s="15">
        <v>0</v>
      </c>
      <c r="CL114" s="15">
        <v>0</v>
      </c>
      <c r="CM114" s="15">
        <v>0</v>
      </c>
      <c r="CN114" s="15">
        <v>0</v>
      </c>
      <c r="CO114" s="15">
        <v>1</v>
      </c>
      <c r="CP114" s="15">
        <v>0</v>
      </c>
      <c r="CQ114" s="15">
        <v>0</v>
      </c>
      <c r="CR114" s="15">
        <v>0</v>
      </c>
      <c r="CS114" s="15">
        <v>0</v>
      </c>
      <c r="CT114" s="15">
        <v>0</v>
      </c>
      <c r="CU114" s="15">
        <v>0</v>
      </c>
      <c r="CV114" s="15">
        <v>0</v>
      </c>
      <c r="CW114" s="15">
        <v>0</v>
      </c>
      <c r="CX114" s="15">
        <v>0</v>
      </c>
      <c r="CY114" s="15">
        <v>0</v>
      </c>
      <c r="CZ114" s="15">
        <v>0</v>
      </c>
      <c r="DA114" s="15">
        <v>0</v>
      </c>
      <c r="DB114" s="15">
        <v>0</v>
      </c>
      <c r="DC114" s="15">
        <v>0</v>
      </c>
      <c r="DD114" s="15">
        <v>0</v>
      </c>
      <c r="DE114" s="15">
        <v>0</v>
      </c>
      <c r="DF114" s="15">
        <v>0</v>
      </c>
      <c r="DG114" s="15">
        <v>0</v>
      </c>
      <c r="DH114" s="15">
        <v>0</v>
      </c>
      <c r="DI114" s="15">
        <v>0</v>
      </c>
      <c r="DJ114" s="15">
        <v>0</v>
      </c>
      <c r="DK114" s="15">
        <v>0</v>
      </c>
      <c r="DL114" s="15">
        <v>0</v>
      </c>
      <c r="DM114" s="15">
        <v>0</v>
      </c>
      <c r="DN114" s="15">
        <v>0</v>
      </c>
      <c r="DO114" s="15">
        <v>0</v>
      </c>
      <c r="DP114" s="15">
        <v>0</v>
      </c>
      <c r="DQ114" s="15">
        <v>0</v>
      </c>
      <c r="DR114" s="15">
        <v>0</v>
      </c>
    </row>
    <row r="115" spans="1:122" x14ac:dyDescent="0.35">
      <c r="A115" s="15">
        <v>114</v>
      </c>
      <c r="B115" s="17">
        <v>43739</v>
      </c>
      <c r="C115" s="18">
        <v>43760</v>
      </c>
      <c r="D115" s="15">
        <v>3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1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3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1</v>
      </c>
      <c r="AH115" s="15">
        <v>0</v>
      </c>
      <c r="AI115" s="15">
        <v>0</v>
      </c>
      <c r="AJ115" s="15">
        <v>0</v>
      </c>
      <c r="AK115" s="15">
        <v>1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2</v>
      </c>
      <c r="AT115" s="15">
        <v>0</v>
      </c>
      <c r="AU115" s="15">
        <v>1</v>
      </c>
      <c r="AV115" s="15">
        <v>0</v>
      </c>
      <c r="AW115" s="15">
        <v>0</v>
      </c>
      <c r="AX115" s="15">
        <v>0</v>
      </c>
      <c r="AY115" s="15">
        <v>0</v>
      </c>
      <c r="AZ115" s="15">
        <v>1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15">
        <v>1</v>
      </c>
      <c r="BO115" s="15">
        <v>1</v>
      </c>
      <c r="BP115" s="15">
        <v>1</v>
      </c>
      <c r="BQ115" s="15">
        <v>0</v>
      </c>
      <c r="BR115" s="15">
        <v>0</v>
      </c>
      <c r="BS115" s="15">
        <v>0</v>
      </c>
      <c r="BT115" s="15">
        <v>0</v>
      </c>
      <c r="BU115" s="15">
        <v>2</v>
      </c>
      <c r="BV115" s="15">
        <v>0</v>
      </c>
      <c r="BW115" s="15">
        <v>0</v>
      </c>
      <c r="BX115" s="15">
        <v>0</v>
      </c>
      <c r="BY115" s="15">
        <v>0</v>
      </c>
      <c r="BZ115" s="15">
        <v>0</v>
      </c>
      <c r="CA115" s="15">
        <v>0</v>
      </c>
      <c r="CB115" s="15">
        <v>0</v>
      </c>
      <c r="CC115" s="15">
        <v>0</v>
      </c>
      <c r="CD115" s="15">
        <v>0</v>
      </c>
      <c r="CE115" s="15">
        <v>0</v>
      </c>
      <c r="CF115" s="15">
        <v>0</v>
      </c>
      <c r="CG115" s="15">
        <v>0</v>
      </c>
      <c r="CH115" s="15">
        <v>0</v>
      </c>
      <c r="CI115" s="15">
        <v>0</v>
      </c>
      <c r="CJ115" s="15">
        <v>0</v>
      </c>
      <c r="CK115" s="15">
        <v>0</v>
      </c>
      <c r="CL115" s="15">
        <v>0</v>
      </c>
      <c r="CM115" s="15">
        <v>0</v>
      </c>
      <c r="CN115" s="15">
        <v>0</v>
      </c>
      <c r="CO115" s="15">
        <v>0</v>
      </c>
      <c r="CP115" s="15">
        <v>1</v>
      </c>
      <c r="CQ115" s="15">
        <v>0</v>
      </c>
      <c r="CR115" s="15">
        <v>0</v>
      </c>
      <c r="CS115" s="15">
        <v>0</v>
      </c>
      <c r="CT115" s="15">
        <v>0</v>
      </c>
      <c r="CU115" s="15">
        <v>0</v>
      </c>
      <c r="CV115" s="15">
        <v>0</v>
      </c>
      <c r="CW115" s="15">
        <v>0</v>
      </c>
      <c r="CX115" s="15">
        <v>0</v>
      </c>
      <c r="CY115" s="15">
        <v>0</v>
      </c>
      <c r="CZ115" s="15">
        <v>0</v>
      </c>
      <c r="DA115" s="15">
        <v>0</v>
      </c>
      <c r="DB115" s="15">
        <v>0</v>
      </c>
      <c r="DC115" s="15">
        <v>0</v>
      </c>
      <c r="DD115" s="15">
        <v>0</v>
      </c>
      <c r="DE115" s="15">
        <v>0</v>
      </c>
      <c r="DF115" s="15">
        <v>0</v>
      </c>
      <c r="DG115" s="15">
        <v>0</v>
      </c>
      <c r="DH115" s="15">
        <v>0</v>
      </c>
      <c r="DI115" s="15">
        <v>0</v>
      </c>
      <c r="DJ115" s="15">
        <v>0</v>
      </c>
      <c r="DK115" s="15">
        <v>0</v>
      </c>
      <c r="DL115" s="15">
        <v>0</v>
      </c>
      <c r="DM115" s="15">
        <v>0</v>
      </c>
      <c r="DN115" s="15">
        <v>0</v>
      </c>
      <c r="DO115" s="15">
        <v>0</v>
      </c>
      <c r="DP115" s="15">
        <v>0</v>
      </c>
      <c r="DQ115" s="15">
        <v>0</v>
      </c>
      <c r="DR115" s="15">
        <v>0</v>
      </c>
    </row>
    <row r="116" spans="1:122" x14ac:dyDescent="0.35">
      <c r="A116" s="15">
        <v>115</v>
      </c>
      <c r="B116" s="17">
        <v>43739</v>
      </c>
      <c r="C116" s="18">
        <v>43761</v>
      </c>
      <c r="D116" s="15">
        <v>5</v>
      </c>
      <c r="E116" s="15">
        <v>0</v>
      </c>
      <c r="F116" s="15">
        <v>1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5</v>
      </c>
      <c r="AF116" s="15">
        <v>0</v>
      </c>
      <c r="AG116" s="15">
        <v>4</v>
      </c>
      <c r="AH116" s="15">
        <v>2</v>
      </c>
      <c r="AI116" s="15">
        <v>0</v>
      </c>
      <c r="AJ116" s="15">
        <v>1</v>
      </c>
      <c r="AK116" s="15">
        <v>1</v>
      </c>
      <c r="AL116" s="15">
        <v>0</v>
      </c>
      <c r="AM116" s="15">
        <v>0</v>
      </c>
      <c r="AN116" s="15">
        <v>0</v>
      </c>
      <c r="AO116" s="15">
        <v>0</v>
      </c>
      <c r="AP116" s="15">
        <v>1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2</v>
      </c>
      <c r="BB116" s="15">
        <v>2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0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5">
        <v>0</v>
      </c>
      <c r="BV116" s="15">
        <v>3</v>
      </c>
      <c r="BW116" s="15">
        <v>0</v>
      </c>
      <c r="BX116" s="15">
        <v>4</v>
      </c>
      <c r="BY116" s="15">
        <v>1</v>
      </c>
      <c r="BZ116" s="15">
        <v>1</v>
      </c>
      <c r="CA116" s="15">
        <v>0</v>
      </c>
      <c r="CB116" s="15">
        <v>0</v>
      </c>
      <c r="CC116" s="15">
        <v>1</v>
      </c>
      <c r="CD116" s="15">
        <v>0</v>
      </c>
      <c r="CE116" s="15">
        <v>0</v>
      </c>
      <c r="CF116" s="15">
        <v>0</v>
      </c>
      <c r="CG116" s="15">
        <v>2</v>
      </c>
      <c r="CH116" s="15">
        <v>0</v>
      </c>
      <c r="CI116" s="15">
        <v>3</v>
      </c>
      <c r="CJ116" s="15">
        <v>1</v>
      </c>
      <c r="CK116" s="15">
        <v>0</v>
      </c>
      <c r="CL116" s="15">
        <v>0</v>
      </c>
      <c r="CM116" s="15">
        <v>0</v>
      </c>
      <c r="CN116" s="15">
        <v>1</v>
      </c>
      <c r="CO116" s="15">
        <v>0</v>
      </c>
      <c r="CP116" s="15">
        <v>2</v>
      </c>
      <c r="CQ116" s="15">
        <v>2</v>
      </c>
      <c r="CR116" s="15">
        <v>0</v>
      </c>
      <c r="CS116" s="15">
        <v>0</v>
      </c>
      <c r="CT116" s="15">
        <v>0</v>
      </c>
      <c r="CU116" s="15">
        <v>5</v>
      </c>
      <c r="CV116" s="15">
        <v>0</v>
      </c>
      <c r="CW116" s="15">
        <v>0</v>
      </c>
      <c r="CX116" s="15">
        <v>0</v>
      </c>
      <c r="CY116" s="15">
        <v>0</v>
      </c>
      <c r="CZ116" s="15">
        <v>0</v>
      </c>
      <c r="DA116" s="15">
        <v>2</v>
      </c>
      <c r="DB116" s="15">
        <v>0</v>
      </c>
      <c r="DC116" s="15">
        <v>0</v>
      </c>
      <c r="DD116" s="15">
        <v>0</v>
      </c>
      <c r="DE116" s="15">
        <v>0</v>
      </c>
      <c r="DF116" s="15">
        <v>0</v>
      </c>
      <c r="DG116" s="15">
        <v>0</v>
      </c>
      <c r="DH116" s="15">
        <v>0</v>
      </c>
      <c r="DI116" s="15">
        <v>0</v>
      </c>
      <c r="DJ116" s="15">
        <v>0</v>
      </c>
      <c r="DK116" s="15">
        <v>0</v>
      </c>
      <c r="DL116" s="15">
        <v>0</v>
      </c>
      <c r="DM116" s="15">
        <v>0</v>
      </c>
      <c r="DN116" s="15">
        <v>0</v>
      </c>
      <c r="DO116" s="15">
        <v>0</v>
      </c>
      <c r="DP116" s="15">
        <v>0</v>
      </c>
      <c r="DQ116" s="15">
        <v>0</v>
      </c>
      <c r="DR116" s="15">
        <v>0</v>
      </c>
    </row>
    <row r="117" spans="1:122" x14ac:dyDescent="0.35">
      <c r="A117" s="15">
        <v>116</v>
      </c>
      <c r="B117" s="17">
        <v>43739</v>
      </c>
      <c r="C117" s="18">
        <v>43762</v>
      </c>
      <c r="D117" s="15">
        <v>2</v>
      </c>
      <c r="E117" s="15">
        <v>0</v>
      </c>
      <c r="F117" s="15">
        <v>2</v>
      </c>
      <c r="G117" s="15">
        <v>0</v>
      </c>
      <c r="H117" s="15">
        <v>2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1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1</v>
      </c>
      <c r="W117" s="15">
        <v>0</v>
      </c>
      <c r="X117" s="15">
        <v>1</v>
      </c>
      <c r="Y117" s="15">
        <v>1</v>
      </c>
      <c r="Z117" s="15">
        <v>0</v>
      </c>
      <c r="AA117" s="15">
        <v>0</v>
      </c>
      <c r="AB117" s="15">
        <v>1</v>
      </c>
      <c r="AC117" s="15">
        <v>1</v>
      </c>
      <c r="AD117" s="15">
        <v>0</v>
      </c>
      <c r="AE117" s="15">
        <v>0</v>
      </c>
      <c r="AF117" s="15">
        <v>0</v>
      </c>
      <c r="AG117" s="15">
        <v>1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1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1</v>
      </c>
      <c r="BB117" s="15">
        <v>0</v>
      </c>
      <c r="BC117" s="15">
        <v>0</v>
      </c>
      <c r="BD117" s="15">
        <v>0</v>
      </c>
      <c r="BE117" s="15">
        <v>0</v>
      </c>
      <c r="BF117" s="15">
        <v>1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  <c r="BN117" s="15">
        <v>0</v>
      </c>
      <c r="BO117" s="15">
        <v>0</v>
      </c>
      <c r="BP117" s="15">
        <v>2</v>
      </c>
      <c r="BQ117" s="15">
        <v>0</v>
      </c>
      <c r="BR117" s="15">
        <v>0</v>
      </c>
      <c r="BS117" s="15">
        <v>1</v>
      </c>
      <c r="BT117" s="15">
        <v>0</v>
      </c>
      <c r="BU117" s="15">
        <v>1</v>
      </c>
      <c r="BV117" s="15">
        <v>0</v>
      </c>
      <c r="BW117" s="15">
        <v>0</v>
      </c>
      <c r="BX117" s="15">
        <v>0</v>
      </c>
      <c r="BY117" s="15">
        <v>0</v>
      </c>
      <c r="BZ117" s="15">
        <v>0</v>
      </c>
      <c r="CA117" s="15">
        <v>0</v>
      </c>
      <c r="CB117" s="15">
        <v>0</v>
      </c>
      <c r="CC117" s="15">
        <v>0</v>
      </c>
      <c r="CD117" s="15">
        <v>0</v>
      </c>
      <c r="CE117" s="15">
        <v>0</v>
      </c>
      <c r="CF117" s="15">
        <v>0</v>
      </c>
      <c r="CG117" s="15">
        <v>0</v>
      </c>
      <c r="CH117" s="15">
        <v>0</v>
      </c>
      <c r="CI117" s="15">
        <v>0</v>
      </c>
      <c r="CJ117" s="15">
        <v>0</v>
      </c>
      <c r="CK117" s="15">
        <v>0</v>
      </c>
      <c r="CL117" s="15">
        <v>0</v>
      </c>
      <c r="CM117" s="15">
        <v>0</v>
      </c>
      <c r="CN117" s="15">
        <v>0</v>
      </c>
      <c r="CO117" s="15">
        <v>0</v>
      </c>
      <c r="CP117" s="15">
        <v>0</v>
      </c>
      <c r="CQ117" s="15">
        <v>0</v>
      </c>
      <c r="CR117" s="15">
        <v>0</v>
      </c>
      <c r="CS117" s="15">
        <v>0</v>
      </c>
      <c r="CT117" s="15">
        <v>0</v>
      </c>
      <c r="CU117" s="15">
        <v>0</v>
      </c>
      <c r="CV117" s="15">
        <v>0</v>
      </c>
      <c r="CW117" s="15">
        <v>0</v>
      </c>
      <c r="CX117" s="15">
        <v>0</v>
      </c>
      <c r="CY117" s="15">
        <v>0</v>
      </c>
      <c r="CZ117" s="15">
        <v>0</v>
      </c>
      <c r="DA117" s="15">
        <v>0</v>
      </c>
      <c r="DB117" s="15">
        <v>0</v>
      </c>
      <c r="DC117" s="15">
        <v>0</v>
      </c>
      <c r="DD117" s="15">
        <v>0</v>
      </c>
      <c r="DE117" s="15">
        <v>0</v>
      </c>
      <c r="DF117" s="15">
        <v>0</v>
      </c>
      <c r="DG117" s="15">
        <v>0</v>
      </c>
      <c r="DH117" s="15">
        <v>0</v>
      </c>
      <c r="DI117" s="15">
        <v>0</v>
      </c>
      <c r="DJ117" s="15">
        <v>0</v>
      </c>
      <c r="DK117" s="15">
        <v>0</v>
      </c>
      <c r="DL117" s="15">
        <v>0</v>
      </c>
      <c r="DM117" s="15">
        <v>0</v>
      </c>
      <c r="DN117" s="15">
        <v>0</v>
      </c>
      <c r="DO117" s="15">
        <v>0</v>
      </c>
      <c r="DP117" s="15">
        <v>0</v>
      </c>
      <c r="DQ117" s="15">
        <v>0</v>
      </c>
      <c r="DR117" s="15">
        <v>0</v>
      </c>
    </row>
    <row r="118" spans="1:122" x14ac:dyDescent="0.35">
      <c r="A118" s="15">
        <v>117</v>
      </c>
      <c r="B118" s="17">
        <v>43739</v>
      </c>
      <c r="C118" s="18">
        <v>43763</v>
      </c>
      <c r="D118" s="15">
        <v>22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1</v>
      </c>
      <c r="L118" s="15">
        <v>3</v>
      </c>
      <c r="M118" s="15">
        <v>0</v>
      </c>
      <c r="N118" s="15">
        <v>2</v>
      </c>
      <c r="O118" s="15">
        <v>0</v>
      </c>
      <c r="P118" s="15">
        <v>1</v>
      </c>
      <c r="Q118" s="15">
        <v>0</v>
      </c>
      <c r="R118" s="15">
        <v>0</v>
      </c>
      <c r="S118" s="15">
        <v>0</v>
      </c>
      <c r="T118" s="15">
        <v>2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1</v>
      </c>
      <c r="AB118" s="15">
        <v>1</v>
      </c>
      <c r="AC118" s="15">
        <v>0</v>
      </c>
      <c r="AD118" s="15">
        <v>0</v>
      </c>
      <c r="AE118" s="15">
        <v>2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1</v>
      </c>
      <c r="AS118" s="15">
        <v>1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1</v>
      </c>
      <c r="BA118" s="15">
        <v>0</v>
      </c>
      <c r="BB118" s="15">
        <v>0</v>
      </c>
      <c r="BC118" s="15">
        <v>4</v>
      </c>
      <c r="BD118" s="15">
        <v>0</v>
      </c>
      <c r="BE118" s="15">
        <v>0</v>
      </c>
      <c r="BF118" s="15">
        <v>2</v>
      </c>
      <c r="BG118" s="15">
        <v>1</v>
      </c>
      <c r="BH118" s="15">
        <v>0</v>
      </c>
      <c r="BI118" s="15">
        <v>0</v>
      </c>
      <c r="BJ118" s="15">
        <v>1</v>
      </c>
      <c r="BK118" s="15">
        <v>0</v>
      </c>
      <c r="BL118" s="15">
        <v>0</v>
      </c>
      <c r="BM118" s="15">
        <v>2</v>
      </c>
      <c r="BN118" s="15">
        <v>0</v>
      </c>
      <c r="BO118" s="15">
        <v>0</v>
      </c>
      <c r="BP118" s="15">
        <v>0</v>
      </c>
      <c r="BQ118" s="15">
        <v>0</v>
      </c>
      <c r="BR118" s="15">
        <v>0</v>
      </c>
      <c r="BS118" s="15">
        <v>0</v>
      </c>
      <c r="BT118" s="15">
        <v>0</v>
      </c>
      <c r="BU118" s="15">
        <v>1</v>
      </c>
      <c r="BV118" s="15">
        <v>2</v>
      </c>
      <c r="BW118" s="15">
        <v>0</v>
      </c>
      <c r="BX118" s="15">
        <v>1</v>
      </c>
      <c r="BY118" s="15">
        <v>0</v>
      </c>
      <c r="BZ118" s="15">
        <v>0</v>
      </c>
      <c r="CA118" s="15">
        <v>0</v>
      </c>
      <c r="CB118" s="15">
        <v>0</v>
      </c>
      <c r="CC118" s="15">
        <v>0</v>
      </c>
      <c r="CD118" s="15">
        <v>1</v>
      </c>
      <c r="CE118" s="15">
        <v>1</v>
      </c>
      <c r="CF118" s="15">
        <v>0</v>
      </c>
      <c r="CG118" s="15">
        <v>0</v>
      </c>
      <c r="CH118" s="15">
        <v>0</v>
      </c>
      <c r="CI118" s="15">
        <v>1</v>
      </c>
      <c r="CJ118" s="15">
        <v>4</v>
      </c>
      <c r="CK118" s="15">
        <v>1</v>
      </c>
      <c r="CL118" s="15">
        <v>0</v>
      </c>
      <c r="CM118" s="15">
        <v>1</v>
      </c>
      <c r="CN118" s="15">
        <v>1</v>
      </c>
      <c r="CO118" s="15">
        <v>0</v>
      </c>
      <c r="CP118" s="15">
        <v>2</v>
      </c>
      <c r="CQ118" s="15">
        <v>0</v>
      </c>
      <c r="CR118" s="15">
        <v>0</v>
      </c>
      <c r="CS118" s="15">
        <v>1</v>
      </c>
      <c r="CT118" s="15">
        <v>0</v>
      </c>
      <c r="CU118" s="15">
        <v>0</v>
      </c>
      <c r="CV118" s="15">
        <v>0</v>
      </c>
      <c r="CW118" s="15">
        <v>0</v>
      </c>
      <c r="CX118" s="15">
        <v>0</v>
      </c>
      <c r="CY118" s="15">
        <v>0</v>
      </c>
      <c r="CZ118" s="15">
        <v>0</v>
      </c>
      <c r="DA118" s="15">
        <v>0</v>
      </c>
      <c r="DB118" s="15">
        <v>0</v>
      </c>
      <c r="DC118" s="15">
        <v>0</v>
      </c>
      <c r="DD118" s="15">
        <v>0</v>
      </c>
      <c r="DE118" s="15">
        <v>0</v>
      </c>
      <c r="DF118" s="15">
        <v>0</v>
      </c>
      <c r="DG118" s="15">
        <v>0</v>
      </c>
      <c r="DH118" s="15">
        <v>0</v>
      </c>
      <c r="DI118" s="15">
        <v>0</v>
      </c>
      <c r="DJ118" s="15">
        <v>0</v>
      </c>
      <c r="DK118" s="15">
        <v>0</v>
      </c>
      <c r="DL118" s="15">
        <v>0</v>
      </c>
      <c r="DM118" s="15">
        <v>0</v>
      </c>
      <c r="DN118" s="15">
        <v>0</v>
      </c>
      <c r="DO118" s="15">
        <v>0</v>
      </c>
      <c r="DP118" s="15">
        <v>0</v>
      </c>
      <c r="DQ118" s="15">
        <v>0</v>
      </c>
      <c r="DR118" s="15">
        <v>0</v>
      </c>
    </row>
    <row r="119" spans="1:122" x14ac:dyDescent="0.35">
      <c r="A119" s="15">
        <v>118</v>
      </c>
      <c r="B119" s="17">
        <v>43739</v>
      </c>
      <c r="C119" s="18">
        <v>43764</v>
      </c>
      <c r="D119" s="15">
        <v>20</v>
      </c>
      <c r="E119" s="15">
        <v>0</v>
      </c>
      <c r="F119" s="15">
        <v>3</v>
      </c>
      <c r="G119" s="15">
        <v>0</v>
      </c>
      <c r="H119" s="15">
        <v>1</v>
      </c>
      <c r="I119" s="15">
        <v>0</v>
      </c>
      <c r="J119" s="15">
        <v>0</v>
      </c>
      <c r="K119" s="15">
        <v>3</v>
      </c>
      <c r="L119" s="15">
        <v>0</v>
      </c>
      <c r="M119" s="15">
        <v>1</v>
      </c>
      <c r="N119" s="15">
        <v>0</v>
      </c>
      <c r="O119" s="15">
        <v>1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1</v>
      </c>
      <c r="AB119" s="15">
        <v>0</v>
      </c>
      <c r="AC119" s="15">
        <v>3</v>
      </c>
      <c r="AD119" s="15">
        <v>2</v>
      </c>
      <c r="AE119" s="15">
        <v>5</v>
      </c>
      <c r="AF119" s="15">
        <v>0</v>
      </c>
      <c r="AG119" s="15">
        <v>1</v>
      </c>
      <c r="AH119" s="15">
        <v>0</v>
      </c>
      <c r="AI119" s="15">
        <v>0</v>
      </c>
      <c r="AJ119" s="15">
        <v>2</v>
      </c>
      <c r="AK119" s="15">
        <v>0</v>
      </c>
      <c r="AL119" s="15">
        <v>0</v>
      </c>
      <c r="AM119" s="15">
        <v>0</v>
      </c>
      <c r="AN119" s="15">
        <v>0</v>
      </c>
      <c r="AO119" s="15">
        <v>1</v>
      </c>
      <c r="AP119" s="15">
        <v>1</v>
      </c>
      <c r="AQ119" s="15">
        <v>0</v>
      </c>
      <c r="AR119" s="15">
        <v>0</v>
      </c>
      <c r="AS119" s="15">
        <v>0</v>
      </c>
      <c r="AT119" s="15">
        <v>2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1</v>
      </c>
      <c r="BD119" s="15">
        <v>0</v>
      </c>
      <c r="BE119" s="15">
        <v>0</v>
      </c>
      <c r="BF119" s="15">
        <v>2</v>
      </c>
      <c r="BG119" s="15">
        <v>0</v>
      </c>
      <c r="BH119" s="15">
        <v>0</v>
      </c>
      <c r="BI119" s="15">
        <v>0</v>
      </c>
      <c r="BJ119" s="15">
        <v>1</v>
      </c>
      <c r="BK119" s="15">
        <v>0</v>
      </c>
      <c r="BL119" s="15">
        <v>1</v>
      </c>
      <c r="BM119" s="15">
        <v>1</v>
      </c>
      <c r="BN119" s="15">
        <v>1</v>
      </c>
      <c r="BO119" s="15">
        <v>0</v>
      </c>
      <c r="BP119" s="15">
        <v>0</v>
      </c>
      <c r="BQ119" s="15">
        <v>0</v>
      </c>
      <c r="BR119" s="15">
        <v>0</v>
      </c>
      <c r="BS119" s="15">
        <v>1</v>
      </c>
      <c r="BT119" s="15">
        <v>1</v>
      </c>
      <c r="BU119" s="15">
        <v>1</v>
      </c>
      <c r="BV119" s="15">
        <v>5</v>
      </c>
      <c r="BW119" s="15">
        <v>2</v>
      </c>
      <c r="BX119" s="15">
        <v>0</v>
      </c>
      <c r="BY119" s="15">
        <v>0</v>
      </c>
      <c r="BZ119" s="15">
        <v>0</v>
      </c>
      <c r="CA119" s="15">
        <v>0</v>
      </c>
      <c r="CB119" s="15">
        <v>0</v>
      </c>
      <c r="CC119" s="15">
        <v>0</v>
      </c>
      <c r="CD119" s="15">
        <v>0</v>
      </c>
      <c r="CE119" s="15">
        <v>0</v>
      </c>
      <c r="CF119" s="15">
        <v>0</v>
      </c>
      <c r="CG119" s="15">
        <v>0</v>
      </c>
      <c r="CH119" s="15">
        <v>4</v>
      </c>
      <c r="CI119" s="15">
        <v>0</v>
      </c>
      <c r="CJ119" s="15">
        <v>0</v>
      </c>
      <c r="CK119" s="15">
        <v>0</v>
      </c>
      <c r="CL119" s="15">
        <v>0</v>
      </c>
      <c r="CM119" s="15">
        <v>2</v>
      </c>
      <c r="CN119" s="15">
        <v>0</v>
      </c>
      <c r="CO119" s="15">
        <v>0</v>
      </c>
      <c r="CP119" s="15">
        <v>0</v>
      </c>
      <c r="CQ119" s="15">
        <v>0</v>
      </c>
      <c r="CR119" s="15">
        <v>0</v>
      </c>
      <c r="CS119" s="15">
        <v>0</v>
      </c>
      <c r="CT119" s="15">
        <v>1</v>
      </c>
      <c r="CU119" s="15">
        <v>0</v>
      </c>
      <c r="CV119" s="15">
        <v>0</v>
      </c>
      <c r="CW119" s="15">
        <v>0</v>
      </c>
      <c r="CX119" s="15">
        <v>0</v>
      </c>
      <c r="CY119" s="15">
        <v>0</v>
      </c>
      <c r="CZ119" s="15">
        <v>0</v>
      </c>
      <c r="DA119" s="15">
        <v>0</v>
      </c>
      <c r="DB119" s="15">
        <v>0</v>
      </c>
      <c r="DC119" s="15">
        <v>0</v>
      </c>
      <c r="DD119" s="15">
        <v>0</v>
      </c>
      <c r="DE119" s="15">
        <v>0</v>
      </c>
      <c r="DF119" s="15">
        <v>0</v>
      </c>
      <c r="DG119" s="15">
        <v>0</v>
      </c>
      <c r="DH119" s="15">
        <v>0</v>
      </c>
      <c r="DI119" s="15">
        <v>0</v>
      </c>
      <c r="DJ119" s="15">
        <v>0</v>
      </c>
      <c r="DK119" s="15">
        <v>0</v>
      </c>
      <c r="DL119" s="15">
        <v>0</v>
      </c>
      <c r="DM119" s="15">
        <v>0</v>
      </c>
      <c r="DN119" s="15">
        <v>0</v>
      </c>
      <c r="DO119" s="15">
        <v>0</v>
      </c>
      <c r="DP119" s="15">
        <v>0</v>
      </c>
      <c r="DQ119" s="15">
        <v>0</v>
      </c>
      <c r="DR119" s="15">
        <v>0</v>
      </c>
    </row>
    <row r="120" spans="1:122" x14ac:dyDescent="0.35">
      <c r="A120" s="15">
        <v>119</v>
      </c>
      <c r="B120" s="17">
        <v>43739</v>
      </c>
      <c r="C120" s="18">
        <v>43765</v>
      </c>
      <c r="D120" s="15">
        <v>0</v>
      </c>
      <c r="E120" s="15">
        <v>0</v>
      </c>
      <c r="F120" s="15">
        <v>0</v>
      </c>
      <c r="G120" s="15">
        <v>0</v>
      </c>
      <c r="H120" s="15">
        <v>1</v>
      </c>
      <c r="I120" s="15">
        <v>0</v>
      </c>
      <c r="J120" s="15">
        <v>0</v>
      </c>
      <c r="K120" s="15">
        <v>1</v>
      </c>
      <c r="L120" s="15">
        <v>0</v>
      </c>
      <c r="M120" s="15">
        <v>0</v>
      </c>
      <c r="N120" s="15">
        <v>1</v>
      </c>
      <c r="O120" s="15">
        <v>0</v>
      </c>
      <c r="P120" s="15">
        <v>1</v>
      </c>
      <c r="Q120" s="15">
        <v>0</v>
      </c>
      <c r="R120" s="15">
        <v>0</v>
      </c>
      <c r="S120" s="15">
        <v>0</v>
      </c>
      <c r="T120" s="15">
        <v>1</v>
      </c>
      <c r="U120" s="15">
        <v>0</v>
      </c>
      <c r="V120" s="15">
        <v>0</v>
      </c>
      <c r="W120" s="15">
        <v>1</v>
      </c>
      <c r="X120" s="15">
        <v>0</v>
      </c>
      <c r="Y120" s="15">
        <v>1</v>
      </c>
      <c r="Z120" s="15">
        <v>2</v>
      </c>
      <c r="AA120" s="15">
        <v>0</v>
      </c>
      <c r="AB120" s="15">
        <v>0</v>
      </c>
      <c r="AC120" s="15">
        <v>0</v>
      </c>
      <c r="AD120" s="15">
        <v>0</v>
      </c>
      <c r="AE120" s="15">
        <v>1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2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2</v>
      </c>
      <c r="BG120" s="15">
        <v>0</v>
      </c>
      <c r="BH120" s="15">
        <v>1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5">
        <v>0</v>
      </c>
      <c r="BV120" s="15">
        <v>1</v>
      </c>
      <c r="BW120" s="15">
        <v>0</v>
      </c>
      <c r="BX120" s="15">
        <v>0</v>
      </c>
      <c r="BY120" s="15">
        <v>0</v>
      </c>
      <c r="BZ120" s="15">
        <v>1</v>
      </c>
      <c r="CA120" s="15">
        <v>0</v>
      </c>
      <c r="CB120" s="15">
        <v>0</v>
      </c>
      <c r="CC120" s="15">
        <v>0</v>
      </c>
      <c r="CD120" s="15">
        <v>0</v>
      </c>
      <c r="CE120" s="15">
        <v>0</v>
      </c>
      <c r="CF120" s="15">
        <v>0</v>
      </c>
      <c r="CG120" s="15">
        <v>0</v>
      </c>
      <c r="CH120" s="15">
        <v>0</v>
      </c>
      <c r="CI120" s="15">
        <v>0</v>
      </c>
      <c r="CJ120" s="15">
        <v>4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  <c r="CQ120" s="15">
        <v>0</v>
      </c>
      <c r="CR120" s="15">
        <v>0</v>
      </c>
      <c r="CS120" s="15">
        <v>0</v>
      </c>
      <c r="CT120" s="15">
        <v>0</v>
      </c>
      <c r="CU120" s="15">
        <v>0</v>
      </c>
      <c r="CV120" s="15">
        <v>0</v>
      </c>
      <c r="CW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C120" s="15">
        <v>0</v>
      </c>
      <c r="DD120" s="15">
        <v>0</v>
      </c>
      <c r="DE120" s="15">
        <v>0</v>
      </c>
      <c r="DF120" s="15">
        <v>0</v>
      </c>
      <c r="DG120" s="15">
        <v>0</v>
      </c>
      <c r="DH120" s="15">
        <v>0</v>
      </c>
      <c r="DI120" s="15">
        <v>0</v>
      </c>
      <c r="DJ120" s="15">
        <v>0</v>
      </c>
      <c r="DK120" s="15">
        <v>0</v>
      </c>
      <c r="DL120" s="15">
        <v>0</v>
      </c>
      <c r="DM120" s="15">
        <v>0</v>
      </c>
      <c r="DN120" s="15">
        <v>0</v>
      </c>
      <c r="DO120" s="15">
        <v>0</v>
      </c>
      <c r="DP120" s="15">
        <v>0</v>
      </c>
      <c r="DQ120" s="15">
        <v>0</v>
      </c>
      <c r="DR120" s="15">
        <v>0</v>
      </c>
    </row>
    <row r="121" spans="1:122" x14ac:dyDescent="0.35">
      <c r="A121" s="15">
        <v>120</v>
      </c>
      <c r="B121" s="17">
        <v>43739</v>
      </c>
      <c r="C121" s="18">
        <v>43766</v>
      </c>
      <c r="D121" s="15">
        <v>9</v>
      </c>
      <c r="E121" s="15">
        <v>0</v>
      </c>
      <c r="F121" s="15">
        <v>0</v>
      </c>
      <c r="G121" s="15">
        <v>0</v>
      </c>
      <c r="H121" s="15">
        <v>1</v>
      </c>
      <c r="I121" s="15">
        <v>1</v>
      </c>
      <c r="J121" s="15">
        <v>0</v>
      </c>
      <c r="K121" s="15">
        <v>2</v>
      </c>
      <c r="L121" s="15">
        <v>3</v>
      </c>
      <c r="M121" s="15">
        <v>1</v>
      </c>
      <c r="N121" s="15">
        <v>4</v>
      </c>
      <c r="O121" s="15">
        <v>0</v>
      </c>
      <c r="P121" s="15">
        <v>0</v>
      </c>
      <c r="Q121" s="15">
        <v>0</v>
      </c>
      <c r="R121" s="15">
        <v>0</v>
      </c>
      <c r="S121" s="15">
        <v>1</v>
      </c>
      <c r="T121" s="15">
        <v>12</v>
      </c>
      <c r="U121" s="15">
        <v>0</v>
      </c>
      <c r="V121" s="15">
        <v>0</v>
      </c>
      <c r="W121" s="15">
        <v>0</v>
      </c>
      <c r="X121" s="15">
        <v>1</v>
      </c>
      <c r="Y121" s="15">
        <v>0</v>
      </c>
      <c r="Z121" s="15">
        <v>8</v>
      </c>
      <c r="AA121" s="15">
        <v>0</v>
      </c>
      <c r="AB121" s="15">
        <v>0</v>
      </c>
      <c r="AC121" s="15">
        <v>0</v>
      </c>
      <c r="AD121" s="15">
        <v>2</v>
      </c>
      <c r="AE121" s="15">
        <v>3</v>
      </c>
      <c r="AF121" s="15">
        <v>0</v>
      </c>
      <c r="AG121" s="15">
        <v>3</v>
      </c>
      <c r="AH121" s="15">
        <v>2</v>
      </c>
      <c r="AI121" s="15">
        <v>0</v>
      </c>
      <c r="AJ121" s="15">
        <v>1</v>
      </c>
      <c r="AK121" s="15">
        <v>2</v>
      </c>
      <c r="AL121" s="15">
        <v>0</v>
      </c>
      <c r="AM121" s="15">
        <v>0</v>
      </c>
      <c r="AN121" s="15">
        <v>0</v>
      </c>
      <c r="AO121" s="15">
        <v>0</v>
      </c>
      <c r="AP121" s="15">
        <v>2</v>
      </c>
      <c r="AQ121" s="15">
        <v>0</v>
      </c>
      <c r="AR121" s="15">
        <v>2</v>
      </c>
      <c r="AS121" s="15">
        <v>1</v>
      </c>
      <c r="AT121" s="15">
        <v>2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1</v>
      </c>
      <c r="BC121" s="15">
        <v>1</v>
      </c>
      <c r="BD121" s="15">
        <v>0</v>
      </c>
      <c r="BE121" s="15">
        <v>0</v>
      </c>
      <c r="BF121" s="15">
        <v>0</v>
      </c>
      <c r="BG121" s="15">
        <v>1</v>
      </c>
      <c r="BH121" s="15">
        <v>0</v>
      </c>
      <c r="BI121" s="15">
        <v>0</v>
      </c>
      <c r="BJ121" s="15">
        <v>1</v>
      </c>
      <c r="BK121" s="15">
        <v>0</v>
      </c>
      <c r="BL121" s="15">
        <v>0</v>
      </c>
      <c r="BM121" s="15">
        <v>2</v>
      </c>
      <c r="BN121" s="15">
        <v>2</v>
      </c>
      <c r="BO121" s="15">
        <v>2</v>
      </c>
      <c r="BP121" s="15">
        <v>0</v>
      </c>
      <c r="BQ121" s="15">
        <v>0</v>
      </c>
      <c r="BR121" s="15">
        <v>0</v>
      </c>
      <c r="BS121" s="15">
        <v>2</v>
      </c>
      <c r="BT121" s="15">
        <v>1</v>
      </c>
      <c r="BU121" s="15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1</v>
      </c>
      <c r="CA121" s="15">
        <v>0</v>
      </c>
      <c r="CB121" s="15">
        <v>0</v>
      </c>
      <c r="CC121" s="15">
        <v>0</v>
      </c>
      <c r="CD121" s="15">
        <v>0</v>
      </c>
      <c r="CE121" s="15">
        <v>1</v>
      </c>
      <c r="CF121" s="15">
        <v>0</v>
      </c>
      <c r="CG121" s="15">
        <v>0</v>
      </c>
      <c r="CH121" s="15">
        <v>0</v>
      </c>
      <c r="CI121" s="15">
        <v>0</v>
      </c>
      <c r="CJ121" s="15">
        <v>1</v>
      </c>
      <c r="CK121" s="15">
        <v>1</v>
      </c>
      <c r="CL121" s="15">
        <v>0</v>
      </c>
      <c r="CM121" s="15">
        <v>0</v>
      </c>
      <c r="CN121" s="15">
        <v>1</v>
      </c>
      <c r="CO121" s="15">
        <v>0</v>
      </c>
      <c r="CP121" s="15">
        <v>2</v>
      </c>
      <c r="CQ121" s="15">
        <v>0</v>
      </c>
      <c r="CR121" s="15">
        <v>0</v>
      </c>
      <c r="CS121" s="15">
        <v>0</v>
      </c>
      <c r="CT121" s="15">
        <v>0</v>
      </c>
      <c r="CU121" s="15">
        <v>0</v>
      </c>
      <c r="CV121" s="15">
        <v>0</v>
      </c>
      <c r="CW121" s="15">
        <v>0</v>
      </c>
      <c r="CX121" s="15">
        <v>0</v>
      </c>
      <c r="CY121" s="15">
        <v>0</v>
      </c>
      <c r="CZ121" s="15">
        <v>0</v>
      </c>
      <c r="DA121" s="15">
        <v>2</v>
      </c>
      <c r="DB121" s="15">
        <v>0</v>
      </c>
      <c r="DC121" s="15">
        <v>0</v>
      </c>
      <c r="DD121" s="15">
        <v>0</v>
      </c>
      <c r="DE121" s="15">
        <v>0</v>
      </c>
      <c r="DF121" s="15">
        <v>0</v>
      </c>
      <c r="DG121" s="15">
        <v>0</v>
      </c>
      <c r="DH121" s="15">
        <v>0</v>
      </c>
      <c r="DI121" s="15">
        <v>0</v>
      </c>
      <c r="DJ121" s="15">
        <v>0</v>
      </c>
      <c r="DK121" s="15">
        <v>0</v>
      </c>
      <c r="DL121" s="15">
        <v>0</v>
      </c>
      <c r="DM121" s="15">
        <v>0</v>
      </c>
      <c r="DN121" s="15">
        <v>0</v>
      </c>
      <c r="DO121" s="15">
        <v>0</v>
      </c>
      <c r="DP121" s="15">
        <v>0</v>
      </c>
      <c r="DQ121" s="15">
        <v>0</v>
      </c>
      <c r="DR121" s="15">
        <v>0</v>
      </c>
    </row>
    <row r="122" spans="1:122" x14ac:dyDescent="0.35">
      <c r="A122" s="15">
        <v>121</v>
      </c>
      <c r="B122" s="17">
        <v>43739</v>
      </c>
      <c r="C122" s="18">
        <v>43767</v>
      </c>
      <c r="D122" s="15">
        <v>1</v>
      </c>
      <c r="E122" s="15">
        <v>1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7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2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2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2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  <c r="BN122" s="15">
        <v>0</v>
      </c>
      <c r="BO122" s="15">
        <v>0</v>
      </c>
      <c r="BP122" s="15">
        <v>0</v>
      </c>
      <c r="BQ122" s="15">
        <v>1</v>
      </c>
      <c r="BR122" s="15">
        <v>0</v>
      </c>
      <c r="BS122" s="15">
        <v>0</v>
      </c>
      <c r="BT122" s="15">
        <v>0</v>
      </c>
      <c r="BU122" s="15">
        <v>0</v>
      </c>
      <c r="BV122" s="15">
        <v>0</v>
      </c>
      <c r="BW122" s="15">
        <v>0</v>
      </c>
      <c r="BX122" s="15">
        <v>1</v>
      </c>
      <c r="BY122" s="15">
        <v>0</v>
      </c>
      <c r="BZ122" s="15">
        <v>0</v>
      </c>
      <c r="CA122" s="15">
        <v>0</v>
      </c>
      <c r="CB122" s="15">
        <v>0</v>
      </c>
      <c r="CC122" s="15">
        <v>0</v>
      </c>
      <c r="CD122" s="15">
        <v>0</v>
      </c>
      <c r="CE122" s="15">
        <v>1</v>
      </c>
      <c r="CF122" s="15">
        <v>0</v>
      </c>
      <c r="CG122" s="15">
        <v>0</v>
      </c>
      <c r="CH122" s="15">
        <v>0</v>
      </c>
      <c r="CI122" s="15">
        <v>0</v>
      </c>
      <c r="CJ122" s="15">
        <v>0</v>
      </c>
      <c r="CK122" s="15">
        <v>0</v>
      </c>
      <c r="CL122" s="15">
        <v>0</v>
      </c>
      <c r="CM122" s="15">
        <v>0</v>
      </c>
      <c r="CN122" s="15">
        <v>2</v>
      </c>
      <c r="CO122" s="15">
        <v>0</v>
      </c>
      <c r="CP122" s="15">
        <v>0</v>
      </c>
      <c r="CQ122" s="15">
        <v>0</v>
      </c>
      <c r="CR122" s="15">
        <v>0</v>
      </c>
      <c r="CS122" s="15">
        <v>0</v>
      </c>
      <c r="CT122" s="15">
        <v>0</v>
      </c>
      <c r="CU122" s="15">
        <v>0</v>
      </c>
      <c r="CV122" s="15">
        <v>0</v>
      </c>
      <c r="CW122" s="15">
        <v>0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C122" s="15">
        <v>0</v>
      </c>
      <c r="DD122" s="15">
        <v>0</v>
      </c>
      <c r="DE122" s="15">
        <v>0</v>
      </c>
      <c r="DF122" s="15">
        <v>0</v>
      </c>
      <c r="DG122" s="15">
        <v>0</v>
      </c>
      <c r="DH122" s="15">
        <v>0</v>
      </c>
      <c r="DI122" s="15">
        <v>0</v>
      </c>
      <c r="DJ122" s="15">
        <v>0</v>
      </c>
      <c r="DK122" s="15">
        <v>0</v>
      </c>
      <c r="DL122" s="15">
        <v>0</v>
      </c>
      <c r="DM122" s="15">
        <v>0</v>
      </c>
      <c r="DN122" s="15">
        <v>0</v>
      </c>
      <c r="DO122" s="15">
        <v>0</v>
      </c>
      <c r="DP122" s="15">
        <v>0</v>
      </c>
      <c r="DQ122" s="15">
        <v>0</v>
      </c>
      <c r="DR122" s="15">
        <v>0</v>
      </c>
    </row>
    <row r="123" spans="1:122" x14ac:dyDescent="0.35">
      <c r="A123" s="15">
        <v>122</v>
      </c>
      <c r="B123" s="17">
        <v>43739</v>
      </c>
      <c r="C123" s="18">
        <v>43768</v>
      </c>
      <c r="D123" s="15">
        <v>7</v>
      </c>
      <c r="E123" s="15">
        <v>0</v>
      </c>
      <c r="F123" s="15">
        <v>1</v>
      </c>
      <c r="G123" s="15">
        <v>0</v>
      </c>
      <c r="H123" s="15">
        <v>2</v>
      </c>
      <c r="I123" s="15">
        <v>0</v>
      </c>
      <c r="J123" s="15">
        <v>0</v>
      </c>
      <c r="K123" s="15">
        <v>0</v>
      </c>
      <c r="L123" s="15">
        <v>1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4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3</v>
      </c>
      <c r="AA123" s="15">
        <v>2</v>
      </c>
      <c r="AB123" s="15">
        <v>2</v>
      </c>
      <c r="AC123" s="15">
        <v>0</v>
      </c>
      <c r="AD123" s="15">
        <v>0</v>
      </c>
      <c r="AE123" s="15">
        <v>4</v>
      </c>
      <c r="AF123" s="15">
        <v>0</v>
      </c>
      <c r="AG123" s="15">
        <v>0</v>
      </c>
      <c r="AH123" s="15">
        <v>0</v>
      </c>
      <c r="AI123" s="15">
        <v>0</v>
      </c>
      <c r="AJ123" s="15">
        <v>2</v>
      </c>
      <c r="AK123" s="15">
        <v>1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1</v>
      </c>
      <c r="AW123" s="15">
        <v>0</v>
      </c>
      <c r="AX123" s="15">
        <v>2</v>
      </c>
      <c r="AY123" s="15">
        <v>0</v>
      </c>
      <c r="AZ123" s="15">
        <v>0</v>
      </c>
      <c r="BA123" s="15">
        <v>0</v>
      </c>
      <c r="BB123" s="15">
        <v>1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1</v>
      </c>
      <c r="BI123" s="15">
        <v>0</v>
      </c>
      <c r="BJ123" s="15">
        <v>0</v>
      </c>
      <c r="BK123" s="15">
        <v>1</v>
      </c>
      <c r="BL123" s="15">
        <v>0</v>
      </c>
      <c r="BM123" s="15">
        <v>0</v>
      </c>
      <c r="BN123" s="15">
        <v>1</v>
      </c>
      <c r="BO123" s="15">
        <v>1</v>
      </c>
      <c r="BP123" s="15">
        <v>1</v>
      </c>
      <c r="BQ123" s="15">
        <v>0</v>
      </c>
      <c r="BR123" s="15">
        <v>0</v>
      </c>
      <c r="BS123" s="15">
        <v>1</v>
      </c>
      <c r="BT123" s="15">
        <v>0</v>
      </c>
      <c r="BU123" s="15">
        <v>2</v>
      </c>
      <c r="BV123" s="15">
        <v>0</v>
      </c>
      <c r="BW123" s="15">
        <v>0</v>
      </c>
      <c r="BX123" s="15">
        <v>1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1</v>
      </c>
      <c r="CQ123" s="15">
        <v>0</v>
      </c>
      <c r="CR123" s="15">
        <v>0</v>
      </c>
      <c r="CS123" s="15">
        <v>0</v>
      </c>
      <c r="CT123" s="15">
        <v>0</v>
      </c>
      <c r="CU123" s="15">
        <v>0</v>
      </c>
      <c r="CV123" s="15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1</v>
      </c>
      <c r="DC123" s="15">
        <v>0</v>
      </c>
      <c r="DD123" s="15">
        <v>0</v>
      </c>
      <c r="DE123" s="15">
        <v>0</v>
      </c>
      <c r="DF123" s="15">
        <v>0</v>
      </c>
      <c r="DG123" s="15">
        <v>0</v>
      </c>
      <c r="DH123" s="15">
        <v>0</v>
      </c>
      <c r="DI123" s="15">
        <v>0</v>
      </c>
      <c r="DJ123" s="15">
        <v>0</v>
      </c>
      <c r="DK123" s="15">
        <v>0</v>
      </c>
      <c r="DL123" s="15">
        <v>0</v>
      </c>
      <c r="DM123" s="15">
        <v>0</v>
      </c>
      <c r="DN123" s="15">
        <v>0</v>
      </c>
      <c r="DO123" s="15">
        <v>0</v>
      </c>
      <c r="DP123" s="15">
        <v>0</v>
      </c>
      <c r="DQ123" s="15">
        <v>0</v>
      </c>
      <c r="DR123" s="15">
        <v>0</v>
      </c>
    </row>
    <row r="124" spans="1:122" x14ac:dyDescent="0.35">
      <c r="A124" s="15">
        <v>123</v>
      </c>
      <c r="B124" s="17">
        <v>43739</v>
      </c>
      <c r="C124" s="18">
        <v>43769</v>
      </c>
      <c r="D124" s="15">
        <v>12</v>
      </c>
      <c r="E124" s="15">
        <v>0</v>
      </c>
      <c r="F124" s="15">
        <v>2</v>
      </c>
      <c r="G124" s="15">
        <v>0</v>
      </c>
      <c r="H124" s="15">
        <v>0</v>
      </c>
      <c r="I124" s="15">
        <v>1</v>
      </c>
      <c r="J124" s="15">
        <v>0</v>
      </c>
      <c r="K124" s="15">
        <v>0</v>
      </c>
      <c r="L124" s="15">
        <v>0</v>
      </c>
      <c r="M124" s="15">
        <v>0</v>
      </c>
      <c r="N124" s="15">
        <v>2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2</v>
      </c>
      <c r="U124" s="15">
        <v>0</v>
      </c>
      <c r="V124" s="15">
        <v>0</v>
      </c>
      <c r="W124" s="15">
        <v>0</v>
      </c>
      <c r="X124" s="15">
        <v>1</v>
      </c>
      <c r="Y124" s="15">
        <v>0</v>
      </c>
      <c r="Z124" s="15">
        <v>5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1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1</v>
      </c>
      <c r="BD124" s="15">
        <v>0</v>
      </c>
      <c r="BE124" s="15">
        <v>0</v>
      </c>
      <c r="BF124" s="15">
        <v>3</v>
      </c>
      <c r="BG124" s="15">
        <v>0</v>
      </c>
      <c r="BH124" s="15">
        <v>1</v>
      </c>
      <c r="BI124" s="15">
        <v>0</v>
      </c>
      <c r="BJ124" s="15">
        <v>0</v>
      </c>
      <c r="BK124" s="15">
        <v>1</v>
      </c>
      <c r="BL124" s="15">
        <v>0</v>
      </c>
      <c r="BM124" s="15">
        <v>0</v>
      </c>
      <c r="BN124" s="15">
        <v>0</v>
      </c>
      <c r="BO124" s="15">
        <v>0</v>
      </c>
      <c r="BP124" s="15">
        <v>1</v>
      </c>
      <c r="BQ124" s="15">
        <v>0</v>
      </c>
      <c r="BR124" s="15">
        <v>0</v>
      </c>
      <c r="BS124" s="15">
        <v>1</v>
      </c>
      <c r="BT124" s="15">
        <v>0</v>
      </c>
      <c r="BU124" s="15">
        <v>0</v>
      </c>
      <c r="BV124" s="15">
        <v>0</v>
      </c>
      <c r="BW124" s="15">
        <v>1</v>
      </c>
      <c r="BX124" s="15">
        <v>0</v>
      </c>
      <c r="BY124" s="15">
        <v>0</v>
      </c>
      <c r="BZ124" s="15">
        <v>0</v>
      </c>
      <c r="CA124" s="15">
        <v>0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1</v>
      </c>
      <c r="CO124" s="15">
        <v>0</v>
      </c>
      <c r="CP124" s="15">
        <v>2</v>
      </c>
      <c r="CQ124" s="15">
        <v>2</v>
      </c>
      <c r="CR124" s="15">
        <v>0</v>
      </c>
      <c r="CS124" s="15">
        <v>0</v>
      </c>
      <c r="CT124" s="15">
        <v>0</v>
      </c>
      <c r="CU124" s="15">
        <v>0</v>
      </c>
      <c r="CV124" s="15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1</v>
      </c>
      <c r="DB124" s="15">
        <v>0</v>
      </c>
      <c r="DC124" s="15">
        <v>0</v>
      </c>
      <c r="DD124" s="15">
        <v>0</v>
      </c>
      <c r="DE124" s="15">
        <v>0</v>
      </c>
      <c r="DF124" s="15">
        <v>0</v>
      </c>
      <c r="DG124" s="15">
        <v>0</v>
      </c>
      <c r="DH124" s="15">
        <v>0</v>
      </c>
      <c r="DI124" s="15">
        <v>0</v>
      </c>
      <c r="DJ124" s="15">
        <v>0</v>
      </c>
      <c r="DK124" s="15">
        <v>0</v>
      </c>
      <c r="DL124" s="15">
        <v>0</v>
      </c>
      <c r="DM124" s="15">
        <v>0</v>
      </c>
      <c r="DN124" s="15">
        <v>0</v>
      </c>
      <c r="DO124" s="15">
        <v>0</v>
      </c>
      <c r="DP124" s="15">
        <v>0</v>
      </c>
      <c r="DQ124" s="15">
        <v>0</v>
      </c>
      <c r="DR124" s="15">
        <v>0</v>
      </c>
    </row>
    <row r="125" spans="1:122" x14ac:dyDescent="0.35">
      <c r="A125" s="15">
        <v>124</v>
      </c>
      <c r="B125" s="17">
        <v>43770</v>
      </c>
      <c r="C125" s="18">
        <v>43770</v>
      </c>
      <c r="D125" s="15">
        <v>12</v>
      </c>
      <c r="E125" s="15">
        <v>0</v>
      </c>
      <c r="F125" s="15">
        <v>0</v>
      </c>
      <c r="G125" s="15">
        <v>1</v>
      </c>
      <c r="H125" s="15">
        <v>1</v>
      </c>
      <c r="I125" s="15">
        <v>0</v>
      </c>
      <c r="J125" s="15">
        <v>0</v>
      </c>
      <c r="K125" s="15">
        <v>2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3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3</v>
      </c>
      <c r="AA125" s="15">
        <v>2</v>
      </c>
      <c r="AB125" s="15">
        <v>3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1</v>
      </c>
      <c r="AL125" s="15">
        <v>0</v>
      </c>
      <c r="AM125" s="15">
        <v>0</v>
      </c>
      <c r="AN125" s="15">
        <v>0</v>
      </c>
      <c r="AO125" s="15">
        <v>1</v>
      </c>
      <c r="AP125" s="15">
        <v>0</v>
      </c>
      <c r="AQ125" s="15">
        <v>0</v>
      </c>
      <c r="AR125" s="15">
        <v>0</v>
      </c>
      <c r="AS125" s="15">
        <v>2</v>
      </c>
      <c r="AT125" s="15">
        <v>0</v>
      </c>
      <c r="AU125" s="15">
        <v>1</v>
      </c>
      <c r="AV125" s="15">
        <v>1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1</v>
      </c>
      <c r="BM125" s="15">
        <v>0</v>
      </c>
      <c r="BN125" s="15">
        <v>1</v>
      </c>
      <c r="BO125" s="15">
        <v>0</v>
      </c>
      <c r="BP125" s="15">
        <v>2</v>
      </c>
      <c r="BQ125" s="15">
        <v>0</v>
      </c>
      <c r="BR125" s="15">
        <v>0</v>
      </c>
      <c r="BS125" s="15">
        <v>0</v>
      </c>
      <c r="BT125" s="15">
        <v>1</v>
      </c>
      <c r="BU125" s="15">
        <v>0</v>
      </c>
      <c r="BV125" s="15">
        <v>2</v>
      </c>
      <c r="BW125" s="15">
        <v>2</v>
      </c>
      <c r="BX125" s="15">
        <v>0</v>
      </c>
      <c r="BY125" s="15">
        <v>0</v>
      </c>
      <c r="BZ125" s="15">
        <v>5</v>
      </c>
      <c r="CA125" s="15">
        <v>0</v>
      </c>
      <c r="CB125" s="15">
        <v>4</v>
      </c>
      <c r="CC125" s="15">
        <v>0</v>
      </c>
      <c r="CD125" s="15">
        <v>0</v>
      </c>
      <c r="CE125" s="15">
        <v>0</v>
      </c>
      <c r="CF125" s="15">
        <v>0</v>
      </c>
      <c r="CG125" s="15">
        <v>0</v>
      </c>
      <c r="CH125" s="15">
        <v>0</v>
      </c>
      <c r="CI125" s="15">
        <v>0</v>
      </c>
      <c r="CJ125" s="15">
        <v>1</v>
      </c>
      <c r="CK125" s="15">
        <v>0</v>
      </c>
      <c r="CL125" s="15">
        <v>0</v>
      </c>
      <c r="CM125" s="15">
        <v>3</v>
      </c>
      <c r="CN125" s="15">
        <v>2</v>
      </c>
      <c r="CO125" s="15">
        <v>0</v>
      </c>
      <c r="CP125" s="15">
        <v>0</v>
      </c>
      <c r="CQ125" s="15">
        <v>2</v>
      </c>
      <c r="CR125" s="15">
        <v>0</v>
      </c>
      <c r="CS125" s="15">
        <v>0</v>
      </c>
      <c r="CT125" s="15">
        <v>0</v>
      </c>
      <c r="CU125" s="15">
        <v>0</v>
      </c>
      <c r="CV125" s="15">
        <v>0</v>
      </c>
      <c r="CW125" s="15">
        <v>0</v>
      </c>
      <c r="CX125" s="15">
        <v>0</v>
      </c>
      <c r="CY125" s="15">
        <v>0</v>
      </c>
      <c r="CZ125" s="15">
        <v>0</v>
      </c>
      <c r="DA125" s="15">
        <v>1</v>
      </c>
      <c r="DB125" s="15">
        <v>0</v>
      </c>
      <c r="DC125" s="15">
        <v>0</v>
      </c>
      <c r="DD125" s="15">
        <v>1</v>
      </c>
      <c r="DE125" s="15">
        <v>0</v>
      </c>
      <c r="DF125" s="15">
        <v>0</v>
      </c>
      <c r="DG125" s="15">
        <v>0</v>
      </c>
      <c r="DH125" s="15">
        <v>0</v>
      </c>
      <c r="DI125" s="15">
        <v>0</v>
      </c>
      <c r="DJ125" s="15">
        <v>0</v>
      </c>
      <c r="DK125" s="15">
        <v>0</v>
      </c>
      <c r="DL125" s="15">
        <v>0</v>
      </c>
      <c r="DM125" s="15">
        <v>0</v>
      </c>
      <c r="DN125" s="15">
        <v>0</v>
      </c>
      <c r="DO125" s="15">
        <v>0</v>
      </c>
      <c r="DP125" s="15">
        <v>0</v>
      </c>
      <c r="DQ125" s="15">
        <v>0</v>
      </c>
      <c r="DR125" s="15">
        <v>0</v>
      </c>
    </row>
    <row r="126" spans="1:122" x14ac:dyDescent="0.35">
      <c r="A126" s="15">
        <v>125</v>
      </c>
      <c r="B126" s="17">
        <v>43770</v>
      </c>
      <c r="C126" s="18">
        <v>43771</v>
      </c>
      <c r="D126" s="15">
        <v>5</v>
      </c>
      <c r="E126" s="15">
        <v>0</v>
      </c>
      <c r="F126" s="15">
        <v>0</v>
      </c>
      <c r="G126" s="15">
        <v>0</v>
      </c>
      <c r="H126" s="15">
        <v>1</v>
      </c>
      <c r="I126" s="15">
        <v>1</v>
      </c>
      <c r="J126" s="15">
        <v>0</v>
      </c>
      <c r="K126" s="15">
        <v>0</v>
      </c>
      <c r="L126" s="15">
        <v>1</v>
      </c>
      <c r="M126" s="15">
        <v>0</v>
      </c>
      <c r="N126" s="15">
        <v>0</v>
      </c>
      <c r="O126" s="15">
        <v>0</v>
      </c>
      <c r="P126" s="15">
        <v>1</v>
      </c>
      <c r="Q126" s="15">
        <v>0</v>
      </c>
      <c r="R126" s="15">
        <v>0</v>
      </c>
      <c r="S126" s="15">
        <v>1</v>
      </c>
      <c r="T126" s="15">
        <v>0</v>
      </c>
      <c r="U126" s="15">
        <v>0</v>
      </c>
      <c r="V126" s="15">
        <v>1</v>
      </c>
      <c r="W126" s="15">
        <v>0</v>
      </c>
      <c r="X126" s="15">
        <v>0</v>
      </c>
      <c r="Y126" s="15">
        <v>0</v>
      </c>
      <c r="Z126" s="15">
        <v>2</v>
      </c>
      <c r="AA126" s="15">
        <v>0</v>
      </c>
      <c r="AB126" s="15">
        <v>0</v>
      </c>
      <c r="AC126" s="15">
        <v>0</v>
      </c>
      <c r="AD126" s="15">
        <v>1</v>
      </c>
      <c r="AE126" s="15">
        <v>0</v>
      </c>
      <c r="AF126" s="15">
        <v>0</v>
      </c>
      <c r="AG126" s="15">
        <v>3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2</v>
      </c>
      <c r="AP126" s="15">
        <v>0</v>
      </c>
      <c r="AQ126" s="15">
        <v>1</v>
      </c>
      <c r="AR126" s="15">
        <v>0</v>
      </c>
      <c r="AS126" s="15">
        <v>0</v>
      </c>
      <c r="AT126" s="15">
        <v>1</v>
      </c>
      <c r="AU126" s="15">
        <v>0</v>
      </c>
      <c r="AV126" s="15">
        <v>0</v>
      </c>
      <c r="AW126" s="15">
        <v>0</v>
      </c>
      <c r="AX126" s="15">
        <v>1</v>
      </c>
      <c r="AY126" s="15">
        <v>0</v>
      </c>
      <c r="AZ126" s="15">
        <v>1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1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1</v>
      </c>
      <c r="BS126" s="15">
        <v>1</v>
      </c>
      <c r="BT126" s="15">
        <v>0</v>
      </c>
      <c r="BU126" s="15">
        <v>1</v>
      </c>
      <c r="BV126" s="15">
        <v>2</v>
      </c>
      <c r="BW126" s="15">
        <v>0</v>
      </c>
      <c r="BX126" s="15">
        <v>0</v>
      </c>
      <c r="BY126" s="15">
        <v>1</v>
      </c>
      <c r="BZ126" s="15">
        <v>0</v>
      </c>
      <c r="CA126" s="15">
        <v>0</v>
      </c>
      <c r="CB126" s="15">
        <v>0</v>
      </c>
      <c r="CC126" s="15">
        <v>0</v>
      </c>
      <c r="CD126" s="15">
        <v>0</v>
      </c>
      <c r="CE126" s="15">
        <v>1</v>
      </c>
      <c r="CF126" s="15">
        <v>0</v>
      </c>
      <c r="CG126" s="15">
        <v>2</v>
      </c>
      <c r="CH126" s="15">
        <v>2</v>
      </c>
      <c r="CI126" s="15">
        <v>0</v>
      </c>
      <c r="CJ126" s="15">
        <v>1</v>
      </c>
      <c r="CK126" s="15">
        <v>0</v>
      </c>
      <c r="CL126" s="15">
        <v>0</v>
      </c>
      <c r="CM126" s="15">
        <v>0</v>
      </c>
      <c r="CN126" s="15">
        <v>0</v>
      </c>
      <c r="CO126" s="15">
        <v>0</v>
      </c>
      <c r="CP126" s="15">
        <v>1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5">
        <v>0</v>
      </c>
      <c r="CW126" s="15">
        <v>0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C126" s="15">
        <v>0</v>
      </c>
      <c r="DD126" s="15">
        <v>0</v>
      </c>
      <c r="DE126" s="15">
        <v>0</v>
      </c>
      <c r="DF126" s="15">
        <v>0</v>
      </c>
      <c r="DG126" s="15">
        <v>0</v>
      </c>
      <c r="DH126" s="15">
        <v>0</v>
      </c>
      <c r="DI126" s="15">
        <v>0</v>
      </c>
      <c r="DJ126" s="15">
        <v>0</v>
      </c>
      <c r="DK126" s="15">
        <v>0</v>
      </c>
      <c r="DL126" s="15">
        <v>0</v>
      </c>
      <c r="DM126" s="15">
        <v>0</v>
      </c>
      <c r="DN126" s="15">
        <v>0</v>
      </c>
      <c r="DO126" s="15">
        <v>0</v>
      </c>
      <c r="DP126" s="15">
        <v>0</v>
      </c>
      <c r="DQ126" s="15">
        <v>0</v>
      </c>
      <c r="DR126" s="15">
        <v>0</v>
      </c>
    </row>
    <row r="127" spans="1:122" x14ac:dyDescent="0.35">
      <c r="A127" s="15">
        <v>126</v>
      </c>
      <c r="B127" s="17">
        <v>43770</v>
      </c>
      <c r="C127" s="18">
        <v>43772</v>
      </c>
      <c r="D127" s="15">
        <v>14</v>
      </c>
      <c r="E127" s="15">
        <v>0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1</v>
      </c>
      <c r="O127" s="15">
        <v>2</v>
      </c>
      <c r="P127" s="15">
        <v>2</v>
      </c>
      <c r="Q127" s="15">
        <v>0</v>
      </c>
      <c r="R127" s="15">
        <v>0</v>
      </c>
      <c r="S127" s="15">
        <v>0</v>
      </c>
      <c r="T127" s="15">
        <v>5</v>
      </c>
      <c r="U127" s="15">
        <v>1</v>
      </c>
      <c r="V127" s="15">
        <v>1</v>
      </c>
      <c r="W127" s="15">
        <v>1</v>
      </c>
      <c r="X127" s="15">
        <v>0</v>
      </c>
      <c r="Y127" s="15">
        <v>0</v>
      </c>
      <c r="Z127" s="15">
        <v>5</v>
      </c>
      <c r="AA127" s="15">
        <v>0</v>
      </c>
      <c r="AB127" s="15">
        <v>1</v>
      </c>
      <c r="AC127" s="15">
        <v>0</v>
      </c>
      <c r="AD127" s="15">
        <v>0</v>
      </c>
      <c r="AE127" s="15">
        <v>4</v>
      </c>
      <c r="AF127" s="15">
        <v>0</v>
      </c>
      <c r="AG127" s="15">
        <v>0</v>
      </c>
      <c r="AH127" s="15">
        <v>0</v>
      </c>
      <c r="AI127" s="15">
        <v>0</v>
      </c>
      <c r="AJ127" s="15">
        <v>3</v>
      </c>
      <c r="AK127" s="15">
        <v>1</v>
      </c>
      <c r="AL127" s="15">
        <v>0</v>
      </c>
      <c r="AM127" s="15">
        <v>0</v>
      </c>
      <c r="AN127" s="15">
        <v>0</v>
      </c>
      <c r="AO127" s="15">
        <v>1</v>
      </c>
      <c r="AP127" s="15">
        <v>1</v>
      </c>
      <c r="AQ127" s="15">
        <v>0</v>
      </c>
      <c r="AR127" s="15">
        <v>1</v>
      </c>
      <c r="AS127" s="15">
        <v>0</v>
      </c>
      <c r="AT127" s="15">
        <v>1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1</v>
      </c>
      <c r="BB127" s="15">
        <v>1</v>
      </c>
      <c r="BC127" s="15">
        <v>1</v>
      </c>
      <c r="BD127" s="15">
        <v>0</v>
      </c>
      <c r="BE127" s="15">
        <v>0</v>
      </c>
      <c r="BF127" s="15">
        <v>2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5</v>
      </c>
      <c r="BQ127" s="15">
        <v>0</v>
      </c>
      <c r="BR127" s="15">
        <v>0</v>
      </c>
      <c r="BS127" s="15">
        <v>2</v>
      </c>
      <c r="BT127" s="15">
        <v>0</v>
      </c>
      <c r="BU127" s="15">
        <v>1</v>
      </c>
      <c r="BV127" s="15">
        <v>3</v>
      </c>
      <c r="BW127" s="15">
        <v>3</v>
      </c>
      <c r="BX127" s="15">
        <v>1</v>
      </c>
      <c r="BY127" s="15">
        <v>1</v>
      </c>
      <c r="BZ127" s="15">
        <v>1</v>
      </c>
      <c r="CA127" s="15">
        <v>0</v>
      </c>
      <c r="CB127" s="15">
        <v>0</v>
      </c>
      <c r="CC127" s="15">
        <v>1</v>
      </c>
      <c r="CD127" s="15">
        <v>1</v>
      </c>
      <c r="CE127" s="15">
        <v>1</v>
      </c>
      <c r="CF127" s="15">
        <v>0</v>
      </c>
      <c r="CG127" s="15">
        <v>9</v>
      </c>
      <c r="CH127" s="15">
        <v>2</v>
      </c>
      <c r="CI127" s="15">
        <v>0</v>
      </c>
      <c r="CJ127" s="15">
        <v>0</v>
      </c>
      <c r="CK127" s="15">
        <v>0</v>
      </c>
      <c r="CL127" s="15">
        <v>0</v>
      </c>
      <c r="CM127" s="15">
        <v>1</v>
      </c>
      <c r="CN127" s="15">
        <v>0</v>
      </c>
      <c r="CO127" s="15">
        <v>0</v>
      </c>
      <c r="CP127" s="15">
        <v>2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5">
        <v>0</v>
      </c>
      <c r="CW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C127" s="15">
        <v>0</v>
      </c>
      <c r="DD127" s="15">
        <v>0</v>
      </c>
      <c r="DE127" s="15">
        <v>0</v>
      </c>
      <c r="DF127" s="15">
        <v>0</v>
      </c>
      <c r="DG127" s="15">
        <v>0</v>
      </c>
      <c r="DH127" s="15">
        <v>0</v>
      </c>
      <c r="DI127" s="15">
        <v>0</v>
      </c>
      <c r="DJ127" s="15">
        <v>0</v>
      </c>
      <c r="DK127" s="15">
        <v>0</v>
      </c>
      <c r="DL127" s="15">
        <v>0</v>
      </c>
      <c r="DM127" s="15">
        <v>0</v>
      </c>
      <c r="DN127" s="15">
        <v>0</v>
      </c>
      <c r="DO127" s="15">
        <v>0</v>
      </c>
      <c r="DP127" s="15">
        <v>0</v>
      </c>
      <c r="DQ127" s="15">
        <v>0</v>
      </c>
      <c r="DR127" s="15">
        <v>0</v>
      </c>
    </row>
    <row r="128" spans="1:122" x14ac:dyDescent="0.35">
      <c r="A128" s="15">
        <v>127</v>
      </c>
      <c r="B128" s="17">
        <v>43770</v>
      </c>
      <c r="C128" s="18">
        <v>43773</v>
      </c>
      <c r="D128" s="15">
        <v>3</v>
      </c>
      <c r="E128" s="15">
        <v>0</v>
      </c>
      <c r="F128" s="15">
        <v>0</v>
      </c>
      <c r="G128" s="15">
        <v>0</v>
      </c>
      <c r="H128" s="15">
        <v>0</v>
      </c>
      <c r="I128" s="15">
        <v>1</v>
      </c>
      <c r="J128" s="15">
        <v>0</v>
      </c>
      <c r="K128" s="15">
        <v>0</v>
      </c>
      <c r="L128" s="15">
        <v>2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3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2</v>
      </c>
      <c r="AA128" s="15">
        <v>0</v>
      </c>
      <c r="AB128" s="15">
        <v>0</v>
      </c>
      <c r="AC128" s="15">
        <v>0</v>
      </c>
      <c r="AD128" s="15">
        <v>0</v>
      </c>
      <c r="AE128" s="15">
        <v>1</v>
      </c>
      <c r="AF128" s="15">
        <v>0</v>
      </c>
      <c r="AG128" s="15">
        <v>2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1</v>
      </c>
      <c r="AQ128" s="15">
        <v>0</v>
      </c>
      <c r="AR128" s="15">
        <v>1</v>
      </c>
      <c r="AS128" s="15">
        <v>0</v>
      </c>
      <c r="AT128" s="15">
        <v>1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1</v>
      </c>
      <c r="BA128" s="15">
        <v>0</v>
      </c>
      <c r="BB128" s="15">
        <v>0</v>
      </c>
      <c r="BC128" s="15">
        <v>1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5">
        <v>2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1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5">
        <v>0</v>
      </c>
      <c r="CW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C128" s="15">
        <v>0</v>
      </c>
      <c r="DD128" s="15">
        <v>0</v>
      </c>
      <c r="DE128" s="15">
        <v>0</v>
      </c>
      <c r="DF128" s="15">
        <v>0</v>
      </c>
      <c r="DG128" s="15">
        <v>0</v>
      </c>
      <c r="DH128" s="15">
        <v>0</v>
      </c>
      <c r="DI128" s="15">
        <v>0</v>
      </c>
      <c r="DJ128" s="15">
        <v>0</v>
      </c>
      <c r="DK128" s="15">
        <v>0</v>
      </c>
      <c r="DL128" s="15">
        <v>0</v>
      </c>
      <c r="DM128" s="15">
        <v>0</v>
      </c>
      <c r="DN128" s="15">
        <v>0</v>
      </c>
      <c r="DO128" s="15">
        <v>0</v>
      </c>
      <c r="DP128" s="15">
        <v>0</v>
      </c>
      <c r="DQ128" s="15">
        <v>0</v>
      </c>
      <c r="DR128" s="15">
        <v>0</v>
      </c>
    </row>
    <row r="129" spans="1:122" x14ac:dyDescent="0.35">
      <c r="A129" s="15">
        <v>128</v>
      </c>
      <c r="B129" s="17">
        <v>43770</v>
      </c>
      <c r="C129" s="18">
        <v>43774</v>
      </c>
      <c r="D129" s="15">
        <v>7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4</v>
      </c>
      <c r="U129" s="15">
        <v>0</v>
      </c>
      <c r="V129" s="15">
        <v>1</v>
      </c>
      <c r="W129" s="15">
        <v>0</v>
      </c>
      <c r="X129" s="15">
        <v>0</v>
      </c>
      <c r="Y129" s="15">
        <v>3</v>
      </c>
      <c r="Z129" s="15">
        <v>6</v>
      </c>
      <c r="AA129" s="15">
        <v>0</v>
      </c>
      <c r="AB129" s="15">
        <v>1</v>
      </c>
      <c r="AC129" s="15">
        <v>0</v>
      </c>
      <c r="AD129" s="15">
        <v>0</v>
      </c>
      <c r="AE129" s="15">
        <v>2</v>
      </c>
      <c r="AF129" s="15">
        <v>1</v>
      </c>
      <c r="AG129" s="15">
        <v>0</v>
      </c>
      <c r="AH129" s="15">
        <v>0</v>
      </c>
      <c r="AI129" s="15">
        <v>0</v>
      </c>
      <c r="AJ129" s="15">
        <v>2</v>
      </c>
      <c r="AK129" s="15">
        <v>1</v>
      </c>
      <c r="AL129" s="15">
        <v>0</v>
      </c>
      <c r="AM129" s="15">
        <v>0</v>
      </c>
      <c r="AN129" s="15">
        <v>0</v>
      </c>
      <c r="AO129" s="15">
        <v>0</v>
      </c>
      <c r="AP129" s="15">
        <v>1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2</v>
      </c>
      <c r="BA129" s="15">
        <v>0</v>
      </c>
      <c r="BB129" s="15">
        <v>1</v>
      </c>
      <c r="BC129" s="15">
        <v>1</v>
      </c>
      <c r="BD129" s="15">
        <v>0</v>
      </c>
      <c r="BE129" s="15">
        <v>0</v>
      </c>
      <c r="BF129" s="15">
        <v>1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1</v>
      </c>
      <c r="BQ129" s="15">
        <v>0</v>
      </c>
      <c r="BR129" s="15">
        <v>0</v>
      </c>
      <c r="BS129" s="15">
        <v>1</v>
      </c>
      <c r="BT129" s="15">
        <v>1</v>
      </c>
      <c r="BU129" s="15">
        <v>3</v>
      </c>
      <c r="BV129" s="15">
        <v>0</v>
      </c>
      <c r="BW129" s="15">
        <v>0</v>
      </c>
      <c r="BX129" s="15">
        <v>1</v>
      </c>
      <c r="BY129" s="15">
        <v>0</v>
      </c>
      <c r="BZ129" s="15">
        <v>0</v>
      </c>
      <c r="CA129" s="15">
        <v>0</v>
      </c>
      <c r="CB129" s="15">
        <v>0</v>
      </c>
      <c r="CC129" s="15">
        <v>0</v>
      </c>
      <c r="CD129" s="15">
        <v>0</v>
      </c>
      <c r="CE129" s="15">
        <v>1</v>
      </c>
      <c r="CF129" s="15">
        <v>0</v>
      </c>
      <c r="CG129" s="15">
        <v>0</v>
      </c>
      <c r="CH129" s="15">
        <v>0</v>
      </c>
      <c r="CI129" s="15">
        <v>0</v>
      </c>
      <c r="CJ129" s="15">
        <v>1</v>
      </c>
      <c r="CK129" s="15">
        <v>0</v>
      </c>
      <c r="CL129" s="15">
        <v>0</v>
      </c>
      <c r="CM129" s="15">
        <v>1</v>
      </c>
      <c r="CN129" s="15">
        <v>0</v>
      </c>
      <c r="CO129" s="15">
        <v>0</v>
      </c>
      <c r="CP129" s="15">
        <v>0</v>
      </c>
      <c r="CQ129" s="15">
        <v>1</v>
      </c>
      <c r="CR129" s="15">
        <v>0</v>
      </c>
      <c r="CS129" s="15">
        <v>0</v>
      </c>
      <c r="CT129" s="15">
        <v>0</v>
      </c>
      <c r="CU129" s="15">
        <v>0</v>
      </c>
      <c r="CV129" s="15">
        <v>0</v>
      </c>
      <c r="CW129" s="15">
        <v>0</v>
      </c>
      <c r="CX129" s="15">
        <v>0</v>
      </c>
      <c r="CY129" s="15">
        <v>2</v>
      </c>
      <c r="CZ129" s="15">
        <v>0</v>
      </c>
      <c r="DA129" s="15">
        <v>0</v>
      </c>
      <c r="DB129" s="15">
        <v>0</v>
      </c>
      <c r="DC129" s="15">
        <v>0</v>
      </c>
      <c r="DD129" s="15">
        <v>0</v>
      </c>
      <c r="DE129" s="15">
        <v>0</v>
      </c>
      <c r="DF129" s="15">
        <v>0</v>
      </c>
      <c r="DG129" s="15">
        <v>0</v>
      </c>
      <c r="DH129" s="15">
        <v>0</v>
      </c>
      <c r="DI129" s="15">
        <v>0</v>
      </c>
      <c r="DJ129" s="15">
        <v>0</v>
      </c>
      <c r="DK129" s="15">
        <v>0</v>
      </c>
      <c r="DL129" s="15">
        <v>0</v>
      </c>
      <c r="DM129" s="15">
        <v>0</v>
      </c>
      <c r="DN129" s="15">
        <v>0</v>
      </c>
      <c r="DO129" s="15">
        <v>0</v>
      </c>
      <c r="DP129" s="15">
        <v>0</v>
      </c>
      <c r="DQ129" s="15">
        <v>0</v>
      </c>
      <c r="DR129" s="15">
        <v>0</v>
      </c>
    </row>
    <row r="130" spans="1:122" x14ac:dyDescent="0.35">
      <c r="A130" s="15">
        <v>129</v>
      </c>
      <c r="B130" s="17">
        <v>43770</v>
      </c>
      <c r="C130" s="18">
        <v>43775</v>
      </c>
      <c r="D130" s="15">
        <v>11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5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1</v>
      </c>
      <c r="U130" s="15">
        <v>3</v>
      </c>
      <c r="V130" s="15">
        <v>2</v>
      </c>
      <c r="W130" s="15">
        <v>0</v>
      </c>
      <c r="X130" s="15">
        <v>0</v>
      </c>
      <c r="Y130" s="15">
        <v>0</v>
      </c>
      <c r="Z130" s="15">
        <v>2</v>
      </c>
      <c r="AA130" s="15">
        <v>0</v>
      </c>
      <c r="AB130" s="15">
        <v>0</v>
      </c>
      <c r="AC130" s="15">
        <v>0</v>
      </c>
      <c r="AD130" s="15">
        <v>0</v>
      </c>
      <c r="AE130" s="15">
        <v>1</v>
      </c>
      <c r="AF130" s="15">
        <v>0</v>
      </c>
      <c r="AG130" s="15">
        <v>0</v>
      </c>
      <c r="AH130" s="15">
        <v>1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1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1</v>
      </c>
      <c r="BA130" s="15">
        <v>0</v>
      </c>
      <c r="BB130" s="15">
        <v>1</v>
      </c>
      <c r="BC130" s="15">
        <v>0</v>
      </c>
      <c r="BD130" s="15">
        <v>1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5">
        <v>0</v>
      </c>
      <c r="BS130" s="15">
        <v>0</v>
      </c>
      <c r="BT130" s="15">
        <v>1</v>
      </c>
      <c r="BU130" s="15">
        <v>0</v>
      </c>
      <c r="BV130" s="15">
        <v>0</v>
      </c>
      <c r="BW130" s="15">
        <v>0</v>
      </c>
      <c r="BX130" s="15">
        <v>0</v>
      </c>
      <c r="BY130" s="15">
        <v>1</v>
      </c>
      <c r="BZ130" s="15">
        <v>3</v>
      </c>
      <c r="CA130" s="15">
        <v>0</v>
      </c>
      <c r="CB130" s="15">
        <v>2</v>
      </c>
      <c r="CC130" s="15">
        <v>0</v>
      </c>
      <c r="CD130" s="15">
        <v>0</v>
      </c>
      <c r="CE130" s="15">
        <v>0</v>
      </c>
      <c r="CF130" s="15">
        <v>0</v>
      </c>
      <c r="CG130" s="15">
        <v>0</v>
      </c>
      <c r="CH130" s="15">
        <v>0</v>
      </c>
      <c r="CI130" s="15">
        <v>0</v>
      </c>
      <c r="CJ130" s="15">
        <v>8</v>
      </c>
      <c r="CK130" s="15">
        <v>0</v>
      </c>
      <c r="CL130" s="15">
        <v>0</v>
      </c>
      <c r="CM130" s="15">
        <v>0</v>
      </c>
      <c r="CN130" s="15">
        <v>0</v>
      </c>
      <c r="CO130" s="15">
        <v>0</v>
      </c>
      <c r="CP130" s="15">
        <v>0</v>
      </c>
      <c r="CQ130" s="15">
        <v>0</v>
      </c>
      <c r="CR130" s="15">
        <v>0</v>
      </c>
      <c r="CS130" s="15">
        <v>0</v>
      </c>
      <c r="CT130" s="15">
        <v>0</v>
      </c>
      <c r="CU130" s="15">
        <v>0</v>
      </c>
      <c r="CV130" s="15">
        <v>0</v>
      </c>
      <c r="CW130" s="15">
        <v>0</v>
      </c>
      <c r="CX130" s="15">
        <v>0</v>
      </c>
      <c r="CY130" s="15">
        <v>6</v>
      </c>
      <c r="CZ130" s="15">
        <v>0</v>
      </c>
      <c r="DA130" s="15">
        <v>0</v>
      </c>
      <c r="DB130" s="15">
        <v>0</v>
      </c>
      <c r="DC130" s="15">
        <v>0</v>
      </c>
      <c r="DD130" s="15">
        <v>0</v>
      </c>
      <c r="DE130" s="15">
        <v>0</v>
      </c>
      <c r="DF130" s="15">
        <v>0</v>
      </c>
      <c r="DG130" s="15">
        <v>0</v>
      </c>
      <c r="DH130" s="15">
        <v>0</v>
      </c>
      <c r="DI130" s="15">
        <v>0</v>
      </c>
      <c r="DJ130" s="15">
        <v>0</v>
      </c>
      <c r="DK130" s="15">
        <v>0</v>
      </c>
      <c r="DL130" s="15">
        <v>0</v>
      </c>
      <c r="DM130" s="15">
        <v>0</v>
      </c>
      <c r="DN130" s="15">
        <v>0</v>
      </c>
      <c r="DO130" s="15">
        <v>0</v>
      </c>
      <c r="DP130" s="15">
        <v>0</v>
      </c>
      <c r="DQ130" s="15">
        <v>0</v>
      </c>
      <c r="DR130" s="15">
        <v>0</v>
      </c>
    </row>
    <row r="131" spans="1:122" x14ac:dyDescent="0.35">
      <c r="A131" s="15">
        <v>130</v>
      </c>
      <c r="B131" s="17">
        <v>43770</v>
      </c>
      <c r="C131" s="18">
        <v>43776</v>
      </c>
      <c r="D131" s="15">
        <v>21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1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4</v>
      </c>
      <c r="AA131" s="15">
        <v>0</v>
      </c>
      <c r="AB131" s="15">
        <v>0</v>
      </c>
      <c r="AC131" s="15">
        <v>0</v>
      </c>
      <c r="AD131" s="15">
        <v>0</v>
      </c>
      <c r="AE131" s="15">
        <v>1</v>
      </c>
      <c r="AF131" s="15">
        <v>0</v>
      </c>
      <c r="AG131" s="15">
        <v>1</v>
      </c>
      <c r="AH131" s="15">
        <v>0</v>
      </c>
      <c r="AI131" s="15">
        <v>0</v>
      </c>
      <c r="AJ131" s="15">
        <v>3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1</v>
      </c>
      <c r="AQ131" s="15">
        <v>0</v>
      </c>
      <c r="AR131" s="15">
        <v>1</v>
      </c>
      <c r="AS131" s="15">
        <v>0</v>
      </c>
      <c r="AT131" s="15">
        <v>1</v>
      </c>
      <c r="AU131" s="15">
        <v>0</v>
      </c>
      <c r="AV131" s="15">
        <v>1</v>
      </c>
      <c r="AW131" s="15">
        <v>0</v>
      </c>
      <c r="AX131" s="15">
        <v>0</v>
      </c>
      <c r="AY131" s="15">
        <v>0</v>
      </c>
      <c r="AZ131" s="15">
        <v>2</v>
      </c>
      <c r="BA131" s="15">
        <v>0</v>
      </c>
      <c r="BB131" s="15">
        <v>1</v>
      </c>
      <c r="BC131" s="15">
        <v>1</v>
      </c>
      <c r="BD131" s="15">
        <v>0</v>
      </c>
      <c r="BE131" s="15">
        <v>0</v>
      </c>
      <c r="BF131" s="15">
        <v>0</v>
      </c>
      <c r="BG131" s="15">
        <v>0</v>
      </c>
      <c r="BH131" s="15">
        <v>1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1</v>
      </c>
      <c r="BQ131" s="15">
        <v>0</v>
      </c>
      <c r="BR131" s="15">
        <v>0</v>
      </c>
      <c r="BS131" s="15">
        <v>0</v>
      </c>
      <c r="BT131" s="15">
        <v>0</v>
      </c>
      <c r="BU131" s="15">
        <v>0</v>
      </c>
      <c r="BV131" s="15">
        <v>1</v>
      </c>
      <c r="BW131" s="15">
        <v>1</v>
      </c>
      <c r="BX131" s="15">
        <v>0</v>
      </c>
      <c r="BY131" s="15">
        <v>0</v>
      </c>
      <c r="BZ131" s="15">
        <v>1</v>
      </c>
      <c r="CA131" s="15">
        <v>0</v>
      </c>
      <c r="CB131" s="15">
        <v>2</v>
      </c>
      <c r="CC131" s="15">
        <v>2</v>
      </c>
      <c r="CD131" s="15">
        <v>0</v>
      </c>
      <c r="CE131" s="15">
        <v>0</v>
      </c>
      <c r="CF131" s="15">
        <v>0</v>
      </c>
      <c r="CG131" s="15">
        <v>1</v>
      </c>
      <c r="CH131" s="15">
        <v>0</v>
      </c>
      <c r="CI131" s="15">
        <v>0</v>
      </c>
      <c r="CJ131" s="15">
        <v>4</v>
      </c>
      <c r="CK131" s="15">
        <v>1</v>
      </c>
      <c r="CL131" s="15">
        <v>1</v>
      </c>
      <c r="CM131" s="15">
        <v>1</v>
      </c>
      <c r="CN131" s="15">
        <v>0</v>
      </c>
      <c r="CO131" s="15">
        <v>0</v>
      </c>
      <c r="CP131" s="15">
        <v>2</v>
      </c>
      <c r="CQ131" s="15">
        <v>0</v>
      </c>
      <c r="CR131" s="15">
        <v>0</v>
      </c>
      <c r="CS131" s="15">
        <v>0</v>
      </c>
      <c r="CT131" s="15">
        <v>0</v>
      </c>
      <c r="CU131" s="15">
        <v>0</v>
      </c>
      <c r="CV131" s="15">
        <v>0</v>
      </c>
      <c r="CW131" s="15">
        <v>0</v>
      </c>
      <c r="CX131" s="15">
        <v>0</v>
      </c>
      <c r="CY131" s="15">
        <v>0</v>
      </c>
      <c r="CZ131" s="15">
        <v>0</v>
      </c>
      <c r="DA131" s="15">
        <v>1</v>
      </c>
      <c r="DB131" s="15">
        <v>0</v>
      </c>
      <c r="DC131" s="15">
        <v>0</v>
      </c>
      <c r="DD131" s="15">
        <v>1</v>
      </c>
      <c r="DE131" s="15">
        <v>0</v>
      </c>
      <c r="DF131" s="15">
        <v>0</v>
      </c>
      <c r="DG131" s="15">
        <v>0</v>
      </c>
      <c r="DH131" s="15">
        <v>0</v>
      </c>
      <c r="DI131" s="15">
        <v>0</v>
      </c>
      <c r="DJ131" s="15">
        <v>0</v>
      </c>
      <c r="DK131" s="15">
        <v>0</v>
      </c>
      <c r="DL131" s="15">
        <v>0</v>
      </c>
      <c r="DM131" s="15">
        <v>0</v>
      </c>
      <c r="DN131" s="15">
        <v>0</v>
      </c>
      <c r="DO131" s="15">
        <v>0</v>
      </c>
      <c r="DP131" s="15">
        <v>0</v>
      </c>
      <c r="DQ131" s="15">
        <v>0</v>
      </c>
      <c r="DR131" s="15">
        <v>0</v>
      </c>
    </row>
    <row r="132" spans="1:122" x14ac:dyDescent="0.35">
      <c r="A132" s="15">
        <v>131</v>
      </c>
      <c r="B132" s="17">
        <v>43770</v>
      </c>
      <c r="C132" s="18">
        <v>43777</v>
      </c>
      <c r="D132" s="15">
        <v>2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1</v>
      </c>
      <c r="O132" s="15">
        <v>1</v>
      </c>
      <c r="P132" s="15">
        <v>1</v>
      </c>
      <c r="Q132" s="15">
        <v>0</v>
      </c>
      <c r="R132" s="15">
        <v>0</v>
      </c>
      <c r="S132" s="15">
        <v>1</v>
      </c>
      <c r="T132" s="15">
        <v>3</v>
      </c>
      <c r="U132" s="15">
        <v>0</v>
      </c>
      <c r="V132" s="15">
        <v>1</v>
      </c>
      <c r="W132" s="15">
        <v>0</v>
      </c>
      <c r="X132" s="15">
        <v>0</v>
      </c>
      <c r="Y132" s="15">
        <v>0</v>
      </c>
      <c r="Z132" s="15">
        <v>0</v>
      </c>
      <c r="AA132" s="15">
        <v>1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1</v>
      </c>
      <c r="AK132" s="15">
        <v>0</v>
      </c>
      <c r="AL132" s="15">
        <v>0</v>
      </c>
      <c r="AM132" s="15">
        <v>0</v>
      </c>
      <c r="AN132" s="15">
        <v>0</v>
      </c>
      <c r="AO132" s="15">
        <v>1</v>
      </c>
      <c r="AP132" s="15">
        <v>0</v>
      </c>
      <c r="AQ132" s="15">
        <v>0</v>
      </c>
      <c r="AR132" s="15">
        <v>0</v>
      </c>
      <c r="AS132" s="15">
        <v>1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1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1</v>
      </c>
      <c r="BM132" s="15">
        <v>0</v>
      </c>
      <c r="BN132" s="15">
        <v>1</v>
      </c>
      <c r="BO132" s="15">
        <v>0</v>
      </c>
      <c r="BP132" s="15">
        <v>0</v>
      </c>
      <c r="BQ132" s="15">
        <v>0</v>
      </c>
      <c r="BR132" s="15">
        <v>0</v>
      </c>
      <c r="BS132" s="15">
        <v>1</v>
      </c>
      <c r="BT132" s="15">
        <v>1</v>
      </c>
      <c r="BU132" s="15">
        <v>0</v>
      </c>
      <c r="BV132" s="15">
        <v>0</v>
      </c>
      <c r="BW132" s="15">
        <v>1</v>
      </c>
      <c r="BX132" s="15">
        <v>1</v>
      </c>
      <c r="BY132" s="15">
        <v>0</v>
      </c>
      <c r="BZ132" s="15">
        <v>0</v>
      </c>
      <c r="CA132" s="15">
        <v>0</v>
      </c>
      <c r="CB132" s="15">
        <v>0</v>
      </c>
      <c r="CC132" s="15">
        <v>0</v>
      </c>
      <c r="CD132" s="15">
        <v>0</v>
      </c>
      <c r="CE132" s="15">
        <v>0</v>
      </c>
      <c r="CF132" s="15">
        <v>0</v>
      </c>
      <c r="CG132" s="15">
        <v>0</v>
      </c>
      <c r="CH132" s="15">
        <v>2</v>
      </c>
      <c r="CI132" s="15">
        <v>0</v>
      </c>
      <c r="CJ132" s="15">
        <v>0</v>
      </c>
      <c r="CK132" s="15">
        <v>1</v>
      </c>
      <c r="CL132" s="15">
        <v>0</v>
      </c>
      <c r="CM132" s="15">
        <v>0</v>
      </c>
      <c r="CN132" s="15">
        <v>0</v>
      </c>
      <c r="CO132" s="15">
        <v>0</v>
      </c>
      <c r="CP132" s="15">
        <v>0</v>
      </c>
      <c r="CQ132" s="15">
        <v>1</v>
      </c>
      <c r="CR132" s="15">
        <v>0</v>
      </c>
      <c r="CS132" s="15">
        <v>0</v>
      </c>
      <c r="CT132" s="15">
        <v>0</v>
      </c>
      <c r="CU132" s="15">
        <v>0</v>
      </c>
      <c r="CV132" s="15">
        <v>0</v>
      </c>
      <c r="CW132" s="15">
        <v>1</v>
      </c>
      <c r="CX132" s="15">
        <v>0</v>
      </c>
      <c r="CY132" s="15">
        <v>0</v>
      </c>
      <c r="CZ132" s="15">
        <v>0</v>
      </c>
      <c r="DA132" s="15">
        <v>0</v>
      </c>
      <c r="DB132" s="15">
        <v>0</v>
      </c>
      <c r="DC132" s="15">
        <v>0</v>
      </c>
      <c r="DD132" s="15">
        <v>0</v>
      </c>
      <c r="DE132" s="15">
        <v>1</v>
      </c>
      <c r="DF132" s="15">
        <v>0</v>
      </c>
      <c r="DG132" s="15">
        <v>0</v>
      </c>
      <c r="DH132" s="15">
        <v>0</v>
      </c>
      <c r="DI132" s="15">
        <v>0</v>
      </c>
      <c r="DJ132" s="15">
        <v>0</v>
      </c>
      <c r="DK132" s="15">
        <v>0</v>
      </c>
      <c r="DL132" s="15">
        <v>0</v>
      </c>
      <c r="DM132" s="15">
        <v>0</v>
      </c>
      <c r="DN132" s="15">
        <v>0</v>
      </c>
      <c r="DO132" s="15">
        <v>0</v>
      </c>
      <c r="DP132" s="15">
        <v>0</v>
      </c>
      <c r="DQ132" s="15">
        <v>0</v>
      </c>
      <c r="DR132" s="15">
        <v>0</v>
      </c>
    </row>
    <row r="133" spans="1:122" x14ac:dyDescent="0.35">
      <c r="A133" s="15">
        <v>132</v>
      </c>
      <c r="B133" s="17">
        <v>43770</v>
      </c>
      <c r="C133" s="18">
        <v>43778</v>
      </c>
      <c r="D133" s="15">
        <v>9</v>
      </c>
      <c r="E133" s="15">
        <v>0</v>
      </c>
      <c r="F133" s="15">
        <v>1</v>
      </c>
      <c r="G133" s="15">
        <v>0</v>
      </c>
      <c r="H133" s="15">
        <v>6</v>
      </c>
      <c r="I133" s="15">
        <v>0</v>
      </c>
      <c r="J133" s="15">
        <v>0</v>
      </c>
      <c r="K133" s="15">
        <v>1</v>
      </c>
      <c r="L133" s="15">
        <v>2</v>
      </c>
      <c r="M133" s="15">
        <v>0</v>
      </c>
      <c r="N133" s="15">
        <v>0</v>
      </c>
      <c r="O133" s="15">
        <v>1</v>
      </c>
      <c r="P133" s="15">
        <v>0</v>
      </c>
      <c r="Q133" s="15">
        <v>0</v>
      </c>
      <c r="R133" s="15">
        <v>0</v>
      </c>
      <c r="S133" s="15">
        <v>0</v>
      </c>
      <c r="T133" s="15">
        <v>3</v>
      </c>
      <c r="U133" s="15">
        <v>0</v>
      </c>
      <c r="V133" s="15">
        <v>0</v>
      </c>
      <c r="W133" s="15">
        <v>1</v>
      </c>
      <c r="X133" s="15">
        <v>2</v>
      </c>
      <c r="Y133" s="15">
        <v>0</v>
      </c>
      <c r="Z133" s="15">
        <v>4</v>
      </c>
      <c r="AA133" s="15">
        <v>3</v>
      </c>
      <c r="AB133" s="15">
        <v>1</v>
      </c>
      <c r="AC133" s="15">
        <v>3</v>
      </c>
      <c r="AD133" s="15">
        <v>0</v>
      </c>
      <c r="AE133" s="15">
        <v>3</v>
      </c>
      <c r="AF133" s="15">
        <v>3</v>
      </c>
      <c r="AG133" s="15">
        <v>1</v>
      </c>
      <c r="AH133" s="15">
        <v>2</v>
      </c>
      <c r="AI133" s="15">
        <v>0</v>
      </c>
      <c r="AJ133" s="15">
        <v>9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2</v>
      </c>
      <c r="AQ133" s="15">
        <v>0</v>
      </c>
      <c r="AR133" s="15">
        <v>1</v>
      </c>
      <c r="AS133" s="15">
        <v>1</v>
      </c>
      <c r="AT133" s="15">
        <v>2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1</v>
      </c>
      <c r="BA133" s="15">
        <v>0</v>
      </c>
      <c r="BB133" s="15">
        <v>0</v>
      </c>
      <c r="BC133" s="15">
        <v>2</v>
      </c>
      <c r="BD133" s="15">
        <v>0</v>
      </c>
      <c r="BE133" s="15">
        <v>0</v>
      </c>
      <c r="BF133" s="15">
        <v>1</v>
      </c>
      <c r="BG133" s="15">
        <v>2</v>
      </c>
      <c r="BH133" s="15">
        <v>1</v>
      </c>
      <c r="BI133" s="15">
        <v>0</v>
      </c>
      <c r="BJ133" s="15">
        <v>3</v>
      </c>
      <c r="BK133" s="15">
        <v>1</v>
      </c>
      <c r="BL133" s="15">
        <v>2</v>
      </c>
      <c r="BM133" s="15">
        <v>0</v>
      </c>
      <c r="BN133" s="15">
        <v>1</v>
      </c>
      <c r="BO133" s="15">
        <v>0</v>
      </c>
      <c r="BP133" s="15">
        <v>1</v>
      </c>
      <c r="BQ133" s="15">
        <v>0</v>
      </c>
      <c r="BR133" s="15">
        <v>1</v>
      </c>
      <c r="BS133" s="15">
        <v>0</v>
      </c>
      <c r="BT133" s="15">
        <v>1</v>
      </c>
      <c r="BU133" s="15">
        <v>0</v>
      </c>
      <c r="BV133" s="15">
        <v>2</v>
      </c>
      <c r="BW133" s="15">
        <v>2</v>
      </c>
      <c r="BX133" s="15">
        <v>2</v>
      </c>
      <c r="BY133" s="15">
        <v>1</v>
      </c>
      <c r="BZ133" s="15">
        <v>0</v>
      </c>
      <c r="CA133" s="15">
        <v>0</v>
      </c>
      <c r="CB133" s="15">
        <v>1</v>
      </c>
      <c r="CC133" s="15">
        <v>0</v>
      </c>
      <c r="CD133" s="15">
        <v>2</v>
      </c>
      <c r="CE133" s="15">
        <v>1</v>
      </c>
      <c r="CF133" s="15">
        <v>1</v>
      </c>
      <c r="CG133" s="15">
        <v>2</v>
      </c>
      <c r="CH133" s="15">
        <v>0</v>
      </c>
      <c r="CI133" s="15">
        <v>0</v>
      </c>
      <c r="CJ133" s="15">
        <v>3</v>
      </c>
      <c r="CK133" s="15">
        <v>2</v>
      </c>
      <c r="CL133" s="15">
        <v>0</v>
      </c>
      <c r="CM133" s="15">
        <v>2</v>
      </c>
      <c r="CN133" s="15">
        <v>1</v>
      </c>
      <c r="CO133" s="15">
        <v>0</v>
      </c>
      <c r="CP133" s="15">
        <v>2</v>
      </c>
      <c r="CQ133" s="15">
        <v>1</v>
      </c>
      <c r="CR133" s="15">
        <v>0</v>
      </c>
      <c r="CS133" s="15">
        <v>1</v>
      </c>
      <c r="CT133" s="15">
        <v>0</v>
      </c>
      <c r="CU133" s="15">
        <v>0</v>
      </c>
      <c r="CV133" s="15">
        <v>0</v>
      </c>
      <c r="CW133" s="15">
        <v>0</v>
      </c>
      <c r="CX133" s="15">
        <v>0</v>
      </c>
      <c r="CY133" s="15">
        <v>1</v>
      </c>
      <c r="CZ133" s="15">
        <v>0</v>
      </c>
      <c r="DA133" s="15">
        <v>0</v>
      </c>
      <c r="DB133" s="15">
        <v>0</v>
      </c>
      <c r="DC133" s="15">
        <v>0</v>
      </c>
      <c r="DD133" s="15">
        <v>0</v>
      </c>
      <c r="DE133" s="15">
        <v>0</v>
      </c>
      <c r="DF133" s="15">
        <v>0</v>
      </c>
      <c r="DG133" s="15">
        <v>0</v>
      </c>
      <c r="DH133" s="15">
        <v>0</v>
      </c>
      <c r="DI133" s="15">
        <v>0</v>
      </c>
      <c r="DJ133" s="15">
        <v>0</v>
      </c>
      <c r="DK133" s="15">
        <v>0</v>
      </c>
      <c r="DL133" s="15">
        <v>0</v>
      </c>
      <c r="DM133" s="15">
        <v>0</v>
      </c>
      <c r="DN133" s="15">
        <v>0</v>
      </c>
      <c r="DO133" s="15">
        <v>0</v>
      </c>
      <c r="DP133" s="15">
        <v>0</v>
      </c>
      <c r="DQ133" s="15">
        <v>0</v>
      </c>
      <c r="DR133" s="15">
        <v>0</v>
      </c>
    </row>
    <row r="134" spans="1:122" x14ac:dyDescent="0.35">
      <c r="A134" s="15">
        <v>133</v>
      </c>
      <c r="B134" s="17">
        <v>43770</v>
      </c>
      <c r="C134" s="18">
        <v>43779</v>
      </c>
      <c r="D134" s="15">
        <v>11</v>
      </c>
      <c r="E134" s="15">
        <v>0</v>
      </c>
      <c r="F134" s="15">
        <v>2</v>
      </c>
      <c r="G134" s="15">
        <v>1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8</v>
      </c>
      <c r="U134" s="15">
        <v>3</v>
      </c>
      <c r="V134" s="15">
        <v>0</v>
      </c>
      <c r="W134" s="15">
        <v>0</v>
      </c>
      <c r="X134" s="15">
        <v>0</v>
      </c>
      <c r="Y134" s="15">
        <v>1</v>
      </c>
      <c r="Z134" s="15">
        <v>4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2</v>
      </c>
      <c r="AI134" s="15">
        <v>0</v>
      </c>
      <c r="AJ134" s="15">
        <v>1</v>
      </c>
      <c r="AK134" s="15">
        <v>2</v>
      </c>
      <c r="AL134" s="15">
        <v>0</v>
      </c>
      <c r="AM134" s="15">
        <v>0</v>
      </c>
      <c r="AN134" s="15">
        <v>0</v>
      </c>
      <c r="AO134" s="15">
        <v>2</v>
      </c>
      <c r="AP134" s="15">
        <v>0</v>
      </c>
      <c r="AQ134" s="15">
        <v>1</v>
      </c>
      <c r="AR134" s="15">
        <v>0</v>
      </c>
      <c r="AS134" s="15">
        <v>2</v>
      </c>
      <c r="AT134" s="15">
        <v>2</v>
      </c>
      <c r="AU134" s="15">
        <v>1</v>
      </c>
      <c r="AV134" s="15">
        <v>0</v>
      </c>
      <c r="AW134" s="15">
        <v>0</v>
      </c>
      <c r="AX134" s="15">
        <v>0</v>
      </c>
      <c r="AY134" s="15">
        <v>0</v>
      </c>
      <c r="AZ134" s="15">
        <v>1</v>
      </c>
      <c r="BA134" s="15">
        <v>0</v>
      </c>
      <c r="BB134" s="15">
        <v>1</v>
      </c>
      <c r="BC134" s="15">
        <v>1</v>
      </c>
      <c r="BD134" s="15">
        <v>0</v>
      </c>
      <c r="BE134" s="15">
        <v>1</v>
      </c>
      <c r="BF134" s="15">
        <v>0</v>
      </c>
      <c r="BG134" s="15">
        <v>0</v>
      </c>
      <c r="BH134" s="15">
        <v>1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1</v>
      </c>
      <c r="BO134" s="15">
        <v>0</v>
      </c>
      <c r="BP134" s="15">
        <v>0</v>
      </c>
      <c r="BQ134" s="15">
        <v>0</v>
      </c>
      <c r="BR134" s="15">
        <v>0</v>
      </c>
      <c r="BS134" s="15">
        <v>0</v>
      </c>
      <c r="BT134" s="15">
        <v>0</v>
      </c>
      <c r="BU134" s="15">
        <v>1</v>
      </c>
      <c r="BV134" s="15">
        <v>2</v>
      </c>
      <c r="BW134" s="15">
        <v>0</v>
      </c>
      <c r="BX134" s="15">
        <v>0</v>
      </c>
      <c r="BY134" s="15">
        <v>1</v>
      </c>
      <c r="BZ134" s="15">
        <v>1</v>
      </c>
      <c r="CA134" s="15">
        <v>0</v>
      </c>
      <c r="CB134" s="15">
        <v>2</v>
      </c>
      <c r="CC134" s="15">
        <v>0</v>
      </c>
      <c r="CD134" s="15">
        <v>0</v>
      </c>
      <c r="CE134" s="15">
        <v>0</v>
      </c>
      <c r="CF134" s="15">
        <v>0</v>
      </c>
      <c r="CG134" s="15">
        <v>0</v>
      </c>
      <c r="CH134" s="15">
        <v>0</v>
      </c>
      <c r="CI134" s="15">
        <v>2</v>
      </c>
      <c r="CJ134" s="15">
        <v>1</v>
      </c>
      <c r="CK134" s="15">
        <v>3</v>
      </c>
      <c r="CL134" s="15">
        <v>1</v>
      </c>
      <c r="CM134" s="15">
        <v>1</v>
      </c>
      <c r="CN134" s="15">
        <v>0</v>
      </c>
      <c r="CO134" s="15">
        <v>0</v>
      </c>
      <c r="CP134" s="15">
        <v>2</v>
      </c>
      <c r="CQ134" s="15">
        <v>0</v>
      </c>
      <c r="CR134" s="15">
        <v>0</v>
      </c>
      <c r="CS134" s="15">
        <v>0</v>
      </c>
      <c r="CT134" s="15">
        <v>0</v>
      </c>
      <c r="CU134" s="15">
        <v>0</v>
      </c>
      <c r="CV134" s="15">
        <v>0</v>
      </c>
      <c r="CW134" s="15">
        <v>0</v>
      </c>
      <c r="CX134" s="15">
        <v>1</v>
      </c>
      <c r="CY134" s="15">
        <v>2</v>
      </c>
      <c r="CZ134" s="15">
        <v>0</v>
      </c>
      <c r="DA134" s="15">
        <v>0</v>
      </c>
      <c r="DB134" s="15">
        <v>0</v>
      </c>
      <c r="DC134" s="15">
        <v>0</v>
      </c>
      <c r="DD134" s="15">
        <v>1</v>
      </c>
      <c r="DE134" s="15">
        <v>0</v>
      </c>
      <c r="DF134" s="15">
        <v>0</v>
      </c>
      <c r="DG134" s="15">
        <v>0</v>
      </c>
      <c r="DH134" s="15">
        <v>0</v>
      </c>
      <c r="DI134" s="15">
        <v>0</v>
      </c>
      <c r="DJ134" s="15">
        <v>0</v>
      </c>
      <c r="DK134" s="15">
        <v>0</v>
      </c>
      <c r="DL134" s="15">
        <v>0</v>
      </c>
      <c r="DM134" s="15">
        <v>0</v>
      </c>
      <c r="DN134" s="15">
        <v>0</v>
      </c>
      <c r="DO134" s="15">
        <v>0</v>
      </c>
      <c r="DP134" s="15">
        <v>0</v>
      </c>
      <c r="DQ134" s="15">
        <v>0</v>
      </c>
      <c r="DR134" s="15">
        <v>0</v>
      </c>
    </row>
    <row r="135" spans="1:122" x14ac:dyDescent="0.35">
      <c r="A135" s="15">
        <v>134</v>
      </c>
      <c r="B135" s="17">
        <v>43770</v>
      </c>
      <c r="C135" s="18">
        <v>43780</v>
      </c>
      <c r="D135" s="15">
        <v>5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1</v>
      </c>
      <c r="M135" s="15">
        <v>0</v>
      </c>
      <c r="N135" s="15">
        <v>1</v>
      </c>
      <c r="O135" s="15">
        <v>2</v>
      </c>
      <c r="P135" s="15">
        <v>0</v>
      </c>
      <c r="Q135" s="15">
        <v>0</v>
      </c>
      <c r="R135" s="15">
        <v>0</v>
      </c>
      <c r="S135" s="15">
        <v>0</v>
      </c>
      <c r="T135" s="15">
        <v>3</v>
      </c>
      <c r="U135" s="15">
        <v>1</v>
      </c>
      <c r="V135" s="15">
        <v>0</v>
      </c>
      <c r="W135" s="15">
        <v>0</v>
      </c>
      <c r="X135" s="15">
        <v>0</v>
      </c>
      <c r="Y135" s="15">
        <v>2</v>
      </c>
      <c r="Z135" s="15">
        <v>2</v>
      </c>
      <c r="AA135" s="15">
        <v>0</v>
      </c>
      <c r="AB135" s="15">
        <v>2</v>
      </c>
      <c r="AC135" s="15">
        <v>0</v>
      </c>
      <c r="AD135" s="15">
        <v>0</v>
      </c>
      <c r="AE135" s="15">
        <v>2</v>
      </c>
      <c r="AF135" s="15">
        <v>0</v>
      </c>
      <c r="AG135" s="15">
        <v>2</v>
      </c>
      <c r="AH135" s="15">
        <v>0</v>
      </c>
      <c r="AI135" s="15">
        <v>0</v>
      </c>
      <c r="AJ135" s="15">
        <v>2</v>
      </c>
      <c r="AK135" s="15">
        <v>1</v>
      </c>
      <c r="AL135" s="15">
        <v>0</v>
      </c>
      <c r="AM135" s="15">
        <v>0</v>
      </c>
      <c r="AN135" s="15">
        <v>0</v>
      </c>
      <c r="AO135" s="15">
        <v>1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2</v>
      </c>
      <c r="BJ135" s="15">
        <v>1</v>
      </c>
      <c r="BK135" s="15">
        <v>0</v>
      </c>
      <c r="BL135" s="15">
        <v>0</v>
      </c>
      <c r="BM135" s="15">
        <v>0</v>
      </c>
      <c r="BN135" s="15">
        <v>1</v>
      </c>
      <c r="BO135" s="15">
        <v>1</v>
      </c>
      <c r="BP135" s="15">
        <v>2</v>
      </c>
      <c r="BQ135" s="15">
        <v>0</v>
      </c>
      <c r="BR135" s="15">
        <v>0</v>
      </c>
      <c r="BS135" s="15">
        <v>1</v>
      </c>
      <c r="BT135" s="15">
        <v>0</v>
      </c>
      <c r="BU135" s="15">
        <v>0</v>
      </c>
      <c r="BV135" s="15">
        <v>0</v>
      </c>
      <c r="BW135" s="15">
        <v>0</v>
      </c>
      <c r="BX135" s="15">
        <v>2</v>
      </c>
      <c r="BY135" s="15">
        <v>0</v>
      </c>
      <c r="BZ135" s="15">
        <v>0</v>
      </c>
      <c r="CA135" s="15">
        <v>0</v>
      </c>
      <c r="CB135" s="15">
        <v>0</v>
      </c>
      <c r="CC135" s="15">
        <v>0</v>
      </c>
      <c r="CD135" s="15">
        <v>0</v>
      </c>
      <c r="CE135" s="15">
        <v>0</v>
      </c>
      <c r="CF135" s="15">
        <v>0</v>
      </c>
      <c r="CG135" s="15">
        <v>1</v>
      </c>
      <c r="CH135" s="15">
        <v>0</v>
      </c>
      <c r="CI135" s="15">
        <v>0</v>
      </c>
      <c r="CJ135" s="15">
        <v>0</v>
      </c>
      <c r="CK135" s="15">
        <v>0</v>
      </c>
      <c r="CL135" s="15">
        <v>0</v>
      </c>
      <c r="CM135" s="15">
        <v>1</v>
      </c>
      <c r="CN135" s="15">
        <v>0</v>
      </c>
      <c r="CO135" s="15">
        <v>0</v>
      </c>
      <c r="CP135" s="15">
        <v>0</v>
      </c>
      <c r="CQ135" s="15">
        <v>1</v>
      </c>
      <c r="CR135" s="15">
        <v>0</v>
      </c>
      <c r="CS135" s="15">
        <v>0</v>
      </c>
      <c r="CT135" s="15">
        <v>0</v>
      </c>
      <c r="CU135" s="15">
        <v>0</v>
      </c>
      <c r="CV135" s="15">
        <v>0</v>
      </c>
      <c r="CW135" s="15">
        <v>0</v>
      </c>
      <c r="CX135" s="15">
        <v>0</v>
      </c>
      <c r="CY135" s="15">
        <v>0</v>
      </c>
      <c r="CZ135" s="15">
        <v>1</v>
      </c>
      <c r="DA135" s="15">
        <v>0</v>
      </c>
      <c r="DB135" s="15">
        <v>1</v>
      </c>
      <c r="DC135" s="15">
        <v>0</v>
      </c>
      <c r="DD135" s="15">
        <v>2</v>
      </c>
      <c r="DE135" s="15">
        <v>0</v>
      </c>
      <c r="DF135" s="15">
        <v>0</v>
      </c>
      <c r="DG135" s="15">
        <v>0</v>
      </c>
      <c r="DH135" s="15">
        <v>0</v>
      </c>
      <c r="DI135" s="15">
        <v>0</v>
      </c>
      <c r="DJ135" s="15">
        <v>0</v>
      </c>
      <c r="DK135" s="15">
        <v>0</v>
      </c>
      <c r="DL135" s="15">
        <v>0</v>
      </c>
      <c r="DM135" s="15">
        <v>0</v>
      </c>
      <c r="DN135" s="15">
        <v>0</v>
      </c>
      <c r="DO135" s="15">
        <v>0</v>
      </c>
      <c r="DP135" s="15">
        <v>0</v>
      </c>
      <c r="DQ135" s="15">
        <v>0</v>
      </c>
      <c r="DR135" s="15">
        <v>0</v>
      </c>
    </row>
    <row r="136" spans="1:122" x14ac:dyDescent="0.35">
      <c r="A136" s="15">
        <v>135</v>
      </c>
      <c r="B136" s="17">
        <v>43770</v>
      </c>
      <c r="C136" s="18">
        <v>43781</v>
      </c>
      <c r="D136" s="15">
        <v>29</v>
      </c>
      <c r="E136" s="15">
        <v>0</v>
      </c>
      <c r="F136" s="15">
        <v>0</v>
      </c>
      <c r="G136" s="15">
        <v>0</v>
      </c>
      <c r="H136" s="15">
        <v>1</v>
      </c>
      <c r="I136" s="15">
        <v>0</v>
      </c>
      <c r="J136" s="15">
        <v>0</v>
      </c>
      <c r="K136" s="15">
        <v>0</v>
      </c>
      <c r="L136" s="15">
        <v>0</v>
      </c>
      <c r="M136" s="15">
        <v>2</v>
      </c>
      <c r="N136" s="15">
        <v>0</v>
      </c>
      <c r="O136" s="15">
        <v>1</v>
      </c>
      <c r="P136" s="15">
        <v>0</v>
      </c>
      <c r="Q136" s="15">
        <v>0</v>
      </c>
      <c r="R136" s="15">
        <v>0</v>
      </c>
      <c r="S136" s="15">
        <v>0</v>
      </c>
      <c r="T136" s="15">
        <v>5</v>
      </c>
      <c r="U136" s="15">
        <v>0</v>
      </c>
      <c r="V136" s="15">
        <v>1</v>
      </c>
      <c r="W136" s="15">
        <v>0</v>
      </c>
      <c r="X136" s="15">
        <v>0</v>
      </c>
      <c r="Y136" s="15">
        <v>0</v>
      </c>
      <c r="Z136" s="15">
        <v>6</v>
      </c>
      <c r="AA136" s="15">
        <v>2</v>
      </c>
      <c r="AB136" s="15">
        <v>1</v>
      </c>
      <c r="AC136" s="15">
        <v>0</v>
      </c>
      <c r="AD136" s="15">
        <v>0</v>
      </c>
      <c r="AE136" s="15">
        <v>3</v>
      </c>
      <c r="AF136" s="15">
        <v>0</v>
      </c>
      <c r="AG136" s="15">
        <v>1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1</v>
      </c>
      <c r="BC136" s="15">
        <v>0</v>
      </c>
      <c r="BD136" s="15">
        <v>0</v>
      </c>
      <c r="BE136" s="15">
        <v>0</v>
      </c>
      <c r="BF136" s="15">
        <v>2</v>
      </c>
      <c r="BG136" s="15">
        <v>0</v>
      </c>
      <c r="BH136" s="15">
        <v>0</v>
      </c>
      <c r="BI136" s="15">
        <v>0</v>
      </c>
      <c r="BJ136" s="15">
        <v>1</v>
      </c>
      <c r="BK136" s="15">
        <v>0</v>
      </c>
      <c r="BL136" s="15">
        <v>0</v>
      </c>
      <c r="BM136" s="15">
        <v>0</v>
      </c>
      <c r="BN136" s="15">
        <v>3</v>
      </c>
      <c r="BO136" s="15">
        <v>0</v>
      </c>
      <c r="BP136" s="15">
        <v>1</v>
      </c>
      <c r="BQ136" s="15">
        <v>0</v>
      </c>
      <c r="BR136" s="15">
        <v>0</v>
      </c>
      <c r="BS136" s="15">
        <v>1</v>
      </c>
      <c r="BT136" s="15">
        <v>0</v>
      </c>
      <c r="BU136" s="15">
        <v>0</v>
      </c>
      <c r="BV136" s="15">
        <v>1</v>
      </c>
      <c r="BW136" s="15">
        <v>1</v>
      </c>
      <c r="BX136" s="15">
        <v>0</v>
      </c>
      <c r="BY136" s="15">
        <v>0</v>
      </c>
      <c r="BZ136" s="15">
        <v>0</v>
      </c>
      <c r="CA136" s="15">
        <v>0</v>
      </c>
      <c r="CB136" s="15">
        <v>0</v>
      </c>
      <c r="CC136" s="15">
        <v>1</v>
      </c>
      <c r="CD136" s="15">
        <v>0</v>
      </c>
      <c r="CE136" s="15">
        <v>0</v>
      </c>
      <c r="CF136" s="15">
        <v>0</v>
      </c>
      <c r="CG136" s="15">
        <v>0</v>
      </c>
      <c r="CH136" s="15">
        <v>0</v>
      </c>
      <c r="CI136" s="15">
        <v>0</v>
      </c>
      <c r="CJ136" s="15">
        <v>0</v>
      </c>
      <c r="CK136" s="15">
        <v>0</v>
      </c>
      <c r="CL136" s="15">
        <v>0</v>
      </c>
      <c r="CM136" s="15">
        <v>0</v>
      </c>
      <c r="CN136" s="15">
        <v>0</v>
      </c>
      <c r="CO136" s="15">
        <v>0</v>
      </c>
      <c r="CP136" s="15">
        <v>0</v>
      </c>
      <c r="CQ136" s="15">
        <v>0</v>
      </c>
      <c r="CR136" s="15">
        <v>0</v>
      </c>
      <c r="CS136" s="15">
        <v>0</v>
      </c>
      <c r="CT136" s="15">
        <v>0</v>
      </c>
      <c r="CU136" s="15">
        <v>0</v>
      </c>
      <c r="CV136" s="15">
        <v>1</v>
      </c>
      <c r="CW136" s="15">
        <v>0</v>
      </c>
      <c r="CX136" s="15">
        <v>0</v>
      </c>
      <c r="CY136" s="15">
        <v>0</v>
      </c>
      <c r="CZ136" s="15">
        <v>0</v>
      </c>
      <c r="DA136" s="15">
        <v>0</v>
      </c>
      <c r="DB136" s="15">
        <v>0</v>
      </c>
      <c r="DC136" s="15">
        <v>0</v>
      </c>
      <c r="DD136" s="15">
        <v>0</v>
      </c>
      <c r="DE136" s="15">
        <v>0</v>
      </c>
      <c r="DF136" s="15">
        <v>0</v>
      </c>
      <c r="DG136" s="15">
        <v>0</v>
      </c>
      <c r="DH136" s="15">
        <v>0</v>
      </c>
      <c r="DI136" s="15">
        <v>0</v>
      </c>
      <c r="DJ136" s="15">
        <v>0</v>
      </c>
      <c r="DK136" s="15">
        <v>0</v>
      </c>
      <c r="DL136" s="15">
        <v>0</v>
      </c>
      <c r="DM136" s="15">
        <v>0</v>
      </c>
      <c r="DN136" s="15">
        <v>0</v>
      </c>
      <c r="DO136" s="15">
        <v>0</v>
      </c>
      <c r="DP136" s="15">
        <v>0</v>
      </c>
      <c r="DQ136" s="15">
        <v>0</v>
      </c>
      <c r="DR136" s="15">
        <v>0</v>
      </c>
    </row>
    <row r="137" spans="1:122" x14ac:dyDescent="0.35">
      <c r="A137" s="15">
        <v>136</v>
      </c>
      <c r="B137" s="17">
        <v>43770</v>
      </c>
      <c r="C137" s="18">
        <v>43782</v>
      </c>
      <c r="D137" s="15">
        <v>1</v>
      </c>
      <c r="E137" s="15">
        <v>0</v>
      </c>
      <c r="F137" s="15">
        <v>0</v>
      </c>
      <c r="G137" s="15">
        <v>0</v>
      </c>
      <c r="H137" s="15">
        <v>1</v>
      </c>
      <c r="I137" s="15">
        <v>1</v>
      </c>
      <c r="J137" s="15">
        <v>0</v>
      </c>
      <c r="K137" s="15">
        <v>0</v>
      </c>
      <c r="L137" s="15">
        <v>0</v>
      </c>
      <c r="M137" s="15">
        <v>1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  <c r="BR137" s="15">
        <v>0</v>
      </c>
      <c r="BS137" s="15">
        <v>0</v>
      </c>
      <c r="BT137" s="15">
        <v>0</v>
      </c>
      <c r="BU137" s="15">
        <v>0</v>
      </c>
      <c r="BV137" s="15">
        <v>0</v>
      </c>
      <c r="BW137" s="15">
        <v>0</v>
      </c>
      <c r="BX137" s="15">
        <v>0</v>
      </c>
      <c r="BY137" s="15">
        <v>0</v>
      </c>
      <c r="BZ137" s="15">
        <v>0</v>
      </c>
      <c r="CA137" s="15">
        <v>0</v>
      </c>
      <c r="CB137" s="15">
        <v>0</v>
      </c>
      <c r="CC137" s="15">
        <v>0</v>
      </c>
      <c r="CD137" s="15">
        <v>0</v>
      </c>
      <c r="CE137" s="15">
        <v>0</v>
      </c>
      <c r="CF137" s="15">
        <v>0</v>
      </c>
      <c r="CG137" s="15">
        <v>0</v>
      </c>
      <c r="CH137" s="15">
        <v>0</v>
      </c>
      <c r="CI137" s="15">
        <v>0</v>
      </c>
      <c r="CJ137" s="15">
        <v>0</v>
      </c>
      <c r="CK137" s="15">
        <v>0</v>
      </c>
      <c r="CL137" s="15">
        <v>0</v>
      </c>
      <c r="CM137" s="15">
        <v>0</v>
      </c>
      <c r="CN137" s="15">
        <v>0</v>
      </c>
      <c r="CO137" s="15">
        <v>0</v>
      </c>
      <c r="CP137" s="15">
        <v>1</v>
      </c>
      <c r="CQ137" s="15">
        <v>0</v>
      </c>
      <c r="CR137" s="15">
        <v>0</v>
      </c>
      <c r="CS137" s="15">
        <v>0</v>
      </c>
      <c r="CT137" s="15">
        <v>0</v>
      </c>
      <c r="CU137" s="15">
        <v>0</v>
      </c>
      <c r="CV137" s="15">
        <v>0</v>
      </c>
      <c r="CW137" s="15">
        <v>0</v>
      </c>
      <c r="CX137" s="15">
        <v>0</v>
      </c>
      <c r="CY137" s="15">
        <v>0</v>
      </c>
      <c r="CZ137" s="15">
        <v>0</v>
      </c>
      <c r="DA137" s="15">
        <v>0</v>
      </c>
      <c r="DB137" s="15">
        <v>0</v>
      </c>
      <c r="DC137" s="15">
        <v>0</v>
      </c>
      <c r="DD137" s="15">
        <v>0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5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</row>
    <row r="138" spans="1:122" x14ac:dyDescent="0.35">
      <c r="A138" s="15">
        <v>137</v>
      </c>
      <c r="B138" s="17">
        <v>43770</v>
      </c>
      <c r="C138" s="18">
        <v>43783</v>
      </c>
      <c r="D138" s="15">
        <v>4</v>
      </c>
      <c r="E138" s="15">
        <v>0</v>
      </c>
      <c r="F138" s="15">
        <v>1</v>
      </c>
      <c r="G138" s="15">
        <v>0</v>
      </c>
      <c r="H138" s="15">
        <v>1</v>
      </c>
      <c r="I138" s="15">
        <v>1</v>
      </c>
      <c r="J138" s="15">
        <v>0</v>
      </c>
      <c r="K138" s="15">
        <v>0</v>
      </c>
      <c r="L138" s="15">
        <v>2</v>
      </c>
      <c r="M138" s="15">
        <v>1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1</v>
      </c>
      <c r="Y138" s="15">
        <v>0</v>
      </c>
      <c r="Z138" s="15">
        <v>2</v>
      </c>
      <c r="AA138" s="15">
        <v>0</v>
      </c>
      <c r="AB138" s="15">
        <v>1</v>
      </c>
      <c r="AC138" s="15">
        <v>0</v>
      </c>
      <c r="AD138" s="15">
        <v>1</v>
      </c>
      <c r="AE138" s="15">
        <v>1</v>
      </c>
      <c r="AF138" s="15">
        <v>0</v>
      </c>
      <c r="AG138" s="15">
        <v>6</v>
      </c>
      <c r="AH138" s="15">
        <v>0</v>
      </c>
      <c r="AI138" s="15">
        <v>0</v>
      </c>
      <c r="AJ138" s="15">
        <v>2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2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1</v>
      </c>
      <c r="BI138" s="15">
        <v>0</v>
      </c>
      <c r="BJ138" s="15">
        <v>0</v>
      </c>
      <c r="BK138" s="15">
        <v>0</v>
      </c>
      <c r="BL138" s="15">
        <v>0</v>
      </c>
      <c r="BM138" s="15">
        <v>2</v>
      </c>
      <c r="BN138" s="15">
        <v>1</v>
      </c>
      <c r="BO138" s="15">
        <v>0</v>
      </c>
      <c r="BP138" s="15">
        <v>2</v>
      </c>
      <c r="BQ138" s="15">
        <v>0</v>
      </c>
      <c r="BR138" s="15">
        <v>0</v>
      </c>
      <c r="BS138" s="15">
        <v>0</v>
      </c>
      <c r="BT138" s="15">
        <v>0</v>
      </c>
      <c r="BU138" s="15">
        <v>0</v>
      </c>
      <c r="BV138" s="15">
        <v>0</v>
      </c>
      <c r="BW138" s="15">
        <v>0</v>
      </c>
      <c r="BX138" s="15">
        <v>0</v>
      </c>
      <c r="BY138" s="15">
        <v>3</v>
      </c>
      <c r="BZ138" s="15">
        <v>1</v>
      </c>
      <c r="CA138" s="15">
        <v>0</v>
      </c>
      <c r="CB138" s="15">
        <v>0</v>
      </c>
      <c r="CC138" s="15">
        <v>1</v>
      </c>
      <c r="CD138" s="15">
        <v>1</v>
      </c>
      <c r="CE138" s="15">
        <v>0</v>
      </c>
      <c r="CF138" s="15">
        <v>0</v>
      </c>
      <c r="CG138" s="15">
        <v>0</v>
      </c>
      <c r="CH138" s="15">
        <v>0</v>
      </c>
      <c r="CI138" s="15">
        <v>0</v>
      </c>
      <c r="CJ138" s="15">
        <v>4</v>
      </c>
      <c r="CK138" s="15">
        <v>0</v>
      </c>
      <c r="CL138" s="15">
        <v>0</v>
      </c>
      <c r="CM138" s="15">
        <v>0</v>
      </c>
      <c r="CN138" s="15">
        <v>2</v>
      </c>
      <c r="CO138" s="15">
        <v>0</v>
      </c>
      <c r="CP138" s="15">
        <v>1</v>
      </c>
      <c r="CQ138" s="15">
        <v>0</v>
      </c>
      <c r="CR138" s="15">
        <v>0</v>
      </c>
      <c r="CS138" s="15">
        <v>0</v>
      </c>
      <c r="CT138" s="15">
        <v>0</v>
      </c>
      <c r="CU138" s="15">
        <v>0</v>
      </c>
      <c r="CV138" s="15">
        <v>0</v>
      </c>
      <c r="CW138" s="15">
        <v>0</v>
      </c>
      <c r="CX138" s="15">
        <v>0</v>
      </c>
      <c r="CY138" s="15">
        <v>0</v>
      </c>
      <c r="CZ138" s="15">
        <v>0</v>
      </c>
      <c r="DA138" s="15">
        <v>0</v>
      </c>
      <c r="DB138" s="15">
        <v>0</v>
      </c>
      <c r="DC138" s="15">
        <v>0</v>
      </c>
      <c r="DD138" s="15">
        <v>0</v>
      </c>
      <c r="DE138" s="15">
        <v>0</v>
      </c>
      <c r="DF138" s="15">
        <v>0</v>
      </c>
      <c r="DG138" s="15">
        <v>0</v>
      </c>
      <c r="DH138" s="15">
        <v>0</v>
      </c>
      <c r="DI138" s="15">
        <v>0</v>
      </c>
      <c r="DJ138" s="15">
        <v>0</v>
      </c>
      <c r="DK138" s="15">
        <v>0</v>
      </c>
      <c r="DL138" s="15">
        <v>0</v>
      </c>
      <c r="DM138" s="15">
        <v>0</v>
      </c>
      <c r="DN138" s="15">
        <v>0</v>
      </c>
      <c r="DO138" s="15">
        <v>0</v>
      </c>
      <c r="DP138" s="15">
        <v>0</v>
      </c>
      <c r="DQ138" s="15">
        <v>0</v>
      </c>
      <c r="DR138" s="15">
        <v>0</v>
      </c>
    </row>
    <row r="139" spans="1:122" x14ac:dyDescent="0.35">
      <c r="A139" s="15">
        <v>138</v>
      </c>
      <c r="B139" s="17">
        <v>43770</v>
      </c>
      <c r="C139" s="18">
        <v>43784</v>
      </c>
      <c r="D139" s="15">
        <v>7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2</v>
      </c>
      <c r="V139" s="15">
        <v>0</v>
      </c>
      <c r="W139" s="15">
        <v>0</v>
      </c>
      <c r="X139" s="15">
        <v>0</v>
      </c>
      <c r="Y139" s="15">
        <v>3</v>
      </c>
      <c r="Z139" s="15">
        <v>7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1</v>
      </c>
      <c r="AK139" s="15">
        <v>1</v>
      </c>
      <c r="AL139" s="15">
        <v>1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1</v>
      </c>
      <c r="AV139" s="15">
        <v>0</v>
      </c>
      <c r="AW139" s="15">
        <v>0</v>
      </c>
      <c r="AX139" s="15">
        <v>0</v>
      </c>
      <c r="AY139" s="15">
        <v>0</v>
      </c>
      <c r="AZ139" s="15">
        <v>1</v>
      </c>
      <c r="BA139" s="15">
        <v>0</v>
      </c>
      <c r="BB139" s="15">
        <v>0</v>
      </c>
      <c r="BC139" s="15">
        <v>0</v>
      </c>
      <c r="BD139" s="15">
        <v>1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1</v>
      </c>
      <c r="BN139" s="15">
        <v>4</v>
      </c>
      <c r="BO139" s="15">
        <v>1</v>
      </c>
      <c r="BP139" s="15">
        <v>0</v>
      </c>
      <c r="BQ139" s="15">
        <v>0</v>
      </c>
      <c r="BR139" s="15">
        <v>1</v>
      </c>
      <c r="BS139" s="15">
        <v>2</v>
      </c>
      <c r="BT139" s="15">
        <v>0</v>
      </c>
      <c r="BU139" s="15">
        <v>1</v>
      </c>
      <c r="BV139" s="15">
        <v>0</v>
      </c>
      <c r="BW139" s="15">
        <v>0</v>
      </c>
      <c r="BX139" s="15">
        <v>0</v>
      </c>
      <c r="BY139" s="15">
        <v>0</v>
      </c>
      <c r="BZ139" s="15">
        <v>1</v>
      </c>
      <c r="CA139" s="15">
        <v>0</v>
      </c>
      <c r="CB139" s="15">
        <v>0</v>
      </c>
      <c r="CC139" s="15">
        <v>0</v>
      </c>
      <c r="CD139" s="15">
        <v>0</v>
      </c>
      <c r="CE139" s="15">
        <v>0</v>
      </c>
      <c r="CF139" s="15">
        <v>0</v>
      </c>
      <c r="CG139" s="15">
        <v>0</v>
      </c>
      <c r="CH139" s="15">
        <v>0</v>
      </c>
      <c r="CI139" s="15">
        <v>0</v>
      </c>
      <c r="CJ139" s="15">
        <v>1</v>
      </c>
      <c r="CK139" s="15">
        <v>0</v>
      </c>
      <c r="CL139" s="15">
        <v>0</v>
      </c>
      <c r="CM139" s="15">
        <v>1</v>
      </c>
      <c r="CN139" s="15">
        <v>1</v>
      </c>
      <c r="CO139" s="15">
        <v>0</v>
      </c>
      <c r="CP139" s="15">
        <v>0</v>
      </c>
      <c r="CQ139" s="15">
        <v>0</v>
      </c>
      <c r="CR139" s="15">
        <v>0</v>
      </c>
      <c r="CS139" s="15">
        <v>0</v>
      </c>
      <c r="CT139" s="15">
        <v>0</v>
      </c>
      <c r="CU139" s="15">
        <v>0</v>
      </c>
      <c r="CV139" s="15">
        <v>0</v>
      </c>
      <c r="CW139" s="15">
        <v>0</v>
      </c>
      <c r="CX139" s="15">
        <v>0</v>
      </c>
      <c r="CY139" s="15">
        <v>0</v>
      </c>
      <c r="CZ139" s="15">
        <v>0</v>
      </c>
      <c r="DA139" s="15">
        <v>0</v>
      </c>
      <c r="DB139" s="15">
        <v>0</v>
      </c>
      <c r="DC139" s="15">
        <v>0</v>
      </c>
      <c r="DD139" s="15">
        <v>0</v>
      </c>
      <c r="DE139" s="15">
        <v>0</v>
      </c>
      <c r="DF139" s="15">
        <v>0</v>
      </c>
      <c r="DG139" s="15">
        <v>0</v>
      </c>
      <c r="DH139" s="15">
        <v>0</v>
      </c>
      <c r="DI139" s="15">
        <v>0</v>
      </c>
      <c r="DJ139" s="15">
        <v>0</v>
      </c>
      <c r="DK139" s="15">
        <v>0</v>
      </c>
      <c r="DL139" s="15">
        <v>1</v>
      </c>
      <c r="DM139" s="15">
        <v>0</v>
      </c>
      <c r="DN139" s="15">
        <v>0</v>
      </c>
      <c r="DO139" s="15">
        <v>0</v>
      </c>
      <c r="DP139" s="15">
        <v>0</v>
      </c>
      <c r="DQ139" s="15">
        <v>0</v>
      </c>
      <c r="DR139" s="15">
        <v>0</v>
      </c>
    </row>
    <row r="140" spans="1:122" x14ac:dyDescent="0.35">
      <c r="A140" s="15">
        <v>139</v>
      </c>
      <c r="B140" s="17">
        <v>43770</v>
      </c>
      <c r="C140" s="18">
        <v>43785</v>
      </c>
      <c r="D140" s="15">
        <v>4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1</v>
      </c>
      <c r="K140" s="15">
        <v>0</v>
      </c>
      <c r="L140" s="15">
        <v>1</v>
      </c>
      <c r="M140" s="15">
        <v>0</v>
      </c>
      <c r="N140" s="15">
        <v>1</v>
      </c>
      <c r="O140" s="15">
        <v>2</v>
      </c>
      <c r="P140" s="15">
        <v>0</v>
      </c>
      <c r="Q140" s="15">
        <v>0</v>
      </c>
      <c r="R140" s="15">
        <v>0</v>
      </c>
      <c r="S140" s="15">
        <v>0</v>
      </c>
      <c r="T140" s="15">
        <v>9</v>
      </c>
      <c r="U140" s="15">
        <v>1</v>
      </c>
      <c r="V140" s="15">
        <v>0</v>
      </c>
      <c r="W140" s="15">
        <v>0</v>
      </c>
      <c r="X140" s="15">
        <v>0</v>
      </c>
      <c r="Y140" s="15">
        <v>2</v>
      </c>
      <c r="Z140" s="15">
        <v>1</v>
      </c>
      <c r="AA140" s="15">
        <v>0</v>
      </c>
      <c r="AB140" s="15">
        <v>0</v>
      </c>
      <c r="AC140" s="15">
        <v>1</v>
      </c>
      <c r="AD140" s="15">
        <v>0</v>
      </c>
      <c r="AE140" s="15">
        <v>1</v>
      </c>
      <c r="AF140" s="15">
        <v>0</v>
      </c>
      <c r="AG140" s="15">
        <v>0</v>
      </c>
      <c r="AH140" s="15">
        <v>1</v>
      </c>
      <c r="AI140" s="15">
        <v>0</v>
      </c>
      <c r="AJ140" s="15">
        <v>2</v>
      </c>
      <c r="AK140" s="15">
        <v>0</v>
      </c>
      <c r="AL140" s="15">
        <v>0</v>
      </c>
      <c r="AM140" s="15">
        <v>0</v>
      </c>
      <c r="AN140" s="15">
        <v>0</v>
      </c>
      <c r="AO140" s="15">
        <v>1</v>
      </c>
      <c r="AP140" s="15">
        <v>0</v>
      </c>
      <c r="AQ140" s="15">
        <v>0</v>
      </c>
      <c r="AR140" s="15">
        <v>0</v>
      </c>
      <c r="AS140" s="15">
        <v>0</v>
      </c>
      <c r="AT140" s="15">
        <v>1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1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1</v>
      </c>
      <c r="BK140" s="15">
        <v>0</v>
      </c>
      <c r="BL140" s="15">
        <v>0</v>
      </c>
      <c r="BM140" s="15">
        <v>0</v>
      </c>
      <c r="BN140" s="15">
        <v>2</v>
      </c>
      <c r="BO140" s="15">
        <v>0</v>
      </c>
      <c r="BP140" s="15">
        <v>2</v>
      </c>
      <c r="BQ140" s="15">
        <v>0</v>
      </c>
      <c r="BR140" s="15">
        <v>0</v>
      </c>
      <c r="BS140" s="15">
        <v>0</v>
      </c>
      <c r="BT140" s="15">
        <v>1</v>
      </c>
      <c r="BU140" s="15">
        <v>0</v>
      </c>
      <c r="BV140" s="15">
        <v>1</v>
      </c>
      <c r="BW140" s="15">
        <v>1</v>
      </c>
      <c r="BX140" s="15">
        <v>1</v>
      </c>
      <c r="BY140" s="15">
        <v>0</v>
      </c>
      <c r="BZ140" s="15">
        <v>0</v>
      </c>
      <c r="CA140" s="15">
        <v>0</v>
      </c>
      <c r="CB140" s="15">
        <v>0</v>
      </c>
      <c r="CC140" s="15">
        <v>0</v>
      </c>
      <c r="CD140" s="15">
        <v>0</v>
      </c>
      <c r="CE140" s="15">
        <v>0</v>
      </c>
      <c r="CF140" s="15">
        <v>0</v>
      </c>
      <c r="CG140" s="15">
        <v>0</v>
      </c>
      <c r="CH140" s="15">
        <v>0</v>
      </c>
      <c r="CI140" s="15">
        <v>0</v>
      </c>
      <c r="CJ140" s="15">
        <v>2</v>
      </c>
      <c r="CK140" s="15">
        <v>1</v>
      </c>
      <c r="CL140" s="15">
        <v>0</v>
      </c>
      <c r="CM140" s="15">
        <v>0</v>
      </c>
      <c r="CN140" s="15">
        <v>0</v>
      </c>
      <c r="CO140" s="15">
        <v>0</v>
      </c>
      <c r="CP140" s="15">
        <v>0</v>
      </c>
      <c r="CQ140" s="15">
        <v>1</v>
      </c>
      <c r="CR140" s="15">
        <v>0</v>
      </c>
      <c r="CS140" s="15">
        <v>0</v>
      </c>
      <c r="CT140" s="15">
        <v>0</v>
      </c>
      <c r="CU140" s="15">
        <v>0</v>
      </c>
      <c r="CV140" s="15">
        <v>0</v>
      </c>
      <c r="CW140" s="15">
        <v>0</v>
      </c>
      <c r="CX140" s="15">
        <v>0</v>
      </c>
      <c r="CY140" s="15">
        <v>0</v>
      </c>
      <c r="CZ140" s="15">
        <v>0</v>
      </c>
      <c r="DA140" s="15">
        <v>0</v>
      </c>
      <c r="DB140" s="15">
        <v>0</v>
      </c>
      <c r="DC140" s="15">
        <v>0</v>
      </c>
      <c r="DD140" s="15">
        <v>0</v>
      </c>
      <c r="DE140" s="15">
        <v>0</v>
      </c>
      <c r="DF140" s="15">
        <v>0</v>
      </c>
      <c r="DG140" s="15">
        <v>0</v>
      </c>
      <c r="DH140" s="15">
        <v>0</v>
      </c>
      <c r="DI140" s="15">
        <v>0</v>
      </c>
      <c r="DJ140" s="15">
        <v>0</v>
      </c>
      <c r="DK140" s="15">
        <v>0</v>
      </c>
      <c r="DL140" s="15">
        <v>0</v>
      </c>
      <c r="DM140" s="15">
        <v>0</v>
      </c>
      <c r="DN140" s="15">
        <v>0</v>
      </c>
      <c r="DO140" s="15">
        <v>0</v>
      </c>
      <c r="DP140" s="15">
        <v>0</v>
      </c>
      <c r="DQ140" s="15">
        <v>0</v>
      </c>
      <c r="DR140" s="15">
        <v>0</v>
      </c>
    </row>
    <row r="141" spans="1:122" x14ac:dyDescent="0.35">
      <c r="A141" s="15">
        <v>140</v>
      </c>
      <c r="B141" s="17">
        <v>43770</v>
      </c>
      <c r="C141" s="18">
        <v>43786</v>
      </c>
      <c r="D141" s="15">
        <v>49</v>
      </c>
      <c r="E141" s="15">
        <v>0</v>
      </c>
      <c r="F141" s="15">
        <v>0</v>
      </c>
      <c r="G141" s="15">
        <v>0</v>
      </c>
      <c r="H141" s="15">
        <v>2</v>
      </c>
      <c r="I141" s="15">
        <v>0</v>
      </c>
      <c r="J141" s="15">
        <v>0</v>
      </c>
      <c r="K141" s="15">
        <v>1</v>
      </c>
      <c r="L141" s="15">
        <v>1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6</v>
      </c>
      <c r="U141" s="15">
        <v>2</v>
      </c>
      <c r="V141" s="15">
        <v>1</v>
      </c>
      <c r="W141" s="15">
        <v>0</v>
      </c>
      <c r="X141" s="15">
        <v>2</v>
      </c>
      <c r="Y141" s="15">
        <v>2</v>
      </c>
      <c r="Z141" s="15">
        <v>7</v>
      </c>
      <c r="AA141" s="15">
        <v>3</v>
      </c>
      <c r="AB141" s="15">
        <v>1</v>
      </c>
      <c r="AC141" s="15">
        <v>1</v>
      </c>
      <c r="AD141" s="15">
        <v>0</v>
      </c>
      <c r="AE141" s="15">
        <v>2</v>
      </c>
      <c r="AF141" s="15">
        <v>1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1</v>
      </c>
      <c r="AR141" s="15">
        <v>1</v>
      </c>
      <c r="AS141" s="15">
        <v>0</v>
      </c>
      <c r="AT141" s="15">
        <v>2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1</v>
      </c>
      <c r="BE141" s="15">
        <v>1</v>
      </c>
      <c r="BF141" s="15">
        <v>0</v>
      </c>
      <c r="BG141" s="15">
        <v>0</v>
      </c>
      <c r="BH141" s="15">
        <v>0</v>
      </c>
      <c r="BI141" s="15">
        <v>0</v>
      </c>
      <c r="BJ141" s="15">
        <v>1</v>
      </c>
      <c r="BK141" s="15">
        <v>1</v>
      </c>
      <c r="BL141" s="15">
        <v>0</v>
      </c>
      <c r="BM141" s="15">
        <v>2</v>
      </c>
      <c r="BN141" s="15">
        <v>2</v>
      </c>
      <c r="BO141" s="15">
        <v>0</v>
      </c>
      <c r="BP141" s="15">
        <v>0</v>
      </c>
      <c r="BQ141" s="15">
        <v>0</v>
      </c>
      <c r="BR141" s="15">
        <v>0</v>
      </c>
      <c r="BS141" s="15">
        <v>0</v>
      </c>
      <c r="BT141" s="15">
        <v>0</v>
      </c>
      <c r="BU141" s="15">
        <v>1</v>
      </c>
      <c r="BV141" s="15">
        <v>0</v>
      </c>
      <c r="BW141" s="15">
        <v>1</v>
      </c>
      <c r="BX141" s="15">
        <v>0</v>
      </c>
      <c r="BY141" s="15">
        <v>0</v>
      </c>
      <c r="BZ141" s="15">
        <v>0</v>
      </c>
      <c r="CA141" s="15">
        <v>0</v>
      </c>
      <c r="CB141" s="15">
        <v>0</v>
      </c>
      <c r="CC141" s="15">
        <v>2</v>
      </c>
      <c r="CD141" s="15">
        <v>0</v>
      </c>
      <c r="CE141" s="15">
        <v>0</v>
      </c>
      <c r="CF141" s="15">
        <v>0</v>
      </c>
      <c r="CG141" s="15">
        <v>0</v>
      </c>
      <c r="CH141" s="15">
        <v>2</v>
      </c>
      <c r="CI141" s="15">
        <v>0</v>
      </c>
      <c r="CJ141" s="15">
        <v>0</v>
      </c>
      <c r="CK141" s="15">
        <v>0</v>
      </c>
      <c r="CL141" s="15">
        <v>0</v>
      </c>
      <c r="CM141" s="15">
        <v>0</v>
      </c>
      <c r="CN141" s="15">
        <v>0</v>
      </c>
      <c r="CO141" s="15">
        <v>0</v>
      </c>
      <c r="CP141" s="15">
        <v>0</v>
      </c>
      <c r="CQ141" s="15">
        <v>0</v>
      </c>
      <c r="CR141" s="15">
        <v>0</v>
      </c>
      <c r="CS141" s="15">
        <v>1</v>
      </c>
      <c r="CT141" s="15">
        <v>0</v>
      </c>
      <c r="CU141" s="15">
        <v>0</v>
      </c>
      <c r="CV141" s="15">
        <v>0</v>
      </c>
      <c r="CW141" s="15">
        <v>1</v>
      </c>
      <c r="CX141" s="15">
        <v>0</v>
      </c>
      <c r="CY141" s="15">
        <v>1</v>
      </c>
      <c r="CZ141" s="15">
        <v>1</v>
      </c>
      <c r="DA141" s="15">
        <v>3</v>
      </c>
      <c r="DB141" s="15">
        <v>0</v>
      </c>
      <c r="DC141" s="15">
        <v>0</v>
      </c>
      <c r="DD141" s="15">
        <v>0</v>
      </c>
      <c r="DE141" s="15">
        <v>0</v>
      </c>
      <c r="DF141" s="15">
        <v>0</v>
      </c>
      <c r="DG141" s="15">
        <v>0</v>
      </c>
      <c r="DH141" s="15">
        <v>0</v>
      </c>
      <c r="DI141" s="15">
        <v>0</v>
      </c>
      <c r="DJ141" s="15">
        <v>0</v>
      </c>
      <c r="DK141" s="15">
        <v>0</v>
      </c>
      <c r="DL141" s="15">
        <v>2</v>
      </c>
      <c r="DM141" s="15">
        <v>0</v>
      </c>
      <c r="DN141" s="15">
        <v>0</v>
      </c>
      <c r="DO141" s="15">
        <v>0</v>
      </c>
      <c r="DP141" s="15">
        <v>0</v>
      </c>
      <c r="DQ141" s="15">
        <v>0</v>
      </c>
      <c r="DR141" s="15">
        <v>0</v>
      </c>
    </row>
    <row r="142" spans="1:122" x14ac:dyDescent="0.35">
      <c r="A142" s="15">
        <v>141</v>
      </c>
      <c r="B142" s="17">
        <v>43770</v>
      </c>
      <c r="C142" s="18">
        <v>43787</v>
      </c>
      <c r="D142" s="15">
        <v>4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1</v>
      </c>
      <c r="W142" s="15">
        <v>0</v>
      </c>
      <c r="X142" s="15">
        <v>0</v>
      </c>
      <c r="Y142" s="15">
        <v>3</v>
      </c>
      <c r="Z142" s="15">
        <v>5</v>
      </c>
      <c r="AA142" s="15">
        <v>1</v>
      </c>
      <c r="AB142" s="15">
        <v>0</v>
      </c>
      <c r="AC142" s="15">
        <v>4</v>
      </c>
      <c r="AD142" s="15">
        <v>0</v>
      </c>
      <c r="AE142" s="15">
        <v>0</v>
      </c>
      <c r="AF142" s="15">
        <v>1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5">
        <v>0</v>
      </c>
      <c r="BG142" s="15">
        <v>0</v>
      </c>
      <c r="BH142" s="15">
        <v>1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0</v>
      </c>
      <c r="BP142" s="15">
        <v>1</v>
      </c>
      <c r="BQ142" s="15">
        <v>0</v>
      </c>
      <c r="BR142" s="15">
        <v>0</v>
      </c>
      <c r="BS142" s="15">
        <v>1</v>
      </c>
      <c r="BT142" s="15">
        <v>0</v>
      </c>
      <c r="BU142" s="15">
        <v>1</v>
      </c>
      <c r="BV142" s="15">
        <v>0</v>
      </c>
      <c r="BW142" s="15">
        <v>0</v>
      </c>
      <c r="BX142" s="15">
        <v>0</v>
      </c>
      <c r="BY142" s="15">
        <v>0</v>
      </c>
      <c r="BZ142" s="15">
        <v>0</v>
      </c>
      <c r="CA142" s="15">
        <v>0</v>
      </c>
      <c r="CB142" s="15">
        <v>0</v>
      </c>
      <c r="CC142" s="15">
        <v>0</v>
      </c>
      <c r="CD142" s="15">
        <v>0</v>
      </c>
      <c r="CE142" s="15">
        <v>0</v>
      </c>
      <c r="CF142" s="15">
        <v>0</v>
      </c>
      <c r="CG142" s="15">
        <v>0</v>
      </c>
      <c r="CH142" s="15">
        <v>0</v>
      </c>
      <c r="CI142" s="15">
        <v>0</v>
      </c>
      <c r="CJ142" s="15">
        <v>0</v>
      </c>
      <c r="CK142" s="15">
        <v>0</v>
      </c>
      <c r="CL142" s="15">
        <v>0</v>
      </c>
      <c r="CM142" s="15">
        <v>0</v>
      </c>
      <c r="CN142" s="15">
        <v>1</v>
      </c>
      <c r="CO142" s="15">
        <v>0</v>
      </c>
      <c r="CP142" s="15">
        <v>0</v>
      </c>
      <c r="CQ142" s="15">
        <v>1</v>
      </c>
      <c r="CR142" s="15">
        <v>0</v>
      </c>
      <c r="CS142" s="15">
        <v>0</v>
      </c>
      <c r="CT142" s="15">
        <v>0</v>
      </c>
      <c r="CU142" s="15">
        <v>0</v>
      </c>
      <c r="CV142" s="15">
        <v>0</v>
      </c>
      <c r="CW142" s="15">
        <v>0</v>
      </c>
      <c r="CX142" s="15">
        <v>0</v>
      </c>
      <c r="CY142" s="15">
        <v>0</v>
      </c>
      <c r="CZ142" s="15">
        <v>0</v>
      </c>
      <c r="DA142" s="15">
        <v>0</v>
      </c>
      <c r="DB142" s="15">
        <v>0</v>
      </c>
      <c r="DC142" s="15">
        <v>0</v>
      </c>
      <c r="DD142" s="15">
        <v>0</v>
      </c>
      <c r="DE142" s="15">
        <v>0</v>
      </c>
      <c r="DF142" s="15">
        <v>0</v>
      </c>
      <c r="DG142" s="15">
        <v>0</v>
      </c>
      <c r="DH142" s="15">
        <v>0</v>
      </c>
      <c r="DI142" s="15">
        <v>0</v>
      </c>
      <c r="DJ142" s="15">
        <v>0</v>
      </c>
      <c r="DK142" s="15">
        <v>1</v>
      </c>
      <c r="DL142" s="15">
        <v>0</v>
      </c>
      <c r="DM142" s="15">
        <v>0</v>
      </c>
      <c r="DN142" s="15">
        <v>0</v>
      </c>
      <c r="DO142" s="15">
        <v>0</v>
      </c>
      <c r="DP142" s="15">
        <v>0</v>
      </c>
      <c r="DQ142" s="15">
        <v>0</v>
      </c>
      <c r="DR142" s="15">
        <v>0</v>
      </c>
    </row>
    <row r="143" spans="1:122" x14ac:dyDescent="0.35">
      <c r="A143" s="15">
        <v>142</v>
      </c>
      <c r="B143" s="17">
        <v>43770</v>
      </c>
      <c r="C143" s="18">
        <v>43788</v>
      </c>
      <c r="D143" s="15">
        <v>1</v>
      </c>
      <c r="E143" s="15">
        <v>0</v>
      </c>
      <c r="F143" s="15">
        <v>1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1</v>
      </c>
      <c r="P143" s="15">
        <v>0</v>
      </c>
      <c r="Q143" s="15">
        <v>0</v>
      </c>
      <c r="R143" s="15">
        <v>0</v>
      </c>
      <c r="S143" s="15">
        <v>0</v>
      </c>
      <c r="T143" s="15">
        <v>1</v>
      </c>
      <c r="U143" s="15">
        <v>0</v>
      </c>
      <c r="V143" s="15">
        <v>2</v>
      </c>
      <c r="W143" s="15">
        <v>0</v>
      </c>
      <c r="X143" s="15">
        <v>0</v>
      </c>
      <c r="Y143" s="15">
        <v>4</v>
      </c>
      <c r="Z143" s="15">
        <v>3</v>
      </c>
      <c r="AA143" s="15">
        <v>1</v>
      </c>
      <c r="AB143" s="15">
        <v>0</v>
      </c>
      <c r="AC143" s="15">
        <v>2</v>
      </c>
      <c r="AD143" s="15">
        <v>0</v>
      </c>
      <c r="AE143" s="15">
        <v>1</v>
      </c>
      <c r="AF143" s="15">
        <v>0</v>
      </c>
      <c r="AG143" s="15">
        <v>0</v>
      </c>
      <c r="AH143" s="15">
        <v>0</v>
      </c>
      <c r="AI143" s="15">
        <v>0</v>
      </c>
      <c r="AJ143" s="15">
        <v>1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1</v>
      </c>
      <c r="AQ143" s="15">
        <v>0</v>
      </c>
      <c r="AR143" s="15">
        <v>1</v>
      </c>
      <c r="AS143" s="15">
        <v>0</v>
      </c>
      <c r="AT143" s="15">
        <v>0</v>
      </c>
      <c r="AU143" s="15">
        <v>1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5">
        <v>1</v>
      </c>
      <c r="BC143" s="15">
        <v>0</v>
      </c>
      <c r="BD143" s="15">
        <v>0</v>
      </c>
      <c r="BE143" s="15">
        <v>0</v>
      </c>
      <c r="BF143" s="15">
        <v>2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1</v>
      </c>
      <c r="BN143" s="15">
        <v>1</v>
      </c>
      <c r="BO143" s="15">
        <v>0</v>
      </c>
      <c r="BP143" s="15">
        <v>1</v>
      </c>
      <c r="BQ143" s="15">
        <v>0</v>
      </c>
      <c r="BR143" s="15">
        <v>0</v>
      </c>
      <c r="BS143" s="15">
        <v>1</v>
      </c>
      <c r="BT143" s="15">
        <v>0</v>
      </c>
      <c r="BU143" s="15">
        <v>0</v>
      </c>
      <c r="BV143" s="15">
        <v>0</v>
      </c>
      <c r="BW143" s="15">
        <v>1</v>
      </c>
      <c r="BX143" s="15">
        <v>0</v>
      </c>
      <c r="BY143" s="15">
        <v>0</v>
      </c>
      <c r="BZ143" s="15">
        <v>1</v>
      </c>
      <c r="CA143" s="15">
        <v>0</v>
      </c>
      <c r="CB143" s="15">
        <v>0</v>
      </c>
      <c r="CC143" s="15">
        <v>0</v>
      </c>
      <c r="CD143" s="15">
        <v>0</v>
      </c>
      <c r="CE143" s="15">
        <v>0</v>
      </c>
      <c r="CF143" s="15">
        <v>0</v>
      </c>
      <c r="CG143" s="15">
        <v>2</v>
      </c>
      <c r="CH143" s="15">
        <v>0</v>
      </c>
      <c r="CI143" s="15">
        <v>5</v>
      </c>
      <c r="CJ143" s="15">
        <v>0</v>
      </c>
      <c r="CK143" s="15">
        <v>0</v>
      </c>
      <c r="CL143" s="15">
        <v>0</v>
      </c>
      <c r="CM143" s="15">
        <v>0</v>
      </c>
      <c r="CN143" s="15">
        <v>1</v>
      </c>
      <c r="CO143" s="15">
        <v>0</v>
      </c>
      <c r="CP143" s="15">
        <v>0</v>
      </c>
      <c r="CQ143" s="15">
        <v>0</v>
      </c>
      <c r="CR143" s="15">
        <v>0</v>
      </c>
      <c r="CS143" s="15">
        <v>0</v>
      </c>
      <c r="CT143" s="15">
        <v>0</v>
      </c>
      <c r="CU143" s="15">
        <v>0</v>
      </c>
      <c r="CV143" s="15">
        <v>0</v>
      </c>
      <c r="CW143" s="15">
        <v>0</v>
      </c>
      <c r="CX143" s="15">
        <v>0</v>
      </c>
      <c r="CY143" s="15">
        <v>1</v>
      </c>
      <c r="CZ143" s="15">
        <v>0</v>
      </c>
      <c r="DA143" s="15">
        <v>0</v>
      </c>
      <c r="DB143" s="15">
        <v>0</v>
      </c>
      <c r="DC143" s="15">
        <v>0</v>
      </c>
      <c r="DD143" s="15">
        <v>0</v>
      </c>
      <c r="DE143" s="15">
        <v>0</v>
      </c>
      <c r="DF143" s="15">
        <v>0</v>
      </c>
      <c r="DG143" s="15">
        <v>0</v>
      </c>
      <c r="DH143" s="15">
        <v>0</v>
      </c>
      <c r="DI143" s="15">
        <v>0</v>
      </c>
      <c r="DJ143" s="15">
        <v>0</v>
      </c>
      <c r="DK143" s="15">
        <v>0</v>
      </c>
      <c r="DL143" s="15">
        <v>0</v>
      </c>
      <c r="DM143" s="15">
        <v>0</v>
      </c>
      <c r="DN143" s="15">
        <v>0</v>
      </c>
      <c r="DO143" s="15">
        <v>0</v>
      </c>
      <c r="DP143" s="15">
        <v>0</v>
      </c>
      <c r="DQ143" s="15">
        <v>0</v>
      </c>
      <c r="DR143" s="15">
        <v>0</v>
      </c>
    </row>
    <row r="144" spans="1:122" x14ac:dyDescent="0.35">
      <c r="A144" s="15">
        <v>143</v>
      </c>
      <c r="B144" s="17">
        <v>43770</v>
      </c>
      <c r="C144" s="18">
        <v>43789</v>
      </c>
      <c r="D144" s="15">
        <v>9</v>
      </c>
      <c r="E144" s="15">
        <v>0</v>
      </c>
      <c r="F144" s="15">
        <v>0</v>
      </c>
      <c r="G144" s="15">
        <v>1</v>
      </c>
      <c r="H144" s="15">
        <v>2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1</v>
      </c>
      <c r="O144" s="15">
        <v>0</v>
      </c>
      <c r="P144" s="15">
        <v>0</v>
      </c>
      <c r="Q144" s="15">
        <v>0</v>
      </c>
      <c r="R144" s="15">
        <v>0</v>
      </c>
      <c r="S144" s="15">
        <v>2</v>
      </c>
      <c r="T144" s="15">
        <v>1</v>
      </c>
      <c r="U144" s="15">
        <v>0</v>
      </c>
      <c r="V144" s="15">
        <v>1</v>
      </c>
      <c r="W144" s="15">
        <v>0</v>
      </c>
      <c r="X144" s="15">
        <v>0</v>
      </c>
      <c r="Y144" s="15">
        <v>2</v>
      </c>
      <c r="Z144" s="15">
        <v>3</v>
      </c>
      <c r="AA144" s="15">
        <v>2</v>
      </c>
      <c r="AB144" s="15">
        <v>1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2</v>
      </c>
      <c r="AI144" s="15">
        <v>0</v>
      </c>
      <c r="AJ144" s="15">
        <v>0</v>
      </c>
      <c r="AK144" s="15">
        <v>1</v>
      </c>
      <c r="AL144" s="15">
        <v>1</v>
      </c>
      <c r="AM144" s="15">
        <v>0</v>
      </c>
      <c r="AN144" s="15">
        <v>0</v>
      </c>
      <c r="AO144" s="15">
        <v>0</v>
      </c>
      <c r="AP144" s="15">
        <v>1</v>
      </c>
      <c r="AQ144" s="15">
        <v>0</v>
      </c>
      <c r="AR144" s="15">
        <v>0</v>
      </c>
      <c r="AS144" s="15">
        <v>1</v>
      </c>
      <c r="AT144" s="15">
        <v>0</v>
      </c>
      <c r="AU144" s="15">
        <v>0</v>
      </c>
      <c r="AV144" s="15">
        <v>0</v>
      </c>
      <c r="AW144" s="15">
        <v>2</v>
      </c>
      <c r="AX144" s="15">
        <v>0</v>
      </c>
      <c r="AY144" s="15">
        <v>0</v>
      </c>
      <c r="AZ144" s="15">
        <v>0</v>
      </c>
      <c r="BA144" s="15">
        <v>1</v>
      </c>
      <c r="BB144" s="15">
        <v>3</v>
      </c>
      <c r="BC144" s="15">
        <v>1</v>
      </c>
      <c r="BD144" s="15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  <c r="BN144" s="15">
        <v>1</v>
      </c>
      <c r="BO144" s="15">
        <v>0</v>
      </c>
      <c r="BP144" s="15">
        <v>1</v>
      </c>
      <c r="BQ144" s="15">
        <v>0</v>
      </c>
      <c r="BR144" s="15">
        <v>0</v>
      </c>
      <c r="BS144" s="15">
        <v>0</v>
      </c>
      <c r="BT144" s="15">
        <v>0</v>
      </c>
      <c r="BU144" s="15">
        <v>0</v>
      </c>
      <c r="BV144" s="15">
        <v>1</v>
      </c>
      <c r="BW144" s="15">
        <v>1</v>
      </c>
      <c r="BX144" s="15">
        <v>2</v>
      </c>
      <c r="BY144" s="15">
        <v>2</v>
      </c>
      <c r="BZ144" s="15">
        <v>2</v>
      </c>
      <c r="CA144" s="15">
        <v>0</v>
      </c>
      <c r="CB144" s="15">
        <v>0</v>
      </c>
      <c r="CC144" s="15">
        <v>0</v>
      </c>
      <c r="CD144" s="15">
        <v>0</v>
      </c>
      <c r="CE144" s="15">
        <v>0</v>
      </c>
      <c r="CF144" s="15">
        <v>0</v>
      </c>
      <c r="CG144" s="15">
        <v>0</v>
      </c>
      <c r="CH144" s="15">
        <v>0</v>
      </c>
      <c r="CI144" s="15">
        <v>0</v>
      </c>
      <c r="CJ144" s="15">
        <v>4</v>
      </c>
      <c r="CK144" s="15">
        <v>0</v>
      </c>
      <c r="CL144" s="15">
        <v>2</v>
      </c>
      <c r="CM144" s="15">
        <v>0</v>
      </c>
      <c r="CN144" s="15">
        <v>2</v>
      </c>
      <c r="CO144" s="15">
        <v>0</v>
      </c>
      <c r="CP144" s="15">
        <v>0</v>
      </c>
      <c r="CQ144" s="15">
        <v>0</v>
      </c>
      <c r="CR144" s="15">
        <v>0</v>
      </c>
      <c r="CS144" s="15">
        <v>0</v>
      </c>
      <c r="CT144" s="15">
        <v>0</v>
      </c>
      <c r="CU144" s="15">
        <v>0</v>
      </c>
      <c r="CV144" s="15">
        <v>0</v>
      </c>
      <c r="CW144" s="15">
        <v>0</v>
      </c>
      <c r="CX144" s="15">
        <v>0</v>
      </c>
      <c r="CY144" s="15">
        <v>3</v>
      </c>
      <c r="CZ144" s="15">
        <v>0</v>
      </c>
      <c r="DA144" s="15">
        <v>2</v>
      </c>
      <c r="DB144" s="15">
        <v>0</v>
      </c>
      <c r="DC144" s="15">
        <v>0</v>
      </c>
      <c r="DD144" s="15">
        <v>0</v>
      </c>
      <c r="DE144" s="15">
        <v>0</v>
      </c>
      <c r="DF144" s="15">
        <v>0</v>
      </c>
      <c r="DG144" s="15">
        <v>0</v>
      </c>
      <c r="DH144" s="15">
        <v>0</v>
      </c>
      <c r="DI144" s="15">
        <v>0</v>
      </c>
      <c r="DJ144" s="15">
        <v>0</v>
      </c>
      <c r="DK144" s="15">
        <v>0</v>
      </c>
      <c r="DL144" s="15">
        <v>0</v>
      </c>
      <c r="DM144" s="15">
        <v>0</v>
      </c>
      <c r="DN144" s="15">
        <v>0</v>
      </c>
      <c r="DO144" s="15">
        <v>0</v>
      </c>
      <c r="DP144" s="15">
        <v>0</v>
      </c>
      <c r="DQ144" s="15">
        <v>0</v>
      </c>
      <c r="DR144" s="15">
        <v>0</v>
      </c>
    </row>
    <row r="145" spans="1:122" x14ac:dyDescent="0.35">
      <c r="A145" s="15">
        <v>144</v>
      </c>
      <c r="B145" s="17">
        <v>43770</v>
      </c>
      <c r="C145" s="18">
        <v>43790</v>
      </c>
      <c r="D145" s="15">
        <v>5</v>
      </c>
      <c r="E145" s="15">
        <v>1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1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1</v>
      </c>
      <c r="U145" s="15">
        <v>0</v>
      </c>
      <c r="V145" s="15">
        <v>0</v>
      </c>
      <c r="W145" s="15">
        <v>0</v>
      </c>
      <c r="X145" s="15">
        <v>0</v>
      </c>
      <c r="Y145" s="15">
        <v>1</v>
      </c>
      <c r="Z145" s="15">
        <v>5</v>
      </c>
      <c r="AA145" s="15">
        <v>2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1</v>
      </c>
      <c r="AH145" s="15">
        <v>0</v>
      </c>
      <c r="AI145" s="15">
        <v>0</v>
      </c>
      <c r="AJ145" s="15">
        <v>2</v>
      </c>
      <c r="AK145" s="15">
        <v>0</v>
      </c>
      <c r="AL145" s="15">
        <v>0</v>
      </c>
      <c r="AM145" s="15">
        <v>0</v>
      </c>
      <c r="AN145" s="15">
        <v>0</v>
      </c>
      <c r="AO145" s="15">
        <v>1</v>
      </c>
      <c r="AP145" s="15">
        <v>1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  <c r="BC145" s="15">
        <v>1</v>
      </c>
      <c r="BD145" s="15">
        <v>0</v>
      </c>
      <c r="BE145" s="15">
        <v>0</v>
      </c>
      <c r="BF145" s="15">
        <v>0</v>
      </c>
      <c r="BG145" s="15">
        <v>0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  <c r="BN145" s="15">
        <v>0</v>
      </c>
      <c r="BO145" s="15">
        <v>1</v>
      </c>
      <c r="BP145" s="15">
        <v>0</v>
      </c>
      <c r="BQ145" s="15">
        <v>0</v>
      </c>
      <c r="BR145" s="15">
        <v>0</v>
      </c>
      <c r="BS145" s="15">
        <v>1</v>
      </c>
      <c r="BT145" s="15">
        <v>1</v>
      </c>
      <c r="BU145" s="15">
        <v>0</v>
      </c>
      <c r="BV145" s="15">
        <v>0</v>
      </c>
      <c r="BW145" s="15">
        <v>0</v>
      </c>
      <c r="BX145" s="15">
        <v>0</v>
      </c>
      <c r="BY145" s="15">
        <v>0</v>
      </c>
      <c r="BZ145" s="15">
        <v>0</v>
      </c>
      <c r="CA145" s="15">
        <v>0</v>
      </c>
      <c r="CB145" s="15">
        <v>0</v>
      </c>
      <c r="CC145" s="15">
        <v>0</v>
      </c>
      <c r="CD145" s="15">
        <v>0</v>
      </c>
      <c r="CE145" s="15">
        <v>0</v>
      </c>
      <c r="CF145" s="15">
        <v>0</v>
      </c>
      <c r="CG145" s="15">
        <v>0</v>
      </c>
      <c r="CH145" s="15">
        <v>0</v>
      </c>
      <c r="CI145" s="15">
        <v>0</v>
      </c>
      <c r="CJ145" s="15">
        <v>0</v>
      </c>
      <c r="CK145" s="15">
        <v>0</v>
      </c>
      <c r="CL145" s="15">
        <v>0</v>
      </c>
      <c r="CM145" s="15">
        <v>0</v>
      </c>
      <c r="CN145" s="15">
        <v>0</v>
      </c>
      <c r="CO145" s="15">
        <v>0</v>
      </c>
      <c r="CP145" s="15">
        <v>0</v>
      </c>
      <c r="CQ145" s="15">
        <v>0</v>
      </c>
      <c r="CR145" s="15">
        <v>0</v>
      </c>
      <c r="CS145" s="15">
        <v>0</v>
      </c>
      <c r="CT145" s="15">
        <v>0</v>
      </c>
      <c r="CU145" s="15">
        <v>0</v>
      </c>
      <c r="CV145" s="15">
        <v>0</v>
      </c>
      <c r="CW145" s="15">
        <v>0</v>
      </c>
      <c r="CX145" s="15">
        <v>0</v>
      </c>
      <c r="CY145" s="15">
        <v>0</v>
      </c>
      <c r="CZ145" s="15">
        <v>0</v>
      </c>
      <c r="DA145" s="15">
        <v>0</v>
      </c>
      <c r="DB145" s="15">
        <v>0</v>
      </c>
      <c r="DC145" s="15">
        <v>0</v>
      </c>
      <c r="DD145" s="15">
        <v>0</v>
      </c>
      <c r="DE145" s="15">
        <v>0</v>
      </c>
      <c r="DF145" s="15">
        <v>0</v>
      </c>
      <c r="DG145" s="15">
        <v>0</v>
      </c>
      <c r="DH145" s="15">
        <v>0</v>
      </c>
      <c r="DI145" s="15">
        <v>0</v>
      </c>
      <c r="DJ145" s="15">
        <v>0</v>
      </c>
      <c r="DK145" s="15">
        <v>0</v>
      </c>
      <c r="DL145" s="15">
        <v>0</v>
      </c>
      <c r="DM145" s="15">
        <v>0</v>
      </c>
      <c r="DN145" s="15">
        <v>0</v>
      </c>
      <c r="DO145" s="15">
        <v>0</v>
      </c>
      <c r="DP145" s="15">
        <v>0</v>
      </c>
      <c r="DQ145" s="15">
        <v>0</v>
      </c>
      <c r="DR145" s="15">
        <v>0</v>
      </c>
    </row>
    <row r="146" spans="1:122" x14ac:dyDescent="0.35">
      <c r="A146" s="15">
        <v>145</v>
      </c>
      <c r="B146" s="17">
        <v>43770</v>
      </c>
      <c r="C146" s="18">
        <v>43791</v>
      </c>
      <c r="D146" s="15">
        <v>6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1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1</v>
      </c>
      <c r="Z146" s="15">
        <v>1</v>
      </c>
      <c r="AA146" s="15">
        <v>0</v>
      </c>
      <c r="AB146" s="15">
        <v>0</v>
      </c>
      <c r="AC146" s="15">
        <v>1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1</v>
      </c>
      <c r="AR146" s="15">
        <v>0</v>
      </c>
      <c r="AS146" s="15">
        <v>0</v>
      </c>
      <c r="AT146" s="15">
        <v>2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1</v>
      </c>
      <c r="BC146" s="15">
        <v>0</v>
      </c>
      <c r="BD146" s="15">
        <v>0</v>
      </c>
      <c r="BE146" s="15">
        <v>0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  <c r="BN146" s="15">
        <v>0</v>
      </c>
      <c r="BO146" s="15">
        <v>0</v>
      </c>
      <c r="BP146" s="15">
        <v>0</v>
      </c>
      <c r="BQ146" s="15">
        <v>0</v>
      </c>
      <c r="BR146" s="15">
        <v>0</v>
      </c>
      <c r="BS146" s="15">
        <v>0</v>
      </c>
      <c r="BT146" s="15">
        <v>0</v>
      </c>
      <c r="BU146" s="15">
        <v>0</v>
      </c>
      <c r="BV146" s="15">
        <v>1</v>
      </c>
      <c r="BW146" s="15">
        <v>1</v>
      </c>
      <c r="BX146" s="15">
        <v>0</v>
      </c>
      <c r="BY146" s="15">
        <v>0</v>
      </c>
      <c r="BZ146" s="15">
        <v>0</v>
      </c>
      <c r="CA146" s="15">
        <v>0</v>
      </c>
      <c r="CB146" s="15">
        <v>0</v>
      </c>
      <c r="CC146" s="15">
        <v>0</v>
      </c>
      <c r="CD146" s="15">
        <v>0</v>
      </c>
      <c r="CE146" s="15">
        <v>0</v>
      </c>
      <c r="CF146" s="15">
        <v>0</v>
      </c>
      <c r="CG146" s="15">
        <v>0</v>
      </c>
      <c r="CH146" s="15">
        <v>0</v>
      </c>
      <c r="CI146" s="15">
        <v>0</v>
      </c>
      <c r="CJ146" s="15">
        <v>2</v>
      </c>
      <c r="CK146" s="15">
        <v>0</v>
      </c>
      <c r="CL146" s="15">
        <v>0</v>
      </c>
      <c r="CM146" s="15">
        <v>0</v>
      </c>
      <c r="CN146" s="15">
        <v>1</v>
      </c>
      <c r="CO146" s="15">
        <v>0</v>
      </c>
      <c r="CP146" s="15">
        <v>0</v>
      </c>
      <c r="CQ146" s="15">
        <v>0</v>
      </c>
      <c r="CR146" s="15">
        <v>0</v>
      </c>
      <c r="CS146" s="15">
        <v>0</v>
      </c>
      <c r="CT146" s="15">
        <v>0</v>
      </c>
      <c r="CU146" s="15">
        <v>0</v>
      </c>
      <c r="CV146" s="15">
        <v>0</v>
      </c>
      <c r="CW146" s="15">
        <v>1</v>
      </c>
      <c r="CX146" s="15">
        <v>0</v>
      </c>
      <c r="CY146" s="15">
        <v>0</v>
      </c>
      <c r="CZ146" s="15">
        <v>0</v>
      </c>
      <c r="DA146" s="15">
        <v>0</v>
      </c>
      <c r="DB146" s="15">
        <v>0</v>
      </c>
      <c r="DC146" s="15">
        <v>0</v>
      </c>
      <c r="DD146" s="15">
        <v>0</v>
      </c>
      <c r="DE146" s="15">
        <v>0</v>
      </c>
      <c r="DF146" s="15">
        <v>0</v>
      </c>
      <c r="DG146" s="15">
        <v>0</v>
      </c>
      <c r="DH146" s="15">
        <v>0</v>
      </c>
      <c r="DI146" s="15">
        <v>0</v>
      </c>
      <c r="DJ146" s="15">
        <v>0</v>
      </c>
      <c r="DK146" s="15">
        <v>0</v>
      </c>
      <c r="DL146" s="15">
        <v>0</v>
      </c>
      <c r="DM146" s="15">
        <v>0</v>
      </c>
      <c r="DN146" s="15">
        <v>0</v>
      </c>
      <c r="DO146" s="15">
        <v>0</v>
      </c>
      <c r="DP146" s="15">
        <v>0</v>
      </c>
      <c r="DQ146" s="15">
        <v>0</v>
      </c>
      <c r="DR146" s="15">
        <v>0</v>
      </c>
    </row>
    <row r="147" spans="1:122" x14ac:dyDescent="0.35">
      <c r="A147" s="15">
        <v>146</v>
      </c>
      <c r="B147" s="17">
        <v>43770</v>
      </c>
      <c r="C147" s="18">
        <v>43792</v>
      </c>
      <c r="D147" s="15">
        <v>11</v>
      </c>
      <c r="E147" s="15">
        <v>0</v>
      </c>
      <c r="F147" s="15">
        <v>0</v>
      </c>
      <c r="G147" s="15">
        <v>0</v>
      </c>
      <c r="H147" s="15">
        <v>1</v>
      </c>
      <c r="I147" s="15">
        <v>2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1</v>
      </c>
      <c r="Q147" s="15">
        <v>0</v>
      </c>
      <c r="R147" s="15">
        <v>0</v>
      </c>
      <c r="S147" s="15">
        <v>0</v>
      </c>
      <c r="T147" s="15">
        <v>0</v>
      </c>
      <c r="U147" s="15">
        <v>1</v>
      </c>
      <c r="V147" s="15">
        <v>0</v>
      </c>
      <c r="W147" s="15">
        <v>1</v>
      </c>
      <c r="X147" s="15">
        <v>0</v>
      </c>
      <c r="Y147" s="15">
        <v>0</v>
      </c>
      <c r="Z147" s="15">
        <v>0</v>
      </c>
      <c r="AA147" s="15">
        <v>0</v>
      </c>
      <c r="AB147" s="15">
        <v>1</v>
      </c>
      <c r="AC147" s="15">
        <v>1</v>
      </c>
      <c r="AD147" s="15">
        <v>0</v>
      </c>
      <c r="AE147" s="15">
        <v>2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3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1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1</v>
      </c>
      <c r="BA147" s="15">
        <v>0</v>
      </c>
      <c r="BB147" s="15">
        <v>0</v>
      </c>
      <c r="BC147" s="15">
        <v>0</v>
      </c>
      <c r="BD147" s="15">
        <v>0</v>
      </c>
      <c r="BE147" s="15">
        <v>0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1</v>
      </c>
      <c r="BM147" s="15">
        <v>0</v>
      </c>
      <c r="BN147" s="15">
        <v>1</v>
      </c>
      <c r="BO147" s="15">
        <v>0</v>
      </c>
      <c r="BP147" s="15">
        <v>0</v>
      </c>
      <c r="BQ147" s="15">
        <v>0</v>
      </c>
      <c r="BR147" s="15">
        <v>0</v>
      </c>
      <c r="BS147" s="15">
        <v>0</v>
      </c>
      <c r="BT147" s="15">
        <v>1</v>
      </c>
      <c r="BU147" s="15">
        <v>1</v>
      </c>
      <c r="BV147" s="15">
        <v>1</v>
      </c>
      <c r="BW147" s="15">
        <v>0</v>
      </c>
      <c r="BX147" s="15">
        <v>1</v>
      </c>
      <c r="BY147" s="15">
        <v>0</v>
      </c>
      <c r="BZ147" s="15">
        <v>0</v>
      </c>
      <c r="CA147" s="15">
        <v>0</v>
      </c>
      <c r="CB147" s="15">
        <v>1</v>
      </c>
      <c r="CC147" s="15">
        <v>0</v>
      </c>
      <c r="CD147" s="15">
        <v>0</v>
      </c>
      <c r="CE147" s="15">
        <v>0</v>
      </c>
      <c r="CF147" s="15">
        <v>0</v>
      </c>
      <c r="CG147" s="15">
        <v>0</v>
      </c>
      <c r="CH147" s="15">
        <v>0</v>
      </c>
      <c r="CI147" s="15">
        <v>0</v>
      </c>
      <c r="CJ147" s="15">
        <v>0</v>
      </c>
      <c r="CK147" s="15">
        <v>0</v>
      </c>
      <c r="CL147" s="15">
        <v>0</v>
      </c>
      <c r="CM147" s="15">
        <v>0</v>
      </c>
      <c r="CN147" s="15">
        <v>1</v>
      </c>
      <c r="CO147" s="15">
        <v>0</v>
      </c>
      <c r="CP147" s="15">
        <v>2</v>
      </c>
      <c r="CQ147" s="15">
        <v>0</v>
      </c>
      <c r="CR147" s="15">
        <v>0</v>
      </c>
      <c r="CS147" s="15">
        <v>0</v>
      </c>
      <c r="CT147" s="15">
        <v>0</v>
      </c>
      <c r="CU147" s="15">
        <v>0</v>
      </c>
      <c r="CV147" s="15">
        <v>0</v>
      </c>
      <c r="CW147" s="15">
        <v>1</v>
      </c>
      <c r="CX147" s="15">
        <v>0</v>
      </c>
      <c r="CY147" s="15">
        <v>0</v>
      </c>
      <c r="CZ147" s="15">
        <v>0</v>
      </c>
      <c r="DA147" s="15">
        <v>0</v>
      </c>
      <c r="DB147" s="15">
        <v>0</v>
      </c>
      <c r="DC147" s="15">
        <v>0</v>
      </c>
      <c r="DD147" s="15">
        <v>0</v>
      </c>
      <c r="DE147" s="15">
        <v>0</v>
      </c>
      <c r="DF147" s="15">
        <v>0</v>
      </c>
      <c r="DG147" s="15">
        <v>0</v>
      </c>
      <c r="DH147" s="15">
        <v>0</v>
      </c>
      <c r="DI147" s="15">
        <v>0</v>
      </c>
      <c r="DJ147" s="15">
        <v>0</v>
      </c>
      <c r="DK147" s="15">
        <v>0</v>
      </c>
      <c r="DL147" s="15">
        <v>0</v>
      </c>
      <c r="DM147" s="15">
        <v>0</v>
      </c>
      <c r="DN147" s="15">
        <v>0</v>
      </c>
      <c r="DO147" s="15">
        <v>0</v>
      </c>
      <c r="DP147" s="15">
        <v>0</v>
      </c>
      <c r="DQ147" s="15">
        <v>0</v>
      </c>
      <c r="DR147" s="15">
        <v>0</v>
      </c>
    </row>
    <row r="148" spans="1:122" x14ac:dyDescent="0.35">
      <c r="A148" s="15">
        <v>147</v>
      </c>
      <c r="B148" s="17">
        <v>43770</v>
      </c>
      <c r="C148" s="18">
        <v>43793</v>
      </c>
      <c r="D148" s="15">
        <v>23</v>
      </c>
      <c r="E148" s="15">
        <v>0</v>
      </c>
      <c r="F148" s="15">
        <v>0</v>
      </c>
      <c r="G148" s="15">
        <v>0</v>
      </c>
      <c r="H148" s="15">
        <v>2</v>
      </c>
      <c r="I148" s="15">
        <v>1</v>
      </c>
      <c r="J148" s="15">
        <v>0</v>
      </c>
      <c r="K148" s="15">
        <v>3</v>
      </c>
      <c r="L148" s="15">
        <v>1</v>
      </c>
      <c r="M148" s="15">
        <v>0</v>
      </c>
      <c r="N148" s="15">
        <v>0</v>
      </c>
      <c r="O148" s="15">
        <v>1</v>
      </c>
      <c r="P148" s="15">
        <v>0</v>
      </c>
      <c r="Q148" s="15">
        <v>0</v>
      </c>
      <c r="R148" s="15">
        <v>0</v>
      </c>
      <c r="S148" s="15">
        <v>0</v>
      </c>
      <c r="T148" s="15">
        <v>4</v>
      </c>
      <c r="U148" s="15">
        <v>1</v>
      </c>
      <c r="V148" s="15">
        <v>1</v>
      </c>
      <c r="W148" s="15">
        <v>0</v>
      </c>
      <c r="X148" s="15">
        <v>0</v>
      </c>
      <c r="Y148" s="15">
        <v>2</v>
      </c>
      <c r="Z148" s="15">
        <v>10</v>
      </c>
      <c r="AA148" s="15">
        <v>0</v>
      </c>
      <c r="AB148" s="15">
        <v>1</v>
      </c>
      <c r="AC148" s="15">
        <v>2</v>
      </c>
      <c r="AD148" s="15">
        <v>0</v>
      </c>
      <c r="AE148" s="15">
        <v>0</v>
      </c>
      <c r="AF148" s="15">
        <v>0</v>
      </c>
      <c r="AG148" s="15">
        <v>0</v>
      </c>
      <c r="AH148" s="15">
        <v>1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1</v>
      </c>
      <c r="AY148" s="15">
        <v>0</v>
      </c>
      <c r="AZ148" s="15">
        <v>2</v>
      </c>
      <c r="BA148" s="15">
        <v>0</v>
      </c>
      <c r="BB148" s="15">
        <v>3</v>
      </c>
      <c r="BC148" s="15">
        <v>1</v>
      </c>
      <c r="BD148" s="15">
        <v>0</v>
      </c>
      <c r="BE148" s="15">
        <v>0</v>
      </c>
      <c r="BF148" s="15">
        <v>0</v>
      </c>
      <c r="BG148" s="15">
        <v>1</v>
      </c>
      <c r="BH148" s="15">
        <v>0</v>
      </c>
      <c r="BI148" s="15">
        <v>0</v>
      </c>
      <c r="BJ148" s="15">
        <v>1</v>
      </c>
      <c r="BK148" s="15">
        <v>0</v>
      </c>
      <c r="BL148" s="15">
        <v>0</v>
      </c>
      <c r="BM148" s="15">
        <v>0</v>
      </c>
      <c r="BN148" s="15">
        <v>1</v>
      </c>
      <c r="BO148" s="15">
        <v>0</v>
      </c>
      <c r="BP148" s="15">
        <v>1</v>
      </c>
      <c r="BQ148" s="15">
        <v>0</v>
      </c>
      <c r="BR148" s="15">
        <v>0</v>
      </c>
      <c r="BS148" s="15">
        <v>1</v>
      </c>
      <c r="BT148" s="15">
        <v>0</v>
      </c>
      <c r="BU148" s="15">
        <v>1</v>
      </c>
      <c r="BV148" s="15">
        <v>1</v>
      </c>
      <c r="BW148" s="15">
        <v>0</v>
      </c>
      <c r="BX148" s="15">
        <v>1</v>
      </c>
      <c r="BY148" s="15">
        <v>1</v>
      </c>
      <c r="BZ148" s="15">
        <v>0</v>
      </c>
      <c r="CA148" s="15">
        <v>0</v>
      </c>
      <c r="CB148" s="15">
        <v>0</v>
      </c>
      <c r="CC148" s="15">
        <v>0</v>
      </c>
      <c r="CD148" s="15">
        <v>0</v>
      </c>
      <c r="CE148" s="15">
        <v>0</v>
      </c>
      <c r="CF148" s="15">
        <v>0</v>
      </c>
      <c r="CG148" s="15">
        <v>0</v>
      </c>
      <c r="CH148" s="15">
        <v>4</v>
      </c>
      <c r="CI148" s="15">
        <v>0</v>
      </c>
      <c r="CJ148" s="15">
        <v>1</v>
      </c>
      <c r="CK148" s="15">
        <v>0</v>
      </c>
      <c r="CL148" s="15">
        <v>0</v>
      </c>
      <c r="CM148" s="15">
        <v>0</v>
      </c>
      <c r="CN148" s="15">
        <v>3</v>
      </c>
      <c r="CO148" s="15">
        <v>0</v>
      </c>
      <c r="CP148" s="15">
        <v>0</v>
      </c>
      <c r="CQ148" s="15">
        <v>2</v>
      </c>
      <c r="CR148" s="15">
        <v>0</v>
      </c>
      <c r="CS148" s="15">
        <v>0</v>
      </c>
      <c r="CT148" s="15">
        <v>0</v>
      </c>
      <c r="CU148" s="15">
        <v>0</v>
      </c>
      <c r="CV148" s="15">
        <v>0</v>
      </c>
      <c r="CW148" s="15">
        <v>0</v>
      </c>
      <c r="CX148" s="15">
        <v>0</v>
      </c>
      <c r="CY148" s="15">
        <v>1</v>
      </c>
      <c r="CZ148" s="15">
        <v>1</v>
      </c>
      <c r="DA148" s="15">
        <v>0</v>
      </c>
      <c r="DB148" s="15">
        <v>0</v>
      </c>
      <c r="DC148" s="15">
        <v>0</v>
      </c>
      <c r="DD148" s="15">
        <v>0</v>
      </c>
      <c r="DE148" s="15">
        <v>0</v>
      </c>
      <c r="DF148" s="15">
        <v>0</v>
      </c>
      <c r="DG148" s="15">
        <v>0</v>
      </c>
      <c r="DH148" s="15">
        <v>0</v>
      </c>
      <c r="DI148" s="15">
        <v>0</v>
      </c>
      <c r="DJ148" s="15">
        <v>0</v>
      </c>
      <c r="DK148" s="15">
        <v>0</v>
      </c>
      <c r="DL148" s="15">
        <v>0</v>
      </c>
      <c r="DM148" s="15">
        <v>0</v>
      </c>
      <c r="DN148" s="15">
        <v>0</v>
      </c>
      <c r="DO148" s="15">
        <v>0</v>
      </c>
      <c r="DP148" s="15">
        <v>0</v>
      </c>
      <c r="DQ148" s="15">
        <v>0</v>
      </c>
      <c r="DR148" s="15">
        <v>0</v>
      </c>
    </row>
    <row r="149" spans="1:122" x14ac:dyDescent="0.35">
      <c r="A149" s="15">
        <v>148</v>
      </c>
      <c r="B149" s="17">
        <v>43770</v>
      </c>
      <c r="C149" s="18">
        <v>43794</v>
      </c>
      <c r="D149" s="15">
        <v>2</v>
      </c>
      <c r="E149" s="15">
        <v>0</v>
      </c>
      <c r="F149" s="15">
        <v>1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2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1</v>
      </c>
      <c r="AA149" s="15">
        <v>1</v>
      </c>
      <c r="AB149" s="15">
        <v>3</v>
      </c>
      <c r="AC149" s="15">
        <v>1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1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1</v>
      </c>
      <c r="AR149" s="15">
        <v>0</v>
      </c>
      <c r="AS149" s="15">
        <v>1</v>
      </c>
      <c r="AT149" s="15">
        <v>0</v>
      </c>
      <c r="AU149" s="15">
        <v>0</v>
      </c>
      <c r="AV149" s="15">
        <v>1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  <c r="BE149" s="15">
        <v>0</v>
      </c>
      <c r="BF149" s="15">
        <v>0</v>
      </c>
      <c r="BG149" s="15">
        <v>0</v>
      </c>
      <c r="BH149" s="15">
        <v>0</v>
      </c>
      <c r="BI149" s="15">
        <v>0</v>
      </c>
      <c r="BJ149" s="15">
        <v>1</v>
      </c>
      <c r="BK149" s="15">
        <v>0</v>
      </c>
      <c r="BL149" s="15">
        <v>0</v>
      </c>
      <c r="BM149" s="15">
        <v>0</v>
      </c>
      <c r="BN149" s="15">
        <v>1</v>
      </c>
      <c r="BO149" s="15">
        <v>0</v>
      </c>
      <c r="BP149" s="15">
        <v>2</v>
      </c>
      <c r="BQ149" s="15">
        <v>0</v>
      </c>
      <c r="BR149" s="15">
        <v>0</v>
      </c>
      <c r="BS149" s="15">
        <v>0</v>
      </c>
      <c r="BT149" s="15">
        <v>0</v>
      </c>
      <c r="BU149" s="15">
        <v>0</v>
      </c>
      <c r="BV149" s="15">
        <v>0</v>
      </c>
      <c r="BW149" s="15">
        <v>0</v>
      </c>
      <c r="BX149" s="15">
        <v>0</v>
      </c>
      <c r="BY149" s="15">
        <v>0</v>
      </c>
      <c r="BZ149" s="15">
        <v>0</v>
      </c>
      <c r="CA149" s="15">
        <v>0</v>
      </c>
      <c r="CB149" s="15">
        <v>0</v>
      </c>
      <c r="CC149" s="15">
        <v>0</v>
      </c>
      <c r="CD149" s="15">
        <v>0</v>
      </c>
      <c r="CE149" s="15">
        <v>0</v>
      </c>
      <c r="CF149" s="15">
        <v>0</v>
      </c>
      <c r="CG149" s="15">
        <v>0</v>
      </c>
      <c r="CH149" s="15">
        <v>0</v>
      </c>
      <c r="CI149" s="15">
        <v>0</v>
      </c>
      <c r="CJ149" s="15">
        <v>0</v>
      </c>
      <c r="CK149" s="15">
        <v>0</v>
      </c>
      <c r="CL149" s="15">
        <v>0</v>
      </c>
      <c r="CM149" s="15">
        <v>0</v>
      </c>
      <c r="CN149" s="15">
        <v>1</v>
      </c>
      <c r="CO149" s="15">
        <v>0</v>
      </c>
      <c r="CP149" s="15">
        <v>0</v>
      </c>
      <c r="CQ149" s="15">
        <v>1</v>
      </c>
      <c r="CR149" s="15">
        <v>0</v>
      </c>
      <c r="CS149" s="15">
        <v>0</v>
      </c>
      <c r="CT149" s="15">
        <v>0</v>
      </c>
      <c r="CU149" s="15">
        <v>0</v>
      </c>
      <c r="CV149" s="15">
        <v>0</v>
      </c>
      <c r="CW149" s="15">
        <v>0</v>
      </c>
      <c r="CX149" s="15">
        <v>0</v>
      </c>
      <c r="CY149" s="15">
        <v>2</v>
      </c>
      <c r="CZ149" s="15">
        <v>0</v>
      </c>
      <c r="DA149" s="15">
        <v>0</v>
      </c>
      <c r="DB149" s="15">
        <v>0</v>
      </c>
      <c r="DC149" s="15">
        <v>0</v>
      </c>
      <c r="DD149" s="15">
        <v>0</v>
      </c>
      <c r="DE149" s="15">
        <v>0</v>
      </c>
      <c r="DF149" s="15">
        <v>0</v>
      </c>
      <c r="DG149" s="15">
        <v>0</v>
      </c>
      <c r="DH149" s="15">
        <v>0</v>
      </c>
      <c r="DI149" s="15">
        <v>0</v>
      </c>
      <c r="DJ149" s="15">
        <v>0</v>
      </c>
      <c r="DK149" s="15">
        <v>0</v>
      </c>
      <c r="DL149" s="15">
        <v>0</v>
      </c>
      <c r="DM149" s="15">
        <v>0</v>
      </c>
      <c r="DN149" s="15">
        <v>0</v>
      </c>
      <c r="DO149" s="15">
        <v>0</v>
      </c>
      <c r="DP149" s="15">
        <v>0</v>
      </c>
      <c r="DQ149" s="15">
        <v>0</v>
      </c>
      <c r="DR149" s="15">
        <v>0</v>
      </c>
    </row>
    <row r="150" spans="1:122" x14ac:dyDescent="0.35">
      <c r="A150" s="15">
        <v>149</v>
      </c>
      <c r="B150" s="17">
        <v>43770</v>
      </c>
      <c r="C150" s="18">
        <v>43795</v>
      </c>
      <c r="D150" s="15">
        <v>9</v>
      </c>
      <c r="E150" s="15">
        <v>0</v>
      </c>
      <c r="F150" s="15">
        <v>0</v>
      </c>
      <c r="G150" s="15">
        <v>0</v>
      </c>
      <c r="H150" s="15">
        <v>1</v>
      </c>
      <c r="I150" s="15">
        <v>0</v>
      </c>
      <c r="J150" s="15">
        <v>0</v>
      </c>
      <c r="K150" s="15">
        <v>0</v>
      </c>
      <c r="L150" s="15">
        <v>1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1</v>
      </c>
      <c r="X150" s="15">
        <v>0</v>
      </c>
      <c r="Y150" s="15">
        <v>1</v>
      </c>
      <c r="Z150" s="15">
        <v>2</v>
      </c>
      <c r="AA150" s="15">
        <v>2</v>
      </c>
      <c r="AB150" s="15">
        <v>3</v>
      </c>
      <c r="AC150" s="15">
        <v>0</v>
      </c>
      <c r="AD150" s="15">
        <v>0</v>
      </c>
      <c r="AE150" s="15">
        <v>2</v>
      </c>
      <c r="AF150" s="15">
        <v>0</v>
      </c>
      <c r="AG150" s="15">
        <v>1</v>
      </c>
      <c r="AH150" s="15">
        <v>0</v>
      </c>
      <c r="AI150" s="15">
        <v>0</v>
      </c>
      <c r="AJ150" s="15">
        <v>1</v>
      </c>
      <c r="AK150" s="15">
        <v>0</v>
      </c>
      <c r="AL150" s="15">
        <v>0</v>
      </c>
      <c r="AM150" s="15">
        <v>0</v>
      </c>
      <c r="AN150" s="15">
        <v>0</v>
      </c>
      <c r="AO150" s="15">
        <v>1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1</v>
      </c>
      <c r="BE150" s="15">
        <v>0</v>
      </c>
      <c r="BF150" s="15">
        <v>0</v>
      </c>
      <c r="BG150" s="15">
        <v>0</v>
      </c>
      <c r="BH150" s="15">
        <v>0</v>
      </c>
      <c r="BI150" s="15">
        <v>0</v>
      </c>
      <c r="BJ150" s="15">
        <v>0</v>
      </c>
      <c r="BK150" s="15">
        <v>1</v>
      </c>
      <c r="BL150" s="15">
        <v>0</v>
      </c>
      <c r="BM150" s="15">
        <v>0</v>
      </c>
      <c r="BN150" s="15">
        <v>0</v>
      </c>
      <c r="BO150" s="15">
        <v>1</v>
      </c>
      <c r="BP150" s="15">
        <v>1</v>
      </c>
      <c r="BQ150" s="15">
        <v>0</v>
      </c>
      <c r="BR150" s="15">
        <v>0</v>
      </c>
      <c r="BS150" s="15">
        <v>1</v>
      </c>
      <c r="BT150" s="15">
        <v>1</v>
      </c>
      <c r="BU150" s="15">
        <v>0</v>
      </c>
      <c r="BV150" s="15">
        <v>0</v>
      </c>
      <c r="BW150" s="15">
        <v>0</v>
      </c>
      <c r="BX150" s="15">
        <v>1</v>
      </c>
      <c r="BY150" s="15">
        <v>0</v>
      </c>
      <c r="BZ150" s="15">
        <v>0</v>
      </c>
      <c r="CA150" s="15">
        <v>0</v>
      </c>
      <c r="CB150" s="15">
        <v>0</v>
      </c>
      <c r="CC150" s="15">
        <v>0</v>
      </c>
      <c r="CD150" s="15">
        <v>0</v>
      </c>
      <c r="CE150" s="15">
        <v>0</v>
      </c>
      <c r="CF150" s="15">
        <v>0</v>
      </c>
      <c r="CG150" s="15">
        <v>0</v>
      </c>
      <c r="CH150" s="15">
        <v>0</v>
      </c>
      <c r="CI150" s="15">
        <v>0</v>
      </c>
      <c r="CJ150" s="15">
        <v>2</v>
      </c>
      <c r="CK150" s="15">
        <v>0</v>
      </c>
      <c r="CL150" s="15">
        <v>0</v>
      </c>
      <c r="CM150" s="15">
        <v>0</v>
      </c>
      <c r="CN150" s="15">
        <v>0</v>
      </c>
      <c r="CO150" s="15">
        <v>0</v>
      </c>
      <c r="CP150" s="15">
        <v>0</v>
      </c>
      <c r="CQ150" s="15">
        <v>1</v>
      </c>
      <c r="CR150" s="15">
        <v>0</v>
      </c>
      <c r="CS150" s="15">
        <v>0</v>
      </c>
      <c r="CT150" s="15">
        <v>0</v>
      </c>
      <c r="CU150" s="15">
        <v>0</v>
      </c>
      <c r="CV150" s="15">
        <v>0</v>
      </c>
      <c r="CW150" s="15">
        <v>0</v>
      </c>
      <c r="CX150" s="15">
        <v>0</v>
      </c>
      <c r="CY150" s="15">
        <v>1</v>
      </c>
      <c r="CZ150" s="15">
        <v>0</v>
      </c>
      <c r="DA150" s="15">
        <v>0</v>
      </c>
      <c r="DB150" s="15">
        <v>0</v>
      </c>
      <c r="DC150" s="15">
        <v>0</v>
      </c>
      <c r="DD150" s="15">
        <v>0</v>
      </c>
      <c r="DE150" s="15">
        <v>0</v>
      </c>
      <c r="DF150" s="15">
        <v>0</v>
      </c>
      <c r="DG150" s="15">
        <v>0</v>
      </c>
      <c r="DH150" s="15">
        <v>0</v>
      </c>
      <c r="DI150" s="15">
        <v>0</v>
      </c>
      <c r="DJ150" s="15">
        <v>0</v>
      </c>
      <c r="DK150" s="15">
        <v>0</v>
      </c>
      <c r="DL150" s="15">
        <v>0</v>
      </c>
      <c r="DM150" s="15">
        <v>0</v>
      </c>
      <c r="DN150" s="15">
        <v>0</v>
      </c>
      <c r="DO150" s="15">
        <v>0</v>
      </c>
      <c r="DP150" s="15">
        <v>0</v>
      </c>
      <c r="DQ150" s="15">
        <v>0</v>
      </c>
      <c r="DR150" s="15">
        <v>0</v>
      </c>
    </row>
    <row r="151" spans="1:122" x14ac:dyDescent="0.35">
      <c r="A151" s="15">
        <v>150</v>
      </c>
      <c r="B151" s="17">
        <v>43770</v>
      </c>
      <c r="C151" s="18">
        <v>43796</v>
      </c>
      <c r="D151" s="15">
        <v>22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1</v>
      </c>
      <c r="O151" s="15">
        <v>0</v>
      </c>
      <c r="P151" s="15">
        <v>6</v>
      </c>
      <c r="Q151" s="15">
        <v>0</v>
      </c>
      <c r="R151" s="15">
        <v>0</v>
      </c>
      <c r="S151" s="15">
        <v>7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4</v>
      </c>
      <c r="AA151" s="15">
        <v>0</v>
      </c>
      <c r="AB151" s="15">
        <v>2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2</v>
      </c>
      <c r="AK151" s="15">
        <v>1</v>
      </c>
      <c r="AL151" s="15">
        <v>0</v>
      </c>
      <c r="AM151" s="15">
        <v>0</v>
      </c>
      <c r="AN151" s="15">
        <v>0</v>
      </c>
      <c r="AO151" s="15">
        <v>1</v>
      </c>
      <c r="AP151" s="15">
        <v>0</v>
      </c>
      <c r="AQ151" s="15">
        <v>0</v>
      </c>
      <c r="AR151" s="15">
        <v>0</v>
      </c>
      <c r="AS151" s="15">
        <v>1</v>
      </c>
      <c r="AT151" s="15">
        <v>1</v>
      </c>
      <c r="AU151" s="15">
        <v>3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1</v>
      </c>
      <c r="BC151" s="15">
        <v>1</v>
      </c>
      <c r="BD151" s="15">
        <v>0</v>
      </c>
      <c r="BE151" s="15">
        <v>0</v>
      </c>
      <c r="BF151" s="15">
        <v>0</v>
      </c>
      <c r="BG151" s="15">
        <v>0</v>
      </c>
      <c r="BH151" s="15">
        <v>0</v>
      </c>
      <c r="BI151" s="15">
        <v>1</v>
      </c>
      <c r="BJ151" s="15">
        <v>0</v>
      </c>
      <c r="BK151" s="15">
        <v>0</v>
      </c>
      <c r="BL151" s="15">
        <v>0</v>
      </c>
      <c r="BM151" s="15">
        <v>1</v>
      </c>
      <c r="BN151" s="15">
        <v>3</v>
      </c>
      <c r="BO151" s="15">
        <v>0</v>
      </c>
      <c r="BP151" s="15">
        <v>1</v>
      </c>
      <c r="BQ151" s="15">
        <v>0</v>
      </c>
      <c r="BR151" s="15">
        <v>0</v>
      </c>
      <c r="BS151" s="15">
        <v>2</v>
      </c>
      <c r="BT151" s="15">
        <v>0</v>
      </c>
      <c r="BU151" s="15">
        <v>1</v>
      </c>
      <c r="BV151" s="15">
        <v>3</v>
      </c>
      <c r="BW151" s="15">
        <v>0</v>
      </c>
      <c r="BX151" s="15">
        <v>3</v>
      </c>
      <c r="BY151" s="15">
        <v>3</v>
      </c>
      <c r="BZ151" s="15">
        <v>0</v>
      </c>
      <c r="CA151" s="15">
        <v>0</v>
      </c>
      <c r="CB151" s="15">
        <v>0</v>
      </c>
      <c r="CC151" s="15">
        <v>0</v>
      </c>
      <c r="CD151" s="15">
        <v>1</v>
      </c>
      <c r="CE151" s="15">
        <v>1</v>
      </c>
      <c r="CF151" s="15">
        <v>0</v>
      </c>
      <c r="CG151" s="15">
        <v>0</v>
      </c>
      <c r="CH151" s="15">
        <v>0</v>
      </c>
      <c r="CI151" s="15">
        <v>0</v>
      </c>
      <c r="CJ151" s="15">
        <v>0</v>
      </c>
      <c r="CK151" s="15">
        <v>0</v>
      </c>
      <c r="CL151" s="15">
        <v>0</v>
      </c>
      <c r="CM151" s="15">
        <v>0</v>
      </c>
      <c r="CN151" s="15">
        <v>0</v>
      </c>
      <c r="CO151" s="15">
        <v>1</v>
      </c>
      <c r="CP151" s="15">
        <v>4</v>
      </c>
      <c r="CQ151" s="15">
        <v>5</v>
      </c>
      <c r="CR151" s="15">
        <v>0</v>
      </c>
      <c r="CS151" s="15">
        <v>0</v>
      </c>
      <c r="CT151" s="15">
        <v>0</v>
      </c>
      <c r="CU151" s="15">
        <v>0</v>
      </c>
      <c r="CV151" s="15">
        <v>0</v>
      </c>
      <c r="CW151" s="15">
        <v>1</v>
      </c>
      <c r="CX151" s="15">
        <v>0</v>
      </c>
      <c r="CY151" s="15">
        <v>1</v>
      </c>
      <c r="CZ151" s="15">
        <v>0</v>
      </c>
      <c r="DA151" s="15">
        <v>1</v>
      </c>
      <c r="DB151" s="15">
        <v>0</v>
      </c>
      <c r="DC151" s="15">
        <v>0</v>
      </c>
      <c r="DD151" s="15">
        <v>0</v>
      </c>
      <c r="DE151" s="15">
        <v>0</v>
      </c>
      <c r="DF151" s="15">
        <v>0</v>
      </c>
      <c r="DG151" s="15">
        <v>0</v>
      </c>
      <c r="DH151" s="15">
        <v>0</v>
      </c>
      <c r="DI151" s="15">
        <v>0</v>
      </c>
      <c r="DJ151" s="15">
        <v>0</v>
      </c>
      <c r="DK151" s="15">
        <v>0</v>
      </c>
      <c r="DL151" s="15">
        <v>3</v>
      </c>
      <c r="DM151" s="15">
        <v>0</v>
      </c>
      <c r="DN151" s="15">
        <v>0</v>
      </c>
      <c r="DO151" s="15">
        <v>0</v>
      </c>
      <c r="DP151" s="15">
        <v>0</v>
      </c>
      <c r="DQ151" s="15">
        <v>0</v>
      </c>
      <c r="DR151" s="15">
        <v>0</v>
      </c>
    </row>
    <row r="152" spans="1:122" x14ac:dyDescent="0.35">
      <c r="A152" s="15">
        <v>151</v>
      </c>
      <c r="B152" s="17">
        <v>43770</v>
      </c>
      <c r="C152" s="18">
        <v>43797</v>
      </c>
      <c r="D152" s="15">
        <v>15</v>
      </c>
      <c r="E152" s="15">
        <v>0</v>
      </c>
      <c r="F152" s="15">
        <v>1</v>
      </c>
      <c r="G152" s="15">
        <v>0</v>
      </c>
      <c r="H152" s="15">
        <v>4</v>
      </c>
      <c r="I152" s="15">
        <v>0</v>
      </c>
      <c r="J152" s="15">
        <v>0</v>
      </c>
      <c r="K152" s="15">
        <v>0</v>
      </c>
      <c r="L152" s="15">
        <v>1</v>
      </c>
      <c r="M152" s="15">
        <v>0</v>
      </c>
      <c r="N152" s="15">
        <v>2</v>
      </c>
      <c r="O152" s="15">
        <v>1</v>
      </c>
      <c r="P152" s="15">
        <v>3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1</v>
      </c>
      <c r="W152" s="15">
        <v>0</v>
      </c>
      <c r="X152" s="15">
        <v>0</v>
      </c>
      <c r="Y152" s="15">
        <v>1</v>
      </c>
      <c r="Z152" s="15">
        <v>7</v>
      </c>
      <c r="AA152" s="15">
        <v>0</v>
      </c>
      <c r="AB152" s="15">
        <v>2</v>
      </c>
      <c r="AC152" s="15">
        <v>0</v>
      </c>
      <c r="AD152" s="15">
        <v>0</v>
      </c>
      <c r="AE152" s="15">
        <v>1</v>
      </c>
      <c r="AF152" s="15">
        <v>0</v>
      </c>
      <c r="AG152" s="15">
        <v>1</v>
      </c>
      <c r="AH152" s="15">
        <v>0</v>
      </c>
      <c r="AI152" s="15">
        <v>0</v>
      </c>
      <c r="AJ152" s="15">
        <v>0</v>
      </c>
      <c r="AK152" s="15">
        <v>1</v>
      </c>
      <c r="AL152" s="15">
        <v>0</v>
      </c>
      <c r="AM152" s="15">
        <v>0</v>
      </c>
      <c r="AN152" s="15">
        <v>0</v>
      </c>
      <c r="AO152" s="15">
        <v>1</v>
      </c>
      <c r="AP152" s="15">
        <v>1</v>
      </c>
      <c r="AQ152" s="15">
        <v>0</v>
      </c>
      <c r="AR152" s="15">
        <v>0</v>
      </c>
      <c r="AS152" s="15">
        <v>0</v>
      </c>
      <c r="AT152" s="15">
        <v>2</v>
      </c>
      <c r="AU152" s="15">
        <v>0</v>
      </c>
      <c r="AV152" s="15">
        <v>1</v>
      </c>
      <c r="AW152" s="15">
        <v>0</v>
      </c>
      <c r="AX152" s="15">
        <v>1</v>
      </c>
      <c r="AY152" s="15">
        <v>0</v>
      </c>
      <c r="AZ152" s="15">
        <v>1</v>
      </c>
      <c r="BA152" s="15">
        <v>1</v>
      </c>
      <c r="BB152" s="15">
        <v>0</v>
      </c>
      <c r="BC152" s="15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1</v>
      </c>
      <c r="BK152" s="15">
        <v>0</v>
      </c>
      <c r="BL152" s="15">
        <v>1</v>
      </c>
      <c r="BM152" s="15">
        <v>0</v>
      </c>
      <c r="BN152" s="15">
        <v>1</v>
      </c>
      <c r="BO152" s="15">
        <v>0</v>
      </c>
      <c r="BP152" s="15">
        <v>5</v>
      </c>
      <c r="BQ152" s="15">
        <v>0</v>
      </c>
      <c r="BR152" s="15">
        <v>1</v>
      </c>
      <c r="BS152" s="15">
        <v>3</v>
      </c>
      <c r="BT152" s="15">
        <v>0</v>
      </c>
      <c r="BU152" s="15">
        <v>2</v>
      </c>
      <c r="BV152" s="15">
        <v>0</v>
      </c>
      <c r="BW152" s="15">
        <v>0</v>
      </c>
      <c r="BX152" s="15">
        <v>0</v>
      </c>
      <c r="BY152" s="15">
        <v>0</v>
      </c>
      <c r="BZ152" s="15">
        <v>0</v>
      </c>
      <c r="CA152" s="15">
        <v>0</v>
      </c>
      <c r="CB152" s="15">
        <v>0</v>
      </c>
      <c r="CC152" s="15">
        <v>0</v>
      </c>
      <c r="CD152" s="15">
        <v>0</v>
      </c>
      <c r="CE152" s="15">
        <v>0</v>
      </c>
      <c r="CF152" s="15">
        <v>0</v>
      </c>
      <c r="CG152" s="15">
        <v>0</v>
      </c>
      <c r="CH152" s="15">
        <v>0</v>
      </c>
      <c r="CI152" s="15">
        <v>0</v>
      </c>
      <c r="CJ152" s="15">
        <v>0</v>
      </c>
      <c r="CK152" s="15">
        <v>0</v>
      </c>
      <c r="CL152" s="15">
        <v>0</v>
      </c>
      <c r="CM152" s="15">
        <v>0</v>
      </c>
      <c r="CN152" s="15">
        <v>0</v>
      </c>
      <c r="CO152" s="15">
        <v>1</v>
      </c>
      <c r="CP152" s="15">
        <v>0</v>
      </c>
      <c r="CQ152" s="15">
        <v>2</v>
      </c>
      <c r="CR152" s="15">
        <v>0</v>
      </c>
      <c r="CS152" s="15">
        <v>0</v>
      </c>
      <c r="CT152" s="15">
        <v>1</v>
      </c>
      <c r="CU152" s="15">
        <v>0</v>
      </c>
      <c r="CV152" s="15">
        <v>0</v>
      </c>
      <c r="CW152" s="15">
        <v>0</v>
      </c>
      <c r="CX152" s="15">
        <v>0</v>
      </c>
      <c r="CY152" s="15">
        <v>0</v>
      </c>
      <c r="CZ152" s="15">
        <v>0</v>
      </c>
      <c r="DA152" s="15">
        <v>1</v>
      </c>
      <c r="DB152" s="15">
        <v>0</v>
      </c>
      <c r="DC152" s="15">
        <v>0</v>
      </c>
      <c r="DD152" s="15">
        <v>0</v>
      </c>
      <c r="DE152" s="15">
        <v>0</v>
      </c>
      <c r="DF152" s="15">
        <v>0</v>
      </c>
      <c r="DG152" s="15">
        <v>0</v>
      </c>
      <c r="DH152" s="15">
        <v>0</v>
      </c>
      <c r="DI152" s="15">
        <v>0</v>
      </c>
      <c r="DJ152" s="15">
        <v>0</v>
      </c>
      <c r="DK152" s="15">
        <v>0</v>
      </c>
      <c r="DL152" s="15">
        <v>1</v>
      </c>
      <c r="DM152" s="15">
        <v>0</v>
      </c>
      <c r="DN152" s="15">
        <v>0</v>
      </c>
      <c r="DO152" s="15">
        <v>0</v>
      </c>
      <c r="DP152" s="15">
        <v>0</v>
      </c>
      <c r="DQ152" s="15">
        <v>0</v>
      </c>
      <c r="DR152" s="15">
        <v>0</v>
      </c>
    </row>
    <row r="153" spans="1:122" x14ac:dyDescent="0.35">
      <c r="A153" s="15">
        <v>152</v>
      </c>
      <c r="B153" s="17">
        <v>43770</v>
      </c>
      <c r="C153" s="18">
        <v>43798</v>
      </c>
      <c r="D153" s="15">
        <v>3</v>
      </c>
      <c r="E153" s="15">
        <v>0</v>
      </c>
      <c r="F153" s="15">
        <v>0</v>
      </c>
      <c r="G153" s="15">
        <v>0</v>
      </c>
      <c r="H153" s="15">
        <v>1</v>
      </c>
      <c r="I153" s="15">
        <v>0</v>
      </c>
      <c r="J153" s="15">
        <v>0</v>
      </c>
      <c r="K153" s="15">
        <v>1</v>
      </c>
      <c r="L153" s="15">
        <v>0</v>
      </c>
      <c r="M153" s="15">
        <v>0</v>
      </c>
      <c r="N153" s="15">
        <v>1</v>
      </c>
      <c r="O153" s="15">
        <v>0</v>
      </c>
      <c r="P153" s="15">
        <v>0</v>
      </c>
      <c r="Q153" s="15">
        <v>0</v>
      </c>
      <c r="R153" s="15">
        <v>0</v>
      </c>
      <c r="S153" s="15">
        <v>1</v>
      </c>
      <c r="T153" s="15">
        <v>1</v>
      </c>
      <c r="U153" s="15">
        <v>0</v>
      </c>
      <c r="V153" s="15">
        <v>0</v>
      </c>
      <c r="W153" s="15">
        <v>0</v>
      </c>
      <c r="X153" s="15">
        <v>0</v>
      </c>
      <c r="Y153" s="15">
        <v>1</v>
      </c>
      <c r="Z153" s="15">
        <v>3</v>
      </c>
      <c r="AA153" s="15">
        <v>0</v>
      </c>
      <c r="AB153" s="15">
        <v>1</v>
      </c>
      <c r="AC153" s="15">
        <v>0</v>
      </c>
      <c r="AD153" s="15">
        <v>0</v>
      </c>
      <c r="AE153" s="15">
        <v>2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1</v>
      </c>
      <c r="AL153" s="15">
        <v>1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5">
        <v>0</v>
      </c>
      <c r="BD153" s="15">
        <v>1</v>
      </c>
      <c r="BE153" s="15">
        <v>0</v>
      </c>
      <c r="BF153" s="15">
        <v>0</v>
      </c>
      <c r="BG153" s="15">
        <v>1</v>
      </c>
      <c r="BH153" s="15">
        <v>0</v>
      </c>
      <c r="BI153" s="15">
        <v>0</v>
      </c>
      <c r="BJ153" s="15">
        <v>2</v>
      </c>
      <c r="BK153" s="15">
        <v>0</v>
      </c>
      <c r="BL153" s="15">
        <v>0</v>
      </c>
      <c r="BM153" s="15">
        <v>0</v>
      </c>
      <c r="BN153" s="15">
        <v>1</v>
      </c>
      <c r="BO153" s="15">
        <v>0</v>
      </c>
      <c r="BP153" s="15">
        <v>1</v>
      </c>
      <c r="BQ153" s="15">
        <v>0</v>
      </c>
      <c r="BR153" s="15">
        <v>0</v>
      </c>
      <c r="BS153" s="15">
        <v>1</v>
      </c>
      <c r="BT153" s="15">
        <v>0</v>
      </c>
      <c r="BU153" s="15">
        <v>1</v>
      </c>
      <c r="BV153" s="15">
        <v>0</v>
      </c>
      <c r="BW153" s="15">
        <v>0</v>
      </c>
      <c r="BX153" s="15">
        <v>0</v>
      </c>
      <c r="BY153" s="15">
        <v>0</v>
      </c>
      <c r="BZ153" s="15">
        <v>0</v>
      </c>
      <c r="CA153" s="15">
        <v>0</v>
      </c>
      <c r="CB153" s="15">
        <v>2</v>
      </c>
      <c r="CC153" s="15">
        <v>1</v>
      </c>
      <c r="CD153" s="15">
        <v>0</v>
      </c>
      <c r="CE153" s="15">
        <v>0</v>
      </c>
      <c r="CF153" s="15">
        <v>0</v>
      </c>
      <c r="CG153" s="15">
        <v>4</v>
      </c>
      <c r="CH153" s="15">
        <v>0</v>
      </c>
      <c r="CI153" s="15">
        <v>0</v>
      </c>
      <c r="CJ153" s="15">
        <v>0</v>
      </c>
      <c r="CK153" s="15">
        <v>0</v>
      </c>
      <c r="CL153" s="15">
        <v>0</v>
      </c>
      <c r="CM153" s="15">
        <v>0</v>
      </c>
      <c r="CN153" s="15">
        <v>0</v>
      </c>
      <c r="CO153" s="15">
        <v>0</v>
      </c>
      <c r="CP153" s="15">
        <v>1</v>
      </c>
      <c r="CQ153" s="15">
        <v>1</v>
      </c>
      <c r="CR153" s="15">
        <v>0</v>
      </c>
      <c r="CS153" s="15">
        <v>0</v>
      </c>
      <c r="CT153" s="15">
        <v>0</v>
      </c>
      <c r="CU153" s="15">
        <v>0</v>
      </c>
      <c r="CV153" s="15">
        <v>0</v>
      </c>
      <c r="CW153" s="15">
        <v>0</v>
      </c>
      <c r="CX153" s="15">
        <v>0</v>
      </c>
      <c r="CY153" s="15">
        <v>1</v>
      </c>
      <c r="CZ153" s="15">
        <v>0</v>
      </c>
      <c r="DA153" s="15">
        <v>0</v>
      </c>
      <c r="DB153" s="15">
        <v>0</v>
      </c>
      <c r="DC153" s="15">
        <v>0</v>
      </c>
      <c r="DD153" s="15">
        <v>0</v>
      </c>
      <c r="DE153" s="15">
        <v>0</v>
      </c>
      <c r="DF153" s="15">
        <v>0</v>
      </c>
      <c r="DG153" s="15">
        <v>0</v>
      </c>
      <c r="DH153" s="15">
        <v>0</v>
      </c>
      <c r="DI153" s="15">
        <v>0</v>
      </c>
      <c r="DJ153" s="15">
        <v>0</v>
      </c>
      <c r="DK153" s="15">
        <v>0</v>
      </c>
      <c r="DL153" s="15">
        <v>0</v>
      </c>
      <c r="DM153" s="15">
        <v>0</v>
      </c>
      <c r="DN153" s="15">
        <v>0</v>
      </c>
      <c r="DO153" s="15">
        <v>0</v>
      </c>
      <c r="DP153" s="15">
        <v>0</v>
      </c>
      <c r="DQ153" s="15">
        <v>0</v>
      </c>
      <c r="DR153" s="15">
        <v>0</v>
      </c>
    </row>
    <row r="154" spans="1:122" x14ac:dyDescent="0.35">
      <c r="A154" s="15">
        <v>153</v>
      </c>
      <c r="B154" s="17">
        <v>43770</v>
      </c>
      <c r="C154" s="18">
        <v>43799</v>
      </c>
      <c r="D154" s="15">
        <v>17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3</v>
      </c>
      <c r="U154" s="15">
        <v>0</v>
      </c>
      <c r="V154" s="15">
        <v>0</v>
      </c>
      <c r="W154" s="15">
        <v>0</v>
      </c>
      <c r="X154" s="15">
        <v>2</v>
      </c>
      <c r="Y154" s="15">
        <v>1</v>
      </c>
      <c r="Z154" s="15">
        <v>10</v>
      </c>
      <c r="AA154" s="15">
        <v>4</v>
      </c>
      <c r="AB154" s="15">
        <v>3</v>
      </c>
      <c r="AC154" s="15">
        <v>0</v>
      </c>
      <c r="AD154" s="15">
        <v>0</v>
      </c>
      <c r="AE154" s="15">
        <v>4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1</v>
      </c>
      <c r="AL154" s="15">
        <v>1</v>
      </c>
      <c r="AM154" s="15">
        <v>0</v>
      </c>
      <c r="AN154" s="15">
        <v>0</v>
      </c>
      <c r="AO154" s="15">
        <v>1</v>
      </c>
      <c r="AP154" s="15">
        <v>0</v>
      </c>
      <c r="AQ154" s="15">
        <v>0</v>
      </c>
      <c r="AR154" s="15">
        <v>0</v>
      </c>
      <c r="AS154" s="15">
        <v>0</v>
      </c>
      <c r="AT154" s="15">
        <v>1</v>
      </c>
      <c r="AU154" s="15">
        <v>0</v>
      </c>
      <c r="AV154" s="15">
        <v>1</v>
      </c>
      <c r="AW154" s="15">
        <v>0</v>
      </c>
      <c r="AX154" s="15">
        <v>1</v>
      </c>
      <c r="AY154" s="15">
        <v>0</v>
      </c>
      <c r="AZ154" s="15">
        <v>1</v>
      </c>
      <c r="BA154" s="15">
        <v>0</v>
      </c>
      <c r="BB154" s="15">
        <v>2</v>
      </c>
      <c r="BC154" s="15">
        <v>2</v>
      </c>
      <c r="BD154" s="15">
        <v>1</v>
      </c>
      <c r="BE154" s="15">
        <v>1</v>
      </c>
      <c r="BF154" s="15">
        <v>1</v>
      </c>
      <c r="BG154" s="15">
        <v>0</v>
      </c>
      <c r="BH154" s="15">
        <v>1</v>
      </c>
      <c r="BI154" s="15">
        <v>0</v>
      </c>
      <c r="BJ154" s="15">
        <v>3</v>
      </c>
      <c r="BK154" s="15">
        <v>0</v>
      </c>
      <c r="BL154" s="15">
        <v>1</v>
      </c>
      <c r="BM154" s="15">
        <v>0</v>
      </c>
      <c r="BN154" s="15">
        <v>4</v>
      </c>
      <c r="BO154" s="15">
        <v>0</v>
      </c>
      <c r="BP154" s="15">
        <v>1</v>
      </c>
      <c r="BQ154" s="15">
        <v>0</v>
      </c>
      <c r="BR154" s="15">
        <v>1</v>
      </c>
      <c r="BS154" s="15">
        <v>2</v>
      </c>
      <c r="BT154" s="15">
        <v>1</v>
      </c>
      <c r="BU154" s="15">
        <v>1</v>
      </c>
      <c r="BV154" s="15">
        <v>1</v>
      </c>
      <c r="BW154" s="15">
        <v>0</v>
      </c>
      <c r="BX154" s="15">
        <v>1</v>
      </c>
      <c r="BY154" s="15">
        <v>0</v>
      </c>
      <c r="BZ154" s="15">
        <v>0</v>
      </c>
      <c r="CA154" s="15">
        <v>0</v>
      </c>
      <c r="CB154" s="15">
        <v>0</v>
      </c>
      <c r="CC154" s="15">
        <v>0</v>
      </c>
      <c r="CD154" s="15">
        <v>0</v>
      </c>
      <c r="CE154" s="15">
        <v>0</v>
      </c>
      <c r="CF154" s="15">
        <v>0</v>
      </c>
      <c r="CG154" s="15">
        <v>0</v>
      </c>
      <c r="CH154" s="15">
        <v>0</v>
      </c>
      <c r="CI154" s="15">
        <v>0</v>
      </c>
      <c r="CJ154" s="15">
        <v>0</v>
      </c>
      <c r="CK154" s="15">
        <v>1</v>
      </c>
      <c r="CL154" s="15">
        <v>0</v>
      </c>
      <c r="CM154" s="15">
        <v>0</v>
      </c>
      <c r="CN154" s="15">
        <v>0</v>
      </c>
      <c r="CO154" s="15">
        <v>0</v>
      </c>
      <c r="CP154" s="15">
        <v>0</v>
      </c>
      <c r="CQ154" s="15">
        <v>0</v>
      </c>
      <c r="CR154" s="15">
        <v>0</v>
      </c>
      <c r="CS154" s="15">
        <v>0</v>
      </c>
      <c r="CT154" s="15">
        <v>0</v>
      </c>
      <c r="CU154" s="15">
        <v>0</v>
      </c>
      <c r="CV154" s="15">
        <v>0</v>
      </c>
      <c r="CW154" s="15">
        <v>0</v>
      </c>
      <c r="CX154" s="15">
        <v>0</v>
      </c>
      <c r="CY154" s="15">
        <v>0</v>
      </c>
      <c r="CZ154" s="15">
        <v>0</v>
      </c>
      <c r="DA154" s="15">
        <v>0</v>
      </c>
      <c r="DB154" s="15">
        <v>0</v>
      </c>
      <c r="DC154" s="15">
        <v>0</v>
      </c>
      <c r="DD154" s="15">
        <v>0</v>
      </c>
      <c r="DE154" s="15">
        <v>0</v>
      </c>
      <c r="DF154" s="15">
        <v>0</v>
      </c>
      <c r="DG154" s="15">
        <v>0</v>
      </c>
      <c r="DH154" s="15">
        <v>0</v>
      </c>
      <c r="DI154" s="15">
        <v>0</v>
      </c>
      <c r="DJ154" s="15">
        <v>0</v>
      </c>
      <c r="DK154" s="15">
        <v>0</v>
      </c>
      <c r="DL154" s="15">
        <v>1</v>
      </c>
      <c r="DM154" s="15">
        <v>0</v>
      </c>
      <c r="DN154" s="15">
        <v>0</v>
      </c>
      <c r="DO154" s="15">
        <v>0</v>
      </c>
      <c r="DP154" s="15">
        <v>0</v>
      </c>
      <c r="DQ154" s="15">
        <v>0</v>
      </c>
      <c r="DR154" s="15">
        <v>0</v>
      </c>
    </row>
    <row r="155" spans="1:122" x14ac:dyDescent="0.35">
      <c r="A155" s="15">
        <v>154</v>
      </c>
      <c r="B155" s="17">
        <v>43800</v>
      </c>
      <c r="C155" s="18">
        <v>43800</v>
      </c>
      <c r="D155" s="15">
        <v>6</v>
      </c>
      <c r="E155" s="15">
        <v>0</v>
      </c>
      <c r="F155" s="15">
        <v>0</v>
      </c>
      <c r="G155" s="15">
        <v>0</v>
      </c>
      <c r="H155" s="15">
        <v>0</v>
      </c>
      <c r="I155" s="15">
        <v>2</v>
      </c>
      <c r="J155" s="15">
        <v>0</v>
      </c>
      <c r="K155" s="15">
        <v>0</v>
      </c>
      <c r="L155" s="15">
        <v>2</v>
      </c>
      <c r="M155" s="15">
        <v>1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1</v>
      </c>
      <c r="W155" s="15">
        <v>0</v>
      </c>
      <c r="X155" s="15">
        <v>0</v>
      </c>
      <c r="Y155" s="15">
        <v>2</v>
      </c>
      <c r="Z155" s="15">
        <v>4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2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1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2</v>
      </c>
      <c r="BD155" s="15">
        <v>2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1</v>
      </c>
      <c r="BM155" s="15">
        <v>1</v>
      </c>
      <c r="BN155" s="15">
        <v>2</v>
      </c>
      <c r="BO155" s="15">
        <v>0</v>
      </c>
      <c r="BP155" s="15">
        <v>0</v>
      </c>
      <c r="BQ155" s="15">
        <v>0</v>
      </c>
      <c r="BR155" s="15">
        <v>0</v>
      </c>
      <c r="BS155" s="15">
        <v>0</v>
      </c>
      <c r="BT155" s="15">
        <v>0</v>
      </c>
      <c r="BU155" s="15">
        <v>2</v>
      </c>
      <c r="BV155" s="15">
        <v>0</v>
      </c>
      <c r="BW155" s="15">
        <v>0</v>
      </c>
      <c r="BX155" s="15">
        <v>0</v>
      </c>
      <c r="BY155" s="15">
        <v>0</v>
      </c>
      <c r="BZ155" s="15">
        <v>1</v>
      </c>
      <c r="CA155" s="15">
        <v>0</v>
      </c>
      <c r="CB155" s="15">
        <v>0</v>
      </c>
      <c r="CC155" s="15">
        <v>0</v>
      </c>
      <c r="CD155" s="15">
        <v>0</v>
      </c>
      <c r="CE155" s="15">
        <v>0</v>
      </c>
      <c r="CF155" s="15">
        <v>0</v>
      </c>
      <c r="CG155" s="15">
        <v>0</v>
      </c>
      <c r="CH155" s="15">
        <v>0</v>
      </c>
      <c r="CI155" s="15">
        <v>0</v>
      </c>
      <c r="CJ155" s="15">
        <v>0</v>
      </c>
      <c r="CK155" s="15">
        <v>1</v>
      </c>
      <c r="CL155" s="15">
        <v>0</v>
      </c>
      <c r="CM155" s="15">
        <v>0</v>
      </c>
      <c r="CN155" s="15">
        <v>0</v>
      </c>
      <c r="CO155" s="15">
        <v>0</v>
      </c>
      <c r="CP155" s="15">
        <v>0</v>
      </c>
      <c r="CQ155" s="15">
        <v>0</v>
      </c>
      <c r="CR155" s="15">
        <v>0</v>
      </c>
      <c r="CS155" s="15">
        <v>0</v>
      </c>
      <c r="CT155" s="15">
        <v>0</v>
      </c>
      <c r="CU155" s="15">
        <v>0</v>
      </c>
      <c r="CV155" s="15">
        <v>0</v>
      </c>
      <c r="CW155" s="15">
        <v>0</v>
      </c>
      <c r="CX155" s="15">
        <v>0</v>
      </c>
      <c r="CY155" s="15">
        <v>1</v>
      </c>
      <c r="CZ155" s="15">
        <v>0</v>
      </c>
      <c r="DA155" s="15">
        <v>0</v>
      </c>
      <c r="DB155" s="15">
        <v>0</v>
      </c>
      <c r="DC155" s="15">
        <v>0</v>
      </c>
      <c r="DD155" s="15">
        <v>0</v>
      </c>
      <c r="DE155" s="15">
        <v>0</v>
      </c>
      <c r="DF155" s="15">
        <v>0</v>
      </c>
      <c r="DG155" s="15">
        <v>0</v>
      </c>
      <c r="DH155" s="15">
        <v>0</v>
      </c>
      <c r="DI155" s="15">
        <v>0</v>
      </c>
      <c r="DJ155" s="15">
        <v>0</v>
      </c>
      <c r="DK155" s="15">
        <v>0</v>
      </c>
      <c r="DL155" s="15">
        <v>0</v>
      </c>
      <c r="DM155" s="15">
        <v>0</v>
      </c>
      <c r="DN155" s="15">
        <v>0</v>
      </c>
      <c r="DO155" s="15">
        <v>0</v>
      </c>
      <c r="DP155" s="15">
        <v>0</v>
      </c>
      <c r="DQ155" s="15">
        <v>0</v>
      </c>
      <c r="DR155" s="15">
        <v>0</v>
      </c>
    </row>
    <row r="156" spans="1:122" x14ac:dyDescent="0.35">
      <c r="A156" s="15">
        <v>155</v>
      </c>
      <c r="B156" s="17">
        <v>43800</v>
      </c>
      <c r="C156" s="18">
        <v>43801</v>
      </c>
      <c r="D156" s="15">
        <v>11</v>
      </c>
      <c r="E156" s="15">
        <v>0</v>
      </c>
      <c r="F156" s="15">
        <v>0</v>
      </c>
      <c r="G156" s="15">
        <v>0</v>
      </c>
      <c r="H156" s="15">
        <v>0</v>
      </c>
      <c r="I156" s="15">
        <v>1</v>
      </c>
      <c r="J156" s="15">
        <v>0</v>
      </c>
      <c r="K156" s="15">
        <v>2</v>
      </c>
      <c r="L156" s="15">
        <v>0</v>
      </c>
      <c r="M156" s="15">
        <v>0</v>
      </c>
      <c r="N156" s="15">
        <v>0</v>
      </c>
      <c r="O156" s="15">
        <v>1</v>
      </c>
      <c r="P156" s="15">
        <v>0</v>
      </c>
      <c r="Q156" s="15">
        <v>0</v>
      </c>
      <c r="R156" s="15">
        <v>0</v>
      </c>
      <c r="S156" s="15">
        <v>0</v>
      </c>
      <c r="T156" s="15">
        <v>9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3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1</v>
      </c>
      <c r="AQ156" s="15">
        <v>1</v>
      </c>
      <c r="AR156" s="15">
        <v>1</v>
      </c>
      <c r="AS156" s="15">
        <v>0</v>
      </c>
      <c r="AT156" s="15">
        <v>1</v>
      </c>
      <c r="AU156" s="15">
        <v>2</v>
      </c>
      <c r="AV156" s="15">
        <v>0</v>
      </c>
      <c r="AW156" s="15">
        <v>0</v>
      </c>
      <c r="AX156" s="15">
        <v>0</v>
      </c>
      <c r="AY156" s="15">
        <v>0</v>
      </c>
      <c r="AZ156" s="15">
        <v>2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1</v>
      </c>
      <c r="BG156" s="15">
        <v>0</v>
      </c>
      <c r="BH156" s="15">
        <v>0</v>
      </c>
      <c r="BI156" s="15">
        <v>0</v>
      </c>
      <c r="BJ156" s="15">
        <v>1</v>
      </c>
      <c r="BK156" s="15">
        <v>0</v>
      </c>
      <c r="BL156" s="15">
        <v>0</v>
      </c>
      <c r="BM156" s="15">
        <v>1</v>
      </c>
      <c r="BN156" s="15">
        <v>2</v>
      </c>
      <c r="BO156" s="15">
        <v>0</v>
      </c>
      <c r="BP156" s="15">
        <v>4</v>
      </c>
      <c r="BQ156" s="15">
        <v>0</v>
      </c>
      <c r="BR156" s="15">
        <v>0</v>
      </c>
      <c r="BS156" s="15">
        <v>2</v>
      </c>
      <c r="BT156" s="15">
        <v>1</v>
      </c>
      <c r="BU156" s="15">
        <v>0</v>
      </c>
      <c r="BV156" s="15">
        <v>1</v>
      </c>
      <c r="BW156" s="15">
        <v>0</v>
      </c>
      <c r="BX156" s="15">
        <v>1</v>
      </c>
      <c r="BY156" s="15">
        <v>0</v>
      </c>
      <c r="BZ156" s="15">
        <v>1</v>
      </c>
      <c r="CA156" s="15">
        <v>0</v>
      </c>
      <c r="CB156" s="15">
        <v>0</v>
      </c>
      <c r="CC156" s="15">
        <v>0</v>
      </c>
      <c r="CD156" s="15">
        <v>0</v>
      </c>
      <c r="CE156" s="15">
        <v>1</v>
      </c>
      <c r="CF156" s="15">
        <v>0</v>
      </c>
      <c r="CG156" s="15">
        <v>1</v>
      </c>
      <c r="CH156" s="15">
        <v>0</v>
      </c>
      <c r="CI156" s="15">
        <v>0</v>
      </c>
      <c r="CJ156" s="15">
        <v>0</v>
      </c>
      <c r="CK156" s="15">
        <v>0</v>
      </c>
      <c r="CL156" s="15">
        <v>0</v>
      </c>
      <c r="CM156" s="15">
        <v>0</v>
      </c>
      <c r="CN156" s="15">
        <v>0</v>
      </c>
      <c r="CO156" s="15">
        <v>0</v>
      </c>
      <c r="CP156" s="15">
        <v>1</v>
      </c>
      <c r="CQ156" s="15">
        <v>0</v>
      </c>
      <c r="CR156" s="15">
        <v>0</v>
      </c>
      <c r="CS156" s="15">
        <v>0</v>
      </c>
      <c r="CT156" s="15">
        <v>0</v>
      </c>
      <c r="CU156" s="15">
        <v>0</v>
      </c>
      <c r="CV156" s="15">
        <v>0</v>
      </c>
      <c r="CW156" s="15">
        <v>1</v>
      </c>
      <c r="CX156" s="15">
        <v>0</v>
      </c>
      <c r="CY156" s="15">
        <v>0</v>
      </c>
      <c r="CZ156" s="15">
        <v>0</v>
      </c>
      <c r="DA156" s="15">
        <v>0</v>
      </c>
      <c r="DB156" s="15">
        <v>0</v>
      </c>
      <c r="DC156" s="15">
        <v>0</v>
      </c>
      <c r="DD156" s="15">
        <v>0</v>
      </c>
      <c r="DE156" s="15">
        <v>0</v>
      </c>
      <c r="DF156" s="15">
        <v>0</v>
      </c>
      <c r="DG156" s="15">
        <v>0</v>
      </c>
      <c r="DH156" s="15">
        <v>0</v>
      </c>
      <c r="DI156" s="15">
        <v>0</v>
      </c>
      <c r="DJ156" s="15">
        <v>0</v>
      </c>
      <c r="DK156" s="15">
        <v>0</v>
      </c>
      <c r="DL156" s="15">
        <v>0</v>
      </c>
      <c r="DM156" s="15">
        <v>0</v>
      </c>
      <c r="DN156" s="15">
        <v>0</v>
      </c>
      <c r="DO156" s="15">
        <v>0</v>
      </c>
      <c r="DP156" s="15">
        <v>0</v>
      </c>
      <c r="DQ156" s="15">
        <v>0</v>
      </c>
      <c r="DR156" s="15">
        <v>0</v>
      </c>
    </row>
    <row r="157" spans="1:122" x14ac:dyDescent="0.35">
      <c r="A157" s="15">
        <v>156</v>
      </c>
      <c r="B157" s="17">
        <v>43800</v>
      </c>
      <c r="C157" s="18">
        <v>43802</v>
      </c>
      <c r="D157" s="15">
        <v>6</v>
      </c>
      <c r="E157" s="15">
        <v>0</v>
      </c>
      <c r="F157" s="15">
        <v>0</v>
      </c>
      <c r="G157" s="15">
        <v>0</v>
      </c>
      <c r="H157" s="15">
        <v>2</v>
      </c>
      <c r="I157" s="15">
        <v>0</v>
      </c>
      <c r="J157" s="15">
        <v>0</v>
      </c>
      <c r="K157" s="15">
        <v>1</v>
      </c>
      <c r="L157" s="15">
        <v>0</v>
      </c>
      <c r="M157" s="15">
        <v>0</v>
      </c>
      <c r="N157" s="15">
        <v>1</v>
      </c>
      <c r="O157" s="15">
        <v>0</v>
      </c>
      <c r="P157" s="15">
        <v>1</v>
      </c>
      <c r="Q157" s="15">
        <v>0</v>
      </c>
      <c r="R157" s="15">
        <v>0</v>
      </c>
      <c r="S157" s="15">
        <v>1</v>
      </c>
      <c r="T157" s="15">
        <v>1</v>
      </c>
      <c r="U157" s="15">
        <v>0</v>
      </c>
      <c r="V157" s="15">
        <v>0</v>
      </c>
      <c r="W157" s="15">
        <v>0</v>
      </c>
      <c r="X157" s="15">
        <v>0</v>
      </c>
      <c r="Y157" s="15">
        <v>3</v>
      </c>
      <c r="Z157" s="15">
        <v>3</v>
      </c>
      <c r="AA157" s="15">
        <v>3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1</v>
      </c>
      <c r="AP157" s="15">
        <v>0</v>
      </c>
      <c r="AQ157" s="15">
        <v>0</v>
      </c>
      <c r="AR157" s="15">
        <v>1</v>
      </c>
      <c r="AS157" s="15">
        <v>1</v>
      </c>
      <c r="AT157" s="15">
        <v>0</v>
      </c>
      <c r="AU157" s="15">
        <v>0</v>
      </c>
      <c r="AV157" s="15">
        <v>1</v>
      </c>
      <c r="AW157" s="15">
        <v>0</v>
      </c>
      <c r="AX157" s="15">
        <v>0</v>
      </c>
      <c r="AY157" s="15">
        <v>0</v>
      </c>
      <c r="AZ157" s="15">
        <v>1</v>
      </c>
      <c r="BA157" s="15">
        <v>0</v>
      </c>
      <c r="BB157" s="15">
        <v>1</v>
      </c>
      <c r="BC157" s="15">
        <v>1</v>
      </c>
      <c r="BD157" s="15">
        <v>0</v>
      </c>
      <c r="BE157" s="15">
        <v>1</v>
      </c>
      <c r="BF157" s="15">
        <v>1</v>
      </c>
      <c r="BG157" s="15">
        <v>0</v>
      </c>
      <c r="BH157" s="15">
        <v>0</v>
      </c>
      <c r="BI157" s="15">
        <v>0</v>
      </c>
      <c r="BJ157" s="15">
        <v>0</v>
      </c>
      <c r="BK157" s="15">
        <v>1</v>
      </c>
      <c r="BL157" s="15">
        <v>1</v>
      </c>
      <c r="BM157" s="15">
        <v>0</v>
      </c>
      <c r="BN157" s="15">
        <v>0</v>
      </c>
      <c r="BO157" s="15">
        <v>0</v>
      </c>
      <c r="BP157" s="15">
        <v>1</v>
      </c>
      <c r="BQ157" s="15">
        <v>0</v>
      </c>
      <c r="BR157" s="15">
        <v>0</v>
      </c>
      <c r="BS157" s="15">
        <v>0</v>
      </c>
      <c r="BT157" s="15">
        <v>1</v>
      </c>
      <c r="BU157" s="15">
        <v>0</v>
      </c>
      <c r="BV157" s="15">
        <v>0</v>
      </c>
      <c r="BW157" s="15">
        <v>0</v>
      </c>
      <c r="BX157" s="15">
        <v>0</v>
      </c>
      <c r="BY157" s="15">
        <v>0</v>
      </c>
      <c r="BZ157" s="15">
        <v>0</v>
      </c>
      <c r="CA157" s="15">
        <v>0</v>
      </c>
      <c r="CB157" s="15">
        <v>0</v>
      </c>
      <c r="CC157" s="15">
        <v>0</v>
      </c>
      <c r="CD157" s="15">
        <v>0</v>
      </c>
      <c r="CE157" s="15">
        <v>0</v>
      </c>
      <c r="CF157" s="15">
        <v>0</v>
      </c>
      <c r="CG157" s="15">
        <v>0</v>
      </c>
      <c r="CH157" s="15">
        <v>0</v>
      </c>
      <c r="CI157" s="15">
        <v>0</v>
      </c>
      <c r="CJ157" s="15">
        <v>0</v>
      </c>
      <c r="CK157" s="15">
        <v>0</v>
      </c>
      <c r="CL157" s="15">
        <v>0</v>
      </c>
      <c r="CM157" s="15">
        <v>0</v>
      </c>
      <c r="CN157" s="15">
        <v>0</v>
      </c>
      <c r="CO157" s="15">
        <v>0</v>
      </c>
      <c r="CP157" s="15">
        <v>0</v>
      </c>
      <c r="CQ157" s="15">
        <v>0</v>
      </c>
      <c r="CR157" s="15">
        <v>0</v>
      </c>
      <c r="CS157" s="15">
        <v>1</v>
      </c>
      <c r="CT157" s="15">
        <v>0</v>
      </c>
      <c r="CU157" s="15">
        <v>0</v>
      </c>
      <c r="CV157" s="15">
        <v>0</v>
      </c>
      <c r="CW157" s="15">
        <v>0</v>
      </c>
      <c r="CX157" s="15">
        <v>0</v>
      </c>
      <c r="CY157" s="15">
        <v>1</v>
      </c>
      <c r="CZ157" s="15">
        <v>0</v>
      </c>
      <c r="DA157" s="15">
        <v>0</v>
      </c>
      <c r="DB157" s="15">
        <v>0</v>
      </c>
      <c r="DC157" s="15">
        <v>0</v>
      </c>
      <c r="DD157" s="15">
        <v>0</v>
      </c>
      <c r="DE157" s="15">
        <v>0</v>
      </c>
      <c r="DF157" s="15">
        <v>0</v>
      </c>
      <c r="DG157" s="15">
        <v>0</v>
      </c>
      <c r="DH157" s="15">
        <v>0</v>
      </c>
      <c r="DI157" s="15">
        <v>0</v>
      </c>
      <c r="DJ157" s="15">
        <v>0</v>
      </c>
      <c r="DK157" s="15">
        <v>0</v>
      </c>
      <c r="DL157" s="15">
        <v>0</v>
      </c>
      <c r="DM157" s="15">
        <v>0</v>
      </c>
      <c r="DN157" s="15">
        <v>0</v>
      </c>
      <c r="DO157" s="15">
        <v>0</v>
      </c>
      <c r="DP157" s="15">
        <v>0</v>
      </c>
      <c r="DQ157" s="15">
        <v>0</v>
      </c>
      <c r="DR157" s="15">
        <v>0</v>
      </c>
    </row>
    <row r="158" spans="1:122" x14ac:dyDescent="0.35">
      <c r="A158" s="15">
        <v>157</v>
      </c>
      <c r="B158" s="17">
        <v>43800</v>
      </c>
      <c r="C158" s="18">
        <v>43803</v>
      </c>
      <c r="D158" s="15">
        <v>6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2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2</v>
      </c>
      <c r="Z158" s="15">
        <v>5</v>
      </c>
      <c r="AA158" s="15">
        <v>0</v>
      </c>
      <c r="AB158" s="15">
        <v>1</v>
      </c>
      <c r="AC158" s="15">
        <v>0</v>
      </c>
      <c r="AD158" s="15">
        <v>0</v>
      </c>
      <c r="AE158" s="15">
        <v>2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1</v>
      </c>
      <c r="AP158" s="15">
        <v>0</v>
      </c>
      <c r="AQ158" s="15">
        <v>0</v>
      </c>
      <c r="AR158" s="15">
        <v>1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0</v>
      </c>
      <c r="BG158" s="15">
        <v>0</v>
      </c>
      <c r="BH158" s="15">
        <v>1</v>
      </c>
      <c r="BI158" s="15">
        <v>0</v>
      </c>
      <c r="BJ158" s="15">
        <v>0</v>
      </c>
      <c r="BK158" s="15">
        <v>1</v>
      </c>
      <c r="BL158" s="15">
        <v>0</v>
      </c>
      <c r="BM158" s="15">
        <v>2</v>
      </c>
      <c r="BN158" s="15">
        <v>1</v>
      </c>
      <c r="BO158" s="15">
        <v>1</v>
      </c>
      <c r="BP158" s="15">
        <v>2</v>
      </c>
      <c r="BQ158" s="15">
        <v>0</v>
      </c>
      <c r="BR158" s="15">
        <v>0</v>
      </c>
      <c r="BS158" s="15">
        <v>0</v>
      </c>
      <c r="BT158" s="15">
        <v>0</v>
      </c>
      <c r="BU158" s="15">
        <v>0</v>
      </c>
      <c r="BV158" s="15">
        <v>2</v>
      </c>
      <c r="BW158" s="15">
        <v>2</v>
      </c>
      <c r="BX158" s="15">
        <v>1</v>
      </c>
      <c r="BY158" s="15">
        <v>1</v>
      </c>
      <c r="BZ158" s="15">
        <v>0</v>
      </c>
      <c r="CA158" s="15">
        <v>0</v>
      </c>
      <c r="CB158" s="15">
        <v>0</v>
      </c>
      <c r="CC158" s="15">
        <v>0</v>
      </c>
      <c r="CD158" s="15">
        <v>0</v>
      </c>
      <c r="CE158" s="15">
        <v>0</v>
      </c>
      <c r="CF158" s="15">
        <v>0</v>
      </c>
      <c r="CG158" s="15">
        <v>3</v>
      </c>
      <c r="CH158" s="15">
        <v>0</v>
      </c>
      <c r="CI158" s="15">
        <v>2</v>
      </c>
      <c r="CJ158" s="15">
        <v>0</v>
      </c>
      <c r="CK158" s="15">
        <v>2</v>
      </c>
      <c r="CL158" s="15">
        <v>0</v>
      </c>
      <c r="CM158" s="15">
        <v>0</v>
      </c>
      <c r="CN158" s="15">
        <v>0</v>
      </c>
      <c r="CO158" s="15">
        <v>0</v>
      </c>
      <c r="CP158" s="15">
        <v>0</v>
      </c>
      <c r="CQ158" s="15">
        <v>0</v>
      </c>
      <c r="CR158" s="15">
        <v>0</v>
      </c>
      <c r="CS158" s="15">
        <v>0</v>
      </c>
      <c r="CT158" s="15">
        <v>0</v>
      </c>
      <c r="CU158" s="15">
        <v>0</v>
      </c>
      <c r="CV158" s="15">
        <v>0</v>
      </c>
      <c r="CW158" s="15">
        <v>0</v>
      </c>
      <c r="CX158" s="15">
        <v>0</v>
      </c>
      <c r="CY158" s="15">
        <v>0</v>
      </c>
      <c r="CZ158" s="15">
        <v>1</v>
      </c>
      <c r="DA158" s="15">
        <v>0</v>
      </c>
      <c r="DB158" s="15">
        <v>0</v>
      </c>
      <c r="DC158" s="15">
        <v>0</v>
      </c>
      <c r="DD158" s="15">
        <v>0</v>
      </c>
      <c r="DE158" s="15">
        <v>0</v>
      </c>
      <c r="DF158" s="15">
        <v>0</v>
      </c>
      <c r="DG158" s="15">
        <v>0</v>
      </c>
      <c r="DH158" s="15">
        <v>0</v>
      </c>
      <c r="DI158" s="15">
        <v>0</v>
      </c>
      <c r="DJ158" s="15">
        <v>0</v>
      </c>
      <c r="DK158" s="15">
        <v>0</v>
      </c>
      <c r="DL158" s="15">
        <v>0</v>
      </c>
      <c r="DM158" s="15">
        <v>0</v>
      </c>
      <c r="DN158" s="15">
        <v>0</v>
      </c>
      <c r="DO158" s="15">
        <v>0</v>
      </c>
      <c r="DP158" s="15">
        <v>0</v>
      </c>
      <c r="DQ158" s="15">
        <v>0</v>
      </c>
      <c r="DR158" s="15">
        <v>0</v>
      </c>
    </row>
    <row r="159" spans="1:122" x14ac:dyDescent="0.35">
      <c r="A159" s="15">
        <v>158</v>
      </c>
      <c r="B159" s="17">
        <v>43800</v>
      </c>
      <c r="C159" s="18">
        <v>43804</v>
      </c>
      <c r="D159" s="15">
        <v>7</v>
      </c>
      <c r="E159" s="15">
        <v>0</v>
      </c>
      <c r="F159" s="15">
        <v>0</v>
      </c>
      <c r="G159" s="15">
        <v>0</v>
      </c>
      <c r="H159" s="15">
        <v>1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1</v>
      </c>
      <c r="Q159" s="15">
        <v>0</v>
      </c>
      <c r="R159" s="15">
        <v>0</v>
      </c>
      <c r="S159" s="15">
        <v>0</v>
      </c>
      <c r="T159" s="15">
        <v>4</v>
      </c>
      <c r="U159" s="15">
        <v>0</v>
      </c>
      <c r="V159" s="15">
        <v>1</v>
      </c>
      <c r="W159" s="15">
        <v>0</v>
      </c>
      <c r="X159" s="15">
        <v>0</v>
      </c>
      <c r="Y159" s="15">
        <v>1</v>
      </c>
      <c r="Z159" s="15">
        <v>3</v>
      </c>
      <c r="AA159" s="15">
        <v>1</v>
      </c>
      <c r="AB159" s="15">
        <v>1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1</v>
      </c>
      <c r="BD159" s="15">
        <v>0</v>
      </c>
      <c r="BE159" s="15">
        <v>0</v>
      </c>
      <c r="BF159" s="15">
        <v>0</v>
      </c>
      <c r="BG159" s="15">
        <v>0</v>
      </c>
      <c r="BH159" s="15">
        <v>1</v>
      </c>
      <c r="BI159" s="15">
        <v>0</v>
      </c>
      <c r="BJ159" s="15">
        <v>0</v>
      </c>
      <c r="BK159" s="15">
        <v>0</v>
      </c>
      <c r="BL159" s="15">
        <v>0</v>
      </c>
      <c r="BM159" s="15">
        <v>1</v>
      </c>
      <c r="BN159" s="15">
        <v>1</v>
      </c>
      <c r="BO159" s="15">
        <v>0</v>
      </c>
      <c r="BP159" s="15">
        <v>1</v>
      </c>
      <c r="BQ159" s="15">
        <v>0</v>
      </c>
      <c r="BR159" s="15">
        <v>0</v>
      </c>
      <c r="BS159" s="15">
        <v>1</v>
      </c>
      <c r="BT159" s="15">
        <v>3</v>
      </c>
      <c r="BU159" s="15">
        <v>0</v>
      </c>
      <c r="BV159" s="15">
        <v>0</v>
      </c>
      <c r="BW159" s="15">
        <v>1</v>
      </c>
      <c r="BX159" s="15">
        <v>0</v>
      </c>
      <c r="BY159" s="15">
        <v>0</v>
      </c>
      <c r="BZ159" s="15">
        <v>0</v>
      </c>
      <c r="CA159" s="15">
        <v>0</v>
      </c>
      <c r="CB159" s="15">
        <v>0</v>
      </c>
      <c r="CC159" s="15">
        <v>0</v>
      </c>
      <c r="CD159" s="15">
        <v>0</v>
      </c>
      <c r="CE159" s="15">
        <v>0</v>
      </c>
      <c r="CF159" s="15">
        <v>0</v>
      </c>
      <c r="CG159" s="15">
        <v>0</v>
      </c>
      <c r="CH159" s="15">
        <v>0</v>
      </c>
      <c r="CI159" s="15">
        <v>0</v>
      </c>
      <c r="CJ159" s="15">
        <v>1</v>
      </c>
      <c r="CK159" s="15">
        <v>0</v>
      </c>
      <c r="CL159" s="15">
        <v>0</v>
      </c>
      <c r="CM159" s="15">
        <v>0</v>
      </c>
      <c r="CN159" s="15">
        <v>1</v>
      </c>
      <c r="CO159" s="15">
        <v>0</v>
      </c>
      <c r="CP159" s="15">
        <v>1</v>
      </c>
      <c r="CQ159" s="15">
        <v>0</v>
      </c>
      <c r="CR159" s="15">
        <v>0</v>
      </c>
      <c r="CS159" s="15">
        <v>0</v>
      </c>
      <c r="CT159" s="15">
        <v>0</v>
      </c>
      <c r="CU159" s="15">
        <v>0</v>
      </c>
      <c r="CV159" s="15">
        <v>0</v>
      </c>
      <c r="CW159" s="15">
        <v>0</v>
      </c>
      <c r="CX159" s="15">
        <v>0</v>
      </c>
      <c r="CY159" s="15">
        <v>0</v>
      </c>
      <c r="CZ159" s="15">
        <v>0</v>
      </c>
      <c r="DA159" s="15">
        <v>0</v>
      </c>
      <c r="DB159" s="15">
        <v>0</v>
      </c>
      <c r="DC159" s="15">
        <v>0</v>
      </c>
      <c r="DD159" s="15">
        <v>0</v>
      </c>
      <c r="DE159" s="15">
        <v>0</v>
      </c>
      <c r="DF159" s="15">
        <v>0</v>
      </c>
      <c r="DG159" s="15">
        <v>0</v>
      </c>
      <c r="DH159" s="15">
        <v>0</v>
      </c>
      <c r="DI159" s="15">
        <v>0</v>
      </c>
      <c r="DJ159" s="15">
        <v>0</v>
      </c>
      <c r="DK159" s="15">
        <v>0</v>
      </c>
      <c r="DL159" s="15">
        <v>0</v>
      </c>
      <c r="DM159" s="15">
        <v>0</v>
      </c>
      <c r="DN159" s="15">
        <v>0</v>
      </c>
      <c r="DO159" s="15">
        <v>0</v>
      </c>
      <c r="DP159" s="15">
        <v>0</v>
      </c>
      <c r="DQ159" s="15">
        <v>0</v>
      </c>
      <c r="DR159" s="15">
        <v>0</v>
      </c>
    </row>
    <row r="160" spans="1:122" x14ac:dyDescent="0.35">
      <c r="A160" s="15">
        <v>159</v>
      </c>
      <c r="B160" s="17">
        <v>43800</v>
      </c>
      <c r="C160" s="18">
        <v>43805</v>
      </c>
      <c r="D160" s="15">
        <v>8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1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1</v>
      </c>
      <c r="Z160" s="15">
        <v>7</v>
      </c>
      <c r="AA160" s="15">
        <v>0</v>
      </c>
      <c r="AB160" s="15">
        <v>2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1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2</v>
      </c>
      <c r="AQ160" s="15">
        <v>0</v>
      </c>
      <c r="AR160" s="15">
        <v>0</v>
      </c>
      <c r="AS160" s="15">
        <v>1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0</v>
      </c>
      <c r="BG160" s="15">
        <v>0</v>
      </c>
      <c r="BH160" s="15">
        <v>0</v>
      </c>
      <c r="BI160" s="15">
        <v>1</v>
      </c>
      <c r="BJ160" s="15">
        <v>0</v>
      </c>
      <c r="BK160" s="15">
        <v>0</v>
      </c>
      <c r="BL160" s="15">
        <v>0</v>
      </c>
      <c r="BM160" s="15">
        <v>0</v>
      </c>
      <c r="BN160" s="15">
        <v>2</v>
      </c>
      <c r="BO160" s="15">
        <v>0</v>
      </c>
      <c r="BP160" s="15">
        <v>0</v>
      </c>
      <c r="BQ160" s="15">
        <v>0</v>
      </c>
      <c r="BR160" s="15">
        <v>1</v>
      </c>
      <c r="BS160" s="15">
        <v>0</v>
      </c>
      <c r="BT160" s="15">
        <v>0</v>
      </c>
      <c r="BU160" s="15">
        <v>0</v>
      </c>
      <c r="BV160" s="15">
        <v>0</v>
      </c>
      <c r="BW160" s="15">
        <v>0</v>
      </c>
      <c r="BX160" s="15">
        <v>0</v>
      </c>
      <c r="BY160" s="15">
        <v>0</v>
      </c>
      <c r="BZ160" s="15">
        <v>0</v>
      </c>
      <c r="CA160" s="15">
        <v>0</v>
      </c>
      <c r="CB160" s="15">
        <v>0</v>
      </c>
      <c r="CC160" s="15">
        <v>0</v>
      </c>
      <c r="CD160" s="15">
        <v>0</v>
      </c>
      <c r="CE160" s="15">
        <v>0</v>
      </c>
      <c r="CF160" s="15">
        <v>0</v>
      </c>
      <c r="CG160" s="15">
        <v>0</v>
      </c>
      <c r="CH160" s="15">
        <v>0</v>
      </c>
      <c r="CI160" s="15">
        <v>0</v>
      </c>
      <c r="CJ160" s="15">
        <v>1</v>
      </c>
      <c r="CK160" s="15">
        <v>0</v>
      </c>
      <c r="CL160" s="15">
        <v>0</v>
      </c>
      <c r="CM160" s="15">
        <v>0</v>
      </c>
      <c r="CN160" s="15">
        <v>2</v>
      </c>
      <c r="CO160" s="15">
        <v>0</v>
      </c>
      <c r="CP160" s="15">
        <v>0</v>
      </c>
      <c r="CQ160" s="15">
        <v>1</v>
      </c>
      <c r="CR160" s="15">
        <v>0</v>
      </c>
      <c r="CS160" s="15">
        <v>0</v>
      </c>
      <c r="CT160" s="15">
        <v>0</v>
      </c>
      <c r="CU160" s="15">
        <v>0</v>
      </c>
      <c r="CV160" s="15">
        <v>0</v>
      </c>
      <c r="CW160" s="15">
        <v>0</v>
      </c>
      <c r="CX160" s="15">
        <v>0</v>
      </c>
      <c r="CY160" s="15">
        <v>0</v>
      </c>
      <c r="CZ160" s="15">
        <v>0</v>
      </c>
      <c r="DA160" s="15">
        <v>0</v>
      </c>
      <c r="DB160" s="15">
        <v>0</v>
      </c>
      <c r="DC160" s="15">
        <v>0</v>
      </c>
      <c r="DD160" s="15">
        <v>0</v>
      </c>
      <c r="DE160" s="15">
        <v>0</v>
      </c>
      <c r="DF160" s="15">
        <v>0</v>
      </c>
      <c r="DG160" s="15">
        <v>0</v>
      </c>
      <c r="DH160" s="15">
        <v>0</v>
      </c>
      <c r="DI160" s="15">
        <v>0</v>
      </c>
      <c r="DJ160" s="15">
        <v>0</v>
      </c>
      <c r="DK160" s="15">
        <v>0</v>
      </c>
      <c r="DL160" s="15">
        <v>0</v>
      </c>
      <c r="DM160" s="15">
        <v>0</v>
      </c>
      <c r="DN160" s="15">
        <v>0</v>
      </c>
      <c r="DO160" s="15">
        <v>0</v>
      </c>
      <c r="DP160" s="15">
        <v>0</v>
      </c>
      <c r="DQ160" s="15">
        <v>0</v>
      </c>
      <c r="DR160" s="15">
        <v>0</v>
      </c>
    </row>
    <row r="161" spans="1:122" x14ac:dyDescent="0.35">
      <c r="A161" s="15">
        <v>160</v>
      </c>
      <c r="B161" s="17">
        <v>43800</v>
      </c>
      <c r="C161" s="18">
        <v>43806</v>
      </c>
      <c r="D161" s="15">
        <v>27</v>
      </c>
      <c r="E161" s="15">
        <v>0</v>
      </c>
      <c r="F161" s="15">
        <v>2</v>
      </c>
      <c r="G161" s="15">
        <v>1</v>
      </c>
      <c r="H161" s="15">
        <v>1</v>
      </c>
      <c r="I161" s="15">
        <v>1</v>
      </c>
      <c r="J161" s="15">
        <v>0</v>
      </c>
      <c r="K161" s="15">
        <v>2</v>
      </c>
      <c r="L161" s="15">
        <v>1</v>
      </c>
      <c r="M161" s="15">
        <v>1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15">
        <v>1</v>
      </c>
      <c r="T161" s="15">
        <v>2</v>
      </c>
      <c r="U161" s="15">
        <v>0</v>
      </c>
      <c r="V161" s="15">
        <v>0</v>
      </c>
      <c r="W161" s="15">
        <v>0</v>
      </c>
      <c r="X161" s="15">
        <v>0</v>
      </c>
      <c r="Y161" s="15">
        <v>2</v>
      </c>
      <c r="Z161" s="15">
        <v>14</v>
      </c>
      <c r="AA161" s="15">
        <v>3</v>
      </c>
      <c r="AB161" s="15">
        <v>1</v>
      </c>
      <c r="AC161" s="15">
        <v>1</v>
      </c>
      <c r="AD161" s="15">
        <v>0</v>
      </c>
      <c r="AE161" s="15">
        <v>1</v>
      </c>
      <c r="AF161" s="15">
        <v>0</v>
      </c>
      <c r="AG161" s="15">
        <v>2</v>
      </c>
      <c r="AH161" s="15">
        <v>1</v>
      </c>
      <c r="AI161" s="15">
        <v>0</v>
      </c>
      <c r="AJ161" s="15">
        <v>0</v>
      </c>
      <c r="AK161" s="15">
        <v>3</v>
      </c>
      <c r="AL161" s="15">
        <v>0</v>
      </c>
      <c r="AM161" s="15">
        <v>0</v>
      </c>
      <c r="AN161" s="15">
        <v>0</v>
      </c>
      <c r="AO161" s="15">
        <v>0</v>
      </c>
      <c r="AP161" s="15">
        <v>2</v>
      </c>
      <c r="AQ161" s="15">
        <v>0</v>
      </c>
      <c r="AR161" s="15">
        <v>0</v>
      </c>
      <c r="AS161" s="15">
        <v>0</v>
      </c>
      <c r="AT161" s="15">
        <v>2</v>
      </c>
      <c r="AU161" s="15">
        <v>0</v>
      </c>
      <c r="AV161" s="15">
        <v>2</v>
      </c>
      <c r="AW161" s="15">
        <v>0</v>
      </c>
      <c r="AX161" s="15">
        <v>1</v>
      </c>
      <c r="AY161" s="15">
        <v>1</v>
      </c>
      <c r="AZ161" s="15">
        <v>1</v>
      </c>
      <c r="BA161" s="15">
        <v>1</v>
      </c>
      <c r="BB161" s="15">
        <v>2</v>
      </c>
      <c r="BC161" s="15">
        <v>2</v>
      </c>
      <c r="BD161" s="15">
        <v>1</v>
      </c>
      <c r="BE161" s="15">
        <v>0</v>
      </c>
      <c r="BF161" s="15">
        <v>0</v>
      </c>
      <c r="BG161" s="15">
        <v>0</v>
      </c>
      <c r="BH161" s="15">
        <v>0</v>
      </c>
      <c r="BI161" s="15">
        <v>0</v>
      </c>
      <c r="BJ161" s="15">
        <v>0</v>
      </c>
      <c r="BK161" s="15">
        <v>1</v>
      </c>
      <c r="BL161" s="15">
        <v>0</v>
      </c>
      <c r="BM161" s="15">
        <v>0</v>
      </c>
      <c r="BN161" s="15">
        <v>1</v>
      </c>
      <c r="BO161" s="15">
        <v>1</v>
      </c>
      <c r="BP161" s="15">
        <v>1</v>
      </c>
      <c r="BQ161" s="15">
        <v>0</v>
      </c>
      <c r="BR161" s="15">
        <v>0</v>
      </c>
      <c r="BS161" s="15">
        <v>2</v>
      </c>
      <c r="BT161" s="15">
        <v>2</v>
      </c>
      <c r="BU161" s="15">
        <v>1</v>
      </c>
      <c r="BV161" s="15">
        <v>2</v>
      </c>
      <c r="BW161" s="15">
        <v>3</v>
      </c>
      <c r="BX161" s="15">
        <v>0</v>
      </c>
      <c r="BY161" s="15">
        <v>0</v>
      </c>
      <c r="BZ161" s="15">
        <v>2</v>
      </c>
      <c r="CA161" s="15">
        <v>0</v>
      </c>
      <c r="CB161" s="15">
        <v>0</v>
      </c>
      <c r="CC161" s="15">
        <v>0</v>
      </c>
      <c r="CD161" s="15">
        <v>0</v>
      </c>
      <c r="CE161" s="15">
        <v>0</v>
      </c>
      <c r="CF161" s="15">
        <v>1</v>
      </c>
      <c r="CG161" s="15">
        <v>1</v>
      </c>
      <c r="CH161" s="15">
        <v>0</v>
      </c>
      <c r="CI161" s="15">
        <v>0</v>
      </c>
      <c r="CJ161" s="15">
        <v>10</v>
      </c>
      <c r="CK161" s="15">
        <v>0</v>
      </c>
      <c r="CL161" s="15">
        <v>0</v>
      </c>
      <c r="CM161" s="15">
        <v>1</v>
      </c>
      <c r="CN161" s="15">
        <v>0</v>
      </c>
      <c r="CO161" s="15">
        <v>0</v>
      </c>
      <c r="CP161" s="15">
        <v>0</v>
      </c>
      <c r="CQ161" s="15">
        <v>5</v>
      </c>
      <c r="CR161" s="15">
        <v>0</v>
      </c>
      <c r="CS161" s="15">
        <v>0</v>
      </c>
      <c r="CT161" s="15">
        <v>1</v>
      </c>
      <c r="CU161" s="15">
        <v>1</v>
      </c>
      <c r="CV161" s="15">
        <v>0</v>
      </c>
      <c r="CW161" s="15">
        <v>0</v>
      </c>
      <c r="CX161" s="15">
        <v>0</v>
      </c>
      <c r="CY161" s="15">
        <v>0</v>
      </c>
      <c r="CZ161" s="15">
        <v>0</v>
      </c>
      <c r="DA161" s="15">
        <v>0</v>
      </c>
      <c r="DB161" s="15">
        <v>2</v>
      </c>
      <c r="DC161" s="15">
        <v>0</v>
      </c>
      <c r="DD161" s="15">
        <v>1</v>
      </c>
      <c r="DE161" s="15">
        <v>0</v>
      </c>
      <c r="DF161" s="15">
        <v>0</v>
      </c>
      <c r="DG161" s="15">
        <v>0</v>
      </c>
      <c r="DH161" s="15">
        <v>0</v>
      </c>
      <c r="DI161" s="15">
        <v>0</v>
      </c>
      <c r="DJ161" s="15">
        <v>0</v>
      </c>
      <c r="DK161" s="15">
        <v>0</v>
      </c>
      <c r="DL161" s="15">
        <v>0</v>
      </c>
      <c r="DM161" s="15">
        <v>0</v>
      </c>
      <c r="DN161" s="15">
        <v>0</v>
      </c>
      <c r="DO161" s="15">
        <v>0</v>
      </c>
      <c r="DP161" s="15">
        <v>0</v>
      </c>
      <c r="DQ161" s="15">
        <v>0</v>
      </c>
      <c r="DR161" s="15">
        <v>0</v>
      </c>
    </row>
    <row r="162" spans="1:122" x14ac:dyDescent="0.35">
      <c r="A162" s="15">
        <v>161</v>
      </c>
      <c r="B162" s="17">
        <v>43800</v>
      </c>
      <c r="C162" s="18">
        <v>43807</v>
      </c>
      <c r="D162" s="15">
        <v>35</v>
      </c>
      <c r="E162" s="15">
        <v>0</v>
      </c>
      <c r="F162" s="15">
        <v>0</v>
      </c>
      <c r="G162" s="15">
        <v>0</v>
      </c>
      <c r="H162" s="15">
        <v>1</v>
      </c>
      <c r="I162" s="15">
        <v>1</v>
      </c>
      <c r="J162" s="15">
        <v>0</v>
      </c>
      <c r="K162" s="15">
        <v>3</v>
      </c>
      <c r="L162" s="15">
        <v>2</v>
      </c>
      <c r="M162" s="15">
        <v>2</v>
      </c>
      <c r="N162" s="15">
        <v>7</v>
      </c>
      <c r="O162" s="15">
        <v>0</v>
      </c>
      <c r="P162" s="15">
        <v>1</v>
      </c>
      <c r="Q162" s="15">
        <v>0</v>
      </c>
      <c r="R162" s="15">
        <v>0</v>
      </c>
      <c r="S162" s="15">
        <v>3</v>
      </c>
      <c r="T162" s="15">
        <v>1</v>
      </c>
      <c r="U162" s="15">
        <v>1</v>
      </c>
      <c r="V162" s="15">
        <v>1</v>
      </c>
      <c r="W162" s="15">
        <v>0</v>
      </c>
      <c r="X162" s="15">
        <v>1</v>
      </c>
      <c r="Y162" s="15">
        <v>3</v>
      </c>
      <c r="Z162" s="15">
        <v>13</v>
      </c>
      <c r="AA162" s="15">
        <v>4</v>
      </c>
      <c r="AB162" s="15">
        <v>1</v>
      </c>
      <c r="AC162" s="15">
        <v>3</v>
      </c>
      <c r="AD162" s="15">
        <v>0</v>
      </c>
      <c r="AE162" s="15">
        <v>2</v>
      </c>
      <c r="AF162" s="15">
        <v>0</v>
      </c>
      <c r="AG162" s="15">
        <v>6</v>
      </c>
      <c r="AH162" s="15">
        <v>3</v>
      </c>
      <c r="AI162" s="15">
        <v>0</v>
      </c>
      <c r="AJ162" s="15">
        <v>0</v>
      </c>
      <c r="AK162" s="15">
        <v>2</v>
      </c>
      <c r="AL162" s="15">
        <v>0</v>
      </c>
      <c r="AM162" s="15">
        <v>0</v>
      </c>
      <c r="AN162" s="15">
        <v>0</v>
      </c>
      <c r="AO162" s="15">
        <v>4</v>
      </c>
      <c r="AP162" s="15">
        <v>1</v>
      </c>
      <c r="AQ162" s="15">
        <v>1</v>
      </c>
      <c r="AR162" s="15">
        <v>2</v>
      </c>
      <c r="AS162" s="15">
        <v>1</v>
      </c>
      <c r="AT162" s="15">
        <v>3</v>
      </c>
      <c r="AU162" s="15">
        <v>1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1</v>
      </c>
      <c r="BD162" s="15">
        <v>3</v>
      </c>
      <c r="BE162" s="15">
        <v>7</v>
      </c>
      <c r="BF162" s="15">
        <v>1</v>
      </c>
      <c r="BG162" s="15">
        <v>3</v>
      </c>
      <c r="BH162" s="15">
        <v>7</v>
      </c>
      <c r="BI162" s="15">
        <v>1</v>
      </c>
      <c r="BJ162" s="15">
        <v>0</v>
      </c>
      <c r="BK162" s="15">
        <v>0</v>
      </c>
      <c r="BL162" s="15">
        <v>1</v>
      </c>
      <c r="BM162" s="15">
        <v>1</v>
      </c>
      <c r="BN162" s="15">
        <v>5</v>
      </c>
      <c r="BO162" s="15">
        <v>1</v>
      </c>
      <c r="BP162" s="15">
        <v>2</v>
      </c>
      <c r="BQ162" s="15">
        <v>1</v>
      </c>
      <c r="BR162" s="15">
        <v>0</v>
      </c>
      <c r="BS162" s="15">
        <v>0</v>
      </c>
      <c r="BT162" s="15">
        <v>1</v>
      </c>
      <c r="BU162" s="15">
        <v>0</v>
      </c>
      <c r="BV162" s="15">
        <v>3</v>
      </c>
      <c r="BW162" s="15">
        <v>4</v>
      </c>
      <c r="BX162" s="15">
        <v>0</v>
      </c>
      <c r="BY162" s="15">
        <v>2</v>
      </c>
      <c r="BZ162" s="15">
        <v>0</v>
      </c>
      <c r="CA162" s="15">
        <v>0</v>
      </c>
      <c r="CB162" s="15">
        <v>0</v>
      </c>
      <c r="CC162" s="15">
        <v>0</v>
      </c>
      <c r="CD162" s="15">
        <v>1</v>
      </c>
      <c r="CE162" s="15">
        <v>0</v>
      </c>
      <c r="CF162" s="15">
        <v>0</v>
      </c>
      <c r="CG162" s="15">
        <v>2</v>
      </c>
      <c r="CH162" s="15">
        <v>0</v>
      </c>
      <c r="CI162" s="15">
        <v>0</v>
      </c>
      <c r="CJ162" s="15">
        <v>1</v>
      </c>
      <c r="CK162" s="15">
        <v>0</v>
      </c>
      <c r="CL162" s="15">
        <v>0</v>
      </c>
      <c r="CM162" s="15">
        <v>2</v>
      </c>
      <c r="CN162" s="15">
        <v>2</v>
      </c>
      <c r="CO162" s="15">
        <v>0</v>
      </c>
      <c r="CP162" s="15">
        <v>0</v>
      </c>
      <c r="CQ162" s="15">
        <v>1</v>
      </c>
      <c r="CR162" s="15">
        <v>0</v>
      </c>
      <c r="CS162" s="15">
        <v>0</v>
      </c>
      <c r="CT162" s="15">
        <v>0</v>
      </c>
      <c r="CU162" s="15">
        <v>0</v>
      </c>
      <c r="CV162" s="15">
        <v>0</v>
      </c>
      <c r="CW162" s="15">
        <v>0</v>
      </c>
      <c r="CX162" s="15">
        <v>0</v>
      </c>
      <c r="CY162" s="15">
        <v>2</v>
      </c>
      <c r="CZ162" s="15">
        <v>0</v>
      </c>
      <c r="DA162" s="15">
        <v>3</v>
      </c>
      <c r="DB162" s="15">
        <v>2</v>
      </c>
      <c r="DC162" s="15">
        <v>0</v>
      </c>
      <c r="DD162" s="15">
        <v>0</v>
      </c>
      <c r="DE162" s="15">
        <v>0</v>
      </c>
      <c r="DF162" s="15">
        <v>0</v>
      </c>
      <c r="DG162" s="15">
        <v>0</v>
      </c>
      <c r="DH162" s="15">
        <v>0</v>
      </c>
      <c r="DI162" s="15">
        <v>0</v>
      </c>
      <c r="DJ162" s="15">
        <v>0</v>
      </c>
      <c r="DK162" s="15">
        <v>0</v>
      </c>
      <c r="DL162" s="15">
        <v>0</v>
      </c>
      <c r="DM162" s="15">
        <v>0</v>
      </c>
      <c r="DN162" s="15">
        <v>0</v>
      </c>
      <c r="DO162" s="15">
        <v>0</v>
      </c>
      <c r="DP162" s="15">
        <v>0</v>
      </c>
      <c r="DQ162" s="15">
        <v>0</v>
      </c>
      <c r="DR162" s="15">
        <v>0</v>
      </c>
    </row>
    <row r="163" spans="1:122" x14ac:dyDescent="0.35">
      <c r="A163" s="15">
        <v>162</v>
      </c>
      <c r="B163" s="17">
        <v>43800</v>
      </c>
      <c r="C163" s="18">
        <v>43808</v>
      </c>
      <c r="D163" s="15">
        <v>7</v>
      </c>
      <c r="E163" s="15">
        <v>0</v>
      </c>
      <c r="F163" s="15">
        <v>0</v>
      </c>
      <c r="G163" s="15">
        <v>0</v>
      </c>
      <c r="H163" s="15">
        <v>2</v>
      </c>
      <c r="I163" s="15">
        <v>3</v>
      </c>
      <c r="J163" s="15">
        <v>0</v>
      </c>
      <c r="K163" s="15">
        <v>0</v>
      </c>
      <c r="L163" s="15">
        <v>2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1</v>
      </c>
      <c r="U163" s="15">
        <v>0</v>
      </c>
      <c r="V163" s="15">
        <v>0</v>
      </c>
      <c r="W163" s="15">
        <v>1</v>
      </c>
      <c r="X163" s="15">
        <v>0</v>
      </c>
      <c r="Y163" s="15">
        <v>0</v>
      </c>
      <c r="Z163" s="15">
        <v>2</v>
      </c>
      <c r="AA163" s="15">
        <v>2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1</v>
      </c>
      <c r="AH163" s="15">
        <v>0</v>
      </c>
      <c r="AI163" s="15">
        <v>0</v>
      </c>
      <c r="AJ163" s="15">
        <v>1</v>
      </c>
      <c r="AK163" s="15">
        <v>1</v>
      </c>
      <c r="AL163" s="15">
        <v>0</v>
      </c>
      <c r="AM163" s="15">
        <v>0</v>
      </c>
      <c r="AN163" s="15">
        <v>0</v>
      </c>
      <c r="AO163" s="15">
        <v>1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1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1</v>
      </c>
      <c r="BK163" s="15">
        <v>0</v>
      </c>
      <c r="BL163" s="15">
        <v>0</v>
      </c>
      <c r="BM163" s="15">
        <v>1</v>
      </c>
      <c r="BN163" s="15">
        <v>1</v>
      </c>
      <c r="BO163" s="15">
        <v>0</v>
      </c>
      <c r="BP163" s="15">
        <v>1</v>
      </c>
      <c r="BQ163" s="15">
        <v>1</v>
      </c>
      <c r="BR163" s="15">
        <v>0</v>
      </c>
      <c r="BS163" s="15">
        <v>2</v>
      </c>
      <c r="BT163" s="15">
        <v>1</v>
      </c>
      <c r="BU163" s="15">
        <v>0</v>
      </c>
      <c r="BV163" s="15">
        <v>0</v>
      </c>
      <c r="BW163" s="15">
        <v>0</v>
      </c>
      <c r="BX163" s="15">
        <v>0</v>
      </c>
      <c r="BY163" s="15">
        <v>0</v>
      </c>
      <c r="BZ163" s="15">
        <v>1</v>
      </c>
      <c r="CA163" s="15">
        <v>0</v>
      </c>
      <c r="CB163" s="15">
        <v>0</v>
      </c>
      <c r="CC163" s="15">
        <v>0</v>
      </c>
      <c r="CD163" s="15">
        <v>0</v>
      </c>
      <c r="CE163" s="15">
        <v>0</v>
      </c>
      <c r="CF163" s="15">
        <v>0</v>
      </c>
      <c r="CG163" s="15">
        <v>1</v>
      </c>
      <c r="CH163" s="15">
        <v>0</v>
      </c>
      <c r="CI163" s="15">
        <v>0</v>
      </c>
      <c r="CJ163" s="15">
        <v>1</v>
      </c>
      <c r="CK163" s="15">
        <v>0</v>
      </c>
      <c r="CL163" s="15">
        <v>0</v>
      </c>
      <c r="CM163" s="15">
        <v>0</v>
      </c>
      <c r="CN163" s="15">
        <v>0</v>
      </c>
      <c r="CO163" s="15">
        <v>0</v>
      </c>
      <c r="CP163" s="15">
        <v>0</v>
      </c>
      <c r="CQ163" s="15">
        <v>0</v>
      </c>
      <c r="CR163" s="15">
        <v>0</v>
      </c>
      <c r="CS163" s="15">
        <v>0</v>
      </c>
      <c r="CT163" s="15">
        <v>0</v>
      </c>
      <c r="CU163" s="15">
        <v>0</v>
      </c>
      <c r="CV163" s="15">
        <v>0</v>
      </c>
      <c r="CW163" s="15">
        <v>0</v>
      </c>
      <c r="CX163" s="15">
        <v>0</v>
      </c>
      <c r="CY163" s="15">
        <v>0</v>
      </c>
      <c r="CZ163" s="15">
        <v>0</v>
      </c>
      <c r="DA163" s="15">
        <v>0</v>
      </c>
      <c r="DB163" s="15">
        <v>0</v>
      </c>
      <c r="DC163" s="15">
        <v>0</v>
      </c>
      <c r="DD163" s="15">
        <v>0</v>
      </c>
      <c r="DE163" s="15">
        <v>0</v>
      </c>
      <c r="DF163" s="15">
        <v>0</v>
      </c>
      <c r="DG163" s="15">
        <v>0</v>
      </c>
      <c r="DH163" s="15">
        <v>0</v>
      </c>
      <c r="DI163" s="15">
        <v>0</v>
      </c>
      <c r="DJ163" s="15">
        <v>0</v>
      </c>
      <c r="DK163" s="15">
        <v>0</v>
      </c>
      <c r="DL163" s="15">
        <v>0</v>
      </c>
      <c r="DM163" s="15">
        <v>0</v>
      </c>
      <c r="DN163" s="15">
        <v>0</v>
      </c>
      <c r="DO163" s="15">
        <v>0</v>
      </c>
      <c r="DP163" s="15">
        <v>0</v>
      </c>
      <c r="DQ163" s="15">
        <v>0</v>
      </c>
      <c r="DR163" s="15">
        <v>0</v>
      </c>
    </row>
    <row r="164" spans="1:122" x14ac:dyDescent="0.35">
      <c r="A164" s="15">
        <v>163</v>
      </c>
      <c r="B164" s="17">
        <v>43800</v>
      </c>
      <c r="C164" s="18">
        <v>43809</v>
      </c>
      <c r="D164" s="15">
        <v>5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1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2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3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1</v>
      </c>
      <c r="AI164" s="15">
        <v>0</v>
      </c>
      <c r="AJ164" s="15">
        <v>2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1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1</v>
      </c>
      <c r="BE164" s="15">
        <v>0</v>
      </c>
      <c r="BF164" s="15">
        <v>1</v>
      </c>
      <c r="BG164" s="15">
        <v>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  <c r="BN164" s="15">
        <v>0</v>
      </c>
      <c r="BO164" s="15">
        <v>1</v>
      </c>
      <c r="BP164" s="15">
        <v>1</v>
      </c>
      <c r="BQ164" s="15">
        <v>0</v>
      </c>
      <c r="BR164" s="15">
        <v>0</v>
      </c>
      <c r="BS164" s="15">
        <v>0</v>
      </c>
      <c r="BT164" s="15">
        <v>0</v>
      </c>
      <c r="BU164" s="15">
        <v>0</v>
      </c>
      <c r="BV164" s="15">
        <v>1</v>
      </c>
      <c r="BW164" s="15">
        <v>2</v>
      </c>
      <c r="BX164" s="15">
        <v>0</v>
      </c>
      <c r="BY164" s="15">
        <v>1</v>
      </c>
      <c r="BZ164" s="15">
        <v>0</v>
      </c>
      <c r="CA164" s="15">
        <v>0</v>
      </c>
      <c r="CB164" s="15">
        <v>0</v>
      </c>
      <c r="CC164" s="15">
        <v>0</v>
      </c>
      <c r="CD164" s="15">
        <v>0</v>
      </c>
      <c r="CE164" s="15">
        <v>0</v>
      </c>
      <c r="CF164" s="15">
        <v>0</v>
      </c>
      <c r="CG164" s="15">
        <v>8</v>
      </c>
      <c r="CH164" s="15">
        <v>0</v>
      </c>
      <c r="CI164" s="15">
        <v>0</v>
      </c>
      <c r="CJ164" s="15">
        <v>0</v>
      </c>
      <c r="CK164" s="15">
        <v>0</v>
      </c>
      <c r="CL164" s="15">
        <v>1</v>
      </c>
      <c r="CM164" s="15">
        <v>0</v>
      </c>
      <c r="CN164" s="15">
        <v>1</v>
      </c>
      <c r="CO164" s="15">
        <v>0</v>
      </c>
      <c r="CP164" s="15">
        <v>0</v>
      </c>
      <c r="CQ164" s="15">
        <v>0</v>
      </c>
      <c r="CR164" s="15">
        <v>0</v>
      </c>
      <c r="CS164" s="15">
        <v>0</v>
      </c>
      <c r="CT164" s="15">
        <v>0</v>
      </c>
      <c r="CU164" s="15">
        <v>0</v>
      </c>
      <c r="CV164" s="15">
        <v>0</v>
      </c>
      <c r="CW164" s="15">
        <v>0</v>
      </c>
      <c r="CX164" s="15">
        <v>0</v>
      </c>
      <c r="CY164" s="15">
        <v>0</v>
      </c>
      <c r="CZ164" s="15">
        <v>0</v>
      </c>
      <c r="DA164" s="15">
        <v>0</v>
      </c>
      <c r="DB164" s="15">
        <v>0</v>
      </c>
      <c r="DC164" s="15">
        <v>0</v>
      </c>
      <c r="DD164" s="15">
        <v>0</v>
      </c>
      <c r="DE164" s="15">
        <v>0</v>
      </c>
      <c r="DF164" s="15">
        <v>0</v>
      </c>
      <c r="DG164" s="15">
        <v>0</v>
      </c>
      <c r="DH164" s="15">
        <v>0</v>
      </c>
      <c r="DI164" s="15">
        <v>0</v>
      </c>
      <c r="DJ164" s="15">
        <v>0</v>
      </c>
      <c r="DK164" s="15">
        <v>0</v>
      </c>
      <c r="DL164" s="15">
        <v>0</v>
      </c>
      <c r="DM164" s="15">
        <v>0</v>
      </c>
      <c r="DN164" s="15">
        <v>0</v>
      </c>
      <c r="DO164" s="15">
        <v>0</v>
      </c>
      <c r="DP164" s="15">
        <v>0</v>
      </c>
      <c r="DQ164" s="15">
        <v>0</v>
      </c>
      <c r="DR164" s="15">
        <v>0</v>
      </c>
    </row>
    <row r="165" spans="1:122" x14ac:dyDescent="0.35">
      <c r="A165" s="15">
        <v>164</v>
      </c>
      <c r="B165" s="17">
        <v>43800</v>
      </c>
      <c r="C165" s="18">
        <v>43810</v>
      </c>
      <c r="D165" s="15">
        <v>2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1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2</v>
      </c>
      <c r="U165" s="15">
        <v>0</v>
      </c>
      <c r="V165" s="15">
        <v>0</v>
      </c>
      <c r="W165" s="15">
        <v>0</v>
      </c>
      <c r="X165" s="15">
        <v>1</v>
      </c>
      <c r="Y165" s="15">
        <v>0</v>
      </c>
      <c r="Z165" s="15">
        <v>5</v>
      </c>
      <c r="AA165" s="15">
        <v>0</v>
      </c>
      <c r="AB165" s="15">
        <v>2</v>
      </c>
      <c r="AC165" s="15">
        <v>0</v>
      </c>
      <c r="AD165" s="15">
        <v>0</v>
      </c>
      <c r="AE165" s="15">
        <v>1</v>
      </c>
      <c r="AF165" s="15">
        <v>0</v>
      </c>
      <c r="AG165" s="15">
        <v>0</v>
      </c>
      <c r="AH165" s="15">
        <v>0</v>
      </c>
      <c r="AI165" s="15">
        <v>3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1</v>
      </c>
      <c r="BC165" s="15">
        <v>0</v>
      </c>
      <c r="BD165" s="15">
        <v>0</v>
      </c>
      <c r="BE165" s="15">
        <v>0</v>
      </c>
      <c r="BF165" s="15">
        <v>0</v>
      </c>
      <c r="BG165" s="15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1</v>
      </c>
      <c r="BN165" s="15">
        <v>2</v>
      </c>
      <c r="BO165" s="15">
        <v>0</v>
      </c>
      <c r="BP165" s="15">
        <v>0</v>
      </c>
      <c r="BQ165" s="15">
        <v>0</v>
      </c>
      <c r="BR165" s="15">
        <v>0</v>
      </c>
      <c r="BS165" s="15">
        <v>0</v>
      </c>
      <c r="BT165" s="15">
        <v>0</v>
      </c>
      <c r="BU165" s="15">
        <v>1</v>
      </c>
      <c r="BV165" s="15">
        <v>1</v>
      </c>
      <c r="BW165" s="15">
        <v>1</v>
      </c>
      <c r="BX165" s="15">
        <v>0</v>
      </c>
      <c r="BY165" s="15">
        <v>1</v>
      </c>
      <c r="BZ165" s="15">
        <v>0</v>
      </c>
      <c r="CA165" s="15">
        <v>0</v>
      </c>
      <c r="CB165" s="15">
        <v>0</v>
      </c>
      <c r="CC165" s="15">
        <v>0</v>
      </c>
      <c r="CD165" s="15">
        <v>0</v>
      </c>
      <c r="CE165" s="15">
        <v>1</v>
      </c>
      <c r="CF165" s="15">
        <v>0</v>
      </c>
      <c r="CG165" s="15">
        <v>0</v>
      </c>
      <c r="CH165" s="15">
        <v>0</v>
      </c>
      <c r="CI165" s="15">
        <v>0</v>
      </c>
      <c r="CJ165" s="15">
        <v>5</v>
      </c>
      <c r="CK165" s="15">
        <v>2</v>
      </c>
      <c r="CL165" s="15">
        <v>1</v>
      </c>
      <c r="CM165" s="15">
        <v>1</v>
      </c>
      <c r="CN165" s="15">
        <v>3</v>
      </c>
      <c r="CO165" s="15">
        <v>0</v>
      </c>
      <c r="CP165" s="15">
        <v>0</v>
      </c>
      <c r="CQ165" s="15">
        <v>0</v>
      </c>
      <c r="CR165" s="15">
        <v>0</v>
      </c>
      <c r="CS165" s="15">
        <v>0</v>
      </c>
      <c r="CT165" s="15">
        <v>0</v>
      </c>
      <c r="CU165" s="15">
        <v>0</v>
      </c>
      <c r="CV165" s="15">
        <v>0</v>
      </c>
      <c r="CW165" s="15">
        <v>0</v>
      </c>
      <c r="CX165" s="15">
        <v>0</v>
      </c>
      <c r="CY165" s="15">
        <v>0</v>
      </c>
      <c r="CZ165" s="15">
        <v>0</v>
      </c>
      <c r="DA165" s="15">
        <v>0</v>
      </c>
      <c r="DB165" s="15">
        <v>0</v>
      </c>
      <c r="DC165" s="15">
        <v>0</v>
      </c>
      <c r="DD165" s="15">
        <v>0</v>
      </c>
      <c r="DE165" s="15">
        <v>0</v>
      </c>
      <c r="DF165" s="15">
        <v>0</v>
      </c>
      <c r="DG165" s="15">
        <v>0</v>
      </c>
      <c r="DH165" s="15">
        <v>0</v>
      </c>
      <c r="DI165" s="15">
        <v>0</v>
      </c>
      <c r="DJ165" s="15">
        <v>0</v>
      </c>
      <c r="DK165" s="15">
        <v>0</v>
      </c>
      <c r="DL165" s="15">
        <v>0</v>
      </c>
      <c r="DM165" s="15">
        <v>0</v>
      </c>
      <c r="DN165" s="15">
        <v>0</v>
      </c>
      <c r="DO165" s="15">
        <v>0</v>
      </c>
      <c r="DP165" s="15">
        <v>0</v>
      </c>
      <c r="DQ165" s="15">
        <v>0</v>
      </c>
      <c r="DR165" s="15">
        <v>0</v>
      </c>
    </row>
    <row r="166" spans="1:122" x14ac:dyDescent="0.35">
      <c r="A166" s="15">
        <v>165</v>
      </c>
      <c r="B166" s="17">
        <v>43800</v>
      </c>
      <c r="C166" s="18">
        <v>43811</v>
      </c>
      <c r="D166" s="15">
        <v>1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2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1</v>
      </c>
      <c r="AA166" s="15">
        <v>1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1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0</v>
      </c>
      <c r="BG166" s="15">
        <v>0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1</v>
      </c>
      <c r="BN166" s="15">
        <v>0</v>
      </c>
      <c r="BO166" s="15">
        <v>0</v>
      </c>
      <c r="BP166" s="15">
        <v>0</v>
      </c>
      <c r="BQ166" s="15">
        <v>0</v>
      </c>
      <c r="BR166" s="15">
        <v>0</v>
      </c>
      <c r="BS166" s="15">
        <v>0</v>
      </c>
      <c r="BT166" s="15">
        <v>1</v>
      </c>
      <c r="BU166" s="15">
        <v>0</v>
      </c>
      <c r="BV166" s="15">
        <v>1</v>
      </c>
      <c r="BW166" s="15">
        <v>0</v>
      </c>
      <c r="BX166" s="15">
        <v>1</v>
      </c>
      <c r="BY166" s="15">
        <v>1</v>
      </c>
      <c r="BZ166" s="15">
        <v>0</v>
      </c>
      <c r="CA166" s="15">
        <v>0</v>
      </c>
      <c r="CB166" s="15">
        <v>0</v>
      </c>
      <c r="CC166" s="15">
        <v>0</v>
      </c>
      <c r="CD166" s="15">
        <v>0</v>
      </c>
      <c r="CE166" s="15">
        <v>0</v>
      </c>
      <c r="CF166" s="15">
        <v>0</v>
      </c>
      <c r="CG166" s="15">
        <v>0</v>
      </c>
      <c r="CH166" s="15">
        <v>0</v>
      </c>
      <c r="CI166" s="15">
        <v>1</v>
      </c>
      <c r="CJ166" s="15">
        <v>1</v>
      </c>
      <c r="CK166" s="15">
        <v>0</v>
      </c>
      <c r="CL166" s="15">
        <v>0</v>
      </c>
      <c r="CM166" s="15">
        <v>0</v>
      </c>
      <c r="CN166" s="15">
        <v>1</v>
      </c>
      <c r="CO166" s="15">
        <v>0</v>
      </c>
      <c r="CP166" s="15">
        <v>0</v>
      </c>
      <c r="CQ166" s="15">
        <v>1</v>
      </c>
      <c r="CR166" s="15">
        <v>0</v>
      </c>
      <c r="CS166" s="15">
        <v>0</v>
      </c>
      <c r="CT166" s="15">
        <v>0</v>
      </c>
      <c r="CU166" s="15">
        <v>0</v>
      </c>
      <c r="CV166" s="15">
        <v>0</v>
      </c>
      <c r="CW166" s="15">
        <v>0</v>
      </c>
      <c r="CX166" s="15">
        <v>0</v>
      </c>
      <c r="CY166" s="15">
        <v>0</v>
      </c>
      <c r="CZ166" s="15">
        <v>0</v>
      </c>
      <c r="DA166" s="15">
        <v>0</v>
      </c>
      <c r="DB166" s="15">
        <v>0</v>
      </c>
      <c r="DC166" s="15">
        <v>0</v>
      </c>
      <c r="DD166" s="15">
        <v>0</v>
      </c>
      <c r="DE166" s="15">
        <v>0</v>
      </c>
      <c r="DF166" s="15">
        <v>0</v>
      </c>
      <c r="DG166" s="15">
        <v>0</v>
      </c>
      <c r="DH166" s="15">
        <v>0</v>
      </c>
      <c r="DI166" s="15">
        <v>0</v>
      </c>
      <c r="DJ166" s="15">
        <v>0</v>
      </c>
      <c r="DK166" s="15">
        <v>0</v>
      </c>
      <c r="DL166" s="15">
        <v>0</v>
      </c>
      <c r="DM166" s="15">
        <v>0</v>
      </c>
      <c r="DN166" s="15">
        <v>0</v>
      </c>
      <c r="DO166" s="15">
        <v>0</v>
      </c>
      <c r="DP166" s="15">
        <v>0</v>
      </c>
      <c r="DQ166" s="15">
        <v>0</v>
      </c>
      <c r="DR166" s="15">
        <v>0</v>
      </c>
    </row>
    <row r="167" spans="1:122" x14ac:dyDescent="0.35">
      <c r="A167" s="15">
        <v>166</v>
      </c>
      <c r="B167" s="17">
        <v>43800</v>
      </c>
      <c r="C167" s="18">
        <v>43812</v>
      </c>
      <c r="D167" s="15">
        <v>23</v>
      </c>
      <c r="E167" s="15">
        <v>0</v>
      </c>
      <c r="F167" s="15">
        <v>0</v>
      </c>
      <c r="G167" s="15">
        <v>1</v>
      </c>
      <c r="H167" s="15">
        <v>0</v>
      </c>
      <c r="I167" s="15">
        <v>0</v>
      </c>
      <c r="J167" s="15">
        <v>0</v>
      </c>
      <c r="K167" s="15">
        <v>1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1</v>
      </c>
      <c r="Z167" s="15">
        <v>5</v>
      </c>
      <c r="AA167" s="15">
        <v>1</v>
      </c>
      <c r="AB167" s="15">
        <v>0</v>
      </c>
      <c r="AC167" s="15">
        <v>0</v>
      </c>
      <c r="AD167" s="15">
        <v>0</v>
      </c>
      <c r="AE167" s="15">
        <v>2</v>
      </c>
      <c r="AF167" s="15">
        <v>0</v>
      </c>
      <c r="AG167" s="15">
        <v>0</v>
      </c>
      <c r="AH167" s="15">
        <v>0</v>
      </c>
      <c r="AI167" s="15">
        <v>0</v>
      </c>
      <c r="AJ167" s="15">
        <v>1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1</v>
      </c>
      <c r="AV167" s="15">
        <v>1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1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1</v>
      </c>
      <c r="BM167" s="15">
        <v>0</v>
      </c>
      <c r="BN167" s="15">
        <v>1</v>
      </c>
      <c r="BO167" s="15">
        <v>0</v>
      </c>
      <c r="BP167" s="15">
        <v>1</v>
      </c>
      <c r="BQ167" s="15">
        <v>0</v>
      </c>
      <c r="BR167" s="15">
        <v>0</v>
      </c>
      <c r="BS167" s="15">
        <v>0</v>
      </c>
      <c r="BT167" s="15">
        <v>1</v>
      </c>
      <c r="BU167" s="15">
        <v>0</v>
      </c>
      <c r="BV167" s="15">
        <v>0</v>
      </c>
      <c r="BW167" s="15">
        <v>1</v>
      </c>
      <c r="BX167" s="15">
        <v>0</v>
      </c>
      <c r="BY167" s="15">
        <v>0</v>
      </c>
      <c r="BZ167" s="15">
        <v>0</v>
      </c>
      <c r="CA167" s="15">
        <v>0</v>
      </c>
      <c r="CB167" s="15">
        <v>1</v>
      </c>
      <c r="CC167" s="15">
        <v>0</v>
      </c>
      <c r="CD167" s="15">
        <v>0</v>
      </c>
      <c r="CE167" s="15">
        <v>1</v>
      </c>
      <c r="CF167" s="15">
        <v>0</v>
      </c>
      <c r="CG167" s="15">
        <v>0</v>
      </c>
      <c r="CH167" s="15">
        <v>4</v>
      </c>
      <c r="CI167" s="15">
        <v>0</v>
      </c>
      <c r="CJ167" s="15">
        <v>0</v>
      </c>
      <c r="CK167" s="15">
        <v>1</v>
      </c>
      <c r="CL167" s="15">
        <v>0</v>
      </c>
      <c r="CM167" s="15">
        <v>2</v>
      </c>
      <c r="CN167" s="15">
        <v>0</v>
      </c>
      <c r="CO167" s="15">
        <v>0</v>
      </c>
      <c r="CP167" s="15">
        <v>1</v>
      </c>
      <c r="CQ167" s="15">
        <v>0</v>
      </c>
      <c r="CR167" s="15">
        <v>0</v>
      </c>
      <c r="CS167" s="15">
        <v>0</v>
      </c>
      <c r="CT167" s="15">
        <v>0</v>
      </c>
      <c r="CU167" s="15">
        <v>0</v>
      </c>
      <c r="CV167" s="15">
        <v>0</v>
      </c>
      <c r="CW167" s="15">
        <v>0</v>
      </c>
      <c r="CX167" s="15">
        <v>0</v>
      </c>
      <c r="CY167" s="15">
        <v>0</v>
      </c>
      <c r="CZ167" s="15">
        <v>0</v>
      </c>
      <c r="DA167" s="15">
        <v>0</v>
      </c>
      <c r="DB167" s="15">
        <v>0</v>
      </c>
      <c r="DC167" s="15">
        <v>0</v>
      </c>
      <c r="DD167" s="15">
        <v>0</v>
      </c>
      <c r="DE167" s="15">
        <v>0</v>
      </c>
      <c r="DF167" s="15">
        <v>0</v>
      </c>
      <c r="DG167" s="15">
        <v>0</v>
      </c>
      <c r="DH167" s="15">
        <v>0</v>
      </c>
      <c r="DI167" s="15">
        <v>0</v>
      </c>
      <c r="DJ167" s="15">
        <v>0</v>
      </c>
      <c r="DK167" s="15">
        <v>0</v>
      </c>
      <c r="DL167" s="15">
        <v>0</v>
      </c>
      <c r="DM167" s="15">
        <v>0</v>
      </c>
      <c r="DN167" s="15">
        <v>0</v>
      </c>
      <c r="DO167" s="15">
        <v>0</v>
      </c>
      <c r="DP167" s="15">
        <v>0</v>
      </c>
      <c r="DQ167" s="15">
        <v>0</v>
      </c>
      <c r="DR167" s="15">
        <v>0</v>
      </c>
    </row>
    <row r="168" spans="1:122" x14ac:dyDescent="0.35">
      <c r="A168" s="15">
        <v>167</v>
      </c>
      <c r="B168" s="17">
        <v>43800</v>
      </c>
      <c r="C168" s="18">
        <v>43813</v>
      </c>
      <c r="D168" s="15">
        <v>53</v>
      </c>
      <c r="E168" s="15">
        <v>0</v>
      </c>
      <c r="F168" s="15">
        <v>1</v>
      </c>
      <c r="G168" s="15">
        <v>0</v>
      </c>
      <c r="H168" s="15">
        <v>1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2</v>
      </c>
      <c r="O168" s="15">
        <v>1</v>
      </c>
      <c r="P168" s="15">
        <v>0</v>
      </c>
      <c r="Q168" s="15">
        <v>2</v>
      </c>
      <c r="R168" s="15">
        <v>0</v>
      </c>
      <c r="S168" s="15">
        <v>0</v>
      </c>
      <c r="T168" s="15">
        <v>11</v>
      </c>
      <c r="U168" s="15">
        <v>0</v>
      </c>
      <c r="V168" s="15">
        <v>2</v>
      </c>
      <c r="W168" s="15">
        <v>1</v>
      </c>
      <c r="X168" s="15">
        <v>0</v>
      </c>
      <c r="Y168" s="15">
        <v>3</v>
      </c>
      <c r="Z168" s="15">
        <v>15</v>
      </c>
      <c r="AA168" s="15">
        <v>2</v>
      </c>
      <c r="AB168" s="15">
        <v>2</v>
      </c>
      <c r="AC168" s="15">
        <v>2</v>
      </c>
      <c r="AD168" s="15">
        <v>1</v>
      </c>
      <c r="AE168" s="15">
        <v>5</v>
      </c>
      <c r="AF168" s="15">
        <v>0</v>
      </c>
      <c r="AG168" s="15">
        <v>0</v>
      </c>
      <c r="AH168" s="15">
        <v>2</v>
      </c>
      <c r="AI168" s="15">
        <v>0</v>
      </c>
      <c r="AJ168" s="15">
        <v>3</v>
      </c>
      <c r="AK168" s="15">
        <v>1</v>
      </c>
      <c r="AL168" s="15">
        <v>2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1</v>
      </c>
      <c r="AS168" s="15">
        <v>2</v>
      </c>
      <c r="AT168" s="15">
        <v>0</v>
      </c>
      <c r="AU168" s="15">
        <v>0</v>
      </c>
      <c r="AV168" s="15">
        <v>0</v>
      </c>
      <c r="AW168" s="15">
        <v>3</v>
      </c>
      <c r="AX168" s="15">
        <v>3</v>
      </c>
      <c r="AY168" s="15">
        <v>2</v>
      </c>
      <c r="AZ168" s="15">
        <v>2</v>
      </c>
      <c r="BA168" s="15">
        <v>1</v>
      </c>
      <c r="BB168" s="15">
        <v>4</v>
      </c>
      <c r="BC168" s="15">
        <v>0</v>
      </c>
      <c r="BD168" s="15">
        <v>1</v>
      </c>
      <c r="BE168" s="15">
        <v>0</v>
      </c>
      <c r="BF168" s="15">
        <v>0</v>
      </c>
      <c r="BG168" s="15">
        <v>1</v>
      </c>
      <c r="BH168" s="15">
        <v>0</v>
      </c>
      <c r="BI168" s="15">
        <v>0</v>
      </c>
      <c r="BJ168" s="15">
        <v>0</v>
      </c>
      <c r="BK168" s="15">
        <v>3</v>
      </c>
      <c r="BL168" s="15">
        <v>1</v>
      </c>
      <c r="BM168" s="15">
        <v>1</v>
      </c>
      <c r="BN168" s="15">
        <v>3</v>
      </c>
      <c r="BO168" s="15">
        <v>1</v>
      </c>
      <c r="BP168" s="15">
        <v>3</v>
      </c>
      <c r="BQ168" s="15">
        <v>0</v>
      </c>
      <c r="BR168" s="15">
        <v>2</v>
      </c>
      <c r="BS168" s="15">
        <v>1</v>
      </c>
      <c r="BT168" s="15">
        <v>1</v>
      </c>
      <c r="BU168" s="15">
        <v>0</v>
      </c>
      <c r="BV168" s="15">
        <v>2</v>
      </c>
      <c r="BW168" s="15">
        <v>1</v>
      </c>
      <c r="BX168" s="15">
        <v>0</v>
      </c>
      <c r="BY168" s="15">
        <v>4</v>
      </c>
      <c r="BZ168" s="15">
        <v>8</v>
      </c>
      <c r="CA168" s="15">
        <v>0</v>
      </c>
      <c r="CB168" s="15">
        <v>6</v>
      </c>
      <c r="CC168" s="15">
        <v>0</v>
      </c>
      <c r="CD168" s="15">
        <v>1</v>
      </c>
      <c r="CE168" s="15">
        <v>1</v>
      </c>
      <c r="CF168" s="15">
        <v>0</v>
      </c>
      <c r="CG168" s="15">
        <v>0</v>
      </c>
      <c r="CH168" s="15">
        <v>0</v>
      </c>
      <c r="CI168" s="15">
        <v>0</v>
      </c>
      <c r="CJ168" s="15">
        <v>2</v>
      </c>
      <c r="CK168" s="15">
        <v>4</v>
      </c>
      <c r="CL168" s="15">
        <v>0</v>
      </c>
      <c r="CM168" s="15">
        <v>1</v>
      </c>
      <c r="CN168" s="15">
        <v>3</v>
      </c>
      <c r="CO168" s="15">
        <v>0</v>
      </c>
      <c r="CP168" s="15">
        <v>8</v>
      </c>
      <c r="CQ168" s="15">
        <v>0</v>
      </c>
      <c r="CR168" s="15">
        <v>0</v>
      </c>
      <c r="CS168" s="15">
        <v>0</v>
      </c>
      <c r="CT168" s="15">
        <v>0</v>
      </c>
      <c r="CU168" s="15">
        <v>0</v>
      </c>
      <c r="CV168" s="15">
        <v>0</v>
      </c>
      <c r="CW168" s="15">
        <v>0</v>
      </c>
      <c r="CX168" s="15">
        <v>0</v>
      </c>
      <c r="CY168" s="15">
        <v>1</v>
      </c>
      <c r="CZ168" s="15">
        <v>0</v>
      </c>
      <c r="DA168" s="15">
        <v>2</v>
      </c>
      <c r="DB168" s="15">
        <v>0</v>
      </c>
      <c r="DC168" s="15">
        <v>0</v>
      </c>
      <c r="DD168" s="15">
        <v>5</v>
      </c>
      <c r="DE168" s="15">
        <v>0</v>
      </c>
      <c r="DF168" s="15">
        <v>0</v>
      </c>
      <c r="DG168" s="15">
        <v>0</v>
      </c>
      <c r="DH168" s="15">
        <v>0</v>
      </c>
      <c r="DI168" s="15">
        <v>0</v>
      </c>
      <c r="DJ168" s="15">
        <v>0</v>
      </c>
      <c r="DK168" s="15">
        <v>0</v>
      </c>
      <c r="DL168" s="15">
        <v>0</v>
      </c>
      <c r="DM168" s="15">
        <v>0</v>
      </c>
      <c r="DN168" s="15">
        <v>0</v>
      </c>
      <c r="DO168" s="15">
        <v>0</v>
      </c>
      <c r="DP168" s="15">
        <v>0</v>
      </c>
      <c r="DQ168" s="15">
        <v>0</v>
      </c>
      <c r="DR168" s="15">
        <v>0</v>
      </c>
    </row>
    <row r="169" spans="1:122" x14ac:dyDescent="0.35">
      <c r="A169" s="15">
        <v>168</v>
      </c>
      <c r="B169" s="17">
        <v>43800</v>
      </c>
      <c r="C169" s="18">
        <v>43815</v>
      </c>
      <c r="D169" s="15">
        <v>17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6</v>
      </c>
      <c r="U169" s="15">
        <v>1</v>
      </c>
      <c r="V169" s="15">
        <v>0</v>
      </c>
      <c r="W169" s="15">
        <v>0</v>
      </c>
      <c r="X169" s="15">
        <v>0</v>
      </c>
      <c r="Y169" s="15">
        <v>0</v>
      </c>
      <c r="Z169" s="15">
        <v>4</v>
      </c>
      <c r="AA169" s="15">
        <v>2</v>
      </c>
      <c r="AB169" s="15">
        <v>3</v>
      </c>
      <c r="AC169" s="15">
        <v>0</v>
      </c>
      <c r="AD169" s="15">
        <v>0</v>
      </c>
      <c r="AE169" s="15">
        <v>0</v>
      </c>
      <c r="AF169" s="15">
        <v>0</v>
      </c>
      <c r="AG169" s="15">
        <v>1</v>
      </c>
      <c r="AH169" s="15">
        <v>0</v>
      </c>
      <c r="AI169" s="15">
        <v>0</v>
      </c>
      <c r="AJ169" s="15">
        <v>0</v>
      </c>
      <c r="AK169" s="15">
        <v>1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1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0</v>
      </c>
      <c r="BG169" s="15">
        <v>1</v>
      </c>
      <c r="BH169" s="15">
        <v>0</v>
      </c>
      <c r="BI169" s="15">
        <v>0</v>
      </c>
      <c r="BJ169" s="15">
        <v>1</v>
      </c>
      <c r="BK169" s="15">
        <v>1</v>
      </c>
      <c r="BL169" s="15">
        <v>0</v>
      </c>
      <c r="BM169" s="15">
        <v>0</v>
      </c>
      <c r="BN169" s="15">
        <v>1</v>
      </c>
      <c r="BO169" s="15">
        <v>0</v>
      </c>
      <c r="BP169" s="15">
        <v>0</v>
      </c>
      <c r="BQ169" s="15">
        <v>0</v>
      </c>
      <c r="BR169" s="15">
        <v>0</v>
      </c>
      <c r="BS169" s="15">
        <v>0</v>
      </c>
      <c r="BT169" s="15">
        <v>1</v>
      </c>
      <c r="BU169" s="15">
        <v>1</v>
      </c>
      <c r="BV169" s="15">
        <v>0</v>
      </c>
      <c r="BW169" s="15">
        <v>0</v>
      </c>
      <c r="BX169" s="15">
        <v>0</v>
      </c>
      <c r="BY169" s="15">
        <v>0</v>
      </c>
      <c r="BZ169" s="15">
        <v>0</v>
      </c>
      <c r="CA169" s="15">
        <v>0</v>
      </c>
      <c r="CB169" s="15">
        <v>0</v>
      </c>
      <c r="CC169" s="15">
        <v>0</v>
      </c>
      <c r="CD169" s="15">
        <v>0</v>
      </c>
      <c r="CE169" s="15">
        <v>0</v>
      </c>
      <c r="CF169" s="15">
        <v>0</v>
      </c>
      <c r="CG169" s="15">
        <v>0</v>
      </c>
      <c r="CH169" s="15">
        <v>0</v>
      </c>
      <c r="CI169" s="15">
        <v>0</v>
      </c>
      <c r="CJ169" s="15">
        <v>0</v>
      </c>
      <c r="CK169" s="15">
        <v>0</v>
      </c>
      <c r="CL169" s="15">
        <v>0</v>
      </c>
      <c r="CM169" s="15">
        <v>1</v>
      </c>
      <c r="CN169" s="15">
        <v>0</v>
      </c>
      <c r="CO169" s="15">
        <v>0</v>
      </c>
      <c r="CP169" s="15">
        <v>1</v>
      </c>
      <c r="CQ169" s="15">
        <v>0</v>
      </c>
      <c r="CR169" s="15">
        <v>0</v>
      </c>
      <c r="CS169" s="15">
        <v>0</v>
      </c>
      <c r="CT169" s="15">
        <v>0</v>
      </c>
      <c r="CU169" s="15">
        <v>0</v>
      </c>
      <c r="CV169" s="15">
        <v>0</v>
      </c>
      <c r="CW169" s="15">
        <v>0</v>
      </c>
      <c r="CX169" s="15">
        <v>0</v>
      </c>
      <c r="CY169" s="15">
        <v>0</v>
      </c>
      <c r="CZ169" s="15">
        <v>0</v>
      </c>
      <c r="DA169" s="15">
        <v>1</v>
      </c>
      <c r="DB169" s="15">
        <v>0</v>
      </c>
      <c r="DC169" s="15">
        <v>0</v>
      </c>
      <c r="DD169" s="15">
        <v>0</v>
      </c>
      <c r="DE169" s="15">
        <v>0</v>
      </c>
      <c r="DF169" s="15">
        <v>0</v>
      </c>
      <c r="DG169" s="15">
        <v>0</v>
      </c>
      <c r="DH169" s="15">
        <v>0</v>
      </c>
      <c r="DI169" s="15">
        <v>0</v>
      </c>
      <c r="DJ169" s="15">
        <v>0</v>
      </c>
      <c r="DK169" s="15">
        <v>0</v>
      </c>
      <c r="DL169" s="15">
        <v>0</v>
      </c>
      <c r="DM169" s="15">
        <v>0</v>
      </c>
      <c r="DN169" s="15">
        <v>0</v>
      </c>
      <c r="DO169" s="15">
        <v>0</v>
      </c>
      <c r="DP169" s="15">
        <v>0</v>
      </c>
      <c r="DQ169" s="15">
        <v>0</v>
      </c>
      <c r="DR169" s="15">
        <v>0</v>
      </c>
    </row>
    <row r="170" spans="1:122" x14ac:dyDescent="0.35">
      <c r="A170" s="15">
        <v>169</v>
      </c>
      <c r="B170" s="17">
        <v>43800</v>
      </c>
      <c r="C170" s="18">
        <v>43816</v>
      </c>
      <c r="D170" s="15">
        <v>11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6</v>
      </c>
      <c r="U170" s="15">
        <v>0</v>
      </c>
      <c r="V170" s="15">
        <v>0</v>
      </c>
      <c r="W170" s="15">
        <v>0</v>
      </c>
      <c r="X170" s="15">
        <v>0</v>
      </c>
      <c r="Y170" s="15">
        <v>1</v>
      </c>
      <c r="Z170" s="15">
        <v>3</v>
      </c>
      <c r="AA170" s="15">
        <v>3</v>
      </c>
      <c r="AB170" s="15">
        <v>0</v>
      </c>
      <c r="AC170" s="15">
        <v>0</v>
      </c>
      <c r="AD170" s="15">
        <v>0</v>
      </c>
      <c r="AE170" s="15">
        <v>1</v>
      </c>
      <c r="AF170" s="15">
        <v>0</v>
      </c>
      <c r="AG170" s="15">
        <v>0</v>
      </c>
      <c r="AH170" s="15">
        <v>4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1</v>
      </c>
      <c r="AP170" s="15">
        <v>2</v>
      </c>
      <c r="AQ170" s="15">
        <v>0</v>
      </c>
      <c r="AR170" s="15">
        <v>0</v>
      </c>
      <c r="AS170" s="15">
        <v>1</v>
      </c>
      <c r="AT170" s="15">
        <v>1</v>
      </c>
      <c r="AU170" s="15">
        <v>0</v>
      </c>
      <c r="AV170" s="15">
        <v>1</v>
      </c>
      <c r="AW170" s="15">
        <v>0</v>
      </c>
      <c r="AX170" s="15">
        <v>0</v>
      </c>
      <c r="AY170" s="15">
        <v>1</v>
      </c>
      <c r="AZ170" s="15">
        <v>1</v>
      </c>
      <c r="BA170" s="15">
        <v>1</v>
      </c>
      <c r="BB170" s="15">
        <v>1</v>
      </c>
      <c r="BC170" s="15">
        <v>0</v>
      </c>
      <c r="BD170" s="15">
        <v>0</v>
      </c>
      <c r="BE170" s="15">
        <v>0</v>
      </c>
      <c r="BF170" s="15">
        <v>0</v>
      </c>
      <c r="BG170" s="15">
        <v>0</v>
      </c>
      <c r="BH170" s="15">
        <v>0</v>
      </c>
      <c r="BI170" s="15">
        <v>1</v>
      </c>
      <c r="BJ170" s="15">
        <v>0</v>
      </c>
      <c r="BK170" s="15">
        <v>1</v>
      </c>
      <c r="BL170" s="15">
        <v>0</v>
      </c>
      <c r="BM170" s="15">
        <v>0</v>
      </c>
      <c r="BN170" s="15">
        <v>1</v>
      </c>
      <c r="BO170" s="15">
        <v>0</v>
      </c>
      <c r="BP170" s="15">
        <v>1</v>
      </c>
      <c r="BQ170" s="15">
        <v>0</v>
      </c>
      <c r="BR170" s="15">
        <v>0</v>
      </c>
      <c r="BS170" s="15">
        <v>0</v>
      </c>
      <c r="BT170" s="15">
        <v>0</v>
      </c>
      <c r="BU170" s="15">
        <v>0</v>
      </c>
      <c r="BV170" s="15">
        <v>0</v>
      </c>
      <c r="BW170" s="15">
        <v>0</v>
      </c>
      <c r="BX170" s="15">
        <v>0</v>
      </c>
      <c r="BY170" s="15">
        <v>0</v>
      </c>
      <c r="BZ170" s="15">
        <v>0</v>
      </c>
      <c r="CA170" s="15">
        <v>0</v>
      </c>
      <c r="CB170" s="15">
        <v>0</v>
      </c>
      <c r="CC170" s="15">
        <v>0</v>
      </c>
      <c r="CD170" s="15">
        <v>0</v>
      </c>
      <c r="CE170" s="15">
        <v>0</v>
      </c>
      <c r="CF170" s="15">
        <v>0</v>
      </c>
      <c r="CG170" s="15">
        <v>0</v>
      </c>
      <c r="CH170" s="15">
        <v>0</v>
      </c>
      <c r="CI170" s="15">
        <v>0</v>
      </c>
      <c r="CJ170" s="15">
        <v>0</v>
      </c>
      <c r="CK170" s="15">
        <v>0</v>
      </c>
      <c r="CL170" s="15">
        <v>0</v>
      </c>
      <c r="CM170" s="15">
        <v>0</v>
      </c>
      <c r="CN170" s="15">
        <v>0</v>
      </c>
      <c r="CO170" s="15">
        <v>0</v>
      </c>
      <c r="CP170" s="15">
        <v>0</v>
      </c>
      <c r="CQ170" s="15">
        <v>0</v>
      </c>
      <c r="CR170" s="15">
        <v>0</v>
      </c>
      <c r="CS170" s="15">
        <v>0</v>
      </c>
      <c r="CT170" s="15">
        <v>0</v>
      </c>
      <c r="CU170" s="15">
        <v>0</v>
      </c>
      <c r="CV170" s="15">
        <v>0</v>
      </c>
      <c r="CW170" s="15">
        <v>0</v>
      </c>
      <c r="CX170" s="15">
        <v>0</v>
      </c>
      <c r="CY170" s="15">
        <v>0</v>
      </c>
      <c r="CZ170" s="15">
        <v>0</v>
      </c>
      <c r="DA170" s="15">
        <v>1</v>
      </c>
      <c r="DB170" s="15">
        <v>1</v>
      </c>
      <c r="DC170" s="15">
        <v>0</v>
      </c>
      <c r="DD170" s="15">
        <v>0</v>
      </c>
      <c r="DE170" s="15">
        <v>0</v>
      </c>
      <c r="DF170" s="15">
        <v>0</v>
      </c>
      <c r="DG170" s="15">
        <v>0</v>
      </c>
      <c r="DH170" s="15">
        <v>0</v>
      </c>
      <c r="DI170" s="15">
        <v>0</v>
      </c>
      <c r="DJ170" s="15">
        <v>0</v>
      </c>
      <c r="DK170" s="15">
        <v>0</v>
      </c>
      <c r="DL170" s="15">
        <v>0</v>
      </c>
      <c r="DM170" s="15">
        <v>0</v>
      </c>
      <c r="DN170" s="15">
        <v>0</v>
      </c>
      <c r="DO170" s="15">
        <v>0</v>
      </c>
      <c r="DP170" s="15">
        <v>0</v>
      </c>
      <c r="DQ170" s="15">
        <v>0</v>
      </c>
      <c r="DR170" s="15">
        <v>0</v>
      </c>
    </row>
    <row r="171" spans="1:122" x14ac:dyDescent="0.35">
      <c r="A171" s="15">
        <v>170</v>
      </c>
      <c r="B171" s="17">
        <v>43800</v>
      </c>
      <c r="C171" s="18">
        <v>43817</v>
      </c>
      <c r="D171" s="15">
        <v>14</v>
      </c>
      <c r="E171" s="15">
        <v>0</v>
      </c>
      <c r="F171" s="15">
        <v>0</v>
      </c>
      <c r="G171" s="15">
        <v>1</v>
      </c>
      <c r="H171" s="15">
        <v>0</v>
      </c>
      <c r="I171" s="15">
        <v>0</v>
      </c>
      <c r="J171" s="15">
        <v>0</v>
      </c>
      <c r="K171" s="15">
        <v>0</v>
      </c>
      <c r="L171" s="15">
        <v>1</v>
      </c>
      <c r="M171" s="15">
        <v>2</v>
      </c>
      <c r="N171" s="15">
        <v>5</v>
      </c>
      <c r="O171" s="15">
        <v>1</v>
      </c>
      <c r="P171" s="15">
        <v>4</v>
      </c>
      <c r="Q171" s="15">
        <v>0</v>
      </c>
      <c r="R171" s="15">
        <v>0</v>
      </c>
      <c r="S171" s="15">
        <v>3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1</v>
      </c>
      <c r="Z171" s="15">
        <v>7</v>
      </c>
      <c r="AA171" s="15">
        <v>0</v>
      </c>
      <c r="AB171" s="15">
        <v>2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4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2</v>
      </c>
      <c r="AR171" s="15">
        <v>1</v>
      </c>
      <c r="AS171" s="15">
        <v>2</v>
      </c>
      <c r="AT171" s="15">
        <v>1</v>
      </c>
      <c r="AU171" s="15">
        <v>1</v>
      </c>
      <c r="AV171" s="15">
        <v>3</v>
      </c>
      <c r="AW171" s="15">
        <v>0</v>
      </c>
      <c r="AX171" s="15">
        <v>0</v>
      </c>
      <c r="AY171" s="15">
        <v>0</v>
      </c>
      <c r="AZ171" s="15">
        <v>1</v>
      </c>
      <c r="BA171" s="15">
        <v>0</v>
      </c>
      <c r="BB171" s="15">
        <v>1</v>
      </c>
      <c r="BC171" s="15">
        <v>1</v>
      </c>
      <c r="BD171" s="15">
        <v>1</v>
      </c>
      <c r="BE171" s="15">
        <v>3</v>
      </c>
      <c r="BF171" s="15">
        <v>1</v>
      </c>
      <c r="BG171" s="15">
        <v>0</v>
      </c>
      <c r="BH171" s="15">
        <v>0</v>
      </c>
      <c r="BI171" s="15">
        <v>0</v>
      </c>
      <c r="BJ171" s="15">
        <v>3</v>
      </c>
      <c r="BK171" s="15">
        <v>2</v>
      </c>
      <c r="BL171" s="15">
        <v>0</v>
      </c>
      <c r="BM171" s="15">
        <v>0</v>
      </c>
      <c r="BN171" s="15">
        <v>0</v>
      </c>
      <c r="BO171" s="15">
        <v>1</v>
      </c>
      <c r="BP171" s="15">
        <v>4</v>
      </c>
      <c r="BQ171" s="15">
        <v>1</v>
      </c>
      <c r="BR171" s="15">
        <v>0</v>
      </c>
      <c r="BS171" s="15">
        <v>3</v>
      </c>
      <c r="BT171" s="15">
        <v>0</v>
      </c>
      <c r="BU171" s="15">
        <v>2</v>
      </c>
      <c r="BV171" s="15">
        <v>0</v>
      </c>
      <c r="BW171" s="15">
        <v>0</v>
      </c>
      <c r="BX171" s="15">
        <v>0</v>
      </c>
      <c r="BY171" s="15">
        <v>0</v>
      </c>
      <c r="BZ171" s="15">
        <v>0</v>
      </c>
      <c r="CA171" s="15">
        <v>0</v>
      </c>
      <c r="CB171" s="15">
        <v>0</v>
      </c>
      <c r="CC171" s="15">
        <v>0</v>
      </c>
      <c r="CD171" s="15">
        <v>0</v>
      </c>
      <c r="CE171" s="15">
        <v>0</v>
      </c>
      <c r="CF171" s="15">
        <v>0</v>
      </c>
      <c r="CG171" s="15">
        <v>0</v>
      </c>
      <c r="CH171" s="15">
        <v>0</v>
      </c>
      <c r="CI171" s="15">
        <v>0</v>
      </c>
      <c r="CJ171" s="15">
        <v>0</v>
      </c>
      <c r="CK171" s="15">
        <v>0</v>
      </c>
      <c r="CL171" s="15">
        <v>0</v>
      </c>
      <c r="CM171" s="15">
        <v>2</v>
      </c>
      <c r="CN171" s="15">
        <v>1</v>
      </c>
      <c r="CO171" s="15">
        <v>0</v>
      </c>
      <c r="CP171" s="15">
        <v>0</v>
      </c>
      <c r="CQ171" s="15">
        <v>1</v>
      </c>
      <c r="CR171" s="15">
        <v>0</v>
      </c>
      <c r="CS171" s="15">
        <v>0</v>
      </c>
      <c r="CT171" s="15">
        <v>0</v>
      </c>
      <c r="CU171" s="15">
        <v>0</v>
      </c>
      <c r="CV171" s="15">
        <v>0</v>
      </c>
      <c r="CW171" s="15">
        <v>0</v>
      </c>
      <c r="CX171" s="15">
        <v>0</v>
      </c>
      <c r="CY171" s="15">
        <v>0</v>
      </c>
      <c r="CZ171" s="15">
        <v>0</v>
      </c>
      <c r="DA171" s="15">
        <v>0</v>
      </c>
      <c r="DB171" s="15">
        <v>0</v>
      </c>
      <c r="DC171" s="15">
        <v>0</v>
      </c>
      <c r="DD171" s="15">
        <v>0</v>
      </c>
      <c r="DE171" s="15">
        <v>0</v>
      </c>
      <c r="DF171" s="15">
        <v>1</v>
      </c>
      <c r="DG171" s="15">
        <v>0</v>
      </c>
      <c r="DH171" s="15">
        <v>0</v>
      </c>
      <c r="DI171" s="15">
        <v>0</v>
      </c>
      <c r="DJ171" s="15">
        <v>0</v>
      </c>
      <c r="DK171" s="15">
        <v>0</v>
      </c>
      <c r="DL171" s="15">
        <v>0</v>
      </c>
      <c r="DM171" s="15">
        <v>0</v>
      </c>
      <c r="DN171" s="15">
        <v>0</v>
      </c>
      <c r="DO171" s="15">
        <v>0</v>
      </c>
      <c r="DP171" s="15">
        <v>0</v>
      </c>
      <c r="DQ171" s="15">
        <v>0</v>
      </c>
      <c r="DR171" s="15">
        <v>0</v>
      </c>
    </row>
    <row r="172" spans="1:122" x14ac:dyDescent="0.35">
      <c r="A172" s="15">
        <v>171</v>
      </c>
      <c r="B172" s="17">
        <v>43800</v>
      </c>
      <c r="C172" s="18">
        <v>43818</v>
      </c>
      <c r="D172" s="15">
        <v>4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1</v>
      </c>
      <c r="Q172" s="15">
        <v>0</v>
      </c>
      <c r="R172" s="15">
        <v>0</v>
      </c>
      <c r="S172" s="15">
        <v>2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1</v>
      </c>
      <c r="AA172" s="15">
        <v>0</v>
      </c>
      <c r="AB172" s="15">
        <v>0</v>
      </c>
      <c r="AC172" s="15">
        <v>1</v>
      </c>
      <c r="AD172" s="15">
        <v>0</v>
      </c>
      <c r="AE172" s="15">
        <v>1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1</v>
      </c>
      <c r="BD172" s="15">
        <v>0</v>
      </c>
      <c r="BE172" s="15">
        <v>0</v>
      </c>
      <c r="BF172" s="15">
        <v>0</v>
      </c>
      <c r="BG172" s="15">
        <v>1</v>
      </c>
      <c r="BH172" s="15">
        <v>0</v>
      </c>
      <c r="BI172" s="15">
        <v>0</v>
      </c>
      <c r="BJ172" s="15">
        <v>0</v>
      </c>
      <c r="BK172" s="15">
        <v>1</v>
      </c>
      <c r="BL172" s="15">
        <v>0</v>
      </c>
      <c r="BM172" s="15">
        <v>0</v>
      </c>
      <c r="BN172" s="15">
        <v>0</v>
      </c>
      <c r="BO172" s="15">
        <v>1</v>
      </c>
      <c r="BP172" s="15">
        <v>0</v>
      </c>
      <c r="BQ172" s="15">
        <v>0</v>
      </c>
      <c r="BR172" s="15">
        <v>0</v>
      </c>
      <c r="BS172" s="15">
        <v>0</v>
      </c>
      <c r="BT172" s="15">
        <v>0</v>
      </c>
      <c r="BU172" s="15">
        <v>0</v>
      </c>
      <c r="BV172" s="15">
        <v>0</v>
      </c>
      <c r="BW172" s="15">
        <v>0</v>
      </c>
      <c r="BX172" s="15">
        <v>0</v>
      </c>
      <c r="BY172" s="15">
        <v>0</v>
      </c>
      <c r="BZ172" s="15">
        <v>0</v>
      </c>
      <c r="CA172" s="15">
        <v>0</v>
      </c>
      <c r="CB172" s="15">
        <v>0</v>
      </c>
      <c r="CC172" s="15">
        <v>0</v>
      </c>
      <c r="CD172" s="15">
        <v>0</v>
      </c>
      <c r="CE172" s="15">
        <v>0</v>
      </c>
      <c r="CF172" s="15">
        <v>0</v>
      </c>
      <c r="CG172" s="15">
        <v>0</v>
      </c>
      <c r="CH172" s="15">
        <v>0</v>
      </c>
      <c r="CI172" s="15">
        <v>0</v>
      </c>
      <c r="CJ172" s="15">
        <v>0</v>
      </c>
      <c r="CK172" s="15">
        <v>0</v>
      </c>
      <c r="CL172" s="15">
        <v>0</v>
      </c>
      <c r="CM172" s="15">
        <v>0</v>
      </c>
      <c r="CN172" s="15">
        <v>0</v>
      </c>
      <c r="CO172" s="15">
        <v>0</v>
      </c>
      <c r="CP172" s="15">
        <v>0</v>
      </c>
      <c r="CQ172" s="15">
        <v>0</v>
      </c>
      <c r="CR172" s="15">
        <v>0</v>
      </c>
      <c r="CS172" s="15">
        <v>0</v>
      </c>
      <c r="CT172" s="15">
        <v>0</v>
      </c>
      <c r="CU172" s="15">
        <v>0</v>
      </c>
      <c r="CV172" s="15">
        <v>0</v>
      </c>
      <c r="CW172" s="15">
        <v>0</v>
      </c>
      <c r="CX172" s="15">
        <v>0</v>
      </c>
      <c r="CY172" s="15">
        <v>0</v>
      </c>
      <c r="CZ172" s="15">
        <v>0</v>
      </c>
      <c r="DA172" s="15">
        <v>0</v>
      </c>
      <c r="DB172" s="15">
        <v>0</v>
      </c>
      <c r="DC172" s="15">
        <v>0</v>
      </c>
      <c r="DD172" s="15">
        <v>0</v>
      </c>
      <c r="DE172" s="15">
        <v>0</v>
      </c>
      <c r="DF172" s="15">
        <v>0</v>
      </c>
      <c r="DG172" s="15">
        <v>0</v>
      </c>
      <c r="DH172" s="15">
        <v>0</v>
      </c>
      <c r="DI172" s="15">
        <v>0</v>
      </c>
      <c r="DJ172" s="15">
        <v>0</v>
      </c>
      <c r="DK172" s="15">
        <v>0</v>
      </c>
      <c r="DL172" s="15">
        <v>0</v>
      </c>
      <c r="DM172" s="15">
        <v>0</v>
      </c>
      <c r="DN172" s="15">
        <v>0</v>
      </c>
      <c r="DO172" s="15">
        <v>0</v>
      </c>
      <c r="DP172" s="15">
        <v>0</v>
      </c>
      <c r="DQ172" s="15">
        <v>0</v>
      </c>
      <c r="DR172" s="15">
        <v>0</v>
      </c>
    </row>
    <row r="173" spans="1:122" x14ac:dyDescent="0.35">
      <c r="A173" s="15">
        <v>172</v>
      </c>
      <c r="B173" s="17">
        <v>43800</v>
      </c>
      <c r="C173" s="18">
        <v>43819</v>
      </c>
      <c r="D173" s="15">
        <v>25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3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1</v>
      </c>
      <c r="AA173" s="15">
        <v>0</v>
      </c>
      <c r="AB173" s="15">
        <v>0</v>
      </c>
      <c r="AC173" s="15">
        <v>0</v>
      </c>
      <c r="AD173" s="15">
        <v>0</v>
      </c>
      <c r="AE173" s="15">
        <v>1</v>
      </c>
      <c r="AF173" s="15">
        <v>0</v>
      </c>
      <c r="AG173" s="15">
        <v>0</v>
      </c>
      <c r="AH173" s="15">
        <v>0</v>
      </c>
      <c r="AI173" s="15">
        <v>0</v>
      </c>
      <c r="AJ173" s="15">
        <v>3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3</v>
      </c>
      <c r="AQ173" s="15">
        <v>0</v>
      </c>
      <c r="AR173" s="15">
        <v>0</v>
      </c>
      <c r="AS173" s="15">
        <v>1</v>
      </c>
      <c r="AT173" s="15">
        <v>0</v>
      </c>
      <c r="AU173" s="15">
        <v>1</v>
      </c>
      <c r="AV173" s="15">
        <v>1</v>
      </c>
      <c r="AW173" s="15">
        <v>0</v>
      </c>
      <c r="AX173" s="15">
        <v>1</v>
      </c>
      <c r="AY173" s="15">
        <v>0</v>
      </c>
      <c r="AZ173" s="15">
        <v>2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2</v>
      </c>
      <c r="BG173" s="15">
        <v>0</v>
      </c>
      <c r="BH173" s="15">
        <v>0</v>
      </c>
      <c r="BI173" s="15">
        <v>0</v>
      </c>
      <c r="BJ173" s="15">
        <v>1</v>
      </c>
      <c r="BK173" s="15">
        <v>0</v>
      </c>
      <c r="BL173" s="15">
        <v>0</v>
      </c>
      <c r="BM173" s="15">
        <v>0</v>
      </c>
      <c r="BN173" s="15">
        <v>5</v>
      </c>
      <c r="BO173" s="15">
        <v>1</v>
      </c>
      <c r="BP173" s="15">
        <v>1</v>
      </c>
      <c r="BQ173" s="15">
        <v>0</v>
      </c>
      <c r="BR173" s="15">
        <v>0</v>
      </c>
      <c r="BS173" s="15">
        <v>0</v>
      </c>
      <c r="BT173" s="15">
        <v>0</v>
      </c>
      <c r="BU173" s="15">
        <v>0</v>
      </c>
      <c r="BV173" s="15">
        <v>3</v>
      </c>
      <c r="BW173" s="15">
        <v>0</v>
      </c>
      <c r="BX173" s="15">
        <v>2</v>
      </c>
      <c r="BY173" s="15">
        <v>4</v>
      </c>
      <c r="BZ173" s="15">
        <v>0</v>
      </c>
      <c r="CA173" s="15">
        <v>0</v>
      </c>
      <c r="CB173" s="15">
        <v>2</v>
      </c>
      <c r="CC173" s="15">
        <v>0</v>
      </c>
      <c r="CD173" s="15">
        <v>0</v>
      </c>
      <c r="CE173" s="15">
        <v>0</v>
      </c>
      <c r="CF173" s="15">
        <v>0</v>
      </c>
      <c r="CG173" s="15">
        <v>3</v>
      </c>
      <c r="CH173" s="15">
        <v>2</v>
      </c>
      <c r="CI173" s="15">
        <v>0</v>
      </c>
      <c r="CJ173" s="15">
        <v>1</v>
      </c>
      <c r="CK173" s="15">
        <v>0</v>
      </c>
      <c r="CL173" s="15">
        <v>0</v>
      </c>
      <c r="CM173" s="15">
        <v>4</v>
      </c>
      <c r="CN173" s="15">
        <v>0</v>
      </c>
      <c r="CO173" s="15">
        <v>1</v>
      </c>
      <c r="CP173" s="15">
        <v>5</v>
      </c>
      <c r="CQ173" s="15">
        <v>3</v>
      </c>
      <c r="CR173" s="15">
        <v>0</v>
      </c>
      <c r="CS173" s="15">
        <v>0</v>
      </c>
      <c r="CT173" s="15">
        <v>0</v>
      </c>
      <c r="CU173" s="15">
        <v>1</v>
      </c>
      <c r="CV173" s="15">
        <v>0</v>
      </c>
      <c r="CW173" s="15">
        <v>0</v>
      </c>
      <c r="CX173" s="15">
        <v>0</v>
      </c>
      <c r="CY173" s="15">
        <v>0</v>
      </c>
      <c r="CZ173" s="15">
        <v>0</v>
      </c>
      <c r="DA173" s="15">
        <v>3</v>
      </c>
      <c r="DB173" s="15">
        <v>0</v>
      </c>
      <c r="DC173" s="15">
        <v>0</v>
      </c>
      <c r="DD173" s="15">
        <v>0</v>
      </c>
      <c r="DE173" s="15">
        <v>0</v>
      </c>
      <c r="DF173" s="15">
        <v>0</v>
      </c>
      <c r="DG173" s="15">
        <v>0</v>
      </c>
      <c r="DH173" s="15">
        <v>0</v>
      </c>
      <c r="DI173" s="15">
        <v>0</v>
      </c>
      <c r="DJ173" s="15">
        <v>0</v>
      </c>
      <c r="DK173" s="15">
        <v>0</v>
      </c>
      <c r="DL173" s="15">
        <v>0</v>
      </c>
      <c r="DM173" s="15">
        <v>0</v>
      </c>
      <c r="DN173" s="15">
        <v>0</v>
      </c>
      <c r="DO173" s="15">
        <v>0</v>
      </c>
      <c r="DP173" s="15">
        <v>0</v>
      </c>
      <c r="DQ173" s="15">
        <v>0</v>
      </c>
      <c r="DR173" s="15">
        <v>0</v>
      </c>
    </row>
    <row r="174" spans="1:122" x14ac:dyDescent="0.35">
      <c r="A174" s="15">
        <v>173</v>
      </c>
      <c r="B174" s="17">
        <v>43800</v>
      </c>
      <c r="C174" s="18">
        <v>43820</v>
      </c>
      <c r="D174" s="15">
        <v>18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  <c r="BN174" s="15">
        <v>0</v>
      </c>
      <c r="BO174" s="15">
        <v>0</v>
      </c>
      <c r="BP174" s="15">
        <v>0</v>
      </c>
      <c r="BQ174" s="15">
        <v>0</v>
      </c>
      <c r="BR174" s="15">
        <v>0</v>
      </c>
      <c r="BS174" s="15">
        <v>0</v>
      </c>
      <c r="BT174" s="15">
        <v>0</v>
      </c>
      <c r="BU174" s="15">
        <v>0</v>
      </c>
      <c r="BV174" s="15">
        <v>0</v>
      </c>
      <c r="BW174" s="15">
        <v>0</v>
      </c>
      <c r="BX174" s="15">
        <v>0</v>
      </c>
      <c r="BY174" s="15">
        <v>0</v>
      </c>
      <c r="BZ174" s="15">
        <v>0</v>
      </c>
      <c r="CA174" s="15">
        <v>0</v>
      </c>
      <c r="CB174" s="15">
        <v>0</v>
      </c>
      <c r="CC174" s="15">
        <v>0</v>
      </c>
      <c r="CD174" s="15">
        <v>0</v>
      </c>
      <c r="CE174" s="15">
        <v>0</v>
      </c>
      <c r="CF174" s="15">
        <v>0</v>
      </c>
      <c r="CG174" s="15">
        <v>0</v>
      </c>
      <c r="CH174" s="15">
        <v>0</v>
      </c>
      <c r="CI174" s="15">
        <v>0</v>
      </c>
      <c r="CJ174" s="15">
        <v>0</v>
      </c>
      <c r="CK174" s="15">
        <v>0</v>
      </c>
      <c r="CL174" s="15">
        <v>0</v>
      </c>
      <c r="CM174" s="15">
        <v>0</v>
      </c>
      <c r="CN174" s="15">
        <v>0</v>
      </c>
      <c r="CO174" s="15">
        <v>0</v>
      </c>
      <c r="CP174" s="15">
        <v>0</v>
      </c>
      <c r="CQ174" s="15">
        <v>0</v>
      </c>
      <c r="CR174" s="15">
        <v>0</v>
      </c>
      <c r="CS174" s="15">
        <v>0</v>
      </c>
      <c r="CT174" s="15">
        <v>0</v>
      </c>
      <c r="CU174" s="15">
        <v>0</v>
      </c>
      <c r="CV174" s="15">
        <v>0</v>
      </c>
      <c r="CW174" s="15">
        <v>0</v>
      </c>
      <c r="CX174" s="15">
        <v>0</v>
      </c>
      <c r="CY174" s="15">
        <v>0</v>
      </c>
      <c r="CZ174" s="15">
        <v>0</v>
      </c>
      <c r="DA174" s="15">
        <v>0</v>
      </c>
      <c r="DB174" s="15">
        <v>0</v>
      </c>
      <c r="DC174" s="15">
        <v>0</v>
      </c>
      <c r="DD174" s="15">
        <v>0</v>
      </c>
      <c r="DE174" s="15">
        <v>0</v>
      </c>
      <c r="DF174" s="15">
        <v>0</v>
      </c>
      <c r="DG174" s="15">
        <v>0</v>
      </c>
      <c r="DH174" s="15">
        <v>0</v>
      </c>
      <c r="DI174" s="15">
        <v>0</v>
      </c>
      <c r="DJ174" s="15">
        <v>0</v>
      </c>
      <c r="DK174" s="15">
        <v>0</v>
      </c>
      <c r="DL174" s="15">
        <v>0</v>
      </c>
      <c r="DM174" s="15">
        <v>0</v>
      </c>
      <c r="DN174" s="15">
        <v>0</v>
      </c>
      <c r="DO174" s="15">
        <v>0</v>
      </c>
      <c r="DP174" s="15">
        <v>0</v>
      </c>
      <c r="DQ174" s="15">
        <v>0</v>
      </c>
      <c r="DR174" s="15">
        <v>0</v>
      </c>
    </row>
    <row r="175" spans="1:122" x14ac:dyDescent="0.35">
      <c r="A175" s="15">
        <v>174</v>
      </c>
      <c r="B175" s="17">
        <v>43800</v>
      </c>
      <c r="C175" s="18">
        <v>43822</v>
      </c>
      <c r="D175" s="15">
        <v>6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1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2</v>
      </c>
      <c r="W175" s="15">
        <v>0</v>
      </c>
      <c r="X175" s="15">
        <v>0</v>
      </c>
      <c r="Y175" s="15">
        <v>0</v>
      </c>
      <c r="Z175" s="15">
        <v>6</v>
      </c>
      <c r="AA175" s="15">
        <v>4</v>
      </c>
      <c r="AB175" s="15">
        <v>1</v>
      </c>
      <c r="AC175" s="15">
        <v>2</v>
      </c>
      <c r="AD175" s="15">
        <v>1</v>
      </c>
      <c r="AE175" s="15">
        <v>3</v>
      </c>
      <c r="AF175" s="15">
        <v>0</v>
      </c>
      <c r="AG175" s="15">
        <v>1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1</v>
      </c>
      <c r="AQ175" s="15">
        <v>0</v>
      </c>
      <c r="AR175" s="15">
        <v>0</v>
      </c>
      <c r="AS175" s="15">
        <v>1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1</v>
      </c>
      <c r="BC175" s="15">
        <v>0</v>
      </c>
      <c r="BD175" s="15">
        <v>1</v>
      </c>
      <c r="BE175" s="15">
        <v>1</v>
      </c>
      <c r="BF175" s="15">
        <v>0</v>
      </c>
      <c r="BG175" s="15">
        <v>0</v>
      </c>
      <c r="BH175" s="15">
        <v>0</v>
      </c>
      <c r="BI175" s="15">
        <v>0</v>
      </c>
      <c r="BJ175" s="15">
        <v>1</v>
      </c>
      <c r="BK175" s="15">
        <v>1</v>
      </c>
      <c r="BL175" s="15">
        <v>0</v>
      </c>
      <c r="BM175" s="15">
        <v>0</v>
      </c>
      <c r="BN175" s="15">
        <v>2</v>
      </c>
      <c r="BO175" s="15">
        <v>0</v>
      </c>
      <c r="BP175" s="15">
        <v>0</v>
      </c>
      <c r="BQ175" s="15">
        <v>0</v>
      </c>
      <c r="BR175" s="15">
        <v>0</v>
      </c>
      <c r="BS175" s="15">
        <v>0</v>
      </c>
      <c r="BT175" s="15">
        <v>0</v>
      </c>
      <c r="BU175" s="15">
        <v>0</v>
      </c>
      <c r="BV175" s="15">
        <v>0</v>
      </c>
      <c r="BW175" s="15">
        <v>0</v>
      </c>
      <c r="BX175" s="15">
        <v>0</v>
      </c>
      <c r="BY175" s="15">
        <v>0</v>
      </c>
      <c r="BZ175" s="15">
        <v>0</v>
      </c>
      <c r="CA175" s="15">
        <v>0</v>
      </c>
      <c r="CB175" s="15">
        <v>0</v>
      </c>
      <c r="CC175" s="15">
        <v>1</v>
      </c>
      <c r="CD175" s="15">
        <v>0</v>
      </c>
      <c r="CE175" s="15">
        <v>0</v>
      </c>
      <c r="CF175" s="15">
        <v>1</v>
      </c>
      <c r="CG175" s="15">
        <v>0</v>
      </c>
      <c r="CH175" s="15">
        <v>0</v>
      </c>
      <c r="CI175" s="15">
        <v>0</v>
      </c>
      <c r="CJ175" s="15">
        <v>1</v>
      </c>
      <c r="CK175" s="15">
        <v>0</v>
      </c>
      <c r="CL175" s="15">
        <v>0</v>
      </c>
      <c r="CM175" s="15">
        <v>1</v>
      </c>
      <c r="CN175" s="15">
        <v>2</v>
      </c>
      <c r="CO175" s="15">
        <v>0</v>
      </c>
      <c r="CP175" s="15">
        <v>0</v>
      </c>
      <c r="CQ175" s="15">
        <v>0</v>
      </c>
      <c r="CR175" s="15">
        <v>0</v>
      </c>
      <c r="CS175" s="15">
        <v>0</v>
      </c>
      <c r="CT175" s="15">
        <v>0</v>
      </c>
      <c r="CU175" s="15">
        <v>0</v>
      </c>
      <c r="CV175" s="15">
        <v>0</v>
      </c>
      <c r="CW175" s="15">
        <v>1</v>
      </c>
      <c r="CX175" s="15">
        <v>0</v>
      </c>
      <c r="CY175" s="15">
        <v>0</v>
      </c>
      <c r="CZ175" s="15">
        <v>0</v>
      </c>
      <c r="DA175" s="15">
        <v>0</v>
      </c>
      <c r="DB175" s="15">
        <v>0</v>
      </c>
      <c r="DC175" s="15">
        <v>0</v>
      </c>
      <c r="DD175" s="15">
        <v>0</v>
      </c>
      <c r="DE175" s="15">
        <v>0</v>
      </c>
      <c r="DF175" s="15">
        <v>1</v>
      </c>
      <c r="DG175" s="15">
        <v>0</v>
      </c>
      <c r="DH175" s="15">
        <v>0</v>
      </c>
      <c r="DI175" s="15">
        <v>0</v>
      </c>
      <c r="DJ175" s="15">
        <v>0</v>
      </c>
      <c r="DK175" s="15">
        <v>0</v>
      </c>
      <c r="DL175" s="15">
        <v>0</v>
      </c>
      <c r="DM175" s="15">
        <v>0</v>
      </c>
      <c r="DN175" s="15">
        <v>0</v>
      </c>
      <c r="DO175" s="15">
        <v>0</v>
      </c>
      <c r="DP175" s="15">
        <v>0</v>
      </c>
      <c r="DQ175" s="15">
        <v>0</v>
      </c>
      <c r="DR175" s="15">
        <v>0</v>
      </c>
    </row>
    <row r="176" spans="1:122" x14ac:dyDescent="0.35">
      <c r="A176" s="15">
        <v>175</v>
      </c>
      <c r="B176" s="17">
        <v>43800</v>
      </c>
      <c r="C176" s="18">
        <v>43823</v>
      </c>
      <c r="D176" s="15">
        <v>17</v>
      </c>
      <c r="E176" s="15">
        <v>0</v>
      </c>
      <c r="F176" s="15">
        <v>0</v>
      </c>
      <c r="G176" s="15">
        <v>0</v>
      </c>
      <c r="H176" s="15">
        <v>1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2</v>
      </c>
      <c r="O176" s="15">
        <v>1</v>
      </c>
      <c r="P176" s="15">
        <v>0</v>
      </c>
      <c r="Q176" s="15">
        <v>1</v>
      </c>
      <c r="R176" s="15">
        <v>0</v>
      </c>
      <c r="S176" s="15">
        <v>1</v>
      </c>
      <c r="T176" s="15">
        <v>13</v>
      </c>
      <c r="U176" s="15">
        <v>0</v>
      </c>
      <c r="V176" s="15">
        <v>1</v>
      </c>
      <c r="W176" s="15">
        <v>0</v>
      </c>
      <c r="X176" s="15">
        <v>0</v>
      </c>
      <c r="Y176" s="15">
        <v>0</v>
      </c>
      <c r="Z176" s="15">
        <v>5</v>
      </c>
      <c r="AA176" s="15">
        <v>4</v>
      </c>
      <c r="AB176" s="15">
        <v>2</v>
      </c>
      <c r="AC176" s="15">
        <v>0</v>
      </c>
      <c r="AD176" s="15">
        <v>0</v>
      </c>
      <c r="AE176" s="15">
        <v>2</v>
      </c>
      <c r="AF176" s="15">
        <v>0</v>
      </c>
      <c r="AG176" s="15">
        <v>0</v>
      </c>
      <c r="AH176" s="15">
        <v>2</v>
      </c>
      <c r="AI176" s="15">
        <v>0</v>
      </c>
      <c r="AJ176" s="15">
        <v>0</v>
      </c>
      <c r="AK176" s="15">
        <v>1</v>
      </c>
      <c r="AL176" s="15">
        <v>1</v>
      </c>
      <c r="AM176" s="15">
        <v>0</v>
      </c>
      <c r="AN176" s="15">
        <v>1</v>
      </c>
      <c r="AO176" s="15">
        <v>0</v>
      </c>
      <c r="AP176" s="15">
        <v>0</v>
      </c>
      <c r="AQ176" s="15">
        <v>0</v>
      </c>
      <c r="AR176" s="15">
        <v>0</v>
      </c>
      <c r="AS176" s="15">
        <v>2</v>
      </c>
      <c r="AT176" s="15">
        <v>1</v>
      </c>
      <c r="AU176" s="15">
        <v>2</v>
      </c>
      <c r="AV176" s="15">
        <v>0</v>
      </c>
      <c r="AW176" s="15">
        <v>0</v>
      </c>
      <c r="AX176" s="15">
        <v>1</v>
      </c>
      <c r="AY176" s="15">
        <v>0</v>
      </c>
      <c r="AZ176" s="15">
        <v>1</v>
      </c>
      <c r="BA176" s="15">
        <v>0</v>
      </c>
      <c r="BB176" s="15">
        <v>0</v>
      </c>
      <c r="BC176" s="15">
        <v>3</v>
      </c>
      <c r="BD176" s="15">
        <v>0</v>
      </c>
      <c r="BE176" s="15">
        <v>1</v>
      </c>
      <c r="BF176" s="15">
        <v>3</v>
      </c>
      <c r="BG176" s="15">
        <v>1</v>
      </c>
      <c r="BH176" s="15">
        <v>2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  <c r="BN176" s="15">
        <v>4</v>
      </c>
      <c r="BO176" s="15">
        <v>0</v>
      </c>
      <c r="BP176" s="15">
        <v>2</v>
      </c>
      <c r="BQ176" s="15">
        <v>0</v>
      </c>
      <c r="BR176" s="15">
        <v>0</v>
      </c>
      <c r="BS176" s="15">
        <v>0</v>
      </c>
      <c r="BT176" s="15">
        <v>1</v>
      </c>
      <c r="BU176" s="15">
        <v>1</v>
      </c>
      <c r="BV176" s="15">
        <v>1</v>
      </c>
      <c r="BW176" s="15">
        <v>0</v>
      </c>
      <c r="BX176" s="15">
        <v>0</v>
      </c>
      <c r="BY176" s="15">
        <v>0</v>
      </c>
      <c r="BZ176" s="15">
        <v>0</v>
      </c>
      <c r="CA176" s="15">
        <v>0</v>
      </c>
      <c r="CB176" s="15">
        <v>0</v>
      </c>
      <c r="CC176" s="15">
        <v>0</v>
      </c>
      <c r="CD176" s="15">
        <v>0</v>
      </c>
      <c r="CE176" s="15">
        <v>1</v>
      </c>
      <c r="CF176" s="15">
        <v>0</v>
      </c>
      <c r="CG176" s="15">
        <v>0</v>
      </c>
      <c r="CH176" s="15">
        <v>0</v>
      </c>
      <c r="CI176" s="15">
        <v>0</v>
      </c>
      <c r="CJ176" s="15">
        <v>1</v>
      </c>
      <c r="CK176" s="15">
        <v>0</v>
      </c>
      <c r="CL176" s="15">
        <v>0</v>
      </c>
      <c r="CM176" s="15">
        <v>2</v>
      </c>
      <c r="CN176" s="15">
        <v>2</v>
      </c>
      <c r="CO176" s="15">
        <v>0</v>
      </c>
      <c r="CP176" s="15">
        <v>1</v>
      </c>
      <c r="CQ176" s="15">
        <v>0</v>
      </c>
      <c r="CR176" s="15">
        <v>0</v>
      </c>
      <c r="CS176" s="15">
        <v>0</v>
      </c>
      <c r="CT176" s="15">
        <v>0</v>
      </c>
      <c r="CU176" s="15">
        <v>3</v>
      </c>
      <c r="CV176" s="15">
        <v>0</v>
      </c>
      <c r="CW176" s="15">
        <v>0</v>
      </c>
      <c r="CX176" s="15">
        <v>0</v>
      </c>
      <c r="CY176" s="15">
        <v>2</v>
      </c>
      <c r="CZ176" s="15">
        <v>0</v>
      </c>
      <c r="DA176" s="15">
        <v>1</v>
      </c>
      <c r="DB176" s="15">
        <v>0</v>
      </c>
      <c r="DC176" s="15">
        <v>0</v>
      </c>
      <c r="DD176" s="15">
        <v>0</v>
      </c>
      <c r="DE176" s="15">
        <v>0</v>
      </c>
      <c r="DF176" s="15">
        <v>0</v>
      </c>
      <c r="DG176" s="15">
        <v>1</v>
      </c>
      <c r="DH176" s="15">
        <v>0</v>
      </c>
      <c r="DI176" s="15">
        <v>0</v>
      </c>
      <c r="DJ176" s="15">
        <v>0</v>
      </c>
      <c r="DK176" s="15">
        <v>0</v>
      </c>
      <c r="DL176" s="15">
        <v>0</v>
      </c>
      <c r="DM176" s="15">
        <v>0</v>
      </c>
      <c r="DN176" s="15">
        <v>0</v>
      </c>
      <c r="DO176" s="15">
        <v>0</v>
      </c>
      <c r="DP176" s="15">
        <v>0</v>
      </c>
      <c r="DQ176" s="15">
        <v>0</v>
      </c>
      <c r="DR176" s="15">
        <v>0</v>
      </c>
    </row>
    <row r="177" spans="1:122" x14ac:dyDescent="0.35">
      <c r="A177" s="15">
        <v>176</v>
      </c>
      <c r="B177" s="17">
        <v>43800</v>
      </c>
      <c r="C177" s="18">
        <v>43824</v>
      </c>
      <c r="D177" s="15">
        <v>46</v>
      </c>
      <c r="E177" s="15">
        <v>0</v>
      </c>
      <c r="F177" s="15">
        <v>1</v>
      </c>
      <c r="G177" s="15">
        <v>0</v>
      </c>
      <c r="H177" s="15">
        <v>1</v>
      </c>
      <c r="I177" s="15">
        <v>0</v>
      </c>
      <c r="J177" s="15">
        <v>0</v>
      </c>
      <c r="K177" s="15">
        <v>1</v>
      </c>
      <c r="L177" s="15">
        <v>3</v>
      </c>
      <c r="M177" s="15">
        <v>0</v>
      </c>
      <c r="N177" s="15">
        <v>1</v>
      </c>
      <c r="O177" s="15">
        <v>0</v>
      </c>
      <c r="P177" s="15">
        <v>1</v>
      </c>
      <c r="Q177" s="15">
        <v>0</v>
      </c>
      <c r="R177" s="15">
        <v>0</v>
      </c>
      <c r="S177" s="15">
        <v>7</v>
      </c>
      <c r="T177" s="15">
        <v>19</v>
      </c>
      <c r="U177" s="15">
        <v>3</v>
      </c>
      <c r="V177" s="15">
        <v>0</v>
      </c>
      <c r="W177" s="15">
        <v>0</v>
      </c>
      <c r="X177" s="15">
        <v>0</v>
      </c>
      <c r="Y177" s="15">
        <v>0</v>
      </c>
      <c r="Z177" s="15">
        <v>5</v>
      </c>
      <c r="AA177" s="15">
        <v>3</v>
      </c>
      <c r="AB177" s="15">
        <v>4</v>
      </c>
      <c r="AC177" s="15">
        <v>0</v>
      </c>
      <c r="AD177" s="15">
        <v>1</v>
      </c>
      <c r="AE177" s="15">
        <v>4</v>
      </c>
      <c r="AF177" s="15">
        <v>0</v>
      </c>
      <c r="AG177" s="15">
        <v>0</v>
      </c>
      <c r="AH177" s="15">
        <v>2</v>
      </c>
      <c r="AI177" s="15">
        <v>0</v>
      </c>
      <c r="AJ177" s="15">
        <v>4</v>
      </c>
      <c r="AK177" s="15">
        <v>2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1</v>
      </c>
      <c r="AS177" s="15">
        <v>2</v>
      </c>
      <c r="AT177" s="15">
        <v>2</v>
      </c>
      <c r="AU177" s="15">
        <v>0</v>
      </c>
      <c r="AV177" s="15">
        <v>2</v>
      </c>
      <c r="AW177" s="15">
        <v>0</v>
      </c>
      <c r="AX177" s="15">
        <v>2</v>
      </c>
      <c r="AY177" s="15">
        <v>2</v>
      </c>
      <c r="AZ177" s="15">
        <v>0</v>
      </c>
      <c r="BA177" s="15">
        <v>0</v>
      </c>
      <c r="BB177" s="15">
        <v>1</v>
      </c>
      <c r="BC177" s="15">
        <v>1</v>
      </c>
      <c r="BD177" s="15">
        <v>2</v>
      </c>
      <c r="BE177" s="15">
        <v>0</v>
      </c>
      <c r="BF177" s="15">
        <v>0</v>
      </c>
      <c r="BG177" s="15">
        <v>1</v>
      </c>
      <c r="BH177" s="15">
        <v>4</v>
      </c>
      <c r="BI177" s="15">
        <v>0</v>
      </c>
      <c r="BJ177" s="15">
        <v>1</v>
      </c>
      <c r="BK177" s="15">
        <v>1</v>
      </c>
      <c r="BL177" s="15">
        <v>0</v>
      </c>
      <c r="BM177" s="15">
        <v>1</v>
      </c>
      <c r="BN177" s="15">
        <v>6</v>
      </c>
      <c r="BO177" s="15">
        <v>1</v>
      </c>
      <c r="BP177" s="15">
        <v>4</v>
      </c>
      <c r="BQ177" s="15">
        <v>0</v>
      </c>
      <c r="BR177" s="15">
        <v>1</v>
      </c>
      <c r="BS177" s="15">
        <v>0</v>
      </c>
      <c r="BT177" s="15">
        <v>0</v>
      </c>
      <c r="BU177" s="15">
        <v>4</v>
      </c>
      <c r="BV177" s="15">
        <v>0</v>
      </c>
      <c r="BW177" s="15">
        <v>0</v>
      </c>
      <c r="BX177" s="15">
        <v>1</v>
      </c>
      <c r="BY177" s="15">
        <v>1</v>
      </c>
      <c r="BZ177" s="15">
        <v>1</v>
      </c>
      <c r="CA177" s="15">
        <v>0</v>
      </c>
      <c r="CB177" s="15">
        <v>0</v>
      </c>
      <c r="CC177" s="15">
        <v>0</v>
      </c>
      <c r="CD177" s="15">
        <v>1</v>
      </c>
      <c r="CE177" s="15">
        <v>0</v>
      </c>
      <c r="CF177" s="15">
        <v>1</v>
      </c>
      <c r="CG177" s="15">
        <v>4</v>
      </c>
      <c r="CH177" s="15">
        <v>2</v>
      </c>
      <c r="CI177" s="15">
        <v>0</v>
      </c>
      <c r="CJ177" s="15">
        <v>2</v>
      </c>
      <c r="CK177" s="15">
        <v>0</v>
      </c>
      <c r="CL177" s="15">
        <v>0</v>
      </c>
      <c r="CM177" s="15">
        <v>1</v>
      </c>
      <c r="CN177" s="15">
        <v>3</v>
      </c>
      <c r="CO177" s="15">
        <v>1</v>
      </c>
      <c r="CP177" s="15">
        <v>3</v>
      </c>
      <c r="CQ177" s="15">
        <v>0</v>
      </c>
      <c r="CR177" s="15">
        <v>0</v>
      </c>
      <c r="CS177" s="15">
        <v>0</v>
      </c>
      <c r="CT177" s="15">
        <v>0</v>
      </c>
      <c r="CU177" s="15">
        <v>0</v>
      </c>
      <c r="CV177" s="15">
        <v>0</v>
      </c>
      <c r="CW177" s="15">
        <v>0</v>
      </c>
      <c r="CX177" s="15">
        <v>0</v>
      </c>
      <c r="CY177" s="15">
        <v>0</v>
      </c>
      <c r="CZ177" s="15">
        <v>0</v>
      </c>
      <c r="DA177" s="15">
        <v>4</v>
      </c>
      <c r="DB177" s="15">
        <v>0</v>
      </c>
      <c r="DC177" s="15">
        <v>0</v>
      </c>
      <c r="DD177" s="15">
        <v>0</v>
      </c>
      <c r="DE177" s="15">
        <v>0</v>
      </c>
      <c r="DF177" s="15">
        <v>0</v>
      </c>
      <c r="DG177" s="15">
        <v>0</v>
      </c>
      <c r="DH177" s="15">
        <v>0</v>
      </c>
      <c r="DI177" s="15">
        <v>0</v>
      </c>
      <c r="DJ177" s="15">
        <v>0</v>
      </c>
      <c r="DK177" s="15">
        <v>0</v>
      </c>
      <c r="DL177" s="15">
        <v>0</v>
      </c>
      <c r="DM177" s="15">
        <v>0</v>
      </c>
      <c r="DN177" s="15">
        <v>0</v>
      </c>
      <c r="DO177" s="15">
        <v>0</v>
      </c>
      <c r="DP177" s="15">
        <v>0</v>
      </c>
      <c r="DQ177" s="15">
        <v>0</v>
      </c>
      <c r="DR177" s="15">
        <v>0</v>
      </c>
    </row>
    <row r="178" spans="1:122" x14ac:dyDescent="0.35">
      <c r="A178" s="15">
        <v>177</v>
      </c>
      <c r="B178" s="17">
        <v>43800</v>
      </c>
      <c r="C178" s="18">
        <v>43825</v>
      </c>
      <c r="D178" s="15">
        <v>27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2</v>
      </c>
      <c r="U178" s="15">
        <v>0</v>
      </c>
      <c r="V178" s="15">
        <v>0</v>
      </c>
      <c r="W178" s="15">
        <v>2</v>
      </c>
      <c r="X178" s="15">
        <v>2</v>
      </c>
      <c r="Y178" s="15">
        <v>0</v>
      </c>
      <c r="Z178" s="15">
        <v>10</v>
      </c>
      <c r="AA178" s="15">
        <v>5</v>
      </c>
      <c r="AB178" s="15">
        <v>0</v>
      </c>
      <c r="AC178" s="15">
        <v>1</v>
      </c>
      <c r="AD178" s="15">
        <v>1</v>
      </c>
      <c r="AE178" s="15">
        <v>1</v>
      </c>
      <c r="AF178" s="15">
        <v>0</v>
      </c>
      <c r="AG178" s="15">
        <v>2</v>
      </c>
      <c r="AH178" s="15">
        <v>1</v>
      </c>
      <c r="AI178" s="15">
        <v>0</v>
      </c>
      <c r="AJ178" s="15">
        <v>4</v>
      </c>
      <c r="AK178" s="15">
        <v>0</v>
      </c>
      <c r="AL178" s="15">
        <v>1</v>
      </c>
      <c r="AM178" s="15">
        <v>0</v>
      </c>
      <c r="AN178" s="15">
        <v>0</v>
      </c>
      <c r="AO178" s="15">
        <v>2</v>
      </c>
      <c r="AP178" s="15">
        <v>0</v>
      </c>
      <c r="AQ178" s="15">
        <v>0</v>
      </c>
      <c r="AR178" s="15">
        <v>0</v>
      </c>
      <c r="AS178" s="15">
        <v>1</v>
      </c>
      <c r="AT178" s="15">
        <v>1</v>
      </c>
      <c r="AU178" s="15">
        <v>1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3</v>
      </c>
      <c r="BC178" s="15">
        <v>4</v>
      </c>
      <c r="BD178" s="15">
        <v>0</v>
      </c>
      <c r="BE178" s="15">
        <v>0</v>
      </c>
      <c r="BF178" s="15">
        <v>1</v>
      </c>
      <c r="BG178" s="15">
        <v>0</v>
      </c>
      <c r="BH178" s="15">
        <v>1</v>
      </c>
      <c r="BI178" s="15">
        <v>0</v>
      </c>
      <c r="BJ178" s="15">
        <v>1</v>
      </c>
      <c r="BK178" s="15">
        <v>0</v>
      </c>
      <c r="BL178" s="15">
        <v>0</v>
      </c>
      <c r="BM178" s="15">
        <v>2</v>
      </c>
      <c r="BN178" s="15">
        <v>4</v>
      </c>
      <c r="BO178" s="15">
        <v>0</v>
      </c>
      <c r="BP178" s="15">
        <v>2</v>
      </c>
      <c r="BQ178" s="15">
        <v>0</v>
      </c>
      <c r="BR178" s="15">
        <v>1</v>
      </c>
      <c r="BS178" s="15">
        <v>1</v>
      </c>
      <c r="BT178" s="15">
        <v>0</v>
      </c>
      <c r="BU178" s="15">
        <v>1</v>
      </c>
      <c r="BV178" s="15">
        <v>2</v>
      </c>
      <c r="BW178" s="15">
        <v>1</v>
      </c>
      <c r="BX178" s="15">
        <v>1</v>
      </c>
      <c r="BY178" s="15">
        <v>0</v>
      </c>
      <c r="BZ178" s="15">
        <v>0</v>
      </c>
      <c r="CA178" s="15">
        <v>0</v>
      </c>
      <c r="CB178" s="15">
        <v>1</v>
      </c>
      <c r="CC178" s="15">
        <v>0</v>
      </c>
      <c r="CD178" s="15">
        <v>1</v>
      </c>
      <c r="CE178" s="15">
        <v>3</v>
      </c>
      <c r="CF178" s="15">
        <v>0</v>
      </c>
      <c r="CG178" s="15">
        <v>0</v>
      </c>
      <c r="CH178" s="15">
        <v>2</v>
      </c>
      <c r="CI178" s="15">
        <v>0</v>
      </c>
      <c r="CJ178" s="15">
        <v>3</v>
      </c>
      <c r="CK178" s="15">
        <v>0</v>
      </c>
      <c r="CL178" s="15">
        <v>0</v>
      </c>
      <c r="CM178" s="15">
        <v>0</v>
      </c>
      <c r="CN178" s="15">
        <v>0</v>
      </c>
      <c r="CO178" s="15">
        <v>0</v>
      </c>
      <c r="CP178" s="15">
        <v>0</v>
      </c>
      <c r="CQ178" s="15">
        <v>0</v>
      </c>
      <c r="CR178" s="15">
        <v>0</v>
      </c>
      <c r="CS178" s="15">
        <v>0</v>
      </c>
      <c r="CT178" s="15">
        <v>0</v>
      </c>
      <c r="CU178" s="15">
        <v>0</v>
      </c>
      <c r="CV178" s="15">
        <v>0</v>
      </c>
      <c r="CW178" s="15">
        <v>0</v>
      </c>
      <c r="CX178" s="15">
        <v>0</v>
      </c>
      <c r="CY178" s="15">
        <v>0</v>
      </c>
      <c r="CZ178" s="15">
        <v>0</v>
      </c>
      <c r="DA178" s="15">
        <v>0</v>
      </c>
      <c r="DB178" s="15">
        <v>0</v>
      </c>
      <c r="DC178" s="15">
        <v>0</v>
      </c>
      <c r="DD178" s="15">
        <v>0</v>
      </c>
      <c r="DE178" s="15">
        <v>0</v>
      </c>
      <c r="DF178" s="15">
        <v>0</v>
      </c>
      <c r="DG178" s="15">
        <v>0</v>
      </c>
      <c r="DH178" s="15">
        <v>0</v>
      </c>
      <c r="DI178" s="15">
        <v>0</v>
      </c>
      <c r="DJ178" s="15">
        <v>0</v>
      </c>
      <c r="DK178" s="15">
        <v>0</v>
      </c>
      <c r="DL178" s="15">
        <v>0</v>
      </c>
      <c r="DM178" s="15">
        <v>0</v>
      </c>
      <c r="DN178" s="15">
        <v>0</v>
      </c>
      <c r="DO178" s="15">
        <v>0</v>
      </c>
      <c r="DP178" s="15">
        <v>0</v>
      </c>
      <c r="DQ178" s="15">
        <v>0</v>
      </c>
      <c r="DR178" s="15">
        <v>0</v>
      </c>
    </row>
    <row r="179" spans="1:122" x14ac:dyDescent="0.35">
      <c r="A179" s="15">
        <v>178</v>
      </c>
      <c r="B179" s="17">
        <v>43800</v>
      </c>
      <c r="C179" s="18">
        <v>43826</v>
      </c>
      <c r="D179" s="15">
        <v>8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2</v>
      </c>
      <c r="P179" s="15">
        <v>1</v>
      </c>
      <c r="Q179" s="15">
        <v>1</v>
      </c>
      <c r="R179" s="15">
        <v>0</v>
      </c>
      <c r="S179" s="15">
        <v>0</v>
      </c>
      <c r="T179" s="15">
        <v>2</v>
      </c>
      <c r="U179" s="15">
        <v>0</v>
      </c>
      <c r="V179" s="15">
        <v>1</v>
      </c>
      <c r="W179" s="15">
        <v>0</v>
      </c>
      <c r="X179" s="15">
        <v>0</v>
      </c>
      <c r="Y179" s="15">
        <v>0</v>
      </c>
      <c r="Z179" s="15">
        <v>7</v>
      </c>
      <c r="AA179" s="15">
        <v>1</v>
      </c>
      <c r="AB179" s="15">
        <v>1</v>
      </c>
      <c r="AC179" s="15">
        <v>0</v>
      </c>
      <c r="AD179" s="15">
        <v>0</v>
      </c>
      <c r="AE179" s="15">
        <v>1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1</v>
      </c>
      <c r="AP179" s="15">
        <v>0</v>
      </c>
      <c r="AQ179" s="15">
        <v>0</v>
      </c>
      <c r="AR179" s="15">
        <v>0</v>
      </c>
      <c r="AS179" s="15">
        <v>1</v>
      </c>
      <c r="AT179" s="15">
        <v>0</v>
      </c>
      <c r="AU179" s="15">
        <v>1</v>
      </c>
      <c r="AV179" s="15">
        <v>1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1</v>
      </c>
      <c r="BD179" s="15">
        <v>0</v>
      </c>
      <c r="BE179" s="15">
        <v>0</v>
      </c>
      <c r="BF179" s="15">
        <v>1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1</v>
      </c>
      <c r="BM179" s="15">
        <v>0</v>
      </c>
      <c r="BN179" s="15">
        <v>2</v>
      </c>
      <c r="BO179" s="15">
        <v>0</v>
      </c>
      <c r="BP179" s="15">
        <v>2</v>
      </c>
      <c r="BQ179" s="15">
        <v>0</v>
      </c>
      <c r="BR179" s="15">
        <v>0</v>
      </c>
      <c r="BS179" s="15">
        <v>1</v>
      </c>
      <c r="BT179" s="15">
        <v>0</v>
      </c>
      <c r="BU179" s="15">
        <v>1</v>
      </c>
      <c r="BV179" s="15">
        <v>0</v>
      </c>
      <c r="BW179" s="15">
        <v>0</v>
      </c>
      <c r="BX179" s="15">
        <v>0</v>
      </c>
      <c r="BY179" s="15">
        <v>0</v>
      </c>
      <c r="BZ179" s="15">
        <v>0</v>
      </c>
      <c r="CA179" s="15">
        <v>0</v>
      </c>
      <c r="CB179" s="15">
        <v>0</v>
      </c>
      <c r="CC179" s="15">
        <v>0</v>
      </c>
      <c r="CD179" s="15">
        <v>0</v>
      </c>
      <c r="CE179" s="15">
        <v>0</v>
      </c>
      <c r="CF179" s="15">
        <v>0</v>
      </c>
      <c r="CG179" s="15">
        <v>0</v>
      </c>
      <c r="CH179" s="15">
        <v>0</v>
      </c>
      <c r="CI179" s="15">
        <v>0</v>
      </c>
      <c r="CJ179" s="15">
        <v>0</v>
      </c>
      <c r="CK179" s="15">
        <v>0</v>
      </c>
      <c r="CL179" s="15">
        <v>0</v>
      </c>
      <c r="CM179" s="15">
        <v>1</v>
      </c>
      <c r="CN179" s="15">
        <v>0</v>
      </c>
      <c r="CO179" s="15">
        <v>0</v>
      </c>
      <c r="CP179" s="15">
        <v>2</v>
      </c>
      <c r="CQ179" s="15">
        <v>0</v>
      </c>
      <c r="CR179" s="15">
        <v>0</v>
      </c>
      <c r="CS179" s="15">
        <v>0</v>
      </c>
      <c r="CT179" s="15">
        <v>0</v>
      </c>
      <c r="CU179" s="15">
        <v>0</v>
      </c>
      <c r="CV179" s="15">
        <v>0</v>
      </c>
      <c r="CW179" s="15">
        <v>0</v>
      </c>
      <c r="CX179" s="15">
        <v>0</v>
      </c>
      <c r="CY179" s="15">
        <v>0</v>
      </c>
      <c r="CZ179" s="15">
        <v>0</v>
      </c>
      <c r="DA179" s="15">
        <v>0</v>
      </c>
      <c r="DB179" s="15">
        <v>0</v>
      </c>
      <c r="DC179" s="15">
        <v>0</v>
      </c>
      <c r="DD179" s="15">
        <v>0</v>
      </c>
      <c r="DE179" s="15">
        <v>0</v>
      </c>
      <c r="DF179" s="15">
        <v>0</v>
      </c>
      <c r="DG179" s="15">
        <v>0</v>
      </c>
      <c r="DH179" s="15">
        <v>0</v>
      </c>
      <c r="DI179" s="15">
        <v>0</v>
      </c>
      <c r="DJ179" s="15">
        <v>0</v>
      </c>
      <c r="DK179" s="15">
        <v>0</v>
      </c>
      <c r="DL179" s="15">
        <v>0</v>
      </c>
      <c r="DM179" s="15">
        <v>0</v>
      </c>
      <c r="DN179" s="15">
        <v>0</v>
      </c>
      <c r="DO179" s="15">
        <v>0</v>
      </c>
      <c r="DP179" s="15">
        <v>0</v>
      </c>
      <c r="DQ179" s="15">
        <v>0</v>
      </c>
      <c r="DR179" s="15">
        <v>0</v>
      </c>
    </row>
    <row r="180" spans="1:122" x14ac:dyDescent="0.35">
      <c r="A180" s="15">
        <v>179</v>
      </c>
      <c r="B180" s="17">
        <v>43800</v>
      </c>
      <c r="C180" s="18">
        <v>43827</v>
      </c>
      <c r="D180" s="15">
        <v>38</v>
      </c>
      <c r="E180" s="15">
        <v>3</v>
      </c>
      <c r="F180" s="15">
        <v>0</v>
      </c>
      <c r="G180" s="15">
        <v>1</v>
      </c>
      <c r="H180" s="15">
        <v>1</v>
      </c>
      <c r="I180" s="15">
        <v>0</v>
      </c>
      <c r="J180" s="15">
        <v>0</v>
      </c>
      <c r="K180" s="15">
        <v>1</v>
      </c>
      <c r="L180" s="15">
        <v>1</v>
      </c>
      <c r="M180" s="15">
        <v>0</v>
      </c>
      <c r="N180" s="15">
        <v>1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2</v>
      </c>
      <c r="U180" s="15">
        <v>0</v>
      </c>
      <c r="V180" s="15">
        <v>0</v>
      </c>
      <c r="W180" s="15">
        <v>0</v>
      </c>
      <c r="X180" s="15">
        <v>0</v>
      </c>
      <c r="Y180" s="15">
        <v>1</v>
      </c>
      <c r="Z180" s="15">
        <v>9</v>
      </c>
      <c r="AA180" s="15">
        <v>0</v>
      </c>
      <c r="AB180" s="15">
        <v>1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4</v>
      </c>
      <c r="AK180" s="15">
        <v>1</v>
      </c>
      <c r="AL180" s="15">
        <v>0</v>
      </c>
      <c r="AM180" s="15">
        <v>0</v>
      </c>
      <c r="AN180" s="15">
        <v>0</v>
      </c>
      <c r="AO180" s="15">
        <v>0</v>
      </c>
      <c r="AP180" s="15">
        <v>1</v>
      </c>
      <c r="AQ180" s="15">
        <v>0</v>
      </c>
      <c r="AR180" s="15">
        <v>0</v>
      </c>
      <c r="AS180" s="15">
        <v>1</v>
      </c>
      <c r="AT180" s="15">
        <v>1</v>
      </c>
      <c r="AU180" s="15">
        <v>1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1</v>
      </c>
      <c r="BB180" s="15">
        <v>1</v>
      </c>
      <c r="BC180" s="15">
        <v>1</v>
      </c>
      <c r="BD180" s="15">
        <v>0</v>
      </c>
      <c r="BE180" s="15">
        <v>0</v>
      </c>
      <c r="BF180" s="15">
        <v>0</v>
      </c>
      <c r="BG180" s="15">
        <v>0</v>
      </c>
      <c r="BH180" s="15">
        <v>1</v>
      </c>
      <c r="BI180" s="15">
        <v>0</v>
      </c>
      <c r="BJ180" s="15">
        <v>0</v>
      </c>
      <c r="BK180" s="15">
        <v>0</v>
      </c>
      <c r="BL180" s="15">
        <v>2</v>
      </c>
      <c r="BM180" s="15">
        <v>0</v>
      </c>
      <c r="BN180" s="15">
        <v>3</v>
      </c>
      <c r="BO180" s="15">
        <v>1</v>
      </c>
      <c r="BP180" s="15">
        <v>1</v>
      </c>
      <c r="BQ180" s="15">
        <v>1</v>
      </c>
      <c r="BR180" s="15">
        <v>0</v>
      </c>
      <c r="BS180" s="15">
        <v>1</v>
      </c>
      <c r="BT180" s="15">
        <v>0</v>
      </c>
      <c r="BU180" s="15">
        <v>0</v>
      </c>
      <c r="BV180" s="15">
        <v>2</v>
      </c>
      <c r="BW180" s="15">
        <v>1</v>
      </c>
      <c r="BX180" s="15">
        <v>1</v>
      </c>
      <c r="BY180" s="15">
        <v>1</v>
      </c>
      <c r="BZ180" s="15">
        <v>0</v>
      </c>
      <c r="CA180" s="15">
        <v>0</v>
      </c>
      <c r="CB180" s="15">
        <v>0</v>
      </c>
      <c r="CC180" s="15">
        <v>0</v>
      </c>
      <c r="CD180" s="15">
        <v>1</v>
      </c>
      <c r="CE180" s="15">
        <v>0</v>
      </c>
      <c r="CF180" s="15">
        <v>0</v>
      </c>
      <c r="CG180" s="15">
        <v>4</v>
      </c>
      <c r="CH180" s="15">
        <v>5</v>
      </c>
      <c r="CI180" s="15">
        <v>0</v>
      </c>
      <c r="CJ180" s="15">
        <v>2</v>
      </c>
      <c r="CK180" s="15">
        <v>0</v>
      </c>
      <c r="CL180" s="15">
        <v>0</v>
      </c>
      <c r="CM180" s="15">
        <v>0</v>
      </c>
      <c r="CN180" s="15">
        <v>0</v>
      </c>
      <c r="CO180" s="15">
        <v>0</v>
      </c>
      <c r="CP180" s="15">
        <v>3</v>
      </c>
      <c r="CQ180" s="15">
        <v>0</v>
      </c>
      <c r="CR180" s="15">
        <v>0</v>
      </c>
      <c r="CS180" s="15">
        <v>0</v>
      </c>
      <c r="CT180" s="15">
        <v>0</v>
      </c>
      <c r="CU180" s="15">
        <v>0</v>
      </c>
      <c r="CV180" s="15">
        <v>0</v>
      </c>
      <c r="CW180" s="15">
        <v>0</v>
      </c>
      <c r="CX180" s="15">
        <v>0</v>
      </c>
      <c r="CY180" s="15">
        <v>0</v>
      </c>
      <c r="CZ180" s="15">
        <v>0</v>
      </c>
      <c r="DA180" s="15">
        <v>0</v>
      </c>
      <c r="DB180" s="15">
        <v>0</v>
      </c>
      <c r="DC180" s="15">
        <v>0</v>
      </c>
      <c r="DD180" s="15">
        <v>1</v>
      </c>
      <c r="DE180" s="15">
        <v>0</v>
      </c>
      <c r="DF180" s="15">
        <v>0</v>
      </c>
      <c r="DG180" s="15">
        <v>0</v>
      </c>
      <c r="DH180" s="15">
        <v>0</v>
      </c>
      <c r="DI180" s="15">
        <v>0</v>
      </c>
      <c r="DJ180" s="15">
        <v>0</v>
      </c>
      <c r="DK180" s="15">
        <v>0</v>
      </c>
      <c r="DL180" s="15">
        <v>0</v>
      </c>
      <c r="DM180" s="15">
        <v>0</v>
      </c>
      <c r="DN180" s="15">
        <v>0</v>
      </c>
      <c r="DO180" s="15">
        <v>0</v>
      </c>
      <c r="DP180" s="15">
        <v>0</v>
      </c>
      <c r="DQ180" s="15">
        <v>0</v>
      </c>
      <c r="DR180" s="15">
        <v>0</v>
      </c>
    </row>
    <row r="181" spans="1:122" x14ac:dyDescent="0.35">
      <c r="A181" s="15">
        <v>180</v>
      </c>
      <c r="B181" s="17">
        <v>43800</v>
      </c>
      <c r="C181" s="18">
        <v>43828</v>
      </c>
      <c r="D181" s="15">
        <v>31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1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6</v>
      </c>
      <c r="U181" s="15">
        <v>0</v>
      </c>
      <c r="V181" s="15">
        <v>0</v>
      </c>
      <c r="W181" s="15">
        <v>0</v>
      </c>
      <c r="X181" s="15">
        <v>2</v>
      </c>
      <c r="Y181" s="15">
        <v>2</v>
      </c>
      <c r="Z181" s="15">
        <v>11</v>
      </c>
      <c r="AA181" s="15">
        <v>4</v>
      </c>
      <c r="AB181" s="15">
        <v>2</v>
      </c>
      <c r="AC181" s="15">
        <v>0</v>
      </c>
      <c r="AD181" s="15">
        <v>0</v>
      </c>
      <c r="AE181" s="15">
        <v>1</v>
      </c>
      <c r="AF181" s="15">
        <v>0</v>
      </c>
      <c r="AG181" s="15">
        <v>0</v>
      </c>
      <c r="AH181" s="15">
        <v>2</v>
      </c>
      <c r="AI181" s="15">
        <v>0</v>
      </c>
      <c r="AJ181" s="15">
        <v>1</v>
      </c>
      <c r="AK181" s="15">
        <v>1</v>
      </c>
      <c r="AL181" s="15">
        <v>0</v>
      </c>
      <c r="AM181" s="15">
        <v>0</v>
      </c>
      <c r="AN181" s="15">
        <v>1</v>
      </c>
      <c r="AO181" s="15">
        <v>0</v>
      </c>
      <c r="AP181" s="15">
        <v>1</v>
      </c>
      <c r="AQ181" s="15">
        <v>0</v>
      </c>
      <c r="AR181" s="15">
        <v>0</v>
      </c>
      <c r="AS181" s="15">
        <v>0</v>
      </c>
      <c r="AT181" s="15">
        <v>1</v>
      </c>
      <c r="AU181" s="15">
        <v>0</v>
      </c>
      <c r="AV181" s="15">
        <v>0</v>
      </c>
      <c r="AW181" s="15">
        <v>0</v>
      </c>
      <c r="AX181" s="15">
        <v>2</v>
      </c>
      <c r="AY181" s="15">
        <v>1</v>
      </c>
      <c r="AZ181" s="15">
        <v>1</v>
      </c>
      <c r="BA181" s="15">
        <v>0</v>
      </c>
      <c r="BB181" s="15">
        <v>1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3</v>
      </c>
      <c r="BI181" s="15">
        <v>1</v>
      </c>
      <c r="BJ181" s="15">
        <v>0</v>
      </c>
      <c r="BK181" s="15">
        <v>0</v>
      </c>
      <c r="BL181" s="15">
        <v>0</v>
      </c>
      <c r="BM181" s="15">
        <v>0</v>
      </c>
      <c r="BN181" s="15">
        <v>3</v>
      </c>
      <c r="BO181" s="15">
        <v>0</v>
      </c>
      <c r="BP181" s="15">
        <v>2</v>
      </c>
      <c r="BQ181" s="15">
        <v>1</v>
      </c>
      <c r="BR181" s="15">
        <v>0</v>
      </c>
      <c r="BS181" s="15">
        <v>0</v>
      </c>
      <c r="BT181" s="15">
        <v>0</v>
      </c>
      <c r="BU181" s="15">
        <v>3</v>
      </c>
      <c r="BV181" s="15">
        <v>2</v>
      </c>
      <c r="BW181" s="15">
        <v>0</v>
      </c>
      <c r="BX181" s="15">
        <v>0</v>
      </c>
      <c r="BY181" s="15">
        <v>1</v>
      </c>
      <c r="BZ181" s="15">
        <v>0</v>
      </c>
      <c r="CA181" s="15">
        <v>0</v>
      </c>
      <c r="CB181" s="15">
        <v>0</v>
      </c>
      <c r="CC181" s="15">
        <v>0</v>
      </c>
      <c r="CD181" s="15">
        <v>1</v>
      </c>
      <c r="CE181" s="15">
        <v>0</v>
      </c>
      <c r="CF181" s="15">
        <v>1</v>
      </c>
      <c r="CG181" s="15">
        <v>0</v>
      </c>
      <c r="CH181" s="15">
        <v>0</v>
      </c>
      <c r="CI181" s="15">
        <v>0</v>
      </c>
      <c r="CJ181" s="15">
        <v>2</v>
      </c>
      <c r="CK181" s="15">
        <v>0</v>
      </c>
      <c r="CL181" s="15">
        <v>0</v>
      </c>
      <c r="CM181" s="15">
        <v>0</v>
      </c>
      <c r="CN181" s="15">
        <v>2</v>
      </c>
      <c r="CO181" s="15">
        <v>0</v>
      </c>
      <c r="CP181" s="15">
        <v>0</v>
      </c>
      <c r="CQ181" s="15">
        <v>0</v>
      </c>
      <c r="CR181" s="15">
        <v>0</v>
      </c>
      <c r="CS181" s="15">
        <v>0</v>
      </c>
      <c r="CT181" s="15">
        <v>0</v>
      </c>
      <c r="CU181" s="15">
        <v>0</v>
      </c>
      <c r="CV181" s="15">
        <v>0</v>
      </c>
      <c r="CW181" s="15">
        <v>0</v>
      </c>
      <c r="CX181" s="15">
        <v>0</v>
      </c>
      <c r="CY181" s="15">
        <v>0</v>
      </c>
      <c r="CZ181" s="15">
        <v>1</v>
      </c>
      <c r="DA181" s="15">
        <v>0</v>
      </c>
      <c r="DB181" s="15">
        <v>0</v>
      </c>
      <c r="DC181" s="15">
        <v>0</v>
      </c>
      <c r="DD181" s="15">
        <v>0</v>
      </c>
      <c r="DE181" s="15">
        <v>0</v>
      </c>
      <c r="DF181" s="15">
        <v>1</v>
      </c>
      <c r="DG181" s="15">
        <v>0</v>
      </c>
      <c r="DH181" s="15">
        <v>0</v>
      </c>
      <c r="DI181" s="15">
        <v>1</v>
      </c>
      <c r="DJ181" s="15">
        <v>2</v>
      </c>
      <c r="DK181" s="15">
        <v>0</v>
      </c>
      <c r="DL181" s="15">
        <v>0</v>
      </c>
      <c r="DM181" s="15">
        <v>0</v>
      </c>
      <c r="DN181" s="15">
        <v>0</v>
      </c>
      <c r="DO181" s="15">
        <v>0</v>
      </c>
      <c r="DP181" s="15">
        <v>0</v>
      </c>
      <c r="DQ181" s="15">
        <v>0</v>
      </c>
      <c r="DR181" s="15">
        <v>0</v>
      </c>
    </row>
    <row r="182" spans="1:122" x14ac:dyDescent="0.35">
      <c r="A182" s="15">
        <v>181</v>
      </c>
      <c r="B182" s="17">
        <v>43800</v>
      </c>
      <c r="C182" s="18">
        <v>43829</v>
      </c>
      <c r="D182" s="15">
        <v>7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1</v>
      </c>
      <c r="K182" s="15">
        <v>0</v>
      </c>
      <c r="L182" s="15">
        <v>1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3</v>
      </c>
      <c r="U182" s="15">
        <v>2</v>
      </c>
      <c r="V182" s="15">
        <v>0</v>
      </c>
      <c r="W182" s="15">
        <v>0</v>
      </c>
      <c r="X182" s="15">
        <v>0</v>
      </c>
      <c r="Y182" s="15">
        <v>3</v>
      </c>
      <c r="Z182" s="15">
        <v>6</v>
      </c>
      <c r="AA182" s="15">
        <v>6</v>
      </c>
      <c r="AB182" s="15">
        <v>2</v>
      </c>
      <c r="AC182" s="15">
        <v>1</v>
      </c>
      <c r="AD182" s="15">
        <v>0</v>
      </c>
      <c r="AE182" s="15">
        <v>1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2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1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1</v>
      </c>
      <c r="BG182" s="15">
        <v>0</v>
      </c>
      <c r="BH182" s="15">
        <v>0</v>
      </c>
      <c r="BI182" s="15">
        <v>1</v>
      </c>
      <c r="BJ182" s="15">
        <v>1</v>
      </c>
      <c r="BK182" s="15">
        <v>1</v>
      </c>
      <c r="BL182" s="15">
        <v>0</v>
      </c>
      <c r="BM182" s="15">
        <v>0</v>
      </c>
      <c r="BN182" s="15">
        <v>1</v>
      </c>
      <c r="BO182" s="15">
        <v>0</v>
      </c>
      <c r="BP182" s="15">
        <v>1</v>
      </c>
      <c r="BQ182" s="15">
        <v>0</v>
      </c>
      <c r="BR182" s="15">
        <v>0</v>
      </c>
      <c r="BS182" s="15">
        <v>0</v>
      </c>
      <c r="BT182" s="15">
        <v>2</v>
      </c>
      <c r="BU182" s="15">
        <v>0</v>
      </c>
      <c r="BV182" s="15">
        <v>1</v>
      </c>
      <c r="BW182" s="15">
        <v>0</v>
      </c>
      <c r="BX182" s="15">
        <v>0</v>
      </c>
      <c r="BY182" s="15">
        <v>0</v>
      </c>
      <c r="BZ182" s="15">
        <v>0</v>
      </c>
      <c r="CA182" s="15">
        <v>0</v>
      </c>
      <c r="CB182" s="15">
        <v>0</v>
      </c>
      <c r="CC182" s="15">
        <v>0</v>
      </c>
      <c r="CD182" s="15">
        <v>0</v>
      </c>
      <c r="CE182" s="15">
        <v>0</v>
      </c>
      <c r="CF182" s="15">
        <v>0</v>
      </c>
      <c r="CG182" s="15">
        <v>0</v>
      </c>
      <c r="CH182" s="15">
        <v>1</v>
      </c>
      <c r="CI182" s="15">
        <v>0</v>
      </c>
      <c r="CJ182" s="15">
        <v>1</v>
      </c>
      <c r="CK182" s="15">
        <v>0</v>
      </c>
      <c r="CL182" s="15">
        <v>0</v>
      </c>
      <c r="CM182" s="15">
        <v>0</v>
      </c>
      <c r="CN182" s="15">
        <v>0</v>
      </c>
      <c r="CO182" s="15">
        <v>0</v>
      </c>
      <c r="CP182" s="15">
        <v>0</v>
      </c>
      <c r="CQ182" s="15">
        <v>0</v>
      </c>
      <c r="CR182" s="15">
        <v>0</v>
      </c>
      <c r="CS182" s="15">
        <v>0</v>
      </c>
      <c r="CT182" s="15">
        <v>0</v>
      </c>
      <c r="CU182" s="15">
        <v>0</v>
      </c>
      <c r="CV182" s="15">
        <v>0</v>
      </c>
      <c r="CW182" s="15">
        <v>0</v>
      </c>
      <c r="CX182" s="15">
        <v>0</v>
      </c>
      <c r="CY182" s="15">
        <v>0</v>
      </c>
      <c r="CZ182" s="15">
        <v>0</v>
      </c>
      <c r="DA182" s="15">
        <v>0</v>
      </c>
      <c r="DB182" s="15">
        <v>0</v>
      </c>
      <c r="DC182" s="15">
        <v>0</v>
      </c>
      <c r="DD182" s="15">
        <v>0</v>
      </c>
      <c r="DE182" s="15">
        <v>0</v>
      </c>
      <c r="DF182" s="15">
        <v>0</v>
      </c>
      <c r="DG182" s="15">
        <v>0</v>
      </c>
      <c r="DH182" s="15">
        <v>1</v>
      </c>
      <c r="DI182" s="15">
        <v>0</v>
      </c>
      <c r="DJ182" s="15">
        <v>0</v>
      </c>
      <c r="DK182" s="15">
        <v>0</v>
      </c>
      <c r="DL182" s="15">
        <v>0</v>
      </c>
      <c r="DM182" s="15">
        <v>0</v>
      </c>
      <c r="DN182" s="15">
        <v>0</v>
      </c>
      <c r="DO182" s="15">
        <v>0</v>
      </c>
      <c r="DP182" s="15">
        <v>0</v>
      </c>
      <c r="DQ182" s="15">
        <v>0</v>
      </c>
      <c r="DR182" s="15">
        <v>0</v>
      </c>
    </row>
    <row r="183" spans="1:122" x14ac:dyDescent="0.35">
      <c r="A183" s="15">
        <v>182</v>
      </c>
      <c r="B183" s="17">
        <v>43800</v>
      </c>
      <c r="C183" s="18">
        <v>43830</v>
      </c>
      <c r="D183" s="15">
        <v>2</v>
      </c>
      <c r="E183" s="15">
        <v>0</v>
      </c>
      <c r="F183" s="15">
        <v>0</v>
      </c>
      <c r="G183" s="15">
        <v>0</v>
      </c>
      <c r="H183" s="15">
        <v>1</v>
      </c>
      <c r="I183" s="15">
        <v>0</v>
      </c>
      <c r="J183" s="15">
        <v>0</v>
      </c>
      <c r="K183" s="15">
        <v>1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1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5</v>
      </c>
      <c r="AA183" s="15">
        <v>0</v>
      </c>
      <c r="AB183" s="15">
        <v>2</v>
      </c>
      <c r="AC183" s="15">
        <v>0</v>
      </c>
      <c r="AD183" s="15">
        <v>0</v>
      </c>
      <c r="AE183" s="15">
        <v>1</v>
      </c>
      <c r="AF183" s="15">
        <v>0</v>
      </c>
      <c r="AG183" s="15">
        <v>2</v>
      </c>
      <c r="AH183" s="15">
        <v>0</v>
      </c>
      <c r="AI183" s="15">
        <v>0</v>
      </c>
      <c r="AJ183" s="15">
        <v>1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1</v>
      </c>
      <c r="AQ183" s="15">
        <v>0</v>
      </c>
      <c r="AR183" s="15">
        <v>0</v>
      </c>
      <c r="AS183" s="15">
        <v>0</v>
      </c>
      <c r="AT183" s="15">
        <v>0</v>
      </c>
      <c r="AU183" s="15">
        <v>1</v>
      </c>
      <c r="AV183" s="15">
        <v>0</v>
      </c>
      <c r="AW183" s="15">
        <v>0</v>
      </c>
      <c r="AX183" s="15">
        <v>0</v>
      </c>
      <c r="AY183" s="15">
        <v>0</v>
      </c>
      <c r="AZ183" s="15">
        <v>1</v>
      </c>
      <c r="BA183" s="15">
        <v>0</v>
      </c>
      <c r="BB183" s="15">
        <v>1</v>
      </c>
      <c r="BC183" s="15">
        <v>1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1</v>
      </c>
      <c r="BL183" s="15">
        <v>1</v>
      </c>
      <c r="BM183" s="15">
        <v>1</v>
      </c>
      <c r="BN183" s="15">
        <v>2</v>
      </c>
      <c r="BO183" s="15">
        <v>0</v>
      </c>
      <c r="BP183" s="15">
        <v>1</v>
      </c>
      <c r="BQ183" s="15">
        <v>1</v>
      </c>
      <c r="BR183" s="15">
        <v>0</v>
      </c>
      <c r="BS183" s="15">
        <v>0</v>
      </c>
      <c r="BT183" s="15">
        <v>0</v>
      </c>
      <c r="BU183" s="15">
        <v>0</v>
      </c>
      <c r="BV183" s="15">
        <v>0</v>
      </c>
      <c r="BW183" s="15">
        <v>0</v>
      </c>
      <c r="BX183" s="15">
        <v>0</v>
      </c>
      <c r="BY183" s="15">
        <v>0</v>
      </c>
      <c r="BZ183" s="15">
        <v>0</v>
      </c>
      <c r="CA183" s="15">
        <v>0</v>
      </c>
      <c r="CB183" s="15">
        <v>0</v>
      </c>
      <c r="CC183" s="15">
        <v>0</v>
      </c>
      <c r="CD183" s="15">
        <v>0</v>
      </c>
      <c r="CE183" s="15">
        <v>0</v>
      </c>
      <c r="CF183" s="15">
        <v>0</v>
      </c>
      <c r="CG183" s="15">
        <v>0</v>
      </c>
      <c r="CH183" s="15">
        <v>0</v>
      </c>
      <c r="CI183" s="15">
        <v>0</v>
      </c>
      <c r="CJ183" s="15">
        <v>0</v>
      </c>
      <c r="CK183" s="15">
        <v>0</v>
      </c>
      <c r="CL183" s="15">
        <v>0</v>
      </c>
      <c r="CM183" s="15">
        <v>0</v>
      </c>
      <c r="CN183" s="15">
        <v>2</v>
      </c>
      <c r="CO183" s="15">
        <v>0</v>
      </c>
      <c r="CP183" s="15">
        <v>0</v>
      </c>
      <c r="CQ183" s="15">
        <v>0</v>
      </c>
      <c r="CR183" s="15">
        <v>0</v>
      </c>
      <c r="CS183" s="15">
        <v>0</v>
      </c>
      <c r="CT183" s="15">
        <v>0</v>
      </c>
      <c r="CU183" s="15">
        <v>0</v>
      </c>
      <c r="CV183" s="15">
        <v>0</v>
      </c>
      <c r="CW183" s="15">
        <v>0</v>
      </c>
      <c r="CX183" s="15">
        <v>0</v>
      </c>
      <c r="CY183" s="15">
        <v>0</v>
      </c>
      <c r="CZ183" s="15">
        <v>0</v>
      </c>
      <c r="DA183" s="15">
        <v>0</v>
      </c>
      <c r="DB183" s="15">
        <v>0</v>
      </c>
      <c r="DC183" s="15">
        <v>0</v>
      </c>
      <c r="DD183" s="15">
        <v>0</v>
      </c>
      <c r="DE183" s="15">
        <v>0</v>
      </c>
      <c r="DF183" s="15">
        <v>0</v>
      </c>
      <c r="DG183" s="15">
        <v>0</v>
      </c>
      <c r="DH183" s="15">
        <v>0</v>
      </c>
      <c r="DI183" s="15">
        <v>0</v>
      </c>
      <c r="DJ183" s="15">
        <v>0</v>
      </c>
      <c r="DK183" s="15">
        <v>0</v>
      </c>
      <c r="DL183" s="15">
        <v>0</v>
      </c>
      <c r="DM183" s="15">
        <v>0</v>
      </c>
      <c r="DN183" s="15">
        <v>0</v>
      </c>
      <c r="DO183" s="15">
        <v>0</v>
      </c>
      <c r="DP183" s="15">
        <v>0</v>
      </c>
      <c r="DQ183" s="15">
        <v>0</v>
      </c>
      <c r="DR183" s="15">
        <v>0</v>
      </c>
    </row>
    <row r="184" spans="1:122" x14ac:dyDescent="0.35">
      <c r="A184" s="15">
        <v>183</v>
      </c>
      <c r="B184" s="17">
        <v>43831</v>
      </c>
      <c r="C184" s="18">
        <v>43831</v>
      </c>
      <c r="D184" s="15">
        <v>16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1</v>
      </c>
      <c r="K184" s="15">
        <v>5</v>
      </c>
      <c r="L184" s="15">
        <v>1</v>
      </c>
      <c r="M184" s="15">
        <v>1</v>
      </c>
      <c r="N184" s="15">
        <v>1</v>
      </c>
      <c r="O184" s="15">
        <v>0</v>
      </c>
      <c r="P184" s="15">
        <v>1</v>
      </c>
      <c r="Q184" s="15">
        <v>1</v>
      </c>
      <c r="R184" s="15">
        <v>0</v>
      </c>
      <c r="S184" s="15">
        <v>0</v>
      </c>
      <c r="T184" s="15">
        <v>4</v>
      </c>
      <c r="U184" s="15">
        <v>0</v>
      </c>
      <c r="V184" s="15">
        <v>0</v>
      </c>
      <c r="W184" s="15">
        <v>0</v>
      </c>
      <c r="X184" s="15">
        <v>0</v>
      </c>
      <c r="Y184" s="15">
        <v>3</v>
      </c>
      <c r="Z184" s="15">
        <v>13</v>
      </c>
      <c r="AA184" s="15">
        <v>10</v>
      </c>
      <c r="AB184" s="15">
        <v>5</v>
      </c>
      <c r="AC184" s="15">
        <v>6</v>
      </c>
      <c r="AD184" s="15">
        <v>2</v>
      </c>
      <c r="AE184" s="15">
        <v>1</v>
      </c>
      <c r="AF184" s="15">
        <v>0</v>
      </c>
      <c r="AG184" s="15">
        <v>2</v>
      </c>
      <c r="AH184" s="15">
        <v>2</v>
      </c>
      <c r="AI184" s="15">
        <v>0</v>
      </c>
      <c r="AJ184" s="15">
        <v>4</v>
      </c>
      <c r="AK184" s="15">
        <v>1</v>
      </c>
      <c r="AL184" s="15">
        <v>0</v>
      </c>
      <c r="AM184" s="15">
        <v>0</v>
      </c>
      <c r="AN184" s="15">
        <v>0</v>
      </c>
      <c r="AO184" s="15">
        <v>0</v>
      </c>
      <c r="AP184" s="15">
        <v>2</v>
      </c>
      <c r="AQ184" s="15">
        <v>1</v>
      </c>
      <c r="AR184" s="15">
        <v>0</v>
      </c>
      <c r="AS184" s="15">
        <v>2</v>
      </c>
      <c r="AT184" s="15">
        <v>0</v>
      </c>
      <c r="AU184" s="15">
        <v>3</v>
      </c>
      <c r="AV184" s="15">
        <v>1</v>
      </c>
      <c r="AW184" s="15">
        <v>0</v>
      </c>
      <c r="AX184" s="15">
        <v>0</v>
      </c>
      <c r="AY184" s="15">
        <v>0</v>
      </c>
      <c r="AZ184" s="15">
        <v>0</v>
      </c>
      <c r="BA184" s="15">
        <v>1</v>
      </c>
      <c r="BB184" s="15">
        <v>0</v>
      </c>
      <c r="BC184" s="15">
        <v>0</v>
      </c>
      <c r="BD184" s="15">
        <v>1</v>
      </c>
      <c r="BE184" s="15">
        <v>0</v>
      </c>
      <c r="BF184" s="15">
        <v>0</v>
      </c>
      <c r="BG184" s="15">
        <v>2</v>
      </c>
      <c r="BH184" s="15">
        <v>5</v>
      </c>
      <c r="BI184" s="15">
        <v>0</v>
      </c>
      <c r="BJ184" s="15">
        <v>2</v>
      </c>
      <c r="BK184" s="15">
        <v>0</v>
      </c>
      <c r="BL184" s="15">
        <v>2</v>
      </c>
      <c r="BM184" s="15">
        <v>0</v>
      </c>
      <c r="BN184" s="15">
        <v>5</v>
      </c>
      <c r="BO184" s="15">
        <v>0</v>
      </c>
      <c r="BP184" s="15">
        <v>3</v>
      </c>
      <c r="BQ184" s="15">
        <v>1</v>
      </c>
      <c r="BR184" s="15">
        <v>0</v>
      </c>
      <c r="BS184" s="15">
        <v>0</v>
      </c>
      <c r="BT184" s="15">
        <v>0</v>
      </c>
      <c r="BU184" s="15">
        <v>2</v>
      </c>
      <c r="BV184" s="15">
        <v>4</v>
      </c>
      <c r="BW184" s="15">
        <v>3</v>
      </c>
      <c r="BX184" s="15">
        <v>1</v>
      </c>
      <c r="BY184" s="15">
        <v>0</v>
      </c>
      <c r="BZ184" s="15">
        <v>0</v>
      </c>
      <c r="CA184" s="15">
        <v>0</v>
      </c>
      <c r="CB184" s="15">
        <v>0</v>
      </c>
      <c r="CC184" s="15">
        <v>0</v>
      </c>
      <c r="CD184" s="15">
        <v>0</v>
      </c>
      <c r="CE184" s="15">
        <v>0</v>
      </c>
      <c r="CF184" s="15">
        <v>0</v>
      </c>
      <c r="CG184" s="15">
        <v>7</v>
      </c>
      <c r="CH184" s="15">
        <v>9</v>
      </c>
      <c r="CI184" s="15">
        <v>0</v>
      </c>
      <c r="CJ184" s="15">
        <v>4</v>
      </c>
      <c r="CK184" s="15">
        <v>1</v>
      </c>
      <c r="CL184" s="15">
        <v>0</v>
      </c>
      <c r="CM184" s="15">
        <v>3</v>
      </c>
      <c r="CN184" s="15">
        <v>4</v>
      </c>
      <c r="CO184" s="15">
        <v>0</v>
      </c>
      <c r="CP184" s="15">
        <v>0</v>
      </c>
      <c r="CQ184" s="15">
        <v>0</v>
      </c>
      <c r="CR184" s="15">
        <v>0</v>
      </c>
      <c r="CS184" s="15">
        <v>0</v>
      </c>
      <c r="CT184" s="15">
        <v>0</v>
      </c>
      <c r="CU184" s="15">
        <v>0</v>
      </c>
      <c r="CV184" s="15">
        <v>0</v>
      </c>
      <c r="CW184" s="15">
        <v>0</v>
      </c>
      <c r="CX184" s="15">
        <v>0</v>
      </c>
      <c r="CY184" s="15">
        <v>0</v>
      </c>
      <c r="CZ184" s="15">
        <v>0</v>
      </c>
      <c r="DA184" s="15">
        <v>0</v>
      </c>
      <c r="DB184" s="15">
        <v>0</v>
      </c>
      <c r="DC184" s="15">
        <v>0</v>
      </c>
      <c r="DD184" s="15">
        <v>0</v>
      </c>
      <c r="DE184" s="15">
        <v>0</v>
      </c>
      <c r="DF184" s="15">
        <v>1</v>
      </c>
      <c r="DG184" s="15">
        <v>0</v>
      </c>
      <c r="DH184" s="15">
        <v>0</v>
      </c>
      <c r="DI184" s="15">
        <v>0</v>
      </c>
      <c r="DJ184" s="15">
        <v>0</v>
      </c>
      <c r="DK184" s="15">
        <v>0</v>
      </c>
      <c r="DL184" s="15">
        <v>0</v>
      </c>
      <c r="DM184" s="15">
        <v>0</v>
      </c>
      <c r="DN184" s="15">
        <v>0</v>
      </c>
      <c r="DO184" s="15">
        <v>0</v>
      </c>
      <c r="DP184" s="15">
        <v>0</v>
      </c>
      <c r="DQ184" s="15">
        <v>0</v>
      </c>
      <c r="DR184" s="15">
        <v>0</v>
      </c>
    </row>
    <row r="185" spans="1:122" x14ac:dyDescent="0.35">
      <c r="A185" s="15">
        <v>184</v>
      </c>
      <c r="B185" s="17">
        <v>43831</v>
      </c>
      <c r="C185" s="18">
        <v>43832</v>
      </c>
      <c r="D185" s="15">
        <v>4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1</v>
      </c>
      <c r="M185" s="15">
        <v>0</v>
      </c>
      <c r="N185" s="15">
        <v>1</v>
      </c>
      <c r="O185" s="15">
        <v>2</v>
      </c>
      <c r="P185" s="15">
        <v>0</v>
      </c>
      <c r="Q185" s="15">
        <v>0</v>
      </c>
      <c r="R185" s="15">
        <v>0</v>
      </c>
      <c r="S185" s="15">
        <v>1</v>
      </c>
      <c r="T185" s="15">
        <v>1</v>
      </c>
      <c r="U185" s="15">
        <v>0</v>
      </c>
      <c r="V185" s="15">
        <v>0</v>
      </c>
      <c r="W185" s="15">
        <v>0</v>
      </c>
      <c r="X185" s="15">
        <v>0</v>
      </c>
      <c r="Y185" s="15">
        <v>2</v>
      </c>
      <c r="Z185" s="15">
        <v>5</v>
      </c>
      <c r="AA185" s="15">
        <v>3</v>
      </c>
      <c r="AB185" s="15">
        <v>2</v>
      </c>
      <c r="AC185" s="15">
        <v>0</v>
      </c>
      <c r="AD185" s="15">
        <v>0</v>
      </c>
      <c r="AE185" s="15">
        <v>1</v>
      </c>
      <c r="AF185" s="15">
        <v>0</v>
      </c>
      <c r="AG185" s="15">
        <v>2</v>
      </c>
      <c r="AH185" s="15">
        <v>1</v>
      </c>
      <c r="AI185" s="15">
        <v>0</v>
      </c>
      <c r="AJ185" s="15">
        <v>1</v>
      </c>
      <c r="AK185" s="15">
        <v>4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1</v>
      </c>
      <c r="AR185" s="15">
        <v>0</v>
      </c>
      <c r="AS185" s="15">
        <v>0</v>
      </c>
      <c r="AT185" s="15">
        <v>2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1</v>
      </c>
      <c r="BE185" s="15">
        <v>0</v>
      </c>
      <c r="BF185" s="15">
        <v>0</v>
      </c>
      <c r="BG185" s="15">
        <v>2</v>
      </c>
      <c r="BH185" s="15">
        <v>0</v>
      </c>
      <c r="BI185" s="15">
        <v>0</v>
      </c>
      <c r="BJ185" s="15">
        <v>1</v>
      </c>
      <c r="BK185" s="15">
        <v>3</v>
      </c>
      <c r="BL185" s="15">
        <v>0</v>
      </c>
      <c r="BM185" s="15">
        <v>0</v>
      </c>
      <c r="BN185" s="15">
        <v>1</v>
      </c>
      <c r="BO185" s="15">
        <v>1</v>
      </c>
      <c r="BP185" s="15">
        <v>1</v>
      </c>
      <c r="BQ185" s="15">
        <v>0</v>
      </c>
      <c r="BR185" s="15">
        <v>0</v>
      </c>
      <c r="BS185" s="15">
        <v>0</v>
      </c>
      <c r="BT185" s="15">
        <v>0</v>
      </c>
      <c r="BU185" s="15">
        <v>1</v>
      </c>
      <c r="BV185" s="15">
        <v>0</v>
      </c>
      <c r="BW185" s="15">
        <v>0</v>
      </c>
      <c r="BX185" s="15">
        <v>0</v>
      </c>
      <c r="BY185" s="15">
        <v>0</v>
      </c>
      <c r="BZ185" s="15">
        <v>1</v>
      </c>
      <c r="CA185" s="15">
        <v>0</v>
      </c>
      <c r="CB185" s="15">
        <v>0</v>
      </c>
      <c r="CC185" s="15">
        <v>0</v>
      </c>
      <c r="CD185" s="15">
        <v>0</v>
      </c>
      <c r="CE185" s="15">
        <v>0</v>
      </c>
      <c r="CF185" s="15">
        <v>0</v>
      </c>
      <c r="CG185" s="15">
        <v>0</v>
      </c>
      <c r="CH185" s="15">
        <v>0</v>
      </c>
      <c r="CI185" s="15">
        <v>0</v>
      </c>
      <c r="CJ185" s="15">
        <v>1</v>
      </c>
      <c r="CK185" s="15">
        <v>0</v>
      </c>
      <c r="CL185" s="15">
        <v>0</v>
      </c>
      <c r="CM185" s="15">
        <v>0</v>
      </c>
      <c r="CN185" s="15">
        <v>0</v>
      </c>
      <c r="CO185" s="15">
        <v>0</v>
      </c>
      <c r="CP185" s="15">
        <v>1</v>
      </c>
      <c r="CQ185" s="15">
        <v>0</v>
      </c>
      <c r="CR185" s="15">
        <v>0</v>
      </c>
      <c r="CS185" s="15">
        <v>0</v>
      </c>
      <c r="CT185" s="15">
        <v>0</v>
      </c>
      <c r="CU185" s="15">
        <v>0</v>
      </c>
      <c r="CV185" s="15">
        <v>0</v>
      </c>
      <c r="CW185" s="15">
        <v>0</v>
      </c>
      <c r="CX185" s="15">
        <v>0</v>
      </c>
      <c r="CY185" s="15">
        <v>0</v>
      </c>
      <c r="CZ185" s="15">
        <v>0</v>
      </c>
      <c r="DA185" s="15">
        <v>0</v>
      </c>
      <c r="DB185" s="15">
        <v>0</v>
      </c>
      <c r="DC185" s="15">
        <v>0</v>
      </c>
      <c r="DD185" s="15">
        <v>0</v>
      </c>
      <c r="DE185" s="15">
        <v>0</v>
      </c>
      <c r="DF185" s="15">
        <v>0</v>
      </c>
      <c r="DG185" s="15">
        <v>0</v>
      </c>
      <c r="DH185" s="15">
        <v>0</v>
      </c>
      <c r="DI185" s="15">
        <v>0</v>
      </c>
      <c r="DJ185" s="15">
        <v>0</v>
      </c>
      <c r="DK185" s="15">
        <v>0</v>
      </c>
      <c r="DL185" s="15">
        <v>0</v>
      </c>
      <c r="DM185" s="15">
        <v>0</v>
      </c>
      <c r="DN185" s="15">
        <v>0</v>
      </c>
      <c r="DO185" s="15">
        <v>0</v>
      </c>
      <c r="DP185" s="15">
        <v>0</v>
      </c>
      <c r="DQ185" s="15">
        <v>0</v>
      </c>
      <c r="DR185" s="15">
        <v>0</v>
      </c>
    </row>
    <row r="186" spans="1:122" x14ac:dyDescent="0.35">
      <c r="A186" s="15">
        <v>185</v>
      </c>
      <c r="B186" s="17">
        <v>43831</v>
      </c>
      <c r="C186" s="18">
        <v>43833</v>
      </c>
      <c r="D186" s="15">
        <v>6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1</v>
      </c>
      <c r="M186" s="15">
        <v>0</v>
      </c>
      <c r="N186" s="15">
        <v>3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1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7</v>
      </c>
      <c r="AA186" s="15">
        <v>7</v>
      </c>
      <c r="AB186" s="15">
        <v>0</v>
      </c>
      <c r="AC186" s="15">
        <v>0</v>
      </c>
      <c r="AD186" s="15">
        <v>0</v>
      </c>
      <c r="AE186" s="15">
        <v>5</v>
      </c>
      <c r="AF186" s="15">
        <v>0</v>
      </c>
      <c r="AG186" s="15">
        <v>1</v>
      </c>
      <c r="AH186" s="15">
        <v>1</v>
      </c>
      <c r="AI186" s="15">
        <v>0</v>
      </c>
      <c r="AJ186" s="15">
        <v>2</v>
      </c>
      <c r="AK186" s="15">
        <v>2</v>
      </c>
      <c r="AL186" s="15">
        <v>0</v>
      </c>
      <c r="AM186" s="15">
        <v>0</v>
      </c>
      <c r="AN186" s="15">
        <v>0</v>
      </c>
      <c r="AO186" s="15">
        <v>1</v>
      </c>
      <c r="AP186" s="15">
        <v>1</v>
      </c>
      <c r="AQ186" s="15">
        <v>0</v>
      </c>
      <c r="AR186" s="15">
        <v>0</v>
      </c>
      <c r="AS186" s="15">
        <v>5</v>
      </c>
      <c r="AT186" s="15">
        <v>0</v>
      </c>
      <c r="AU186" s="15">
        <v>3</v>
      </c>
      <c r="AV186" s="15">
        <v>0</v>
      </c>
      <c r="AW186" s="15">
        <v>0</v>
      </c>
      <c r="AX186" s="15">
        <v>0</v>
      </c>
      <c r="AY186" s="15">
        <v>0</v>
      </c>
      <c r="AZ186" s="15">
        <v>1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1</v>
      </c>
      <c r="BH186" s="15">
        <v>1</v>
      </c>
      <c r="BI186" s="15">
        <v>0</v>
      </c>
      <c r="BJ186" s="15">
        <v>1</v>
      </c>
      <c r="BK186" s="15">
        <v>2</v>
      </c>
      <c r="BL186" s="15">
        <v>0</v>
      </c>
      <c r="BM186" s="15">
        <v>0</v>
      </c>
      <c r="BN186" s="15">
        <v>5</v>
      </c>
      <c r="BO186" s="15">
        <v>2</v>
      </c>
      <c r="BP186" s="15">
        <v>1</v>
      </c>
      <c r="BQ186" s="15">
        <v>0</v>
      </c>
      <c r="BR186" s="15">
        <v>0</v>
      </c>
      <c r="BS186" s="15">
        <v>1</v>
      </c>
      <c r="BT186" s="15">
        <v>1</v>
      </c>
      <c r="BU186" s="15">
        <v>1</v>
      </c>
      <c r="BV186" s="15">
        <v>1</v>
      </c>
      <c r="BW186" s="15">
        <v>0</v>
      </c>
      <c r="BX186" s="15">
        <v>0</v>
      </c>
      <c r="BY186" s="15">
        <v>0</v>
      </c>
      <c r="BZ186" s="15">
        <v>0</v>
      </c>
      <c r="CA186" s="15">
        <v>0</v>
      </c>
      <c r="CB186" s="15">
        <v>0</v>
      </c>
      <c r="CC186" s="15">
        <v>0</v>
      </c>
      <c r="CD186" s="15">
        <v>0</v>
      </c>
      <c r="CE186" s="15">
        <v>2</v>
      </c>
      <c r="CF186" s="15">
        <v>0</v>
      </c>
      <c r="CG186" s="15">
        <v>0</v>
      </c>
      <c r="CH186" s="15">
        <v>0</v>
      </c>
      <c r="CI186" s="15">
        <v>0</v>
      </c>
      <c r="CJ186" s="15">
        <v>0</v>
      </c>
      <c r="CK186" s="15">
        <v>0</v>
      </c>
      <c r="CL186" s="15">
        <v>0</v>
      </c>
      <c r="CM186" s="15">
        <v>0</v>
      </c>
      <c r="CN186" s="15">
        <v>0</v>
      </c>
      <c r="CO186" s="15">
        <v>0</v>
      </c>
      <c r="CP186" s="15">
        <v>0</v>
      </c>
      <c r="CQ186" s="15">
        <v>0</v>
      </c>
      <c r="CR186" s="15">
        <v>0</v>
      </c>
      <c r="CS186" s="15">
        <v>0</v>
      </c>
      <c r="CT186" s="15">
        <v>0</v>
      </c>
      <c r="CU186" s="15">
        <v>0</v>
      </c>
      <c r="CV186" s="15">
        <v>0</v>
      </c>
      <c r="CW186" s="15">
        <v>0</v>
      </c>
      <c r="CX186" s="15">
        <v>0</v>
      </c>
      <c r="CY186" s="15">
        <v>0</v>
      </c>
      <c r="CZ186" s="15">
        <v>0</v>
      </c>
      <c r="DA186" s="15">
        <v>0</v>
      </c>
      <c r="DB186" s="15">
        <v>0</v>
      </c>
      <c r="DC186" s="15">
        <v>0</v>
      </c>
      <c r="DD186" s="15">
        <v>0</v>
      </c>
      <c r="DE186" s="15">
        <v>0</v>
      </c>
      <c r="DF186" s="15">
        <v>0</v>
      </c>
      <c r="DG186" s="15">
        <v>0</v>
      </c>
      <c r="DH186" s="15">
        <v>0</v>
      </c>
      <c r="DI186" s="15">
        <v>0</v>
      </c>
      <c r="DJ186" s="15">
        <v>0</v>
      </c>
      <c r="DK186" s="15">
        <v>0</v>
      </c>
      <c r="DL186" s="15">
        <v>0</v>
      </c>
      <c r="DM186" s="15">
        <v>0</v>
      </c>
      <c r="DN186" s="15">
        <v>0</v>
      </c>
      <c r="DO186" s="15">
        <v>0</v>
      </c>
      <c r="DP186" s="15">
        <v>0</v>
      </c>
      <c r="DQ186" s="15">
        <v>0</v>
      </c>
      <c r="DR186" s="15">
        <v>0</v>
      </c>
    </row>
    <row r="187" spans="1:122" x14ac:dyDescent="0.35">
      <c r="A187" s="15">
        <v>186</v>
      </c>
      <c r="B187" s="17">
        <v>43831</v>
      </c>
      <c r="C187" s="18">
        <v>43834</v>
      </c>
      <c r="D187" s="15">
        <v>5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4</v>
      </c>
      <c r="U187" s="15">
        <v>0</v>
      </c>
      <c r="V187" s="15">
        <v>0</v>
      </c>
      <c r="W187" s="15">
        <v>0</v>
      </c>
      <c r="X187" s="15">
        <v>0</v>
      </c>
      <c r="Y187" s="15">
        <v>1</v>
      </c>
      <c r="Z187" s="15">
        <v>5</v>
      </c>
      <c r="AA187" s="15">
        <v>0</v>
      </c>
      <c r="AB187" s="15">
        <v>0</v>
      </c>
      <c r="AC187" s="15">
        <v>0</v>
      </c>
      <c r="AD187" s="15">
        <v>0</v>
      </c>
      <c r="AE187" s="15">
        <v>1</v>
      </c>
      <c r="AF187" s="15">
        <v>0</v>
      </c>
      <c r="AG187" s="15">
        <v>1</v>
      </c>
      <c r="AH187" s="15">
        <v>1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3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5">
        <v>0</v>
      </c>
      <c r="BD187" s="15">
        <v>1</v>
      </c>
      <c r="BE187" s="15">
        <v>0</v>
      </c>
      <c r="BF187" s="15">
        <v>0</v>
      </c>
      <c r="BG187" s="15">
        <v>0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  <c r="BN187" s="15">
        <v>0</v>
      </c>
      <c r="BO187" s="15">
        <v>0</v>
      </c>
      <c r="BP187" s="15">
        <v>1</v>
      </c>
      <c r="BQ187" s="15">
        <v>0</v>
      </c>
      <c r="BR187" s="15">
        <v>0</v>
      </c>
      <c r="BS187" s="15">
        <v>0</v>
      </c>
      <c r="BT187" s="15">
        <v>0</v>
      </c>
      <c r="BU187" s="15">
        <v>1</v>
      </c>
      <c r="BV187" s="15">
        <v>0</v>
      </c>
      <c r="BW187" s="15">
        <v>0</v>
      </c>
      <c r="BX187" s="15">
        <v>0</v>
      </c>
      <c r="BY187" s="15">
        <v>0</v>
      </c>
      <c r="BZ187" s="15">
        <v>0</v>
      </c>
      <c r="CA187" s="15">
        <v>0</v>
      </c>
      <c r="CB187" s="15">
        <v>0</v>
      </c>
      <c r="CC187" s="15">
        <v>0</v>
      </c>
      <c r="CD187" s="15">
        <v>1</v>
      </c>
      <c r="CE187" s="15">
        <v>0</v>
      </c>
      <c r="CF187" s="15">
        <v>0</v>
      </c>
      <c r="CG187" s="15">
        <v>0</v>
      </c>
      <c r="CH187" s="15">
        <v>0</v>
      </c>
      <c r="CI187" s="15">
        <v>0</v>
      </c>
      <c r="CJ187" s="15">
        <v>0</v>
      </c>
      <c r="CK187" s="15">
        <v>0</v>
      </c>
      <c r="CL187" s="15">
        <v>0</v>
      </c>
      <c r="CM187" s="15">
        <v>1</v>
      </c>
      <c r="CN187" s="15">
        <v>0</v>
      </c>
      <c r="CO187" s="15">
        <v>0</v>
      </c>
      <c r="CP187" s="15">
        <v>0</v>
      </c>
      <c r="CQ187" s="15">
        <v>1</v>
      </c>
      <c r="CR187" s="15">
        <v>0</v>
      </c>
      <c r="CS187" s="15">
        <v>0</v>
      </c>
      <c r="CT187" s="15">
        <v>0</v>
      </c>
      <c r="CU187" s="15">
        <v>0</v>
      </c>
      <c r="CV187" s="15">
        <v>0</v>
      </c>
      <c r="CW187" s="15">
        <v>1</v>
      </c>
      <c r="CX187" s="15">
        <v>0</v>
      </c>
      <c r="CY187" s="15">
        <v>0</v>
      </c>
      <c r="CZ187" s="15">
        <v>0</v>
      </c>
      <c r="DA187" s="15">
        <v>0</v>
      </c>
      <c r="DB187" s="15">
        <v>0</v>
      </c>
      <c r="DC187" s="15">
        <v>0</v>
      </c>
      <c r="DD187" s="15">
        <v>1</v>
      </c>
      <c r="DE187" s="15">
        <v>0</v>
      </c>
      <c r="DF187" s="15">
        <v>0</v>
      </c>
      <c r="DG187" s="15">
        <v>0</v>
      </c>
      <c r="DH187" s="15">
        <v>0</v>
      </c>
      <c r="DI187" s="15">
        <v>0</v>
      </c>
      <c r="DJ187" s="15">
        <v>0</v>
      </c>
      <c r="DK187" s="15">
        <v>0</v>
      </c>
      <c r="DL187" s="15">
        <v>0</v>
      </c>
      <c r="DM187" s="15">
        <v>0</v>
      </c>
      <c r="DN187" s="15">
        <v>0</v>
      </c>
      <c r="DO187" s="15">
        <v>0</v>
      </c>
      <c r="DP187" s="15">
        <v>0</v>
      </c>
      <c r="DQ187" s="15">
        <v>0</v>
      </c>
      <c r="DR187" s="15">
        <v>0</v>
      </c>
    </row>
    <row r="188" spans="1:122" x14ac:dyDescent="0.35">
      <c r="A188" s="15">
        <v>187</v>
      </c>
      <c r="B188" s="17">
        <v>43831</v>
      </c>
      <c r="C188" s="18">
        <v>43835</v>
      </c>
      <c r="D188" s="15">
        <v>6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2</v>
      </c>
      <c r="O188" s="15">
        <v>1</v>
      </c>
      <c r="P188" s="15">
        <v>0</v>
      </c>
      <c r="Q188" s="15">
        <v>0</v>
      </c>
      <c r="R188" s="15">
        <v>0</v>
      </c>
      <c r="S188" s="15">
        <v>2</v>
      </c>
      <c r="T188" s="15">
        <v>8</v>
      </c>
      <c r="U188" s="15">
        <v>1</v>
      </c>
      <c r="V188" s="15">
        <v>0</v>
      </c>
      <c r="W188" s="15">
        <v>1</v>
      </c>
      <c r="X188" s="15">
        <v>0</v>
      </c>
      <c r="Y188" s="15">
        <v>1</v>
      </c>
      <c r="Z188" s="15">
        <v>3</v>
      </c>
      <c r="AA188" s="15">
        <v>1</v>
      </c>
      <c r="AB188" s="15">
        <v>2</v>
      </c>
      <c r="AC188" s="15">
        <v>0</v>
      </c>
      <c r="AD188" s="15">
        <v>1</v>
      </c>
      <c r="AE188" s="15">
        <v>3</v>
      </c>
      <c r="AF188" s="15">
        <v>0</v>
      </c>
      <c r="AG188" s="15">
        <v>0</v>
      </c>
      <c r="AH188" s="15">
        <v>1</v>
      </c>
      <c r="AI188" s="15">
        <v>0</v>
      </c>
      <c r="AJ188" s="15">
        <v>3</v>
      </c>
      <c r="AK188" s="15">
        <v>3</v>
      </c>
      <c r="AL188" s="15">
        <v>0</v>
      </c>
      <c r="AM188" s="15">
        <v>0</v>
      </c>
      <c r="AN188" s="15">
        <v>0</v>
      </c>
      <c r="AO188" s="15">
        <v>1</v>
      </c>
      <c r="AP188" s="15">
        <v>1</v>
      </c>
      <c r="AQ188" s="15">
        <v>1</v>
      </c>
      <c r="AR188" s="15">
        <v>0</v>
      </c>
      <c r="AS188" s="15">
        <v>1</v>
      </c>
      <c r="AT188" s="15">
        <v>0</v>
      </c>
      <c r="AU188" s="15">
        <v>0</v>
      </c>
      <c r="AV188" s="15">
        <v>1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5">
        <v>1</v>
      </c>
      <c r="BD188" s="15">
        <v>1</v>
      </c>
      <c r="BE188" s="15">
        <v>0</v>
      </c>
      <c r="BF188" s="15">
        <v>0</v>
      </c>
      <c r="BG188" s="15">
        <v>0</v>
      </c>
      <c r="BH188" s="15">
        <v>0</v>
      </c>
      <c r="BI188" s="15">
        <v>0</v>
      </c>
      <c r="BJ188" s="15">
        <v>2</v>
      </c>
      <c r="BK188" s="15">
        <v>1</v>
      </c>
      <c r="BL188" s="15">
        <v>0</v>
      </c>
      <c r="BM188" s="15">
        <v>0</v>
      </c>
      <c r="BN188" s="15">
        <v>0</v>
      </c>
      <c r="BO188" s="15">
        <v>1</v>
      </c>
      <c r="BP188" s="15">
        <v>2</v>
      </c>
      <c r="BQ188" s="15">
        <v>1</v>
      </c>
      <c r="BR188" s="15">
        <v>0</v>
      </c>
      <c r="BS188" s="15">
        <v>0</v>
      </c>
      <c r="BT188" s="15">
        <v>0</v>
      </c>
      <c r="BU188" s="15">
        <v>0</v>
      </c>
      <c r="BV188" s="15">
        <v>3</v>
      </c>
      <c r="BW188" s="15">
        <v>2</v>
      </c>
      <c r="BX188" s="15">
        <v>0</v>
      </c>
      <c r="BY188" s="15">
        <v>0</v>
      </c>
      <c r="BZ188" s="15">
        <v>1</v>
      </c>
      <c r="CA188" s="15">
        <v>0</v>
      </c>
      <c r="CB188" s="15">
        <v>0</v>
      </c>
      <c r="CC188" s="15">
        <v>1</v>
      </c>
      <c r="CD188" s="15">
        <v>1</v>
      </c>
      <c r="CE188" s="15">
        <v>1</v>
      </c>
      <c r="CF188" s="15">
        <v>0</v>
      </c>
      <c r="CG188" s="15">
        <v>2</v>
      </c>
      <c r="CH188" s="15">
        <v>3</v>
      </c>
      <c r="CI188" s="15">
        <v>0</v>
      </c>
      <c r="CJ188" s="15">
        <v>2</v>
      </c>
      <c r="CK188" s="15">
        <v>0</v>
      </c>
      <c r="CL188" s="15">
        <v>0</v>
      </c>
      <c r="CM188" s="15">
        <v>0</v>
      </c>
      <c r="CN188" s="15">
        <v>1</v>
      </c>
      <c r="CO188" s="15">
        <v>0</v>
      </c>
      <c r="CP188" s="15">
        <v>0</v>
      </c>
      <c r="CQ188" s="15">
        <v>0</v>
      </c>
      <c r="CR188" s="15">
        <v>0</v>
      </c>
      <c r="CS188" s="15">
        <v>0</v>
      </c>
      <c r="CT188" s="15">
        <v>0</v>
      </c>
      <c r="CU188" s="15">
        <v>2</v>
      </c>
      <c r="CV188" s="15">
        <v>0</v>
      </c>
      <c r="CW188" s="15">
        <v>0</v>
      </c>
      <c r="CX188" s="15">
        <v>0</v>
      </c>
      <c r="CY188" s="15">
        <v>0</v>
      </c>
      <c r="CZ188" s="15">
        <v>0</v>
      </c>
      <c r="DA188" s="15">
        <v>0</v>
      </c>
      <c r="DB188" s="15">
        <v>0</v>
      </c>
      <c r="DC188" s="15">
        <v>0</v>
      </c>
      <c r="DD188" s="15">
        <v>0</v>
      </c>
      <c r="DE188" s="15">
        <v>0</v>
      </c>
      <c r="DF188" s="15">
        <v>1</v>
      </c>
      <c r="DG188" s="15">
        <v>0</v>
      </c>
      <c r="DH188" s="15">
        <v>0</v>
      </c>
      <c r="DI188" s="15">
        <v>0</v>
      </c>
      <c r="DJ188" s="15">
        <v>0</v>
      </c>
      <c r="DK188" s="15">
        <v>0</v>
      </c>
      <c r="DL188" s="15">
        <v>0</v>
      </c>
      <c r="DM188" s="15">
        <v>0</v>
      </c>
      <c r="DN188" s="15">
        <v>0</v>
      </c>
      <c r="DO188" s="15">
        <v>0</v>
      </c>
      <c r="DP188" s="15">
        <v>0</v>
      </c>
      <c r="DQ188" s="15">
        <v>0</v>
      </c>
      <c r="DR188" s="15">
        <v>0</v>
      </c>
    </row>
    <row r="189" spans="1:122" x14ac:dyDescent="0.35">
      <c r="A189" s="15">
        <v>188</v>
      </c>
      <c r="B189" s="17">
        <v>43831</v>
      </c>
      <c r="C189" s="18">
        <v>43836</v>
      </c>
      <c r="D189" s="15">
        <v>1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10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1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1</v>
      </c>
      <c r="BI189" s="15">
        <v>0</v>
      </c>
      <c r="BJ189" s="15">
        <v>0</v>
      </c>
      <c r="BK189" s="15">
        <v>0</v>
      </c>
      <c r="BL189" s="15">
        <v>1</v>
      </c>
      <c r="BM189" s="15">
        <v>0</v>
      </c>
      <c r="BN189" s="15">
        <v>1</v>
      </c>
      <c r="BO189" s="15">
        <v>0</v>
      </c>
      <c r="BP189" s="15">
        <v>0</v>
      </c>
      <c r="BQ189" s="15">
        <v>0</v>
      </c>
      <c r="BR189" s="15">
        <v>0</v>
      </c>
      <c r="BS189" s="15">
        <v>0</v>
      </c>
      <c r="BT189" s="15">
        <v>0</v>
      </c>
      <c r="BU189" s="15">
        <v>0</v>
      </c>
      <c r="BV189" s="15">
        <v>0</v>
      </c>
      <c r="BW189" s="15">
        <v>1</v>
      </c>
      <c r="BX189" s="15">
        <v>1</v>
      </c>
      <c r="BY189" s="15">
        <v>0</v>
      </c>
      <c r="BZ189" s="15">
        <v>0</v>
      </c>
      <c r="CA189" s="15">
        <v>0</v>
      </c>
      <c r="CB189" s="15">
        <v>0</v>
      </c>
      <c r="CC189" s="15">
        <v>0</v>
      </c>
      <c r="CD189" s="15">
        <v>0</v>
      </c>
      <c r="CE189" s="15">
        <v>0</v>
      </c>
      <c r="CF189" s="15">
        <v>0</v>
      </c>
      <c r="CG189" s="15">
        <v>1</v>
      </c>
      <c r="CH189" s="15">
        <v>0</v>
      </c>
      <c r="CI189" s="15">
        <v>0</v>
      </c>
      <c r="CJ189" s="15">
        <v>3</v>
      </c>
      <c r="CK189" s="15">
        <v>0</v>
      </c>
      <c r="CL189" s="15">
        <v>0</v>
      </c>
      <c r="CM189" s="15">
        <v>0</v>
      </c>
      <c r="CN189" s="15">
        <v>0</v>
      </c>
      <c r="CO189" s="15">
        <v>0</v>
      </c>
      <c r="CP189" s="15">
        <v>0</v>
      </c>
      <c r="CQ189" s="15">
        <v>1</v>
      </c>
      <c r="CR189" s="15">
        <v>0</v>
      </c>
      <c r="CS189" s="15">
        <v>0</v>
      </c>
      <c r="CT189" s="15">
        <v>0</v>
      </c>
      <c r="CU189" s="15">
        <v>0</v>
      </c>
      <c r="CV189" s="15">
        <v>0</v>
      </c>
      <c r="CW189" s="15">
        <v>0</v>
      </c>
      <c r="CX189" s="15">
        <v>0</v>
      </c>
      <c r="CY189" s="15">
        <v>0</v>
      </c>
      <c r="CZ189" s="15">
        <v>0</v>
      </c>
      <c r="DA189" s="15">
        <v>0</v>
      </c>
      <c r="DB189" s="15">
        <v>0</v>
      </c>
      <c r="DC189" s="15">
        <v>0</v>
      </c>
      <c r="DD189" s="15">
        <v>0</v>
      </c>
      <c r="DE189" s="15">
        <v>0</v>
      </c>
      <c r="DF189" s="15">
        <v>0</v>
      </c>
      <c r="DG189" s="15">
        <v>0</v>
      </c>
      <c r="DH189" s="15">
        <v>0</v>
      </c>
      <c r="DI189" s="15">
        <v>0</v>
      </c>
      <c r="DJ189" s="15">
        <v>0</v>
      </c>
      <c r="DK189" s="15">
        <v>0</v>
      </c>
      <c r="DL189" s="15">
        <v>0</v>
      </c>
      <c r="DM189" s="15">
        <v>0</v>
      </c>
      <c r="DN189" s="15">
        <v>0</v>
      </c>
      <c r="DO189" s="15">
        <v>0</v>
      </c>
      <c r="DP189" s="15">
        <v>0</v>
      </c>
      <c r="DQ189" s="15">
        <v>0</v>
      </c>
      <c r="DR189" s="15">
        <v>0</v>
      </c>
    </row>
    <row r="190" spans="1:122" x14ac:dyDescent="0.35">
      <c r="A190" s="15">
        <v>189</v>
      </c>
      <c r="B190" s="17">
        <v>43831</v>
      </c>
      <c r="C190" s="18">
        <v>43837</v>
      </c>
      <c r="D190" s="15">
        <v>13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1</v>
      </c>
      <c r="S190" s="15">
        <v>1</v>
      </c>
      <c r="T190" s="15">
        <v>1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3</v>
      </c>
      <c r="AA190" s="15">
        <v>1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1</v>
      </c>
      <c r="AH190" s="15">
        <v>0</v>
      </c>
      <c r="AI190" s="15">
        <v>0</v>
      </c>
      <c r="AJ190" s="15">
        <v>1</v>
      </c>
      <c r="AK190" s="15">
        <v>1</v>
      </c>
      <c r="AL190" s="15">
        <v>0</v>
      </c>
      <c r="AM190" s="15">
        <v>0</v>
      </c>
      <c r="AN190" s="15">
        <v>0</v>
      </c>
      <c r="AO190" s="15">
        <v>0</v>
      </c>
      <c r="AP190" s="15">
        <v>1</v>
      </c>
      <c r="AQ190" s="15">
        <v>0</v>
      </c>
      <c r="AR190" s="15">
        <v>0</v>
      </c>
      <c r="AS190" s="15">
        <v>1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1</v>
      </c>
      <c r="BC190" s="15">
        <v>0</v>
      </c>
      <c r="BD190" s="15">
        <v>0</v>
      </c>
      <c r="BE190" s="15">
        <v>0</v>
      </c>
      <c r="BF190" s="15">
        <v>0</v>
      </c>
      <c r="BG190" s="15">
        <v>1</v>
      </c>
      <c r="BH190" s="15">
        <v>0</v>
      </c>
      <c r="BI190" s="15">
        <v>0</v>
      </c>
      <c r="BJ190" s="15">
        <v>1</v>
      </c>
      <c r="BK190" s="15">
        <v>1</v>
      </c>
      <c r="BL190" s="15">
        <v>0</v>
      </c>
      <c r="BM190" s="15">
        <v>0</v>
      </c>
      <c r="BN190" s="15">
        <v>1</v>
      </c>
      <c r="BO190" s="15">
        <v>0</v>
      </c>
      <c r="BP190" s="15">
        <v>0</v>
      </c>
      <c r="BQ190" s="15">
        <v>0</v>
      </c>
      <c r="BR190" s="15">
        <v>0</v>
      </c>
      <c r="BS190" s="15">
        <v>1</v>
      </c>
      <c r="BT190" s="15">
        <v>0</v>
      </c>
      <c r="BU190" s="15">
        <v>1</v>
      </c>
      <c r="BV190" s="15">
        <v>0</v>
      </c>
      <c r="BW190" s="15">
        <v>0</v>
      </c>
      <c r="BX190" s="15">
        <v>0</v>
      </c>
      <c r="BY190" s="15">
        <v>0</v>
      </c>
      <c r="BZ190" s="15">
        <v>0</v>
      </c>
      <c r="CA190" s="15">
        <v>0</v>
      </c>
      <c r="CB190" s="15">
        <v>0</v>
      </c>
      <c r="CC190" s="15">
        <v>0</v>
      </c>
      <c r="CD190" s="15">
        <v>0</v>
      </c>
      <c r="CE190" s="15">
        <v>0</v>
      </c>
      <c r="CF190" s="15">
        <v>0</v>
      </c>
      <c r="CG190" s="15">
        <v>0</v>
      </c>
      <c r="CH190" s="15">
        <v>0</v>
      </c>
      <c r="CI190" s="15">
        <v>0</v>
      </c>
      <c r="CJ190" s="15">
        <v>0</v>
      </c>
      <c r="CK190" s="15">
        <v>0</v>
      </c>
      <c r="CL190" s="15">
        <v>0</v>
      </c>
      <c r="CM190" s="15">
        <v>1</v>
      </c>
      <c r="CN190" s="15">
        <v>0</v>
      </c>
      <c r="CO190" s="15">
        <v>0</v>
      </c>
      <c r="CP190" s="15">
        <v>0</v>
      </c>
      <c r="CQ190" s="15">
        <v>0</v>
      </c>
      <c r="CR190" s="15">
        <v>0</v>
      </c>
      <c r="CS190" s="15">
        <v>0</v>
      </c>
      <c r="CT190" s="15">
        <v>0</v>
      </c>
      <c r="CU190" s="15">
        <v>0</v>
      </c>
      <c r="CV190" s="15">
        <v>0</v>
      </c>
      <c r="CW190" s="15">
        <v>0</v>
      </c>
      <c r="CX190" s="15">
        <v>0</v>
      </c>
      <c r="CY190" s="15">
        <v>0</v>
      </c>
      <c r="CZ190" s="15">
        <v>0</v>
      </c>
      <c r="DA190" s="15">
        <v>0</v>
      </c>
      <c r="DB190" s="15">
        <v>0</v>
      </c>
      <c r="DC190" s="15">
        <v>0</v>
      </c>
      <c r="DD190" s="15">
        <v>0</v>
      </c>
      <c r="DE190" s="15">
        <v>0</v>
      </c>
      <c r="DF190" s="15">
        <v>0</v>
      </c>
      <c r="DG190" s="15">
        <v>0</v>
      </c>
      <c r="DH190" s="15">
        <v>0</v>
      </c>
      <c r="DI190" s="15">
        <v>0</v>
      </c>
      <c r="DJ190" s="15">
        <v>0</v>
      </c>
      <c r="DK190" s="15">
        <v>0</v>
      </c>
      <c r="DL190" s="15">
        <v>0</v>
      </c>
      <c r="DM190" s="15">
        <v>0</v>
      </c>
      <c r="DN190" s="15">
        <v>0</v>
      </c>
      <c r="DO190" s="15">
        <v>0</v>
      </c>
      <c r="DP190" s="15">
        <v>0</v>
      </c>
      <c r="DQ190" s="15">
        <v>0</v>
      </c>
      <c r="DR190" s="15">
        <v>0</v>
      </c>
    </row>
    <row r="191" spans="1:122" x14ac:dyDescent="0.35">
      <c r="A191" s="15">
        <v>190</v>
      </c>
      <c r="B191" s="17">
        <v>43831</v>
      </c>
      <c r="C191" s="18">
        <v>43838</v>
      </c>
      <c r="D191" s="15">
        <v>3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3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5">
        <v>0</v>
      </c>
      <c r="BC191" s="15">
        <v>0</v>
      </c>
      <c r="BD191" s="15">
        <v>0</v>
      </c>
      <c r="BE191" s="15">
        <v>0</v>
      </c>
      <c r="BF191" s="15">
        <v>0</v>
      </c>
      <c r="BG191" s="15">
        <v>0</v>
      </c>
      <c r="BH191" s="15">
        <v>0</v>
      </c>
      <c r="BI191" s="15">
        <v>0</v>
      </c>
      <c r="BJ191" s="15">
        <v>1</v>
      </c>
      <c r="BK191" s="15">
        <v>1</v>
      </c>
      <c r="BL191" s="15">
        <v>0</v>
      </c>
      <c r="BM191" s="15">
        <v>0</v>
      </c>
      <c r="BN191" s="15">
        <v>0</v>
      </c>
      <c r="BO191" s="15">
        <v>0</v>
      </c>
      <c r="BP191" s="15">
        <v>1</v>
      </c>
      <c r="BQ191" s="15">
        <v>0</v>
      </c>
      <c r="BR191" s="15">
        <v>0</v>
      </c>
      <c r="BS191" s="15">
        <v>1</v>
      </c>
      <c r="BT191" s="15">
        <v>0</v>
      </c>
      <c r="BU191" s="15">
        <v>0</v>
      </c>
      <c r="BV191" s="15">
        <v>2</v>
      </c>
      <c r="BW191" s="15">
        <v>2</v>
      </c>
      <c r="BX191" s="15">
        <v>0</v>
      </c>
      <c r="BY191" s="15">
        <v>0</v>
      </c>
      <c r="BZ191" s="15">
        <v>0</v>
      </c>
      <c r="CA191" s="15">
        <v>0</v>
      </c>
      <c r="CB191" s="15">
        <v>0</v>
      </c>
      <c r="CC191" s="15">
        <v>0</v>
      </c>
      <c r="CD191" s="15">
        <v>0</v>
      </c>
      <c r="CE191" s="15">
        <v>0</v>
      </c>
      <c r="CF191" s="15">
        <v>0</v>
      </c>
      <c r="CG191" s="15">
        <v>6</v>
      </c>
      <c r="CH191" s="15">
        <v>0</v>
      </c>
      <c r="CI191" s="15">
        <v>0</v>
      </c>
      <c r="CJ191" s="15">
        <v>0</v>
      </c>
      <c r="CK191" s="15">
        <v>6</v>
      </c>
      <c r="CL191" s="15">
        <v>0</v>
      </c>
      <c r="CM191" s="15">
        <v>0</v>
      </c>
      <c r="CN191" s="15">
        <v>0</v>
      </c>
      <c r="CO191" s="15">
        <v>0</v>
      </c>
      <c r="CP191" s="15">
        <v>0</v>
      </c>
      <c r="CQ191" s="15">
        <v>0</v>
      </c>
      <c r="CR191" s="15">
        <v>0</v>
      </c>
      <c r="CS191" s="15">
        <v>0</v>
      </c>
      <c r="CT191" s="15">
        <v>0</v>
      </c>
      <c r="CU191" s="15">
        <v>0</v>
      </c>
      <c r="CV191" s="15">
        <v>0</v>
      </c>
      <c r="CW191" s="15">
        <v>0</v>
      </c>
      <c r="CX191" s="15">
        <v>0</v>
      </c>
      <c r="CY191" s="15">
        <v>0</v>
      </c>
      <c r="CZ191" s="15">
        <v>0</v>
      </c>
      <c r="DA191" s="15">
        <v>0</v>
      </c>
      <c r="DB191" s="15">
        <v>0</v>
      </c>
      <c r="DC191" s="15">
        <v>0</v>
      </c>
      <c r="DD191" s="15">
        <v>0</v>
      </c>
      <c r="DE191" s="15">
        <v>0</v>
      </c>
      <c r="DF191" s="15">
        <v>0</v>
      </c>
      <c r="DG191" s="15">
        <v>0</v>
      </c>
      <c r="DH191" s="15">
        <v>0</v>
      </c>
      <c r="DI191" s="15">
        <v>0</v>
      </c>
      <c r="DJ191" s="15">
        <v>0</v>
      </c>
      <c r="DK191" s="15">
        <v>0</v>
      </c>
      <c r="DL191" s="15">
        <v>0</v>
      </c>
      <c r="DM191" s="15">
        <v>0</v>
      </c>
      <c r="DN191" s="15">
        <v>0</v>
      </c>
      <c r="DO191" s="15">
        <v>0</v>
      </c>
      <c r="DP191" s="15">
        <v>0</v>
      </c>
      <c r="DQ191" s="15">
        <v>0</v>
      </c>
      <c r="DR191" s="15">
        <v>0</v>
      </c>
    </row>
    <row r="192" spans="1:122" x14ac:dyDescent="0.35">
      <c r="A192" s="15">
        <v>191</v>
      </c>
      <c r="B192" s="17">
        <v>43831</v>
      </c>
      <c r="C192" s="18">
        <v>43839</v>
      </c>
      <c r="D192" s="15">
        <v>3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2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7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4</v>
      </c>
      <c r="AA192" s="15">
        <v>1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2</v>
      </c>
      <c r="AI192" s="15">
        <v>0</v>
      </c>
      <c r="AJ192" s="15">
        <v>0</v>
      </c>
      <c r="AK192" s="15">
        <v>1</v>
      </c>
      <c r="AL192" s="15">
        <v>0</v>
      </c>
      <c r="AM192" s="15">
        <v>0</v>
      </c>
      <c r="AN192" s="15">
        <v>0</v>
      </c>
      <c r="AO192" s="15">
        <v>0</v>
      </c>
      <c r="AP192" s="15">
        <v>1</v>
      </c>
      <c r="AQ192" s="15">
        <v>1</v>
      </c>
      <c r="AR192" s="15">
        <v>0</v>
      </c>
      <c r="AS192" s="15">
        <v>0</v>
      </c>
      <c r="AT192" s="15">
        <v>1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15">
        <v>0</v>
      </c>
      <c r="BJ192" s="15">
        <v>0</v>
      </c>
      <c r="BK192" s="15">
        <v>1</v>
      </c>
      <c r="BL192" s="15">
        <v>0</v>
      </c>
      <c r="BM192" s="15">
        <v>0</v>
      </c>
      <c r="BN192" s="15">
        <v>1</v>
      </c>
      <c r="BO192" s="15">
        <v>1</v>
      </c>
      <c r="BP192" s="15">
        <v>0</v>
      </c>
      <c r="BQ192" s="15">
        <v>0</v>
      </c>
      <c r="BR192" s="15">
        <v>1</v>
      </c>
      <c r="BS192" s="15">
        <v>0</v>
      </c>
      <c r="BT192" s="15">
        <v>0</v>
      </c>
      <c r="BU192" s="15">
        <v>1</v>
      </c>
      <c r="BV192" s="15">
        <v>4</v>
      </c>
      <c r="BW192" s="15">
        <v>0</v>
      </c>
      <c r="BX192" s="15">
        <v>1</v>
      </c>
      <c r="BY192" s="15">
        <v>0</v>
      </c>
      <c r="BZ192" s="15">
        <v>0</v>
      </c>
      <c r="CA192" s="15">
        <v>0</v>
      </c>
      <c r="CB192" s="15">
        <v>0</v>
      </c>
      <c r="CC192" s="15">
        <v>0</v>
      </c>
      <c r="CD192" s="15">
        <v>0</v>
      </c>
      <c r="CE192" s="15">
        <v>0</v>
      </c>
      <c r="CF192" s="15">
        <v>0</v>
      </c>
      <c r="CG192" s="15">
        <v>0</v>
      </c>
      <c r="CH192" s="15">
        <v>12</v>
      </c>
      <c r="CI192" s="15">
        <v>0</v>
      </c>
      <c r="CJ192" s="15">
        <v>0</v>
      </c>
      <c r="CK192" s="15">
        <v>2</v>
      </c>
      <c r="CL192" s="15">
        <v>0</v>
      </c>
      <c r="CM192" s="15">
        <v>0</v>
      </c>
      <c r="CN192" s="15">
        <v>1</v>
      </c>
      <c r="CO192" s="15">
        <v>0</v>
      </c>
      <c r="CP192" s="15">
        <v>1</v>
      </c>
      <c r="CQ192" s="15">
        <v>0</v>
      </c>
      <c r="CR192" s="15">
        <v>0</v>
      </c>
      <c r="CS192" s="15">
        <v>0</v>
      </c>
      <c r="CT192" s="15">
        <v>0</v>
      </c>
      <c r="CU192" s="15">
        <v>0</v>
      </c>
      <c r="CV192" s="15">
        <v>0</v>
      </c>
      <c r="CW192" s="15">
        <v>0</v>
      </c>
      <c r="CX192" s="15">
        <v>0</v>
      </c>
      <c r="CY192" s="15">
        <v>0</v>
      </c>
      <c r="CZ192" s="15">
        <v>0</v>
      </c>
      <c r="DA192" s="15">
        <v>0</v>
      </c>
      <c r="DB192" s="15">
        <v>0</v>
      </c>
      <c r="DC192" s="15">
        <v>0</v>
      </c>
      <c r="DD192" s="15">
        <v>1</v>
      </c>
      <c r="DE192" s="15">
        <v>0</v>
      </c>
      <c r="DF192" s="15">
        <v>0</v>
      </c>
      <c r="DG192" s="15">
        <v>0</v>
      </c>
      <c r="DH192" s="15">
        <v>0</v>
      </c>
      <c r="DI192" s="15">
        <v>0</v>
      </c>
      <c r="DJ192" s="15">
        <v>0</v>
      </c>
      <c r="DK192" s="15">
        <v>0</v>
      </c>
      <c r="DL192" s="15">
        <v>0</v>
      </c>
      <c r="DM192" s="15">
        <v>0</v>
      </c>
      <c r="DN192" s="15">
        <v>0</v>
      </c>
      <c r="DO192" s="15">
        <v>0</v>
      </c>
      <c r="DP192" s="15">
        <v>0</v>
      </c>
      <c r="DQ192" s="15">
        <v>0</v>
      </c>
      <c r="DR192" s="15">
        <v>0</v>
      </c>
    </row>
    <row r="193" spans="1:122" x14ac:dyDescent="0.35">
      <c r="A193" s="15">
        <v>192</v>
      </c>
      <c r="B193" s="17">
        <v>43831</v>
      </c>
      <c r="C193" s="18">
        <v>43840</v>
      </c>
      <c r="D193" s="15">
        <v>30</v>
      </c>
      <c r="E193" s="15">
        <v>0</v>
      </c>
      <c r="F193" s="15">
        <v>0</v>
      </c>
      <c r="G193" s="15">
        <v>1</v>
      </c>
      <c r="H193" s="15">
        <v>0</v>
      </c>
      <c r="I193" s="15">
        <v>0</v>
      </c>
      <c r="J193" s="15">
        <v>0</v>
      </c>
      <c r="K193" s="15">
        <v>1</v>
      </c>
      <c r="L193" s="15">
        <v>0</v>
      </c>
      <c r="M193" s="15">
        <v>0</v>
      </c>
      <c r="N193" s="15">
        <v>1</v>
      </c>
      <c r="O193" s="15">
        <v>1</v>
      </c>
      <c r="P193" s="15">
        <v>0</v>
      </c>
      <c r="Q193" s="15">
        <v>0</v>
      </c>
      <c r="R193" s="15">
        <v>0</v>
      </c>
      <c r="S193" s="15">
        <v>0</v>
      </c>
      <c r="T193" s="15">
        <v>1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7</v>
      </c>
      <c r="AA193" s="15">
        <v>0</v>
      </c>
      <c r="AB193" s="15">
        <v>0</v>
      </c>
      <c r="AC193" s="15">
        <v>0</v>
      </c>
      <c r="AD193" s="15">
        <v>2</v>
      </c>
      <c r="AE193" s="15">
        <v>1</v>
      </c>
      <c r="AF193" s="15">
        <v>2</v>
      </c>
      <c r="AG193" s="15">
        <v>2</v>
      </c>
      <c r="AH193" s="15">
        <v>0</v>
      </c>
      <c r="AI193" s="15">
        <v>0</v>
      </c>
      <c r="AJ193" s="15">
        <v>1</v>
      </c>
      <c r="AK193" s="15">
        <v>1</v>
      </c>
      <c r="AL193" s="15">
        <v>0</v>
      </c>
      <c r="AM193" s="15">
        <v>0</v>
      </c>
      <c r="AN193" s="15">
        <v>0</v>
      </c>
      <c r="AO193" s="15">
        <v>1</v>
      </c>
      <c r="AP193" s="15">
        <v>3</v>
      </c>
      <c r="AQ193" s="15">
        <v>1</v>
      </c>
      <c r="AR193" s="15">
        <v>0</v>
      </c>
      <c r="AS193" s="15">
        <v>0</v>
      </c>
      <c r="AT193" s="15">
        <v>4</v>
      </c>
      <c r="AU193" s="15">
        <v>0</v>
      </c>
      <c r="AV193" s="15">
        <v>2</v>
      </c>
      <c r="AW193" s="15">
        <v>0</v>
      </c>
      <c r="AX193" s="15">
        <v>2</v>
      </c>
      <c r="AY193" s="15">
        <v>0</v>
      </c>
      <c r="AZ193" s="15">
        <v>1</v>
      </c>
      <c r="BA193" s="15">
        <v>0</v>
      </c>
      <c r="BB193" s="15">
        <v>1</v>
      </c>
      <c r="BC193" s="15">
        <v>1</v>
      </c>
      <c r="BD193" s="15">
        <v>0</v>
      </c>
      <c r="BE193" s="15">
        <v>0</v>
      </c>
      <c r="BF193" s="15">
        <v>0</v>
      </c>
      <c r="BG193" s="15">
        <v>0</v>
      </c>
      <c r="BH193" s="15">
        <v>0</v>
      </c>
      <c r="BI193" s="15">
        <v>0</v>
      </c>
      <c r="BJ193" s="15">
        <v>0</v>
      </c>
      <c r="BK193" s="15">
        <v>2</v>
      </c>
      <c r="BL193" s="15">
        <v>1</v>
      </c>
      <c r="BM193" s="15">
        <v>1</v>
      </c>
      <c r="BN193" s="15">
        <v>5</v>
      </c>
      <c r="BO193" s="15">
        <v>0</v>
      </c>
      <c r="BP193" s="15">
        <v>1</v>
      </c>
      <c r="BQ193" s="15">
        <v>0</v>
      </c>
      <c r="BR193" s="15">
        <v>0</v>
      </c>
      <c r="BS193" s="15">
        <v>0</v>
      </c>
      <c r="BT193" s="15">
        <v>0</v>
      </c>
      <c r="BU193" s="15">
        <v>0</v>
      </c>
      <c r="BV193" s="15">
        <v>2</v>
      </c>
      <c r="BW193" s="15">
        <v>1</v>
      </c>
      <c r="BX193" s="15">
        <v>0</v>
      </c>
      <c r="BY193" s="15">
        <v>1</v>
      </c>
      <c r="BZ193" s="15">
        <v>0</v>
      </c>
      <c r="CA193" s="15">
        <v>0</v>
      </c>
      <c r="CB193" s="15">
        <v>0</v>
      </c>
      <c r="CC193" s="15">
        <v>0</v>
      </c>
      <c r="CD193" s="15">
        <v>0</v>
      </c>
      <c r="CE193" s="15">
        <v>0</v>
      </c>
      <c r="CF193" s="15">
        <v>0</v>
      </c>
      <c r="CG193" s="15">
        <v>0</v>
      </c>
      <c r="CH193" s="15">
        <v>4</v>
      </c>
      <c r="CI193" s="15">
        <v>0</v>
      </c>
      <c r="CJ193" s="15">
        <v>0</v>
      </c>
      <c r="CK193" s="15">
        <v>0</v>
      </c>
      <c r="CL193" s="15">
        <v>0</v>
      </c>
      <c r="CM193" s="15">
        <v>0</v>
      </c>
      <c r="CN193" s="15">
        <v>0</v>
      </c>
      <c r="CO193" s="15">
        <v>0</v>
      </c>
      <c r="CP193" s="15">
        <v>3</v>
      </c>
      <c r="CQ193" s="15">
        <v>0</v>
      </c>
      <c r="CR193" s="15">
        <v>0</v>
      </c>
      <c r="CS193" s="15">
        <v>0</v>
      </c>
      <c r="CT193" s="15">
        <v>0</v>
      </c>
      <c r="CU193" s="15">
        <v>0</v>
      </c>
      <c r="CV193" s="15">
        <v>0</v>
      </c>
      <c r="CW193" s="15">
        <v>0</v>
      </c>
      <c r="CX193" s="15">
        <v>0</v>
      </c>
      <c r="CY193" s="15">
        <v>0</v>
      </c>
      <c r="CZ193" s="15">
        <v>0</v>
      </c>
      <c r="DA193" s="15">
        <v>1</v>
      </c>
      <c r="DB193" s="15">
        <v>0</v>
      </c>
      <c r="DC193" s="15">
        <v>0</v>
      </c>
      <c r="DD193" s="15">
        <v>0</v>
      </c>
      <c r="DE193" s="15">
        <v>0</v>
      </c>
      <c r="DF193" s="15">
        <v>0</v>
      </c>
      <c r="DG193" s="15">
        <v>0</v>
      </c>
      <c r="DH193" s="15">
        <v>0</v>
      </c>
      <c r="DI193" s="15">
        <v>0</v>
      </c>
      <c r="DJ193" s="15">
        <v>0</v>
      </c>
      <c r="DK193" s="15">
        <v>0</v>
      </c>
      <c r="DL193" s="15">
        <v>0</v>
      </c>
      <c r="DM193" s="15">
        <v>0</v>
      </c>
      <c r="DN193" s="15">
        <v>0</v>
      </c>
      <c r="DO193" s="15">
        <v>0</v>
      </c>
      <c r="DP193" s="15">
        <v>0</v>
      </c>
      <c r="DQ193" s="15">
        <v>0</v>
      </c>
      <c r="DR193" s="15">
        <v>0</v>
      </c>
    </row>
    <row r="194" spans="1:122" x14ac:dyDescent="0.35">
      <c r="A194" s="15">
        <v>193</v>
      </c>
      <c r="B194" s="17">
        <v>43831</v>
      </c>
      <c r="C194" s="18">
        <v>43841</v>
      </c>
      <c r="D194" s="15">
        <v>11</v>
      </c>
      <c r="E194" s="15">
        <v>0</v>
      </c>
      <c r="F194" s="15">
        <v>1</v>
      </c>
      <c r="G194" s="15">
        <v>0</v>
      </c>
      <c r="H194" s="15">
        <v>0</v>
      </c>
      <c r="I194" s="15">
        <v>1</v>
      </c>
      <c r="J194" s="15">
        <v>0</v>
      </c>
      <c r="K194" s="15">
        <v>2</v>
      </c>
      <c r="L194" s="15">
        <v>0</v>
      </c>
      <c r="M194" s="15">
        <v>2</v>
      </c>
      <c r="N194" s="15">
        <v>3</v>
      </c>
      <c r="O194" s="15">
        <v>1</v>
      </c>
      <c r="P194" s="15">
        <v>0</v>
      </c>
      <c r="Q194" s="15">
        <v>0</v>
      </c>
      <c r="R194" s="15">
        <v>0</v>
      </c>
      <c r="S194" s="15">
        <v>0</v>
      </c>
      <c r="T194" s="15">
        <v>3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11</v>
      </c>
      <c r="AA194" s="15">
        <v>4</v>
      </c>
      <c r="AB194" s="15">
        <v>2</v>
      </c>
      <c r="AC194" s="15">
        <v>0</v>
      </c>
      <c r="AD194" s="15">
        <v>0</v>
      </c>
      <c r="AE194" s="15">
        <v>1</v>
      </c>
      <c r="AF194" s="15">
        <v>0</v>
      </c>
      <c r="AG194" s="15">
        <v>5</v>
      </c>
      <c r="AH194" s="15">
        <v>0</v>
      </c>
      <c r="AI194" s="15">
        <v>0</v>
      </c>
      <c r="AJ194" s="15">
        <v>0</v>
      </c>
      <c r="AK194" s="15">
        <v>1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3</v>
      </c>
      <c r="AT194" s="15">
        <v>0</v>
      </c>
      <c r="AU194" s="15">
        <v>1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15">
        <v>0</v>
      </c>
      <c r="BB194" s="15">
        <v>0</v>
      </c>
      <c r="BC194" s="15">
        <v>1</v>
      </c>
      <c r="BD194" s="15">
        <v>2</v>
      </c>
      <c r="BE194" s="15">
        <v>0</v>
      </c>
      <c r="BF194" s="15">
        <v>0</v>
      </c>
      <c r="BG194" s="15">
        <v>1</v>
      </c>
      <c r="BH194" s="15">
        <v>1</v>
      </c>
      <c r="BI194" s="15">
        <v>0</v>
      </c>
      <c r="BJ194" s="15">
        <v>1</v>
      </c>
      <c r="BK194" s="15">
        <v>2</v>
      </c>
      <c r="BL194" s="15">
        <v>0</v>
      </c>
      <c r="BM194" s="15">
        <v>0</v>
      </c>
      <c r="BN194" s="15">
        <v>0</v>
      </c>
      <c r="BO194" s="15">
        <v>1</v>
      </c>
      <c r="BP194" s="15">
        <v>1</v>
      </c>
      <c r="BQ194" s="15">
        <v>1</v>
      </c>
      <c r="BR194" s="15">
        <v>0</v>
      </c>
      <c r="BS194" s="15">
        <v>1</v>
      </c>
      <c r="BT194" s="15">
        <v>0</v>
      </c>
      <c r="BU194" s="15">
        <v>1</v>
      </c>
      <c r="BV194" s="15">
        <v>0</v>
      </c>
      <c r="BW194" s="15">
        <v>0</v>
      </c>
      <c r="BX194" s="15">
        <v>2</v>
      </c>
      <c r="BY194" s="15">
        <v>0</v>
      </c>
      <c r="BZ194" s="15">
        <v>0</v>
      </c>
      <c r="CA194" s="15">
        <v>0</v>
      </c>
      <c r="CB194" s="15">
        <v>1</v>
      </c>
      <c r="CC194" s="15">
        <v>0</v>
      </c>
      <c r="CD194" s="15">
        <v>1</v>
      </c>
      <c r="CE194" s="15">
        <v>1</v>
      </c>
      <c r="CF194" s="15">
        <v>1</v>
      </c>
      <c r="CG194" s="15">
        <v>0</v>
      </c>
      <c r="CH194" s="15">
        <v>0</v>
      </c>
      <c r="CI194" s="15">
        <v>0</v>
      </c>
      <c r="CJ194" s="15">
        <v>3</v>
      </c>
      <c r="CK194" s="15">
        <v>0</v>
      </c>
      <c r="CL194" s="15">
        <v>0</v>
      </c>
      <c r="CM194" s="15">
        <v>1</v>
      </c>
      <c r="CN194" s="15">
        <v>2</v>
      </c>
      <c r="CO194" s="15">
        <v>1</v>
      </c>
      <c r="CP194" s="15">
        <v>1</v>
      </c>
      <c r="CQ194" s="15">
        <v>0</v>
      </c>
      <c r="CR194" s="15">
        <v>0</v>
      </c>
      <c r="CS194" s="15">
        <v>0</v>
      </c>
      <c r="CT194" s="15">
        <v>1</v>
      </c>
      <c r="CU194" s="15">
        <v>0</v>
      </c>
      <c r="CV194" s="15">
        <v>0</v>
      </c>
      <c r="CW194" s="15">
        <v>0</v>
      </c>
      <c r="CX194" s="15">
        <v>0</v>
      </c>
      <c r="CY194" s="15">
        <v>0</v>
      </c>
      <c r="CZ194" s="15">
        <v>0</v>
      </c>
      <c r="DA194" s="15">
        <v>0</v>
      </c>
      <c r="DB194" s="15">
        <v>0</v>
      </c>
      <c r="DC194" s="15">
        <v>0</v>
      </c>
      <c r="DD194" s="15">
        <v>0</v>
      </c>
      <c r="DE194" s="15">
        <v>0</v>
      </c>
      <c r="DF194" s="15">
        <v>0</v>
      </c>
      <c r="DG194" s="15">
        <v>0</v>
      </c>
      <c r="DH194" s="15">
        <v>0</v>
      </c>
      <c r="DI194" s="15">
        <v>0</v>
      </c>
      <c r="DJ194" s="15">
        <v>0</v>
      </c>
      <c r="DK194" s="15">
        <v>0</v>
      </c>
      <c r="DL194" s="15">
        <v>0</v>
      </c>
      <c r="DM194" s="15">
        <v>0</v>
      </c>
      <c r="DN194" s="15">
        <v>0</v>
      </c>
      <c r="DO194" s="15">
        <v>0</v>
      </c>
      <c r="DP194" s="15">
        <v>0</v>
      </c>
      <c r="DQ194" s="15">
        <v>0</v>
      </c>
      <c r="DR194" s="15">
        <v>0</v>
      </c>
    </row>
    <row r="195" spans="1:122" x14ac:dyDescent="0.35">
      <c r="A195" s="15">
        <v>194</v>
      </c>
      <c r="B195" s="17">
        <v>43831</v>
      </c>
      <c r="C195" s="18">
        <v>43842</v>
      </c>
      <c r="D195" s="15">
        <v>13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9</v>
      </c>
      <c r="U195" s="15">
        <v>0</v>
      </c>
      <c r="V195" s="15">
        <v>1</v>
      </c>
      <c r="W195" s="15">
        <v>0</v>
      </c>
      <c r="X195" s="15">
        <v>0</v>
      </c>
      <c r="Y195" s="15">
        <v>0</v>
      </c>
      <c r="Z195" s="15">
        <v>5</v>
      </c>
      <c r="AA195" s="15">
        <v>2</v>
      </c>
      <c r="AB195" s="15">
        <v>5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1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1</v>
      </c>
      <c r="AR195" s="15">
        <v>0</v>
      </c>
      <c r="AS195" s="15">
        <v>3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1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1</v>
      </c>
      <c r="BM195" s="15">
        <v>0</v>
      </c>
      <c r="BN195" s="15">
        <v>1</v>
      </c>
      <c r="BO195" s="15">
        <v>0</v>
      </c>
      <c r="BP195" s="15">
        <v>3</v>
      </c>
      <c r="BQ195" s="15">
        <v>0</v>
      </c>
      <c r="BR195" s="15">
        <v>0</v>
      </c>
      <c r="BS195" s="15">
        <v>1</v>
      </c>
      <c r="BT195" s="15">
        <v>0</v>
      </c>
      <c r="BU195" s="15">
        <v>1</v>
      </c>
      <c r="BV195" s="15">
        <v>2</v>
      </c>
      <c r="BW195" s="15">
        <v>1</v>
      </c>
      <c r="BX195" s="15">
        <v>3</v>
      </c>
      <c r="BY195" s="15">
        <v>0</v>
      </c>
      <c r="BZ195" s="15">
        <v>0</v>
      </c>
      <c r="CA195" s="15">
        <v>0</v>
      </c>
      <c r="CB195" s="15">
        <v>0</v>
      </c>
      <c r="CC195" s="15">
        <v>1</v>
      </c>
      <c r="CD195" s="15">
        <v>0</v>
      </c>
      <c r="CE195" s="15">
        <v>0</v>
      </c>
      <c r="CF195" s="15">
        <v>0</v>
      </c>
      <c r="CG195" s="15">
        <v>6</v>
      </c>
      <c r="CH195" s="15">
        <v>0</v>
      </c>
      <c r="CI195" s="15">
        <v>0</v>
      </c>
      <c r="CJ195" s="15">
        <v>4</v>
      </c>
      <c r="CK195" s="15">
        <v>7</v>
      </c>
      <c r="CL195" s="15">
        <v>0</v>
      </c>
      <c r="CM195" s="15">
        <v>2</v>
      </c>
      <c r="CN195" s="15">
        <v>1</v>
      </c>
      <c r="CO195" s="15">
        <v>0</v>
      </c>
      <c r="CP195" s="15">
        <v>1</v>
      </c>
      <c r="CQ195" s="15">
        <v>2</v>
      </c>
      <c r="CR195" s="15">
        <v>0</v>
      </c>
      <c r="CS195" s="15">
        <v>0</v>
      </c>
      <c r="CT195" s="15">
        <v>0</v>
      </c>
      <c r="CU195" s="15">
        <v>4</v>
      </c>
      <c r="CV195" s="15">
        <v>0</v>
      </c>
      <c r="CW195" s="15">
        <v>0</v>
      </c>
      <c r="CX195" s="15">
        <v>0</v>
      </c>
      <c r="CY195" s="15">
        <v>0</v>
      </c>
      <c r="CZ195" s="15">
        <v>0</v>
      </c>
      <c r="DA195" s="15">
        <v>0</v>
      </c>
      <c r="DB195" s="15">
        <v>0</v>
      </c>
      <c r="DC195" s="15">
        <v>0</v>
      </c>
      <c r="DD195" s="15">
        <v>0</v>
      </c>
      <c r="DE195" s="15">
        <v>0</v>
      </c>
      <c r="DF195" s="15">
        <v>1</v>
      </c>
      <c r="DG195" s="15">
        <v>0</v>
      </c>
      <c r="DH195" s="15">
        <v>0</v>
      </c>
      <c r="DI195" s="15">
        <v>0</v>
      </c>
      <c r="DJ195" s="15">
        <v>0</v>
      </c>
      <c r="DK195" s="15">
        <v>0</v>
      </c>
      <c r="DL195" s="15">
        <v>0</v>
      </c>
      <c r="DM195" s="15">
        <v>0</v>
      </c>
      <c r="DN195" s="15">
        <v>0</v>
      </c>
      <c r="DO195" s="15">
        <v>0</v>
      </c>
      <c r="DP195" s="15">
        <v>0</v>
      </c>
      <c r="DQ195" s="15">
        <v>0</v>
      </c>
      <c r="DR195" s="15">
        <v>0</v>
      </c>
    </row>
    <row r="196" spans="1:122" x14ac:dyDescent="0.35">
      <c r="A196" s="15">
        <v>195</v>
      </c>
      <c r="B196" s="17">
        <v>43831</v>
      </c>
      <c r="C196" s="18">
        <v>43843</v>
      </c>
      <c r="D196" s="15">
        <v>54</v>
      </c>
      <c r="E196" s="15">
        <v>0</v>
      </c>
      <c r="F196" s="15">
        <v>0</v>
      </c>
      <c r="G196" s="15">
        <v>0</v>
      </c>
      <c r="H196" s="15">
        <v>0</v>
      </c>
      <c r="I196" s="15">
        <v>1</v>
      </c>
      <c r="J196" s="15">
        <v>0</v>
      </c>
      <c r="K196" s="15">
        <v>1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13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3</v>
      </c>
      <c r="AA196" s="15">
        <v>2</v>
      </c>
      <c r="AB196" s="15">
        <v>3</v>
      </c>
      <c r="AC196" s="15">
        <v>0</v>
      </c>
      <c r="AD196" s="15">
        <v>0</v>
      </c>
      <c r="AE196" s="15">
        <v>1</v>
      </c>
      <c r="AF196" s="15">
        <v>0</v>
      </c>
      <c r="AG196" s="15">
        <v>0</v>
      </c>
      <c r="AH196" s="15">
        <v>3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1</v>
      </c>
      <c r="AT196" s="15">
        <v>1</v>
      </c>
      <c r="AU196" s="15">
        <v>1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2</v>
      </c>
      <c r="BM196" s="15">
        <v>0</v>
      </c>
      <c r="BN196" s="15">
        <v>0</v>
      </c>
      <c r="BO196" s="15">
        <v>0</v>
      </c>
      <c r="BP196" s="15">
        <v>0</v>
      </c>
      <c r="BQ196" s="15">
        <v>0</v>
      </c>
      <c r="BR196" s="15">
        <v>0</v>
      </c>
      <c r="BS196" s="15">
        <v>0</v>
      </c>
      <c r="BT196" s="15">
        <v>0</v>
      </c>
      <c r="BU196" s="15">
        <v>0</v>
      </c>
      <c r="BV196" s="15">
        <v>0</v>
      </c>
      <c r="BW196" s="15">
        <v>1</v>
      </c>
      <c r="BX196" s="15">
        <v>0</v>
      </c>
      <c r="BY196" s="15">
        <v>0</v>
      </c>
      <c r="BZ196" s="15">
        <v>0</v>
      </c>
      <c r="CA196" s="15">
        <v>0</v>
      </c>
      <c r="CB196" s="15">
        <v>0</v>
      </c>
      <c r="CC196" s="15">
        <v>0</v>
      </c>
      <c r="CD196" s="15">
        <v>0</v>
      </c>
      <c r="CE196" s="15">
        <v>0</v>
      </c>
      <c r="CF196" s="15">
        <v>0</v>
      </c>
      <c r="CG196" s="15">
        <v>0</v>
      </c>
      <c r="CH196" s="15">
        <v>0</v>
      </c>
      <c r="CI196" s="15">
        <v>0</v>
      </c>
      <c r="CJ196" s="15">
        <v>2</v>
      </c>
      <c r="CK196" s="15">
        <v>0</v>
      </c>
      <c r="CL196" s="15">
        <v>0</v>
      </c>
      <c r="CM196" s="15">
        <v>0</v>
      </c>
      <c r="CN196" s="15">
        <v>0</v>
      </c>
      <c r="CO196" s="15">
        <v>0</v>
      </c>
      <c r="CP196" s="15">
        <v>0</v>
      </c>
      <c r="CQ196" s="15">
        <v>0</v>
      </c>
      <c r="CR196" s="15">
        <v>0</v>
      </c>
      <c r="CS196" s="15">
        <v>0</v>
      </c>
      <c r="CT196" s="15">
        <v>0</v>
      </c>
      <c r="CU196" s="15">
        <v>0</v>
      </c>
      <c r="CV196" s="15">
        <v>0</v>
      </c>
      <c r="CW196" s="15">
        <v>0</v>
      </c>
      <c r="CX196" s="15">
        <v>0</v>
      </c>
      <c r="CY196" s="15">
        <v>0</v>
      </c>
      <c r="CZ196" s="15">
        <v>0</v>
      </c>
      <c r="DA196" s="15">
        <v>0</v>
      </c>
      <c r="DB196" s="15">
        <v>0</v>
      </c>
      <c r="DC196" s="15">
        <v>0</v>
      </c>
      <c r="DD196" s="15">
        <v>0</v>
      </c>
      <c r="DE196" s="15">
        <v>0</v>
      </c>
      <c r="DF196" s="15">
        <v>0</v>
      </c>
      <c r="DG196" s="15">
        <v>0</v>
      </c>
      <c r="DH196" s="15">
        <v>0</v>
      </c>
      <c r="DI196" s="15">
        <v>0</v>
      </c>
      <c r="DJ196" s="15">
        <v>0</v>
      </c>
      <c r="DK196" s="15">
        <v>0</v>
      </c>
      <c r="DL196" s="15">
        <v>0</v>
      </c>
      <c r="DM196" s="15">
        <v>0</v>
      </c>
      <c r="DN196" s="15">
        <v>0</v>
      </c>
      <c r="DO196" s="15">
        <v>0</v>
      </c>
      <c r="DP196" s="15">
        <v>0</v>
      </c>
      <c r="DQ196" s="15">
        <v>0</v>
      </c>
      <c r="DR196" s="15">
        <v>0</v>
      </c>
    </row>
    <row r="197" spans="1:122" x14ac:dyDescent="0.35">
      <c r="A197" s="15">
        <v>196</v>
      </c>
      <c r="B197" s="17">
        <v>43831</v>
      </c>
      <c r="C197" s="18">
        <v>43844</v>
      </c>
      <c r="D197" s="15">
        <v>9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2</v>
      </c>
      <c r="M197" s="15">
        <v>0</v>
      </c>
      <c r="N197" s="15">
        <v>3</v>
      </c>
      <c r="O197" s="15">
        <v>1</v>
      </c>
      <c r="P197" s="15">
        <v>0</v>
      </c>
      <c r="Q197" s="15">
        <v>0</v>
      </c>
      <c r="R197" s="15">
        <v>1</v>
      </c>
      <c r="S197" s="15">
        <v>0</v>
      </c>
      <c r="T197" s="15">
        <v>4</v>
      </c>
      <c r="U197" s="15">
        <v>0</v>
      </c>
      <c r="V197" s="15">
        <v>0</v>
      </c>
      <c r="W197" s="15">
        <v>3</v>
      </c>
      <c r="X197" s="15">
        <v>0</v>
      </c>
      <c r="Y197" s="15">
        <v>1</v>
      </c>
      <c r="Z197" s="15">
        <v>7</v>
      </c>
      <c r="AA197" s="15">
        <v>0</v>
      </c>
      <c r="AB197" s="15">
        <v>0</v>
      </c>
      <c r="AC197" s="15">
        <v>1</v>
      </c>
      <c r="AD197" s="15">
        <v>0</v>
      </c>
      <c r="AE197" s="15">
        <v>0</v>
      </c>
      <c r="AF197" s="15">
        <v>0</v>
      </c>
      <c r="AG197" s="15">
        <v>0</v>
      </c>
      <c r="AH197" s="15">
        <v>1</v>
      </c>
      <c r="AI197" s="15">
        <v>0</v>
      </c>
      <c r="AJ197" s="15">
        <v>0</v>
      </c>
      <c r="AK197" s="15">
        <v>1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1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1</v>
      </c>
      <c r="BA197" s="15">
        <v>0</v>
      </c>
      <c r="BB197" s="15">
        <v>0</v>
      </c>
      <c r="BC197" s="15">
        <v>0</v>
      </c>
      <c r="BD197" s="15">
        <v>1</v>
      </c>
      <c r="BE197" s="15">
        <v>0</v>
      </c>
      <c r="BF197" s="15">
        <v>0</v>
      </c>
      <c r="BG197" s="15">
        <v>1</v>
      </c>
      <c r="BH197" s="15">
        <v>1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  <c r="BN197" s="15">
        <v>1</v>
      </c>
      <c r="BO197" s="15">
        <v>0</v>
      </c>
      <c r="BP197" s="15">
        <v>1</v>
      </c>
      <c r="BQ197" s="15">
        <v>0</v>
      </c>
      <c r="BR197" s="15">
        <v>0</v>
      </c>
      <c r="BS197" s="15">
        <v>1</v>
      </c>
      <c r="BT197" s="15">
        <v>1</v>
      </c>
      <c r="BU197" s="15">
        <v>0</v>
      </c>
      <c r="BV197" s="15">
        <v>1</v>
      </c>
      <c r="BW197" s="15">
        <v>0</v>
      </c>
      <c r="BX197" s="15">
        <v>0</v>
      </c>
      <c r="BY197" s="15">
        <v>0</v>
      </c>
      <c r="BZ197" s="15">
        <v>0</v>
      </c>
      <c r="CA197" s="15">
        <v>0</v>
      </c>
      <c r="CB197" s="15">
        <v>0</v>
      </c>
      <c r="CC197" s="15">
        <v>0</v>
      </c>
      <c r="CD197" s="15">
        <v>1</v>
      </c>
      <c r="CE197" s="15">
        <v>1</v>
      </c>
      <c r="CF197" s="15">
        <v>0</v>
      </c>
      <c r="CG197" s="15">
        <v>0</v>
      </c>
      <c r="CH197" s="15">
        <v>0</v>
      </c>
      <c r="CI197" s="15">
        <v>0</v>
      </c>
      <c r="CJ197" s="15">
        <v>0</v>
      </c>
      <c r="CK197" s="15">
        <v>0</v>
      </c>
      <c r="CL197" s="15">
        <v>0</v>
      </c>
      <c r="CM197" s="15">
        <v>0</v>
      </c>
      <c r="CN197" s="15">
        <v>1</v>
      </c>
      <c r="CO197" s="15">
        <v>0</v>
      </c>
      <c r="CP197" s="15">
        <v>0</v>
      </c>
      <c r="CQ197" s="15">
        <v>2</v>
      </c>
      <c r="CR197" s="15">
        <v>0</v>
      </c>
      <c r="CS197" s="15">
        <v>0</v>
      </c>
      <c r="CT197" s="15">
        <v>0</v>
      </c>
      <c r="CU197" s="15">
        <v>2</v>
      </c>
      <c r="CV197" s="15">
        <v>0</v>
      </c>
      <c r="CW197" s="15">
        <v>0</v>
      </c>
      <c r="CX197" s="15">
        <v>0</v>
      </c>
      <c r="CY197" s="15">
        <v>0</v>
      </c>
      <c r="CZ197" s="15">
        <v>0</v>
      </c>
      <c r="DA197" s="15">
        <v>0</v>
      </c>
      <c r="DB197" s="15">
        <v>2</v>
      </c>
      <c r="DC197" s="15">
        <v>0</v>
      </c>
      <c r="DD197" s="15">
        <v>0</v>
      </c>
      <c r="DE197" s="15">
        <v>0</v>
      </c>
      <c r="DF197" s="15">
        <v>0</v>
      </c>
      <c r="DG197" s="15">
        <v>0</v>
      </c>
      <c r="DH197" s="15">
        <v>0</v>
      </c>
      <c r="DI197" s="15">
        <v>0</v>
      </c>
      <c r="DJ197" s="15">
        <v>0</v>
      </c>
      <c r="DK197" s="15">
        <v>0</v>
      </c>
      <c r="DL197" s="15">
        <v>0</v>
      </c>
      <c r="DM197" s="15">
        <v>0</v>
      </c>
      <c r="DN197" s="15">
        <v>0</v>
      </c>
      <c r="DO197" s="15">
        <v>0</v>
      </c>
      <c r="DP197" s="15">
        <v>0</v>
      </c>
      <c r="DQ197" s="15">
        <v>0</v>
      </c>
      <c r="DR197" s="15">
        <v>0</v>
      </c>
    </row>
    <row r="198" spans="1:122" x14ac:dyDescent="0.35">
      <c r="A198" s="15">
        <v>197</v>
      </c>
      <c r="B198" s="17">
        <v>43831</v>
      </c>
      <c r="C198" s="18">
        <v>43845</v>
      </c>
      <c r="D198" s="15">
        <v>19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1</v>
      </c>
      <c r="M198" s="15">
        <v>0</v>
      </c>
      <c r="N198" s="15">
        <v>0</v>
      </c>
      <c r="O198" s="15">
        <v>0</v>
      </c>
      <c r="P198" s="15">
        <v>1</v>
      </c>
      <c r="Q198" s="15">
        <v>0</v>
      </c>
      <c r="R198" s="15">
        <v>0</v>
      </c>
      <c r="S198" s="15">
        <v>1</v>
      </c>
      <c r="T198" s="15">
        <v>2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5</v>
      </c>
      <c r="AA198" s="15">
        <v>1</v>
      </c>
      <c r="AB198" s="15">
        <v>0</v>
      </c>
      <c r="AC198" s="15">
        <v>0</v>
      </c>
      <c r="AD198" s="15">
        <v>0</v>
      </c>
      <c r="AE198" s="15">
        <v>1</v>
      </c>
      <c r="AF198" s="15">
        <v>0</v>
      </c>
      <c r="AG198" s="15">
        <v>1</v>
      </c>
      <c r="AH198" s="15">
        <v>0</v>
      </c>
      <c r="AI198" s="15">
        <v>0</v>
      </c>
      <c r="AJ198" s="15">
        <v>2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1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  <c r="BN198" s="15">
        <v>0</v>
      </c>
      <c r="BO198" s="15">
        <v>1</v>
      </c>
      <c r="BP198" s="15">
        <v>0</v>
      </c>
      <c r="BQ198" s="15">
        <v>0</v>
      </c>
      <c r="BR198" s="15">
        <v>1</v>
      </c>
      <c r="BS198" s="15">
        <v>1</v>
      </c>
      <c r="BT198" s="15">
        <v>0</v>
      </c>
      <c r="BU198" s="15">
        <v>0</v>
      </c>
      <c r="BV198" s="15">
        <v>1</v>
      </c>
      <c r="BW198" s="15">
        <v>0</v>
      </c>
      <c r="BX198" s="15">
        <v>0</v>
      </c>
      <c r="BY198" s="15">
        <v>1</v>
      </c>
      <c r="BZ198" s="15">
        <v>0</v>
      </c>
      <c r="CA198" s="15">
        <v>0</v>
      </c>
      <c r="CB198" s="15">
        <v>1</v>
      </c>
      <c r="CC198" s="15">
        <v>0</v>
      </c>
      <c r="CD198" s="15">
        <v>1</v>
      </c>
      <c r="CE198" s="15">
        <v>1</v>
      </c>
      <c r="CF198" s="15">
        <v>0</v>
      </c>
      <c r="CG198" s="15">
        <v>0</v>
      </c>
      <c r="CH198" s="15">
        <v>0</v>
      </c>
      <c r="CI198" s="15">
        <v>0</v>
      </c>
      <c r="CJ198" s="15">
        <v>0</v>
      </c>
      <c r="CK198" s="15">
        <v>1</v>
      </c>
      <c r="CL198" s="15">
        <v>0</v>
      </c>
      <c r="CM198" s="15">
        <v>2</v>
      </c>
      <c r="CN198" s="15">
        <v>0</v>
      </c>
      <c r="CO198" s="15">
        <v>0</v>
      </c>
      <c r="CP198" s="15">
        <v>0</v>
      </c>
      <c r="CQ198" s="15">
        <v>0</v>
      </c>
      <c r="CR198" s="15">
        <v>0</v>
      </c>
      <c r="CS198" s="15">
        <v>0</v>
      </c>
      <c r="CT198" s="15">
        <v>0</v>
      </c>
      <c r="CU198" s="15">
        <v>0</v>
      </c>
      <c r="CV198" s="15">
        <v>0</v>
      </c>
      <c r="CW198" s="15">
        <v>0</v>
      </c>
      <c r="CX198" s="15">
        <v>0</v>
      </c>
      <c r="CY198" s="15">
        <v>0</v>
      </c>
      <c r="CZ198" s="15">
        <v>0</v>
      </c>
      <c r="DA198" s="15">
        <v>0</v>
      </c>
      <c r="DB198" s="15">
        <v>0</v>
      </c>
      <c r="DC198" s="15">
        <v>0</v>
      </c>
      <c r="DD198" s="15">
        <v>0</v>
      </c>
      <c r="DE198" s="15">
        <v>0</v>
      </c>
      <c r="DF198" s="15">
        <v>0</v>
      </c>
      <c r="DG198" s="15">
        <v>0</v>
      </c>
      <c r="DH198" s="15">
        <v>0</v>
      </c>
      <c r="DI198" s="15">
        <v>0</v>
      </c>
      <c r="DJ198" s="15">
        <v>0</v>
      </c>
      <c r="DK198" s="15">
        <v>0</v>
      </c>
      <c r="DL198" s="15">
        <v>0</v>
      </c>
      <c r="DM198" s="15">
        <v>0</v>
      </c>
      <c r="DN198" s="15">
        <v>0</v>
      </c>
      <c r="DO198" s="15">
        <v>0</v>
      </c>
      <c r="DP198" s="15">
        <v>0</v>
      </c>
      <c r="DQ198" s="15">
        <v>0</v>
      </c>
      <c r="DR198" s="15">
        <v>0</v>
      </c>
    </row>
    <row r="199" spans="1:122" x14ac:dyDescent="0.35">
      <c r="A199" s="15">
        <v>198</v>
      </c>
      <c r="B199" s="17">
        <v>43831</v>
      </c>
      <c r="C199" s="18">
        <v>43846</v>
      </c>
      <c r="D199" s="15">
        <v>1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7</v>
      </c>
      <c r="U199" s="15">
        <v>0</v>
      </c>
      <c r="V199" s="15">
        <v>1</v>
      </c>
      <c r="W199" s="15">
        <v>0</v>
      </c>
      <c r="X199" s="15">
        <v>0</v>
      </c>
      <c r="Y199" s="15">
        <v>1</v>
      </c>
      <c r="Z199" s="15">
        <v>3</v>
      </c>
      <c r="AA199" s="15">
        <v>1</v>
      </c>
      <c r="AB199" s="15">
        <v>2</v>
      </c>
      <c r="AC199" s="15">
        <v>0</v>
      </c>
      <c r="AD199" s="15">
        <v>0</v>
      </c>
      <c r="AE199" s="15">
        <v>1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1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1</v>
      </c>
      <c r="BK199" s="15">
        <v>0</v>
      </c>
      <c r="BL199" s="15">
        <v>0</v>
      </c>
      <c r="BM199" s="15">
        <v>0</v>
      </c>
      <c r="BN199" s="15">
        <v>0</v>
      </c>
      <c r="BO199" s="15">
        <v>0</v>
      </c>
      <c r="BP199" s="15">
        <v>2</v>
      </c>
      <c r="BQ199" s="15">
        <v>0</v>
      </c>
      <c r="BR199" s="15">
        <v>0</v>
      </c>
      <c r="BS199" s="15">
        <v>1</v>
      </c>
      <c r="BT199" s="15">
        <v>0</v>
      </c>
      <c r="BU199" s="15">
        <v>0</v>
      </c>
      <c r="BV199" s="15">
        <v>0</v>
      </c>
      <c r="BW199" s="15">
        <v>0</v>
      </c>
      <c r="BX199" s="15">
        <v>0</v>
      </c>
      <c r="BY199" s="15">
        <v>0</v>
      </c>
      <c r="BZ199" s="15">
        <v>0</v>
      </c>
      <c r="CA199" s="15">
        <v>0</v>
      </c>
      <c r="CB199" s="15">
        <v>0</v>
      </c>
      <c r="CC199" s="15">
        <v>0</v>
      </c>
      <c r="CD199" s="15">
        <v>0</v>
      </c>
      <c r="CE199" s="15">
        <v>0</v>
      </c>
      <c r="CF199" s="15">
        <v>0</v>
      </c>
      <c r="CG199" s="15">
        <v>0</v>
      </c>
      <c r="CH199" s="15">
        <v>0</v>
      </c>
      <c r="CI199" s="15">
        <v>0</v>
      </c>
      <c r="CJ199" s="15">
        <v>0</v>
      </c>
      <c r="CK199" s="15">
        <v>0</v>
      </c>
      <c r="CL199" s="15">
        <v>0</v>
      </c>
      <c r="CM199" s="15">
        <v>0</v>
      </c>
      <c r="CN199" s="15">
        <v>1</v>
      </c>
      <c r="CO199" s="15">
        <v>0</v>
      </c>
      <c r="CP199" s="15">
        <v>0</v>
      </c>
      <c r="CQ199" s="15">
        <v>0</v>
      </c>
      <c r="CR199" s="15">
        <v>0</v>
      </c>
      <c r="CS199" s="15">
        <v>0</v>
      </c>
      <c r="CT199" s="15">
        <v>0</v>
      </c>
      <c r="CU199" s="15">
        <v>0</v>
      </c>
      <c r="CV199" s="15">
        <v>0</v>
      </c>
      <c r="CW199" s="15">
        <v>0</v>
      </c>
      <c r="CX199" s="15">
        <v>0</v>
      </c>
      <c r="CY199" s="15">
        <v>0</v>
      </c>
      <c r="CZ199" s="15">
        <v>0</v>
      </c>
      <c r="DA199" s="15">
        <v>0</v>
      </c>
      <c r="DB199" s="15">
        <v>0</v>
      </c>
      <c r="DC199" s="15">
        <v>0</v>
      </c>
      <c r="DD199" s="15">
        <v>0</v>
      </c>
      <c r="DE199" s="15">
        <v>0</v>
      </c>
      <c r="DF199" s="15">
        <v>0</v>
      </c>
      <c r="DG199" s="15">
        <v>0</v>
      </c>
      <c r="DH199" s="15">
        <v>0</v>
      </c>
      <c r="DI199" s="15">
        <v>0</v>
      </c>
      <c r="DJ199" s="15">
        <v>0</v>
      </c>
      <c r="DK199" s="15">
        <v>0</v>
      </c>
      <c r="DL199" s="15">
        <v>0</v>
      </c>
      <c r="DM199" s="15">
        <v>0</v>
      </c>
      <c r="DN199" s="15">
        <v>0</v>
      </c>
      <c r="DO199" s="15">
        <v>0</v>
      </c>
      <c r="DP199" s="15">
        <v>0</v>
      </c>
      <c r="DQ199" s="15">
        <v>0</v>
      </c>
      <c r="DR199" s="15">
        <v>0</v>
      </c>
    </row>
    <row r="200" spans="1:122" x14ac:dyDescent="0.35">
      <c r="A200" s="15">
        <v>199</v>
      </c>
      <c r="B200" s="17">
        <v>43831</v>
      </c>
      <c r="C200" s="18">
        <v>43847</v>
      </c>
      <c r="D200" s="15">
        <v>7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2</v>
      </c>
      <c r="L200" s="15">
        <v>0</v>
      </c>
      <c r="M200" s="15">
        <v>0</v>
      </c>
      <c r="N200" s="15">
        <v>0</v>
      </c>
      <c r="O200" s="15">
        <v>1</v>
      </c>
      <c r="P200" s="15">
        <v>1</v>
      </c>
      <c r="Q200" s="15">
        <v>1</v>
      </c>
      <c r="R200" s="15">
        <v>0</v>
      </c>
      <c r="S200" s="15">
        <v>0</v>
      </c>
      <c r="T200" s="15">
        <v>4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7</v>
      </c>
      <c r="AA200" s="15">
        <v>0</v>
      </c>
      <c r="AB200" s="15">
        <v>1</v>
      </c>
      <c r="AC200" s="15">
        <v>1</v>
      </c>
      <c r="AD200" s="15">
        <v>0</v>
      </c>
      <c r="AE200" s="15">
        <v>0</v>
      </c>
      <c r="AF200" s="15">
        <v>0</v>
      </c>
      <c r="AG200" s="15">
        <v>0</v>
      </c>
      <c r="AH200" s="15">
        <v>2</v>
      </c>
      <c r="AI200" s="15">
        <v>0</v>
      </c>
      <c r="AJ200" s="15">
        <v>1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1</v>
      </c>
      <c r="AQ200" s="15">
        <v>0</v>
      </c>
      <c r="AR200" s="15">
        <v>0</v>
      </c>
      <c r="AS200" s="15">
        <v>0</v>
      </c>
      <c r="AT200" s="15">
        <v>1</v>
      </c>
      <c r="AU200" s="15">
        <v>1</v>
      </c>
      <c r="AV200" s="15">
        <v>1</v>
      </c>
      <c r="AW200" s="15">
        <v>0</v>
      </c>
      <c r="AX200" s="15">
        <v>1</v>
      </c>
      <c r="AY200" s="15">
        <v>0</v>
      </c>
      <c r="AZ200" s="15">
        <v>1</v>
      </c>
      <c r="BA200" s="15">
        <v>0</v>
      </c>
      <c r="BB200" s="15">
        <v>1</v>
      </c>
      <c r="BC200" s="15">
        <v>0</v>
      </c>
      <c r="BD200" s="15">
        <v>0</v>
      </c>
      <c r="BE200" s="15">
        <v>0</v>
      </c>
      <c r="BF200" s="15">
        <v>1</v>
      </c>
      <c r="BG200" s="15">
        <v>0</v>
      </c>
      <c r="BH200" s="15">
        <v>1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  <c r="BN200" s="15">
        <v>0</v>
      </c>
      <c r="BO200" s="15">
        <v>0</v>
      </c>
      <c r="BP200" s="15">
        <v>1</v>
      </c>
      <c r="BQ200" s="15">
        <v>0</v>
      </c>
      <c r="BR200" s="15">
        <v>0</v>
      </c>
      <c r="BS200" s="15">
        <v>2</v>
      </c>
      <c r="BT200" s="15">
        <v>0</v>
      </c>
      <c r="BU200" s="15">
        <v>2</v>
      </c>
      <c r="BV200" s="15">
        <v>0</v>
      </c>
      <c r="BW200" s="15">
        <v>0</v>
      </c>
      <c r="BX200" s="15">
        <v>0</v>
      </c>
      <c r="BY200" s="15">
        <v>0</v>
      </c>
      <c r="BZ200" s="15">
        <v>0</v>
      </c>
      <c r="CA200" s="15">
        <v>0</v>
      </c>
      <c r="CB200" s="15">
        <v>0</v>
      </c>
      <c r="CC200" s="15">
        <v>0</v>
      </c>
      <c r="CD200" s="15">
        <v>0</v>
      </c>
      <c r="CE200" s="15">
        <v>2</v>
      </c>
      <c r="CF200" s="15">
        <v>0</v>
      </c>
      <c r="CG200" s="15">
        <v>0</v>
      </c>
      <c r="CH200" s="15">
        <v>0</v>
      </c>
      <c r="CI200" s="15">
        <v>0</v>
      </c>
      <c r="CJ200" s="15">
        <v>0</v>
      </c>
      <c r="CK200" s="15">
        <v>0</v>
      </c>
      <c r="CL200" s="15">
        <v>0</v>
      </c>
      <c r="CM200" s="15">
        <v>0</v>
      </c>
      <c r="CN200" s="15">
        <v>0</v>
      </c>
      <c r="CO200" s="15">
        <v>0</v>
      </c>
      <c r="CP200" s="15">
        <v>2</v>
      </c>
      <c r="CQ200" s="15">
        <v>0</v>
      </c>
      <c r="CR200" s="15">
        <v>0</v>
      </c>
      <c r="CS200" s="15">
        <v>0</v>
      </c>
      <c r="CT200" s="15">
        <v>0</v>
      </c>
      <c r="CU200" s="15">
        <v>0</v>
      </c>
      <c r="CV200" s="15">
        <v>0</v>
      </c>
      <c r="CW200" s="15">
        <v>0</v>
      </c>
      <c r="CX200" s="15">
        <v>0</v>
      </c>
      <c r="CY200" s="15">
        <v>0</v>
      </c>
      <c r="CZ200" s="15">
        <v>0</v>
      </c>
      <c r="DA200" s="15">
        <v>2</v>
      </c>
      <c r="DB200" s="15">
        <v>1</v>
      </c>
      <c r="DC200" s="15">
        <v>0</v>
      </c>
      <c r="DD200" s="15">
        <v>0</v>
      </c>
      <c r="DE200" s="15">
        <v>0</v>
      </c>
      <c r="DF200" s="15">
        <v>0</v>
      </c>
      <c r="DG200" s="15">
        <v>0</v>
      </c>
      <c r="DH200" s="15">
        <v>0</v>
      </c>
      <c r="DI200" s="15">
        <v>0</v>
      </c>
      <c r="DJ200" s="15">
        <v>0</v>
      </c>
      <c r="DK200" s="15">
        <v>0</v>
      </c>
      <c r="DL200" s="15">
        <v>0</v>
      </c>
      <c r="DM200" s="15">
        <v>0</v>
      </c>
      <c r="DN200" s="15">
        <v>0</v>
      </c>
      <c r="DO200" s="15">
        <v>0</v>
      </c>
      <c r="DP200" s="15">
        <v>0</v>
      </c>
      <c r="DQ200" s="15">
        <v>0</v>
      </c>
      <c r="DR200" s="15">
        <v>0</v>
      </c>
    </row>
    <row r="201" spans="1:122" x14ac:dyDescent="0.35">
      <c r="A201" s="15">
        <v>200</v>
      </c>
      <c r="B201" s="17">
        <v>43831</v>
      </c>
      <c r="C201" s="18">
        <v>43848</v>
      </c>
      <c r="D201" s="15">
        <v>43</v>
      </c>
      <c r="E201" s="15">
        <v>0</v>
      </c>
      <c r="F201" s="15">
        <v>0</v>
      </c>
      <c r="G201" s="15">
        <v>0</v>
      </c>
      <c r="H201" s="15">
        <v>1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2</v>
      </c>
      <c r="S201" s="15">
        <v>0</v>
      </c>
      <c r="T201" s="15">
        <v>3</v>
      </c>
      <c r="U201" s="15">
        <v>0</v>
      </c>
      <c r="V201" s="15">
        <v>0</v>
      </c>
      <c r="W201" s="15">
        <v>0</v>
      </c>
      <c r="X201" s="15">
        <v>1</v>
      </c>
      <c r="Y201" s="15">
        <v>1</v>
      </c>
      <c r="Z201" s="15">
        <v>15</v>
      </c>
      <c r="AA201" s="15">
        <v>2</v>
      </c>
      <c r="AB201" s="15">
        <v>1</v>
      </c>
      <c r="AC201" s="15">
        <v>0</v>
      </c>
      <c r="AD201" s="15">
        <v>0</v>
      </c>
      <c r="AE201" s="15">
        <v>1</v>
      </c>
      <c r="AF201" s="15">
        <v>0</v>
      </c>
      <c r="AG201" s="15">
        <v>1</v>
      </c>
      <c r="AH201" s="15">
        <v>0</v>
      </c>
      <c r="AI201" s="15">
        <v>0</v>
      </c>
      <c r="AJ201" s="15">
        <v>2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1</v>
      </c>
      <c r="AQ201" s="15">
        <v>0</v>
      </c>
      <c r="AR201" s="15">
        <v>0</v>
      </c>
      <c r="AS201" s="15">
        <v>0</v>
      </c>
      <c r="AT201" s="15">
        <v>0</v>
      </c>
      <c r="AU201" s="15">
        <v>3</v>
      </c>
      <c r="AV201" s="15">
        <v>0</v>
      </c>
      <c r="AW201" s="15">
        <v>0</v>
      </c>
      <c r="AX201" s="15">
        <v>0</v>
      </c>
      <c r="AY201" s="15">
        <v>0</v>
      </c>
      <c r="AZ201" s="15">
        <v>1</v>
      </c>
      <c r="BA201" s="15">
        <v>0</v>
      </c>
      <c r="BB201" s="15">
        <v>5</v>
      </c>
      <c r="BC201" s="15">
        <v>0</v>
      </c>
      <c r="BD201" s="15">
        <v>0</v>
      </c>
      <c r="BE201" s="15">
        <v>1</v>
      </c>
      <c r="BF201" s="15">
        <v>0</v>
      </c>
      <c r="BG201" s="15">
        <v>0</v>
      </c>
      <c r="BH201" s="15">
        <v>2</v>
      </c>
      <c r="BI201" s="15">
        <v>0</v>
      </c>
      <c r="BJ201" s="15">
        <v>0</v>
      </c>
      <c r="BK201" s="15">
        <v>1</v>
      </c>
      <c r="BL201" s="15">
        <v>0</v>
      </c>
      <c r="BM201" s="15">
        <v>1</v>
      </c>
      <c r="BN201" s="15">
        <v>1</v>
      </c>
      <c r="BO201" s="15">
        <v>0</v>
      </c>
      <c r="BP201" s="15">
        <v>2</v>
      </c>
      <c r="BQ201" s="15">
        <v>1</v>
      </c>
      <c r="BR201" s="15">
        <v>0</v>
      </c>
      <c r="BS201" s="15">
        <v>1</v>
      </c>
      <c r="BT201" s="15">
        <v>0</v>
      </c>
      <c r="BU201" s="15">
        <v>0</v>
      </c>
      <c r="BV201" s="15">
        <v>2</v>
      </c>
      <c r="BW201" s="15">
        <v>0</v>
      </c>
      <c r="BX201" s="15">
        <v>3</v>
      </c>
      <c r="BY201" s="15">
        <v>2</v>
      </c>
      <c r="BZ201" s="15">
        <v>0</v>
      </c>
      <c r="CA201" s="15">
        <v>0</v>
      </c>
      <c r="CB201" s="15">
        <v>0</v>
      </c>
      <c r="CC201" s="15">
        <v>0</v>
      </c>
      <c r="CD201" s="15">
        <v>0</v>
      </c>
      <c r="CE201" s="15">
        <v>0</v>
      </c>
      <c r="CF201" s="15">
        <v>0</v>
      </c>
      <c r="CG201" s="15">
        <v>11</v>
      </c>
      <c r="CH201" s="15">
        <v>0</v>
      </c>
      <c r="CI201" s="15">
        <v>0</v>
      </c>
      <c r="CJ201" s="15">
        <v>2</v>
      </c>
      <c r="CK201" s="15">
        <v>0</v>
      </c>
      <c r="CL201" s="15">
        <v>0</v>
      </c>
      <c r="CM201" s="15">
        <v>1</v>
      </c>
      <c r="CN201" s="15">
        <v>1</v>
      </c>
      <c r="CO201" s="15">
        <v>2</v>
      </c>
      <c r="CP201" s="15">
        <v>4</v>
      </c>
      <c r="CQ201" s="15">
        <v>0</v>
      </c>
      <c r="CR201" s="15">
        <v>0</v>
      </c>
      <c r="CS201" s="15">
        <v>2</v>
      </c>
      <c r="CT201" s="15">
        <v>0</v>
      </c>
      <c r="CU201" s="15">
        <v>1</v>
      </c>
      <c r="CV201" s="15">
        <v>0</v>
      </c>
      <c r="CW201" s="15">
        <v>0</v>
      </c>
      <c r="CX201" s="15">
        <v>0</v>
      </c>
      <c r="CY201" s="15">
        <v>0</v>
      </c>
      <c r="CZ201" s="15">
        <v>0</v>
      </c>
      <c r="DA201" s="15">
        <v>0</v>
      </c>
      <c r="DB201" s="15">
        <v>0</v>
      </c>
      <c r="DC201" s="15">
        <v>0</v>
      </c>
      <c r="DD201" s="15">
        <v>0</v>
      </c>
      <c r="DE201" s="15">
        <v>0</v>
      </c>
      <c r="DF201" s="15">
        <v>0</v>
      </c>
      <c r="DG201" s="15">
        <v>0</v>
      </c>
      <c r="DH201" s="15">
        <v>0</v>
      </c>
      <c r="DI201" s="15">
        <v>0</v>
      </c>
      <c r="DJ201" s="15">
        <v>0</v>
      </c>
      <c r="DK201" s="15">
        <v>0</v>
      </c>
      <c r="DL201" s="15">
        <v>0</v>
      </c>
      <c r="DM201" s="15">
        <v>0</v>
      </c>
      <c r="DN201" s="15">
        <v>0</v>
      </c>
      <c r="DO201" s="15">
        <v>0</v>
      </c>
      <c r="DP201" s="15">
        <v>0</v>
      </c>
      <c r="DQ201" s="15">
        <v>0</v>
      </c>
      <c r="DR201" s="15">
        <v>0</v>
      </c>
    </row>
    <row r="202" spans="1:122" x14ac:dyDescent="0.35">
      <c r="A202" s="15">
        <v>201</v>
      </c>
      <c r="B202" s="17">
        <v>43831</v>
      </c>
      <c r="C202" s="18">
        <v>43849</v>
      </c>
      <c r="D202" s="15">
        <v>22</v>
      </c>
      <c r="E202" s="15">
        <v>0</v>
      </c>
      <c r="F202" s="15">
        <v>1</v>
      </c>
      <c r="G202" s="15">
        <v>2</v>
      </c>
      <c r="H202" s="15">
        <v>3</v>
      </c>
      <c r="I202" s="15">
        <v>0</v>
      </c>
      <c r="J202" s="15">
        <v>0</v>
      </c>
      <c r="K202" s="15">
        <v>0</v>
      </c>
      <c r="L202" s="15">
        <v>3</v>
      </c>
      <c r="M202" s="15">
        <v>0</v>
      </c>
      <c r="N202" s="15">
        <v>6</v>
      </c>
      <c r="O202" s="15">
        <v>2</v>
      </c>
      <c r="P202" s="15">
        <v>0</v>
      </c>
      <c r="Q202" s="15">
        <v>0</v>
      </c>
      <c r="R202" s="15">
        <v>1</v>
      </c>
      <c r="S202" s="15">
        <v>1</v>
      </c>
      <c r="T202" s="15">
        <v>5</v>
      </c>
      <c r="U202" s="15">
        <v>0</v>
      </c>
      <c r="V202" s="15">
        <v>0</v>
      </c>
      <c r="W202" s="15">
        <v>0</v>
      </c>
      <c r="X202" s="15">
        <v>2</v>
      </c>
      <c r="Y202" s="15">
        <v>2</v>
      </c>
      <c r="Z202" s="15">
        <v>9</v>
      </c>
      <c r="AA202" s="15">
        <v>4</v>
      </c>
      <c r="AB202" s="15">
        <v>2</v>
      </c>
      <c r="AC202" s="15">
        <v>4</v>
      </c>
      <c r="AD202" s="15">
        <v>0</v>
      </c>
      <c r="AE202" s="15">
        <v>3</v>
      </c>
      <c r="AF202" s="15">
        <v>3</v>
      </c>
      <c r="AG202" s="15">
        <v>3</v>
      </c>
      <c r="AH202" s="15">
        <v>1</v>
      </c>
      <c r="AI202" s="15">
        <v>0</v>
      </c>
      <c r="AJ202" s="15">
        <v>3</v>
      </c>
      <c r="AK202" s="15">
        <v>0</v>
      </c>
      <c r="AL202" s="15">
        <v>0</v>
      </c>
      <c r="AM202" s="15">
        <v>0</v>
      </c>
      <c r="AN202" s="15">
        <v>0</v>
      </c>
      <c r="AO202" s="15">
        <v>2</v>
      </c>
      <c r="AP202" s="15">
        <v>0</v>
      </c>
      <c r="AQ202" s="15">
        <v>1</v>
      </c>
      <c r="AR202" s="15">
        <v>2</v>
      </c>
      <c r="AS202" s="15">
        <v>0</v>
      </c>
      <c r="AT202" s="15">
        <v>4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1</v>
      </c>
      <c r="BA202" s="15">
        <v>0</v>
      </c>
      <c r="BB202" s="15">
        <v>0</v>
      </c>
      <c r="BC202" s="15">
        <v>1</v>
      </c>
      <c r="BD202" s="15">
        <v>1</v>
      </c>
      <c r="BE202" s="15">
        <v>0</v>
      </c>
      <c r="BF202" s="15">
        <v>2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1</v>
      </c>
      <c r="BM202" s="15">
        <v>0</v>
      </c>
      <c r="BN202" s="15">
        <v>3</v>
      </c>
      <c r="BO202" s="15">
        <v>3</v>
      </c>
      <c r="BP202" s="15">
        <v>3</v>
      </c>
      <c r="BQ202" s="15">
        <v>1</v>
      </c>
      <c r="BR202" s="15">
        <v>0</v>
      </c>
      <c r="BS202" s="15">
        <v>1</v>
      </c>
      <c r="BT202" s="15">
        <v>0</v>
      </c>
      <c r="BU202" s="15">
        <v>0</v>
      </c>
      <c r="BV202" s="15">
        <v>3</v>
      </c>
      <c r="BW202" s="15">
        <v>2</v>
      </c>
      <c r="BX202" s="15">
        <v>2</v>
      </c>
      <c r="BY202" s="15">
        <v>1</v>
      </c>
      <c r="BZ202" s="15">
        <v>1</v>
      </c>
      <c r="CA202" s="15">
        <v>0</v>
      </c>
      <c r="CB202" s="15">
        <v>0</v>
      </c>
      <c r="CC202" s="15">
        <v>0</v>
      </c>
      <c r="CD202" s="15">
        <v>0</v>
      </c>
      <c r="CE202" s="15">
        <v>1</v>
      </c>
      <c r="CF202" s="15">
        <v>0</v>
      </c>
      <c r="CG202" s="15">
        <v>10</v>
      </c>
      <c r="CH202" s="15">
        <v>0</v>
      </c>
      <c r="CI202" s="15">
        <v>0</v>
      </c>
      <c r="CJ202" s="15">
        <v>0</v>
      </c>
      <c r="CK202" s="15">
        <v>0</v>
      </c>
      <c r="CL202" s="15">
        <v>0</v>
      </c>
      <c r="CM202" s="15">
        <v>1</v>
      </c>
      <c r="CN202" s="15">
        <v>1</v>
      </c>
      <c r="CO202" s="15">
        <v>0</v>
      </c>
      <c r="CP202" s="15">
        <v>1</v>
      </c>
      <c r="CQ202" s="15">
        <v>0</v>
      </c>
      <c r="CR202" s="15">
        <v>0</v>
      </c>
      <c r="CS202" s="15">
        <v>0</v>
      </c>
      <c r="CT202" s="15">
        <v>0</v>
      </c>
      <c r="CU202" s="15">
        <v>0</v>
      </c>
      <c r="CV202" s="15">
        <v>0</v>
      </c>
      <c r="CW202" s="15">
        <v>0</v>
      </c>
      <c r="CX202" s="15">
        <v>0</v>
      </c>
      <c r="CY202" s="15">
        <v>0</v>
      </c>
      <c r="CZ202" s="15">
        <v>2</v>
      </c>
      <c r="DA202" s="15">
        <v>0</v>
      </c>
      <c r="DB202" s="15">
        <v>0</v>
      </c>
      <c r="DC202" s="15">
        <v>0</v>
      </c>
      <c r="DD202" s="15">
        <v>0</v>
      </c>
      <c r="DE202" s="15">
        <v>0</v>
      </c>
      <c r="DF202" s="15">
        <v>0</v>
      </c>
      <c r="DG202" s="15">
        <v>0</v>
      </c>
      <c r="DH202" s="15">
        <v>0</v>
      </c>
      <c r="DI202" s="15">
        <v>0</v>
      </c>
      <c r="DJ202" s="15">
        <v>0</v>
      </c>
      <c r="DK202" s="15">
        <v>0</v>
      </c>
      <c r="DL202" s="15">
        <v>0</v>
      </c>
      <c r="DM202" s="15">
        <v>0</v>
      </c>
      <c r="DN202" s="15">
        <v>0</v>
      </c>
      <c r="DO202" s="15">
        <v>0</v>
      </c>
      <c r="DP202" s="15">
        <v>0</v>
      </c>
      <c r="DQ202" s="15">
        <v>0</v>
      </c>
      <c r="DR202" s="15">
        <v>0</v>
      </c>
    </row>
    <row r="203" spans="1:122" x14ac:dyDescent="0.35">
      <c r="A203" s="15">
        <v>202</v>
      </c>
      <c r="B203" s="17">
        <v>43831</v>
      </c>
      <c r="C203" s="18">
        <v>43850</v>
      </c>
      <c r="D203" s="15">
        <v>6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1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2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3</v>
      </c>
      <c r="AA203" s="15">
        <v>1</v>
      </c>
      <c r="AB203" s="15">
        <v>3</v>
      </c>
      <c r="AC203" s="15">
        <v>0</v>
      </c>
      <c r="AD203" s="15">
        <v>1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1</v>
      </c>
      <c r="AQ203" s="15">
        <v>0</v>
      </c>
      <c r="AR203" s="15">
        <v>0</v>
      </c>
      <c r="AS203" s="15">
        <v>0</v>
      </c>
      <c r="AT203" s="15">
        <v>1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1</v>
      </c>
      <c r="BC203" s="15">
        <v>0</v>
      </c>
      <c r="BD203" s="15">
        <v>0</v>
      </c>
      <c r="BE203" s="15">
        <v>0</v>
      </c>
      <c r="BF203" s="15">
        <v>0</v>
      </c>
      <c r="BG203" s="15">
        <v>0</v>
      </c>
      <c r="BH203" s="15">
        <v>1</v>
      </c>
      <c r="BI203" s="15">
        <v>0</v>
      </c>
      <c r="BJ203" s="15">
        <v>0</v>
      </c>
      <c r="BK203" s="15">
        <v>0</v>
      </c>
      <c r="BL203" s="15">
        <v>0</v>
      </c>
      <c r="BM203" s="15">
        <v>1</v>
      </c>
      <c r="BN203" s="15">
        <v>1</v>
      </c>
      <c r="BO203" s="15">
        <v>0</v>
      </c>
      <c r="BP203" s="15">
        <v>1</v>
      </c>
      <c r="BQ203" s="15">
        <v>0</v>
      </c>
      <c r="BR203" s="15">
        <v>0</v>
      </c>
      <c r="BS203" s="15">
        <v>1</v>
      </c>
      <c r="BT203" s="15">
        <v>0</v>
      </c>
      <c r="BU203" s="15">
        <v>0</v>
      </c>
      <c r="BV203" s="15">
        <v>0</v>
      </c>
      <c r="BW203" s="15">
        <v>0</v>
      </c>
      <c r="BX203" s="15">
        <v>0</v>
      </c>
      <c r="BY203" s="15">
        <v>0</v>
      </c>
      <c r="BZ203" s="15">
        <v>0</v>
      </c>
      <c r="CA203" s="15">
        <v>0</v>
      </c>
      <c r="CB203" s="15">
        <v>1</v>
      </c>
      <c r="CC203" s="15">
        <v>0</v>
      </c>
      <c r="CD203" s="15">
        <v>1</v>
      </c>
      <c r="CE203" s="15">
        <v>0</v>
      </c>
      <c r="CF203" s="15">
        <v>0</v>
      </c>
      <c r="CG203" s="15">
        <v>0</v>
      </c>
      <c r="CH203" s="15">
        <v>0</v>
      </c>
      <c r="CI203" s="15">
        <v>0</v>
      </c>
      <c r="CJ203" s="15">
        <v>0</v>
      </c>
      <c r="CK203" s="15">
        <v>0</v>
      </c>
      <c r="CL203" s="15">
        <v>0</v>
      </c>
      <c r="CM203" s="15">
        <v>0</v>
      </c>
      <c r="CN203" s="15">
        <v>1</v>
      </c>
      <c r="CO203" s="15">
        <v>0</v>
      </c>
      <c r="CP203" s="15">
        <v>0</v>
      </c>
      <c r="CQ203" s="15">
        <v>1</v>
      </c>
      <c r="CR203" s="15">
        <v>0</v>
      </c>
      <c r="CS203" s="15">
        <v>0</v>
      </c>
      <c r="CT203" s="15">
        <v>0</v>
      </c>
      <c r="CU203" s="15">
        <v>0</v>
      </c>
      <c r="CV203" s="15">
        <v>0</v>
      </c>
      <c r="CW203" s="15">
        <v>0</v>
      </c>
      <c r="CX203" s="15">
        <v>0</v>
      </c>
      <c r="CY203" s="15">
        <v>0</v>
      </c>
      <c r="CZ203" s="15">
        <v>0</v>
      </c>
      <c r="DA203" s="15">
        <v>0</v>
      </c>
      <c r="DB203" s="15">
        <v>0</v>
      </c>
      <c r="DC203" s="15">
        <v>0</v>
      </c>
      <c r="DD203" s="15">
        <v>0</v>
      </c>
      <c r="DE203" s="15">
        <v>0</v>
      </c>
      <c r="DF203" s="15">
        <v>0</v>
      </c>
      <c r="DG203" s="15">
        <v>0</v>
      </c>
      <c r="DH203" s="15">
        <v>0</v>
      </c>
      <c r="DI203" s="15">
        <v>0</v>
      </c>
      <c r="DJ203" s="15">
        <v>0</v>
      </c>
      <c r="DK203" s="15">
        <v>0</v>
      </c>
      <c r="DL203" s="15">
        <v>0</v>
      </c>
      <c r="DM203" s="15">
        <v>0</v>
      </c>
      <c r="DN203" s="15">
        <v>0</v>
      </c>
      <c r="DO203" s="15">
        <v>0</v>
      </c>
      <c r="DP203" s="15">
        <v>0</v>
      </c>
      <c r="DQ203" s="15">
        <v>0</v>
      </c>
      <c r="DR203" s="15">
        <v>0</v>
      </c>
    </row>
    <row r="204" spans="1:122" x14ac:dyDescent="0.35">
      <c r="A204" s="15">
        <v>203</v>
      </c>
      <c r="B204" s="17">
        <v>43831</v>
      </c>
      <c r="C204" s="18">
        <v>43851</v>
      </c>
      <c r="D204" s="15">
        <v>9</v>
      </c>
      <c r="E204" s="15">
        <v>0</v>
      </c>
      <c r="F204" s="15">
        <v>0</v>
      </c>
      <c r="G204" s="15">
        <v>0</v>
      </c>
      <c r="H204" s="15">
        <v>1</v>
      </c>
      <c r="I204" s="15">
        <v>0</v>
      </c>
      <c r="J204" s="15">
        <v>0</v>
      </c>
      <c r="K204" s="15">
        <v>2</v>
      </c>
      <c r="L204" s="15">
        <v>0</v>
      </c>
      <c r="M204" s="15">
        <v>0</v>
      </c>
      <c r="N204" s="15">
        <v>1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1</v>
      </c>
      <c r="U204" s="15">
        <v>0</v>
      </c>
      <c r="V204" s="15">
        <v>0</v>
      </c>
      <c r="W204" s="15">
        <v>0</v>
      </c>
      <c r="X204" s="15">
        <v>0</v>
      </c>
      <c r="Y204" s="15">
        <v>1</v>
      </c>
      <c r="Z204" s="15">
        <v>7</v>
      </c>
      <c r="AA204" s="15">
        <v>1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1</v>
      </c>
      <c r="BM204" s="15">
        <v>0</v>
      </c>
      <c r="BN204" s="15">
        <v>0</v>
      </c>
      <c r="BO204" s="15">
        <v>0</v>
      </c>
      <c r="BP204" s="15">
        <v>1</v>
      </c>
      <c r="BQ204" s="15">
        <v>1</v>
      </c>
      <c r="BR204" s="15">
        <v>0</v>
      </c>
      <c r="BS204" s="15">
        <v>0</v>
      </c>
      <c r="BT204" s="15">
        <v>0</v>
      </c>
      <c r="BU204" s="15">
        <v>1</v>
      </c>
      <c r="BV204" s="15">
        <v>0</v>
      </c>
      <c r="BW204" s="15">
        <v>1</v>
      </c>
      <c r="BX204" s="15">
        <v>0</v>
      </c>
      <c r="BY204" s="15">
        <v>0</v>
      </c>
      <c r="BZ204" s="15">
        <v>0</v>
      </c>
      <c r="CA204" s="15">
        <v>0</v>
      </c>
      <c r="CB204" s="15">
        <v>0</v>
      </c>
      <c r="CC204" s="15">
        <v>0</v>
      </c>
      <c r="CD204" s="15">
        <v>0</v>
      </c>
      <c r="CE204" s="15">
        <v>0</v>
      </c>
      <c r="CF204" s="15">
        <v>0</v>
      </c>
      <c r="CG204" s="15">
        <v>0</v>
      </c>
      <c r="CH204" s="15">
        <v>0</v>
      </c>
      <c r="CI204" s="15">
        <v>0</v>
      </c>
      <c r="CJ204" s="15">
        <v>3</v>
      </c>
      <c r="CK204" s="15">
        <v>0</v>
      </c>
      <c r="CL204" s="15">
        <v>0</v>
      </c>
      <c r="CM204" s="15">
        <v>0</v>
      </c>
      <c r="CN204" s="15">
        <v>0</v>
      </c>
      <c r="CO204" s="15">
        <v>0</v>
      </c>
      <c r="CP204" s="15">
        <v>0</v>
      </c>
      <c r="CQ204" s="15">
        <v>0</v>
      </c>
      <c r="CR204" s="15">
        <v>0</v>
      </c>
      <c r="CS204" s="15">
        <v>0</v>
      </c>
      <c r="CT204" s="15">
        <v>0</v>
      </c>
      <c r="CU204" s="15">
        <v>0</v>
      </c>
      <c r="CV204" s="15">
        <v>0</v>
      </c>
      <c r="CW204" s="15">
        <v>0</v>
      </c>
      <c r="CX204" s="15">
        <v>0</v>
      </c>
      <c r="CY204" s="15">
        <v>0</v>
      </c>
      <c r="CZ204" s="15">
        <v>0</v>
      </c>
      <c r="DA204" s="15">
        <v>0</v>
      </c>
      <c r="DB204" s="15">
        <v>0</v>
      </c>
      <c r="DC204" s="15">
        <v>0</v>
      </c>
      <c r="DD204" s="15">
        <v>0</v>
      </c>
      <c r="DE204" s="15">
        <v>0</v>
      </c>
      <c r="DF204" s="15">
        <v>0</v>
      </c>
      <c r="DG204" s="15">
        <v>0</v>
      </c>
      <c r="DH204" s="15">
        <v>0</v>
      </c>
      <c r="DI204" s="15">
        <v>0</v>
      </c>
      <c r="DJ204" s="15">
        <v>0</v>
      </c>
      <c r="DK204" s="15">
        <v>0</v>
      </c>
      <c r="DL204" s="15">
        <v>0</v>
      </c>
      <c r="DM204" s="15">
        <v>0</v>
      </c>
      <c r="DN204" s="15">
        <v>0</v>
      </c>
      <c r="DO204" s="15">
        <v>0</v>
      </c>
      <c r="DP204" s="15">
        <v>0</v>
      </c>
      <c r="DQ204" s="15">
        <v>0</v>
      </c>
      <c r="DR204" s="15">
        <v>0</v>
      </c>
    </row>
    <row r="205" spans="1:122" x14ac:dyDescent="0.35">
      <c r="A205" s="15">
        <v>204</v>
      </c>
      <c r="B205" s="17">
        <v>43831</v>
      </c>
      <c r="C205" s="18">
        <v>43852</v>
      </c>
      <c r="D205" s="15">
        <v>5</v>
      </c>
      <c r="E205" s="15">
        <v>0</v>
      </c>
      <c r="F205" s="15">
        <v>2</v>
      </c>
      <c r="G205" s="15">
        <v>0</v>
      </c>
      <c r="H205" s="15">
        <v>2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1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1</v>
      </c>
      <c r="AA205" s="15">
        <v>1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0</v>
      </c>
      <c r="AV205" s="15">
        <v>0</v>
      </c>
      <c r="AW205" s="15">
        <v>0</v>
      </c>
      <c r="AX205" s="15">
        <v>0</v>
      </c>
      <c r="AY205" s="15">
        <v>0</v>
      </c>
      <c r="AZ205" s="15">
        <v>0</v>
      </c>
      <c r="BA205" s="15">
        <v>0</v>
      </c>
      <c r="BB205" s="15">
        <v>1</v>
      </c>
      <c r="BC205" s="15">
        <v>0</v>
      </c>
      <c r="BD205" s="15">
        <v>0</v>
      </c>
      <c r="BE205" s="15">
        <v>0</v>
      </c>
      <c r="BF205" s="15">
        <v>0</v>
      </c>
      <c r="BG205" s="15">
        <v>1</v>
      </c>
      <c r="BH205" s="15">
        <v>1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  <c r="BN205" s="15">
        <v>0</v>
      </c>
      <c r="BO205" s="15">
        <v>0</v>
      </c>
      <c r="BP205" s="15">
        <v>0</v>
      </c>
      <c r="BQ205" s="15">
        <v>0</v>
      </c>
      <c r="BR205" s="15">
        <v>0</v>
      </c>
      <c r="BS205" s="15">
        <v>0</v>
      </c>
      <c r="BT205" s="15">
        <v>0</v>
      </c>
      <c r="BU205" s="15">
        <v>0</v>
      </c>
      <c r="BV205" s="15">
        <v>2</v>
      </c>
      <c r="BW205" s="15">
        <v>0</v>
      </c>
      <c r="BX205" s="15">
        <v>0</v>
      </c>
      <c r="BY205" s="15">
        <v>0</v>
      </c>
      <c r="BZ205" s="15">
        <v>0</v>
      </c>
      <c r="CA205" s="15">
        <v>0</v>
      </c>
      <c r="CB205" s="15">
        <v>0</v>
      </c>
      <c r="CC205" s="15">
        <v>2</v>
      </c>
      <c r="CD205" s="15">
        <v>0</v>
      </c>
      <c r="CE205" s="15">
        <v>0</v>
      </c>
      <c r="CF205" s="15">
        <v>0</v>
      </c>
      <c r="CG205" s="15">
        <v>5</v>
      </c>
      <c r="CH205" s="15">
        <v>0</v>
      </c>
      <c r="CI205" s="15">
        <v>0</v>
      </c>
      <c r="CJ205" s="15">
        <v>2</v>
      </c>
      <c r="CK205" s="15">
        <v>2</v>
      </c>
      <c r="CL205" s="15">
        <v>0</v>
      </c>
      <c r="CM205" s="15">
        <v>0</v>
      </c>
      <c r="CN205" s="15">
        <v>0</v>
      </c>
      <c r="CO205" s="15">
        <v>0</v>
      </c>
      <c r="CP205" s="15">
        <v>1</v>
      </c>
      <c r="CQ205" s="15">
        <v>2</v>
      </c>
      <c r="CR205" s="15">
        <v>0</v>
      </c>
      <c r="CS205" s="15">
        <v>0</v>
      </c>
      <c r="CT205" s="15">
        <v>0</v>
      </c>
      <c r="CU205" s="15">
        <v>3</v>
      </c>
      <c r="CV205" s="15">
        <v>0</v>
      </c>
      <c r="CW205" s="15">
        <v>0</v>
      </c>
      <c r="CX205" s="15">
        <v>0</v>
      </c>
      <c r="CY205" s="15">
        <v>0</v>
      </c>
      <c r="CZ205" s="15">
        <v>0</v>
      </c>
      <c r="DA205" s="15">
        <v>0</v>
      </c>
      <c r="DB205" s="15">
        <v>0</v>
      </c>
      <c r="DC205" s="15">
        <v>0</v>
      </c>
      <c r="DD205" s="15">
        <v>0</v>
      </c>
      <c r="DE205" s="15">
        <v>1</v>
      </c>
      <c r="DF205" s="15">
        <v>0</v>
      </c>
      <c r="DG205" s="15">
        <v>0</v>
      </c>
      <c r="DH205" s="15">
        <v>0</v>
      </c>
      <c r="DI205" s="15">
        <v>0</v>
      </c>
      <c r="DJ205" s="15">
        <v>0</v>
      </c>
      <c r="DK205" s="15">
        <v>0</v>
      </c>
      <c r="DL205" s="15">
        <v>0</v>
      </c>
      <c r="DM205" s="15">
        <v>0</v>
      </c>
      <c r="DN205" s="15">
        <v>0</v>
      </c>
      <c r="DO205" s="15">
        <v>0</v>
      </c>
      <c r="DP205" s="15">
        <v>0</v>
      </c>
      <c r="DQ205" s="15">
        <v>0</v>
      </c>
      <c r="DR205" s="15">
        <v>0</v>
      </c>
    </row>
    <row r="206" spans="1:122" x14ac:dyDescent="0.35">
      <c r="A206" s="15">
        <v>205</v>
      </c>
      <c r="B206" s="17">
        <v>43831</v>
      </c>
      <c r="C206" s="18">
        <v>43853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1</v>
      </c>
      <c r="O206" s="15">
        <v>1</v>
      </c>
      <c r="P206" s="15">
        <v>0</v>
      </c>
      <c r="Q206" s="15">
        <v>0</v>
      </c>
      <c r="R206" s="15">
        <v>0</v>
      </c>
      <c r="S206" s="15">
        <v>1</v>
      </c>
      <c r="T206" s="15">
        <v>2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1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1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A206" s="15">
        <v>1</v>
      </c>
      <c r="BB206" s="15">
        <v>1</v>
      </c>
      <c r="BC206" s="15">
        <v>0</v>
      </c>
      <c r="BD206" s="15">
        <v>0</v>
      </c>
      <c r="BE206" s="15">
        <v>0</v>
      </c>
      <c r="BF206" s="15">
        <v>3</v>
      </c>
      <c r="BG206" s="15">
        <v>0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  <c r="BN206" s="15">
        <v>1</v>
      </c>
      <c r="BO206" s="15">
        <v>0</v>
      </c>
      <c r="BP206" s="15">
        <v>1</v>
      </c>
      <c r="BQ206" s="15">
        <v>0</v>
      </c>
      <c r="BR206" s="15">
        <v>0</v>
      </c>
      <c r="BS206" s="15">
        <v>0</v>
      </c>
      <c r="BT206" s="15">
        <v>0</v>
      </c>
      <c r="BU206" s="15">
        <v>0</v>
      </c>
      <c r="BV206" s="15">
        <v>0</v>
      </c>
      <c r="BW206" s="15">
        <v>0</v>
      </c>
      <c r="BX206" s="15">
        <v>0</v>
      </c>
      <c r="BY206" s="15">
        <v>0</v>
      </c>
      <c r="BZ206" s="15">
        <v>0</v>
      </c>
      <c r="CA206" s="15">
        <v>0</v>
      </c>
      <c r="CB206" s="15">
        <v>0</v>
      </c>
      <c r="CC206" s="15">
        <v>0</v>
      </c>
      <c r="CD206" s="15">
        <v>0</v>
      </c>
      <c r="CE206" s="15">
        <v>0</v>
      </c>
      <c r="CF206" s="15">
        <v>0</v>
      </c>
      <c r="CG206" s="15">
        <v>0</v>
      </c>
      <c r="CH206" s="15">
        <v>0</v>
      </c>
      <c r="CI206" s="15">
        <v>0</v>
      </c>
      <c r="CJ206" s="15">
        <v>0</v>
      </c>
      <c r="CK206" s="15">
        <v>0</v>
      </c>
      <c r="CL206" s="15">
        <v>0</v>
      </c>
      <c r="CM206" s="15">
        <v>0</v>
      </c>
      <c r="CN206" s="15">
        <v>1</v>
      </c>
      <c r="CO206" s="15">
        <v>0</v>
      </c>
      <c r="CP206" s="15">
        <v>0</v>
      </c>
      <c r="CQ206" s="15">
        <v>0</v>
      </c>
      <c r="CR206" s="15">
        <v>0</v>
      </c>
      <c r="CS206" s="15">
        <v>0</v>
      </c>
      <c r="CT206" s="15">
        <v>0</v>
      </c>
      <c r="CU206" s="15">
        <v>0</v>
      </c>
      <c r="CV206" s="15">
        <v>0</v>
      </c>
      <c r="CW206" s="15">
        <v>0</v>
      </c>
      <c r="CX206" s="15">
        <v>0</v>
      </c>
      <c r="CY206" s="15">
        <v>0</v>
      </c>
      <c r="CZ206" s="15">
        <v>0</v>
      </c>
      <c r="DA206" s="15">
        <v>0</v>
      </c>
      <c r="DB206" s="15">
        <v>0</v>
      </c>
      <c r="DC206" s="15">
        <v>0</v>
      </c>
      <c r="DD206" s="15">
        <v>0</v>
      </c>
      <c r="DE206" s="15">
        <v>0</v>
      </c>
      <c r="DF206" s="15">
        <v>0</v>
      </c>
      <c r="DG206" s="15">
        <v>0</v>
      </c>
      <c r="DH206" s="15">
        <v>0</v>
      </c>
      <c r="DI206" s="15">
        <v>0</v>
      </c>
      <c r="DJ206" s="15">
        <v>0</v>
      </c>
      <c r="DK206" s="15">
        <v>0</v>
      </c>
      <c r="DL206" s="15">
        <v>0</v>
      </c>
      <c r="DM206" s="15">
        <v>0</v>
      </c>
      <c r="DN206" s="15">
        <v>0</v>
      </c>
      <c r="DO206" s="15">
        <v>0</v>
      </c>
      <c r="DP206" s="15">
        <v>0</v>
      </c>
      <c r="DQ206" s="15">
        <v>0</v>
      </c>
      <c r="DR206" s="15">
        <v>0</v>
      </c>
    </row>
    <row r="207" spans="1:122" x14ac:dyDescent="0.35">
      <c r="A207" s="15">
        <v>206</v>
      </c>
      <c r="B207" s="17">
        <v>43831</v>
      </c>
      <c r="C207" s="18">
        <v>43854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4</v>
      </c>
      <c r="O207" s="15">
        <v>0</v>
      </c>
      <c r="P207" s="15">
        <v>0</v>
      </c>
      <c r="Q207" s="15">
        <v>0</v>
      </c>
      <c r="R207" s="15">
        <v>0</v>
      </c>
      <c r="S207" s="15">
        <v>1</v>
      </c>
      <c r="T207" s="15">
        <v>2</v>
      </c>
      <c r="U207" s="15">
        <v>0</v>
      </c>
      <c r="V207" s="15">
        <v>0</v>
      </c>
      <c r="W207" s="15">
        <v>0</v>
      </c>
      <c r="X207" s="15">
        <v>0</v>
      </c>
      <c r="Y207" s="15">
        <v>1</v>
      </c>
      <c r="Z207" s="15">
        <v>10</v>
      </c>
      <c r="AA207" s="15">
        <v>0</v>
      </c>
      <c r="AB207" s="15">
        <v>1</v>
      </c>
      <c r="AC207" s="15">
        <v>0</v>
      </c>
      <c r="AD207" s="15">
        <v>0</v>
      </c>
      <c r="AE207" s="15">
        <v>1</v>
      </c>
      <c r="AF207" s="15">
        <v>0</v>
      </c>
      <c r="AG207" s="15">
        <v>0</v>
      </c>
      <c r="AH207" s="15">
        <v>0</v>
      </c>
      <c r="AI207" s="15">
        <v>0</v>
      </c>
      <c r="AJ207" s="15">
        <v>1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1</v>
      </c>
      <c r="AQ207" s="15">
        <v>0</v>
      </c>
      <c r="AR207" s="15">
        <v>0</v>
      </c>
      <c r="AS207" s="15">
        <v>0</v>
      </c>
      <c r="AT207" s="15">
        <v>0</v>
      </c>
      <c r="AU207" s="15">
        <v>1</v>
      </c>
      <c r="AV207" s="15">
        <v>0</v>
      </c>
      <c r="AW207" s="15">
        <v>0</v>
      </c>
      <c r="AX207" s="15">
        <v>0</v>
      </c>
      <c r="AY207" s="15">
        <v>0</v>
      </c>
      <c r="AZ207" s="15">
        <v>2</v>
      </c>
      <c r="BA207" s="15">
        <v>0</v>
      </c>
      <c r="BB207" s="15">
        <v>0</v>
      </c>
      <c r="BC207" s="15">
        <v>1</v>
      </c>
      <c r="BD207" s="15">
        <v>0</v>
      </c>
      <c r="BE207" s="15">
        <v>0</v>
      </c>
      <c r="BF207" s="15">
        <v>0</v>
      </c>
      <c r="BG207" s="15">
        <v>0</v>
      </c>
      <c r="BH207" s="15">
        <v>0</v>
      </c>
      <c r="BI207" s="15">
        <v>0</v>
      </c>
      <c r="BJ207" s="15">
        <v>0</v>
      </c>
      <c r="BK207" s="15">
        <v>0</v>
      </c>
      <c r="BL207" s="15">
        <v>1</v>
      </c>
      <c r="BM207" s="15">
        <v>0</v>
      </c>
      <c r="BN207" s="15">
        <v>2</v>
      </c>
      <c r="BO207" s="15">
        <v>0</v>
      </c>
      <c r="BP207" s="15">
        <v>0</v>
      </c>
      <c r="BQ207" s="15">
        <v>0</v>
      </c>
      <c r="BR207" s="15">
        <v>0</v>
      </c>
      <c r="BS207" s="15">
        <v>0</v>
      </c>
      <c r="BT207" s="15">
        <v>0</v>
      </c>
      <c r="BU207" s="15">
        <v>2</v>
      </c>
      <c r="BV207" s="15">
        <v>2</v>
      </c>
      <c r="BW207" s="15">
        <v>1</v>
      </c>
      <c r="BX207" s="15">
        <v>2</v>
      </c>
      <c r="BY207" s="15">
        <v>1</v>
      </c>
      <c r="BZ207" s="15">
        <v>2</v>
      </c>
      <c r="CA207" s="15">
        <v>0</v>
      </c>
      <c r="CB207" s="15">
        <v>0</v>
      </c>
      <c r="CC207" s="15">
        <v>0</v>
      </c>
      <c r="CD207" s="15">
        <v>0</v>
      </c>
      <c r="CE207" s="15">
        <v>1</v>
      </c>
      <c r="CF207" s="15">
        <v>0</v>
      </c>
      <c r="CG207" s="15">
        <v>1</v>
      </c>
      <c r="CH207" s="15">
        <v>0</v>
      </c>
      <c r="CI207" s="15">
        <v>0</v>
      </c>
      <c r="CJ207" s="15">
        <v>12</v>
      </c>
      <c r="CK207" s="15">
        <v>2</v>
      </c>
      <c r="CL207" s="15">
        <v>0</v>
      </c>
      <c r="CM207" s="15">
        <v>0</v>
      </c>
      <c r="CN207" s="15">
        <v>0</v>
      </c>
      <c r="CO207" s="15">
        <v>0</v>
      </c>
      <c r="CP207" s="15">
        <v>0</v>
      </c>
      <c r="CQ207" s="15">
        <v>3</v>
      </c>
      <c r="CR207" s="15">
        <v>2</v>
      </c>
      <c r="CS207" s="15">
        <v>0</v>
      </c>
      <c r="CT207" s="15">
        <v>0</v>
      </c>
      <c r="CU207" s="15">
        <v>0</v>
      </c>
      <c r="CV207" s="15">
        <v>0</v>
      </c>
      <c r="CW207" s="15">
        <v>0</v>
      </c>
      <c r="CX207" s="15">
        <v>0</v>
      </c>
      <c r="CY207" s="15">
        <v>0</v>
      </c>
      <c r="CZ207" s="15">
        <v>0</v>
      </c>
      <c r="DA207" s="15">
        <v>0</v>
      </c>
      <c r="DB207" s="15">
        <v>0</v>
      </c>
      <c r="DC207" s="15">
        <v>0</v>
      </c>
      <c r="DD207" s="15">
        <v>0</v>
      </c>
      <c r="DE207" s="15">
        <v>0</v>
      </c>
      <c r="DF207" s="15">
        <v>0</v>
      </c>
      <c r="DG207" s="15">
        <v>0</v>
      </c>
      <c r="DH207" s="15">
        <v>0</v>
      </c>
      <c r="DI207" s="15">
        <v>0</v>
      </c>
      <c r="DJ207" s="15">
        <v>0</v>
      </c>
      <c r="DK207" s="15">
        <v>0</v>
      </c>
      <c r="DL207" s="15">
        <v>0</v>
      </c>
      <c r="DM207" s="15">
        <v>0</v>
      </c>
      <c r="DN207" s="15">
        <v>0</v>
      </c>
      <c r="DO207" s="15">
        <v>0</v>
      </c>
      <c r="DP207" s="15">
        <v>0</v>
      </c>
      <c r="DQ207" s="15">
        <v>0</v>
      </c>
      <c r="DR207" s="15">
        <v>0</v>
      </c>
    </row>
    <row r="208" spans="1:122" x14ac:dyDescent="0.35">
      <c r="A208" s="15">
        <v>207</v>
      </c>
      <c r="B208" s="17">
        <v>43831</v>
      </c>
      <c r="C208" s="18">
        <v>43855</v>
      </c>
      <c r="D208" s="15">
        <v>19</v>
      </c>
      <c r="E208" s="15">
        <v>0</v>
      </c>
      <c r="F208" s="15">
        <v>0</v>
      </c>
      <c r="G208" s="15">
        <v>0</v>
      </c>
      <c r="H208" s="15">
        <v>1</v>
      </c>
      <c r="I208" s="15">
        <v>0</v>
      </c>
      <c r="J208" s="15">
        <v>0</v>
      </c>
      <c r="K208" s="15">
        <v>1</v>
      </c>
      <c r="L208" s="15">
        <v>0</v>
      </c>
      <c r="M208" s="15">
        <v>0</v>
      </c>
      <c r="N208" s="15">
        <v>0</v>
      </c>
      <c r="O208" s="15">
        <v>2</v>
      </c>
      <c r="P208" s="15">
        <v>1</v>
      </c>
      <c r="Q208" s="15">
        <v>0</v>
      </c>
      <c r="R208" s="15">
        <v>0</v>
      </c>
      <c r="S208" s="15">
        <v>0</v>
      </c>
      <c r="T208" s="15">
        <v>5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9</v>
      </c>
      <c r="AA208" s="15">
        <v>1</v>
      </c>
      <c r="AB208" s="15">
        <v>5</v>
      </c>
      <c r="AC208" s="15">
        <v>0</v>
      </c>
      <c r="AD208" s="15">
        <v>0</v>
      </c>
      <c r="AE208" s="15">
        <v>1</v>
      </c>
      <c r="AF208" s="15">
        <v>0</v>
      </c>
      <c r="AG208" s="15">
        <v>0</v>
      </c>
      <c r="AH208" s="15">
        <v>0</v>
      </c>
      <c r="AI208" s="15">
        <v>0</v>
      </c>
      <c r="AJ208" s="15">
        <v>1</v>
      </c>
      <c r="AK208" s="15">
        <v>3</v>
      </c>
      <c r="AL208" s="15">
        <v>0</v>
      </c>
      <c r="AM208" s="15">
        <v>0</v>
      </c>
      <c r="AN208" s="15">
        <v>0</v>
      </c>
      <c r="AO208" s="15">
        <v>0</v>
      </c>
      <c r="AP208" s="15">
        <v>2</v>
      </c>
      <c r="AQ208" s="15">
        <v>0</v>
      </c>
      <c r="AR208" s="15">
        <v>3</v>
      </c>
      <c r="AS208" s="15">
        <v>1</v>
      </c>
      <c r="AT208" s="15">
        <v>1</v>
      </c>
      <c r="AU208" s="15">
        <v>0</v>
      </c>
      <c r="AV208" s="15">
        <v>0</v>
      </c>
      <c r="AW208" s="15">
        <v>0</v>
      </c>
      <c r="AX208" s="15">
        <v>1</v>
      </c>
      <c r="AY208" s="15">
        <v>0</v>
      </c>
      <c r="AZ208" s="15">
        <v>0</v>
      </c>
      <c r="BA208" s="15">
        <v>0</v>
      </c>
      <c r="BB208" s="15">
        <v>0</v>
      </c>
      <c r="BC208" s="15">
        <v>0</v>
      </c>
      <c r="BD208" s="15">
        <v>4</v>
      </c>
      <c r="BE208" s="15">
        <v>0</v>
      </c>
      <c r="BF208" s="15">
        <v>1</v>
      </c>
      <c r="BG208" s="15">
        <v>0</v>
      </c>
      <c r="BH208" s="15">
        <v>1</v>
      </c>
      <c r="BI208" s="15">
        <v>0</v>
      </c>
      <c r="BJ208" s="15">
        <v>0</v>
      </c>
      <c r="BK208" s="15">
        <v>1</v>
      </c>
      <c r="BL208" s="15">
        <v>1</v>
      </c>
      <c r="BM208" s="15">
        <v>1</v>
      </c>
      <c r="BN208" s="15">
        <v>2</v>
      </c>
      <c r="BO208" s="15">
        <v>0</v>
      </c>
      <c r="BP208" s="15">
        <v>1</v>
      </c>
      <c r="BQ208" s="15">
        <v>0</v>
      </c>
      <c r="BR208" s="15">
        <v>0</v>
      </c>
      <c r="BS208" s="15">
        <v>0</v>
      </c>
      <c r="BT208" s="15">
        <v>0</v>
      </c>
      <c r="BU208" s="15">
        <v>1</v>
      </c>
      <c r="BV208" s="15">
        <v>1</v>
      </c>
      <c r="BW208" s="15">
        <v>1</v>
      </c>
      <c r="BX208" s="15">
        <v>0</v>
      </c>
      <c r="BY208" s="15">
        <v>0</v>
      </c>
      <c r="BZ208" s="15">
        <v>0</v>
      </c>
      <c r="CA208" s="15">
        <v>0</v>
      </c>
      <c r="CB208" s="15">
        <v>0</v>
      </c>
      <c r="CC208" s="15">
        <v>0</v>
      </c>
      <c r="CD208" s="15">
        <v>0</v>
      </c>
      <c r="CE208" s="15">
        <v>0</v>
      </c>
      <c r="CF208" s="15">
        <v>1</v>
      </c>
      <c r="CG208" s="15">
        <v>0</v>
      </c>
      <c r="CH208" s="15">
        <v>2</v>
      </c>
      <c r="CI208" s="15">
        <v>0</v>
      </c>
      <c r="CJ208" s="15">
        <v>0</v>
      </c>
      <c r="CK208" s="15">
        <v>0</v>
      </c>
      <c r="CL208" s="15">
        <v>0</v>
      </c>
      <c r="CM208" s="15">
        <v>2</v>
      </c>
      <c r="CN208" s="15">
        <v>1</v>
      </c>
      <c r="CO208" s="15">
        <v>0</v>
      </c>
      <c r="CP208" s="15">
        <v>0</v>
      </c>
      <c r="CQ208" s="15">
        <v>1</v>
      </c>
      <c r="CR208" s="15">
        <v>0</v>
      </c>
      <c r="CS208" s="15">
        <v>0</v>
      </c>
      <c r="CT208" s="15">
        <v>0</v>
      </c>
      <c r="CU208" s="15">
        <v>0</v>
      </c>
      <c r="CV208" s="15">
        <v>0</v>
      </c>
      <c r="CW208" s="15">
        <v>0</v>
      </c>
      <c r="CX208" s="15">
        <v>0</v>
      </c>
      <c r="CY208" s="15">
        <v>0</v>
      </c>
      <c r="CZ208" s="15">
        <v>0</v>
      </c>
      <c r="DA208" s="15">
        <v>0</v>
      </c>
      <c r="DB208" s="15">
        <v>1</v>
      </c>
      <c r="DC208" s="15">
        <v>1</v>
      </c>
      <c r="DD208" s="15">
        <v>0</v>
      </c>
      <c r="DE208" s="15">
        <v>0</v>
      </c>
      <c r="DF208" s="15">
        <v>0</v>
      </c>
      <c r="DG208" s="15">
        <v>0</v>
      </c>
      <c r="DH208" s="15">
        <v>0</v>
      </c>
      <c r="DI208" s="15">
        <v>0</v>
      </c>
      <c r="DJ208" s="15">
        <v>0</v>
      </c>
      <c r="DK208" s="15">
        <v>0</v>
      </c>
      <c r="DL208" s="15">
        <v>0</v>
      </c>
      <c r="DM208" s="15">
        <v>0</v>
      </c>
      <c r="DN208" s="15">
        <v>0</v>
      </c>
      <c r="DO208" s="15">
        <v>0</v>
      </c>
      <c r="DP208" s="15">
        <v>0</v>
      </c>
      <c r="DQ208" s="15">
        <v>0</v>
      </c>
      <c r="DR208" s="15">
        <v>0</v>
      </c>
    </row>
    <row r="209" spans="1:122" x14ac:dyDescent="0.35">
      <c r="A209" s="15">
        <v>208</v>
      </c>
      <c r="B209" s="17">
        <v>43831</v>
      </c>
      <c r="C209" s="18">
        <v>43856</v>
      </c>
      <c r="D209" s="15">
        <v>8</v>
      </c>
      <c r="E209" s="15">
        <v>0</v>
      </c>
      <c r="F209" s="15">
        <v>0</v>
      </c>
      <c r="G209" s="15">
        <v>0</v>
      </c>
      <c r="H209" s="15">
        <v>1</v>
      </c>
      <c r="I209" s="15">
        <v>0</v>
      </c>
      <c r="J209" s="15">
        <v>0</v>
      </c>
      <c r="K209" s="15">
        <v>1</v>
      </c>
      <c r="L209" s="15">
        <v>1</v>
      </c>
      <c r="M209" s="15">
        <v>0</v>
      </c>
      <c r="N209" s="15">
        <v>3</v>
      </c>
      <c r="O209" s="15">
        <v>0</v>
      </c>
      <c r="P209" s="15">
        <v>1</v>
      </c>
      <c r="Q209" s="15">
        <v>0</v>
      </c>
      <c r="R209" s="15">
        <v>0</v>
      </c>
      <c r="S209" s="15">
        <v>1</v>
      </c>
      <c r="T209" s="15">
        <v>2</v>
      </c>
      <c r="U209" s="15">
        <v>0</v>
      </c>
      <c r="V209" s="15">
        <v>0</v>
      </c>
      <c r="W209" s="15">
        <v>1</v>
      </c>
      <c r="X209" s="15">
        <v>1</v>
      </c>
      <c r="Y209" s="15">
        <v>1</v>
      </c>
      <c r="Z209" s="15">
        <v>7</v>
      </c>
      <c r="AA209" s="15">
        <v>0</v>
      </c>
      <c r="AB209" s="15">
        <v>1</v>
      </c>
      <c r="AC209" s="15">
        <v>1</v>
      </c>
      <c r="AD209" s="15">
        <v>2</v>
      </c>
      <c r="AE209" s="15">
        <v>1</v>
      </c>
      <c r="AF209" s="15">
        <v>3</v>
      </c>
      <c r="AG209" s="15">
        <v>0</v>
      </c>
      <c r="AH209" s="15">
        <v>0</v>
      </c>
      <c r="AI209" s="15">
        <v>0</v>
      </c>
      <c r="AJ209" s="15">
        <v>2</v>
      </c>
      <c r="AK209" s="15">
        <v>3</v>
      </c>
      <c r="AL209" s="15">
        <v>1</v>
      </c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4</v>
      </c>
      <c r="AT209" s="15">
        <v>0</v>
      </c>
      <c r="AU209" s="15">
        <v>3</v>
      </c>
      <c r="AV209" s="15">
        <v>3</v>
      </c>
      <c r="AW209" s="15">
        <v>0</v>
      </c>
      <c r="AX209" s="15">
        <v>0</v>
      </c>
      <c r="AY209" s="15">
        <v>0</v>
      </c>
      <c r="AZ209" s="15">
        <v>2</v>
      </c>
      <c r="BA209" s="15">
        <v>0</v>
      </c>
      <c r="BB209" s="15">
        <v>0</v>
      </c>
      <c r="BC209" s="15">
        <v>1</v>
      </c>
      <c r="BD209" s="15">
        <v>0</v>
      </c>
      <c r="BE209" s="15">
        <v>1</v>
      </c>
      <c r="BF209" s="15">
        <v>1</v>
      </c>
      <c r="BG209" s="15">
        <v>1</v>
      </c>
      <c r="BH209" s="15">
        <v>1</v>
      </c>
      <c r="BI209" s="15">
        <v>0</v>
      </c>
      <c r="BJ209" s="15">
        <v>1</v>
      </c>
      <c r="BK209" s="15">
        <v>0</v>
      </c>
      <c r="BL209" s="15">
        <v>1</v>
      </c>
      <c r="BM209" s="15">
        <v>0</v>
      </c>
      <c r="BN209" s="15">
        <v>1</v>
      </c>
      <c r="BO209" s="15">
        <v>0</v>
      </c>
      <c r="BP209" s="15">
        <v>3</v>
      </c>
      <c r="BQ209" s="15">
        <v>0</v>
      </c>
      <c r="BR209" s="15">
        <v>1</v>
      </c>
      <c r="BS209" s="15">
        <v>1</v>
      </c>
      <c r="BT209" s="15">
        <v>0</v>
      </c>
      <c r="BU209" s="15">
        <v>0</v>
      </c>
      <c r="BV209" s="15">
        <v>3</v>
      </c>
      <c r="BW209" s="15">
        <v>2</v>
      </c>
      <c r="BX209" s="15">
        <v>2</v>
      </c>
      <c r="BY209" s="15">
        <v>0</v>
      </c>
      <c r="BZ209" s="15">
        <v>0</v>
      </c>
      <c r="CA209" s="15">
        <v>0</v>
      </c>
      <c r="CB209" s="15">
        <v>0</v>
      </c>
      <c r="CC209" s="15">
        <v>0</v>
      </c>
      <c r="CD209" s="15">
        <v>0</v>
      </c>
      <c r="CE209" s="15">
        <v>1</v>
      </c>
      <c r="CF209" s="15">
        <v>0</v>
      </c>
      <c r="CG209" s="15">
        <v>0</v>
      </c>
      <c r="CH209" s="15">
        <v>0</v>
      </c>
      <c r="CI209" s="15">
        <v>2</v>
      </c>
      <c r="CJ209" s="15">
        <v>2</v>
      </c>
      <c r="CK209" s="15">
        <v>0</v>
      </c>
      <c r="CL209" s="15">
        <v>0</v>
      </c>
      <c r="CM209" s="15">
        <v>3</v>
      </c>
      <c r="CN209" s="15">
        <v>0</v>
      </c>
      <c r="CO209" s="15">
        <v>0</v>
      </c>
      <c r="CP209" s="15">
        <v>1</v>
      </c>
      <c r="CQ209" s="15">
        <v>0</v>
      </c>
      <c r="CR209" s="15">
        <v>0</v>
      </c>
      <c r="CS209" s="15">
        <v>2</v>
      </c>
      <c r="CT209" s="15">
        <v>0</v>
      </c>
      <c r="CU209" s="15">
        <v>3</v>
      </c>
      <c r="CV209" s="15">
        <v>0</v>
      </c>
      <c r="CW209" s="15">
        <v>0</v>
      </c>
      <c r="CX209" s="15">
        <v>0</v>
      </c>
      <c r="CY209" s="15">
        <v>0</v>
      </c>
      <c r="CZ209" s="15">
        <v>0</v>
      </c>
      <c r="DA209" s="15">
        <v>1</v>
      </c>
      <c r="DB209" s="15">
        <v>0</v>
      </c>
      <c r="DC209" s="15">
        <v>0</v>
      </c>
      <c r="DD209" s="15">
        <v>0</v>
      </c>
      <c r="DE209" s="15">
        <v>0</v>
      </c>
      <c r="DF209" s="15">
        <v>0</v>
      </c>
      <c r="DG209" s="15">
        <v>0</v>
      </c>
      <c r="DH209" s="15">
        <v>0</v>
      </c>
      <c r="DI209" s="15">
        <v>0</v>
      </c>
      <c r="DJ209" s="15">
        <v>0</v>
      </c>
      <c r="DK209" s="15">
        <v>0</v>
      </c>
      <c r="DL209" s="15">
        <v>0</v>
      </c>
      <c r="DM209" s="15">
        <v>0</v>
      </c>
      <c r="DN209" s="15">
        <v>0</v>
      </c>
      <c r="DO209" s="15">
        <v>0</v>
      </c>
      <c r="DP209" s="15">
        <v>0</v>
      </c>
      <c r="DQ209" s="15">
        <v>0</v>
      </c>
      <c r="DR209" s="15">
        <v>0</v>
      </c>
    </row>
    <row r="210" spans="1:122" x14ac:dyDescent="0.35">
      <c r="A210" s="15">
        <v>209</v>
      </c>
      <c r="B210" s="17">
        <v>43831</v>
      </c>
      <c r="C210" s="18">
        <v>43857</v>
      </c>
      <c r="D210" s="15">
        <v>3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1</v>
      </c>
      <c r="O210" s="15">
        <v>0</v>
      </c>
      <c r="P210" s="15">
        <v>0</v>
      </c>
      <c r="Q210" s="15">
        <v>1</v>
      </c>
      <c r="R210" s="15">
        <v>0</v>
      </c>
      <c r="S210" s="15">
        <v>0</v>
      </c>
      <c r="T210" s="15">
        <v>1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10</v>
      </c>
      <c r="AA210" s="15">
        <v>0</v>
      </c>
      <c r="AB210" s="15">
        <v>2</v>
      </c>
      <c r="AC210" s="15">
        <v>0</v>
      </c>
      <c r="AD210" s="15">
        <v>0</v>
      </c>
      <c r="AE210" s="15">
        <v>2</v>
      </c>
      <c r="AF210" s="15">
        <v>0</v>
      </c>
      <c r="AG210" s="15">
        <v>2</v>
      </c>
      <c r="AH210" s="15">
        <v>0</v>
      </c>
      <c r="AI210" s="15">
        <v>0</v>
      </c>
      <c r="AJ210" s="15">
        <v>1</v>
      </c>
      <c r="AK210" s="15">
        <v>0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2</v>
      </c>
      <c r="AS210" s="15">
        <v>1</v>
      </c>
      <c r="AT210" s="15">
        <v>0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 s="15">
        <v>0</v>
      </c>
      <c r="BA210" s="15">
        <v>0</v>
      </c>
      <c r="BB210" s="15">
        <v>0</v>
      </c>
      <c r="BC210" s="15">
        <v>0</v>
      </c>
      <c r="BD210" s="15">
        <v>1</v>
      </c>
      <c r="BE210" s="15">
        <v>0</v>
      </c>
      <c r="BF210" s="15">
        <v>1</v>
      </c>
      <c r="BG210" s="15">
        <v>1</v>
      </c>
      <c r="BH210" s="15">
        <v>1</v>
      </c>
      <c r="BI210" s="15">
        <v>1</v>
      </c>
      <c r="BJ210" s="15">
        <v>1</v>
      </c>
      <c r="BK210" s="15">
        <v>0</v>
      </c>
      <c r="BL210" s="15">
        <v>0</v>
      </c>
      <c r="BM210" s="15">
        <v>1</v>
      </c>
      <c r="BN210" s="15">
        <v>2</v>
      </c>
      <c r="BO210" s="15">
        <v>1</v>
      </c>
      <c r="BP210" s="15">
        <v>2</v>
      </c>
      <c r="BQ210" s="15">
        <v>0</v>
      </c>
      <c r="BR210" s="15">
        <v>0</v>
      </c>
      <c r="BS210" s="15">
        <v>0</v>
      </c>
      <c r="BT210" s="15">
        <v>0</v>
      </c>
      <c r="BU210" s="15">
        <v>0</v>
      </c>
      <c r="BV210" s="15">
        <v>0</v>
      </c>
      <c r="BW210" s="15">
        <v>0</v>
      </c>
      <c r="BX210" s="15">
        <v>0</v>
      </c>
      <c r="BY210" s="15">
        <v>0</v>
      </c>
      <c r="BZ210" s="15">
        <v>0</v>
      </c>
      <c r="CA210" s="15">
        <v>0</v>
      </c>
      <c r="CB210" s="15">
        <v>0</v>
      </c>
      <c r="CC210" s="15">
        <v>0</v>
      </c>
      <c r="CD210" s="15">
        <v>0</v>
      </c>
      <c r="CE210" s="15">
        <v>0</v>
      </c>
      <c r="CF210" s="15">
        <v>1</v>
      </c>
      <c r="CG210" s="15">
        <v>0</v>
      </c>
      <c r="CH210" s="15">
        <v>0</v>
      </c>
      <c r="CI210" s="15">
        <v>0</v>
      </c>
      <c r="CJ210" s="15">
        <v>0</v>
      </c>
      <c r="CK210" s="15">
        <v>0</v>
      </c>
      <c r="CL210" s="15">
        <v>0</v>
      </c>
      <c r="CM210" s="15">
        <v>0</v>
      </c>
      <c r="CN210" s="15">
        <v>0</v>
      </c>
      <c r="CO210" s="15">
        <v>0</v>
      </c>
      <c r="CP210" s="15">
        <v>0</v>
      </c>
      <c r="CQ210" s="15">
        <v>2</v>
      </c>
      <c r="CR210" s="15">
        <v>0</v>
      </c>
      <c r="CS210" s="15">
        <v>0</v>
      </c>
      <c r="CT210" s="15">
        <v>0</v>
      </c>
      <c r="CU210" s="15">
        <v>0</v>
      </c>
      <c r="CV210" s="15">
        <v>0</v>
      </c>
      <c r="CW210" s="15">
        <v>0</v>
      </c>
      <c r="CX210" s="15">
        <v>0</v>
      </c>
      <c r="CY210" s="15">
        <v>0</v>
      </c>
      <c r="CZ210" s="15">
        <v>0</v>
      </c>
      <c r="DA210" s="15">
        <v>0</v>
      </c>
      <c r="DB210" s="15">
        <v>0</v>
      </c>
      <c r="DC210" s="15">
        <v>0</v>
      </c>
      <c r="DD210" s="15">
        <v>0</v>
      </c>
      <c r="DE210" s="15">
        <v>0</v>
      </c>
      <c r="DF210" s="15">
        <v>0</v>
      </c>
      <c r="DG210" s="15">
        <v>0</v>
      </c>
      <c r="DH210" s="15">
        <v>0</v>
      </c>
      <c r="DI210" s="15">
        <v>0</v>
      </c>
      <c r="DJ210" s="15">
        <v>0</v>
      </c>
      <c r="DK210" s="15">
        <v>0</v>
      </c>
      <c r="DL210" s="15">
        <v>0</v>
      </c>
      <c r="DM210" s="15">
        <v>0</v>
      </c>
      <c r="DN210" s="15">
        <v>0</v>
      </c>
      <c r="DO210" s="15">
        <v>0</v>
      </c>
      <c r="DP210" s="15">
        <v>0</v>
      </c>
      <c r="DQ210" s="15">
        <v>0</v>
      </c>
      <c r="DR210" s="15">
        <v>0</v>
      </c>
    </row>
    <row r="211" spans="1:122" x14ac:dyDescent="0.35">
      <c r="A211" s="15">
        <v>210</v>
      </c>
      <c r="B211" s="17">
        <v>43831</v>
      </c>
      <c r="C211" s="18">
        <v>43858</v>
      </c>
      <c r="D211" s="15">
        <v>2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1</v>
      </c>
      <c r="O211" s="15">
        <v>0</v>
      </c>
      <c r="P211" s="15">
        <v>1</v>
      </c>
      <c r="Q211" s="15">
        <v>0</v>
      </c>
      <c r="R211" s="15">
        <v>0</v>
      </c>
      <c r="S211" s="15">
        <v>0</v>
      </c>
      <c r="T211" s="15">
        <v>2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8</v>
      </c>
      <c r="AA211" s="15">
        <v>0</v>
      </c>
      <c r="AB211" s="15">
        <v>0</v>
      </c>
      <c r="AC211" s="15">
        <v>0</v>
      </c>
      <c r="AD211" s="15">
        <v>0</v>
      </c>
      <c r="AE211" s="15">
        <v>1</v>
      </c>
      <c r="AF211" s="15">
        <v>0</v>
      </c>
      <c r="AG211" s="15">
        <v>0</v>
      </c>
      <c r="AH211" s="15">
        <v>0</v>
      </c>
      <c r="AI211" s="15">
        <v>0</v>
      </c>
      <c r="AJ211" s="15">
        <v>2</v>
      </c>
      <c r="AK211" s="15">
        <v>0</v>
      </c>
      <c r="AL211" s="15">
        <v>1</v>
      </c>
      <c r="AM211" s="15">
        <v>0</v>
      </c>
      <c r="AN211" s="15">
        <v>0</v>
      </c>
      <c r="AO211" s="15">
        <v>1</v>
      </c>
      <c r="AP211" s="15">
        <v>0</v>
      </c>
      <c r="AQ211" s="15">
        <v>0</v>
      </c>
      <c r="AR211" s="15">
        <v>0</v>
      </c>
      <c r="AS211" s="15">
        <v>1</v>
      </c>
      <c r="AT211" s="15">
        <v>1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 s="15">
        <v>0</v>
      </c>
      <c r="BA211" s="15">
        <v>0</v>
      </c>
      <c r="BB211" s="15">
        <v>1</v>
      </c>
      <c r="BC211" s="15">
        <v>1</v>
      </c>
      <c r="BD211" s="15">
        <v>2</v>
      </c>
      <c r="BE211" s="15">
        <v>0</v>
      </c>
      <c r="BF211" s="15">
        <v>2</v>
      </c>
      <c r="BG211" s="15">
        <v>0</v>
      </c>
      <c r="BH211" s="15">
        <v>0</v>
      </c>
      <c r="BI211" s="15">
        <v>0</v>
      </c>
      <c r="BJ211" s="15">
        <v>2</v>
      </c>
      <c r="BK211" s="15">
        <v>0</v>
      </c>
      <c r="BL211" s="15">
        <v>0</v>
      </c>
      <c r="BM211" s="15">
        <v>0</v>
      </c>
      <c r="BN211" s="15">
        <v>0</v>
      </c>
      <c r="BO211" s="15">
        <v>1</v>
      </c>
      <c r="BP211" s="15">
        <v>1</v>
      </c>
      <c r="BQ211" s="15">
        <v>0</v>
      </c>
      <c r="BR211" s="15">
        <v>0</v>
      </c>
      <c r="BS211" s="15">
        <v>0</v>
      </c>
      <c r="BT211" s="15">
        <v>0</v>
      </c>
      <c r="BU211" s="15">
        <v>0</v>
      </c>
      <c r="BV211" s="15">
        <v>0</v>
      </c>
      <c r="BW211" s="15">
        <v>0</v>
      </c>
      <c r="BX211" s="15">
        <v>0</v>
      </c>
      <c r="BY211" s="15">
        <v>0</v>
      </c>
      <c r="BZ211" s="15">
        <v>0</v>
      </c>
      <c r="CA211" s="15">
        <v>0</v>
      </c>
      <c r="CB211" s="15">
        <v>0</v>
      </c>
      <c r="CC211" s="15">
        <v>0</v>
      </c>
      <c r="CD211" s="15">
        <v>0</v>
      </c>
      <c r="CE211" s="15">
        <v>0</v>
      </c>
      <c r="CF211" s="15">
        <v>0</v>
      </c>
      <c r="CG211" s="15">
        <v>0</v>
      </c>
      <c r="CH211" s="15">
        <v>0</v>
      </c>
      <c r="CI211" s="15">
        <v>0</v>
      </c>
      <c r="CJ211" s="15">
        <v>0</v>
      </c>
      <c r="CK211" s="15">
        <v>0</v>
      </c>
      <c r="CL211" s="15">
        <v>0</v>
      </c>
      <c r="CM211" s="15">
        <v>3</v>
      </c>
      <c r="CN211" s="15">
        <v>1</v>
      </c>
      <c r="CO211" s="15">
        <v>0</v>
      </c>
      <c r="CP211" s="15">
        <v>0</v>
      </c>
      <c r="CQ211" s="15">
        <v>1</v>
      </c>
      <c r="CR211" s="15">
        <v>0</v>
      </c>
      <c r="CS211" s="15">
        <v>0</v>
      </c>
      <c r="CT211" s="15">
        <v>0</v>
      </c>
      <c r="CU211" s="15">
        <v>0</v>
      </c>
      <c r="CV211" s="15">
        <v>0</v>
      </c>
      <c r="CW211" s="15">
        <v>0</v>
      </c>
      <c r="CX211" s="15">
        <v>0</v>
      </c>
      <c r="CY211" s="15">
        <v>0</v>
      </c>
      <c r="CZ211" s="15">
        <v>0</v>
      </c>
      <c r="DA211" s="15">
        <v>0</v>
      </c>
      <c r="DB211" s="15">
        <v>0</v>
      </c>
      <c r="DC211" s="15">
        <v>0</v>
      </c>
      <c r="DD211" s="15">
        <v>0</v>
      </c>
      <c r="DE211" s="15">
        <v>0</v>
      </c>
      <c r="DF211" s="15">
        <v>0</v>
      </c>
      <c r="DG211" s="15">
        <v>0</v>
      </c>
      <c r="DH211" s="15">
        <v>0</v>
      </c>
      <c r="DI211" s="15">
        <v>0</v>
      </c>
      <c r="DJ211" s="15">
        <v>0</v>
      </c>
      <c r="DK211" s="15">
        <v>0</v>
      </c>
      <c r="DL211" s="15">
        <v>0</v>
      </c>
      <c r="DM211" s="15">
        <v>0</v>
      </c>
      <c r="DN211" s="15">
        <v>0</v>
      </c>
      <c r="DO211" s="15">
        <v>0</v>
      </c>
      <c r="DP211" s="15">
        <v>0</v>
      </c>
      <c r="DQ211" s="15">
        <v>0</v>
      </c>
      <c r="DR211" s="15">
        <v>0</v>
      </c>
    </row>
    <row r="212" spans="1:122" x14ac:dyDescent="0.35">
      <c r="A212" s="15">
        <v>211</v>
      </c>
      <c r="B212" s="17">
        <v>43831</v>
      </c>
      <c r="C212" s="18">
        <v>43859</v>
      </c>
      <c r="D212" s="15">
        <v>1</v>
      </c>
      <c r="E212" s="15">
        <v>0</v>
      </c>
      <c r="F212" s="15">
        <v>0</v>
      </c>
      <c r="G212" s="15">
        <v>0</v>
      </c>
      <c r="H212" s="15">
        <v>0</v>
      </c>
      <c r="I212" s="15">
        <v>1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1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5</v>
      </c>
      <c r="AA212" s="15">
        <v>0</v>
      </c>
      <c r="AB212" s="15">
        <v>0</v>
      </c>
      <c r="AC212" s="15">
        <v>0</v>
      </c>
      <c r="AD212" s="15">
        <v>1</v>
      </c>
      <c r="AE212" s="15">
        <v>1</v>
      </c>
      <c r="AF212" s="15">
        <v>0</v>
      </c>
      <c r="AG212" s="15">
        <v>1</v>
      </c>
      <c r="AH212" s="15">
        <v>0</v>
      </c>
      <c r="AI212" s="15">
        <v>0</v>
      </c>
      <c r="AJ212" s="15">
        <v>1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15">
        <v>0</v>
      </c>
      <c r="BB212" s="15">
        <v>0</v>
      </c>
      <c r="BC212" s="15">
        <v>1</v>
      </c>
      <c r="BD212" s="15">
        <v>0</v>
      </c>
      <c r="BE212" s="15">
        <v>0</v>
      </c>
      <c r="BF212" s="15">
        <v>1</v>
      </c>
      <c r="BG212" s="15">
        <v>0</v>
      </c>
      <c r="BH212" s="15">
        <v>0</v>
      </c>
      <c r="BI212" s="15">
        <v>0</v>
      </c>
      <c r="BJ212" s="15">
        <v>0</v>
      </c>
      <c r="BK212" s="15">
        <v>0</v>
      </c>
      <c r="BL212" s="15">
        <v>1</v>
      </c>
      <c r="BM212" s="15">
        <v>0</v>
      </c>
      <c r="BN212" s="15">
        <v>0</v>
      </c>
      <c r="BO212" s="15">
        <v>0</v>
      </c>
      <c r="BP212" s="15">
        <v>0</v>
      </c>
      <c r="BQ212" s="15">
        <v>0</v>
      </c>
      <c r="BR212" s="15">
        <v>0</v>
      </c>
      <c r="BS212" s="15">
        <v>0</v>
      </c>
      <c r="BT212" s="15">
        <v>0</v>
      </c>
      <c r="BU212" s="15">
        <v>0</v>
      </c>
      <c r="BV212" s="15">
        <v>0</v>
      </c>
      <c r="BW212" s="15">
        <v>0</v>
      </c>
      <c r="BX212" s="15">
        <v>0</v>
      </c>
      <c r="BY212" s="15">
        <v>0</v>
      </c>
      <c r="BZ212" s="15">
        <v>0</v>
      </c>
      <c r="CA212" s="15">
        <v>0</v>
      </c>
      <c r="CB212" s="15">
        <v>0</v>
      </c>
      <c r="CC212" s="15">
        <v>0</v>
      </c>
      <c r="CD212" s="15">
        <v>0</v>
      </c>
      <c r="CE212" s="15">
        <v>0</v>
      </c>
      <c r="CF212" s="15">
        <v>0</v>
      </c>
      <c r="CG212" s="15">
        <v>0</v>
      </c>
      <c r="CH212" s="15">
        <v>0</v>
      </c>
      <c r="CI212" s="15">
        <v>0</v>
      </c>
      <c r="CJ212" s="15">
        <v>0</v>
      </c>
      <c r="CK212" s="15">
        <v>0</v>
      </c>
      <c r="CL212" s="15">
        <v>0</v>
      </c>
      <c r="CM212" s="15">
        <v>1</v>
      </c>
      <c r="CN212" s="15">
        <v>0</v>
      </c>
      <c r="CO212" s="15">
        <v>0</v>
      </c>
      <c r="CP212" s="15">
        <v>0</v>
      </c>
      <c r="CQ212" s="15">
        <v>0</v>
      </c>
      <c r="CR212" s="15">
        <v>0</v>
      </c>
      <c r="CS212" s="15">
        <v>0</v>
      </c>
      <c r="CT212" s="15">
        <v>0</v>
      </c>
      <c r="CU212" s="15">
        <v>0</v>
      </c>
      <c r="CV212" s="15">
        <v>0</v>
      </c>
      <c r="CW212" s="15">
        <v>0</v>
      </c>
      <c r="CX212" s="15">
        <v>0</v>
      </c>
      <c r="CY212" s="15">
        <v>0</v>
      </c>
      <c r="CZ212" s="15">
        <v>0</v>
      </c>
      <c r="DA212" s="15">
        <v>0</v>
      </c>
      <c r="DB212" s="15">
        <v>0</v>
      </c>
      <c r="DC212" s="15">
        <v>0</v>
      </c>
      <c r="DD212" s="15">
        <v>1</v>
      </c>
      <c r="DE212" s="15">
        <v>0</v>
      </c>
      <c r="DF212" s="15">
        <v>0</v>
      </c>
      <c r="DG212" s="15">
        <v>0</v>
      </c>
      <c r="DH212" s="15">
        <v>0</v>
      </c>
      <c r="DI212" s="15">
        <v>0</v>
      </c>
      <c r="DJ212" s="15">
        <v>0</v>
      </c>
      <c r="DK212" s="15">
        <v>0</v>
      </c>
      <c r="DL212" s="15">
        <v>0</v>
      </c>
      <c r="DM212" s="15">
        <v>0</v>
      </c>
      <c r="DN212" s="15">
        <v>0</v>
      </c>
      <c r="DO212" s="15">
        <v>0</v>
      </c>
      <c r="DP212" s="15">
        <v>0</v>
      </c>
      <c r="DQ212" s="15">
        <v>0</v>
      </c>
      <c r="DR212" s="15">
        <v>0</v>
      </c>
    </row>
    <row r="213" spans="1:122" x14ac:dyDescent="0.35">
      <c r="A213" s="15">
        <v>212</v>
      </c>
      <c r="B213" s="17">
        <v>43831</v>
      </c>
      <c r="C213" s="18">
        <v>43860</v>
      </c>
      <c r="D213" s="15">
        <v>12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2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8</v>
      </c>
      <c r="AA213" s="15">
        <v>0</v>
      </c>
      <c r="AB213" s="15">
        <v>3</v>
      </c>
      <c r="AC213" s="15">
        <v>0</v>
      </c>
      <c r="AD213" s="15">
        <v>0</v>
      </c>
      <c r="AE213" s="15">
        <v>0</v>
      </c>
      <c r="AF213" s="15">
        <v>0</v>
      </c>
      <c r="AG213" s="15">
        <v>0</v>
      </c>
      <c r="AH213" s="15">
        <v>2</v>
      </c>
      <c r="AI213" s="15">
        <v>0</v>
      </c>
      <c r="AJ213" s="15">
        <v>1</v>
      </c>
      <c r="AK213" s="15">
        <v>1</v>
      </c>
      <c r="AL213" s="15">
        <v>1</v>
      </c>
      <c r="AM213" s="15">
        <v>0</v>
      </c>
      <c r="AN213" s="15">
        <v>0</v>
      </c>
      <c r="AO213" s="15">
        <v>1</v>
      </c>
      <c r="AP213" s="15">
        <v>1</v>
      </c>
      <c r="AQ213" s="15">
        <v>0</v>
      </c>
      <c r="AR213" s="15">
        <v>0</v>
      </c>
      <c r="AS213" s="15">
        <v>0</v>
      </c>
      <c r="AT213" s="15">
        <v>1</v>
      </c>
      <c r="AU213" s="15">
        <v>0</v>
      </c>
      <c r="AV213" s="15">
        <v>1</v>
      </c>
      <c r="AW213" s="15">
        <v>0</v>
      </c>
      <c r="AX213" s="15">
        <v>1</v>
      </c>
      <c r="AY213" s="15">
        <v>0</v>
      </c>
      <c r="AZ213" s="15">
        <v>0</v>
      </c>
      <c r="BA213" s="15">
        <v>1</v>
      </c>
      <c r="BB213" s="15">
        <v>1</v>
      </c>
      <c r="BC213" s="15">
        <v>0</v>
      </c>
      <c r="BD213" s="15">
        <v>1</v>
      </c>
      <c r="BE213" s="15">
        <v>0</v>
      </c>
      <c r="BF213" s="15">
        <v>0</v>
      </c>
      <c r="BG213" s="15">
        <v>0</v>
      </c>
      <c r="BH213" s="15">
        <v>0</v>
      </c>
      <c r="BI213" s="15">
        <v>0</v>
      </c>
      <c r="BJ213" s="15">
        <v>0</v>
      </c>
      <c r="BK213" s="15">
        <v>1</v>
      </c>
      <c r="BL213" s="15">
        <v>0</v>
      </c>
      <c r="BM213" s="15">
        <v>0</v>
      </c>
      <c r="BN213" s="15">
        <v>1</v>
      </c>
      <c r="BO213" s="15">
        <v>0</v>
      </c>
      <c r="BP213" s="15">
        <v>0</v>
      </c>
      <c r="BQ213" s="15">
        <v>0</v>
      </c>
      <c r="BR213" s="15">
        <v>0</v>
      </c>
      <c r="BS213" s="15">
        <v>0</v>
      </c>
      <c r="BT213" s="15">
        <v>0</v>
      </c>
      <c r="BU213" s="15">
        <v>0</v>
      </c>
      <c r="BV213" s="15">
        <v>1</v>
      </c>
      <c r="BW213" s="15">
        <v>0</v>
      </c>
      <c r="BX213" s="15">
        <v>0</v>
      </c>
      <c r="BY213" s="15">
        <v>1</v>
      </c>
      <c r="BZ213" s="15">
        <v>1</v>
      </c>
      <c r="CA213" s="15">
        <v>0</v>
      </c>
      <c r="CB213" s="15">
        <v>1</v>
      </c>
      <c r="CC213" s="15">
        <v>0</v>
      </c>
      <c r="CD213" s="15">
        <v>0</v>
      </c>
      <c r="CE213" s="15">
        <v>1</v>
      </c>
      <c r="CF213" s="15">
        <v>0</v>
      </c>
      <c r="CG213" s="15">
        <v>5</v>
      </c>
      <c r="CH213" s="15">
        <v>0</v>
      </c>
      <c r="CI213" s="15">
        <v>0</v>
      </c>
      <c r="CJ213" s="15">
        <v>1</v>
      </c>
      <c r="CK213" s="15">
        <v>0</v>
      </c>
      <c r="CL213" s="15">
        <v>0</v>
      </c>
      <c r="CM213" s="15">
        <v>0</v>
      </c>
      <c r="CN213" s="15">
        <v>0</v>
      </c>
      <c r="CO213" s="15">
        <v>0</v>
      </c>
      <c r="CP213" s="15">
        <v>0</v>
      </c>
      <c r="CQ213" s="15">
        <v>0</v>
      </c>
      <c r="CR213" s="15">
        <v>0</v>
      </c>
      <c r="CS213" s="15">
        <v>0</v>
      </c>
      <c r="CT213" s="15">
        <v>0</v>
      </c>
      <c r="CU213" s="15">
        <v>0</v>
      </c>
      <c r="CV213" s="15">
        <v>0</v>
      </c>
      <c r="CW213" s="15">
        <v>1</v>
      </c>
      <c r="CX213" s="15">
        <v>0</v>
      </c>
      <c r="CY213" s="15">
        <v>1</v>
      </c>
      <c r="CZ213" s="15">
        <v>0</v>
      </c>
      <c r="DA213" s="15">
        <v>0</v>
      </c>
      <c r="DB213" s="15">
        <v>0</v>
      </c>
      <c r="DC213" s="15">
        <v>0</v>
      </c>
      <c r="DD213" s="15">
        <v>0</v>
      </c>
      <c r="DE213" s="15">
        <v>0</v>
      </c>
      <c r="DF213" s="15">
        <v>0</v>
      </c>
      <c r="DG213" s="15">
        <v>0</v>
      </c>
      <c r="DH213" s="15">
        <v>0</v>
      </c>
      <c r="DI213" s="15">
        <v>0</v>
      </c>
      <c r="DJ213" s="15">
        <v>0</v>
      </c>
      <c r="DK213" s="15">
        <v>0</v>
      </c>
      <c r="DL213" s="15">
        <v>0</v>
      </c>
      <c r="DM213" s="15">
        <v>0</v>
      </c>
      <c r="DN213" s="15">
        <v>0</v>
      </c>
      <c r="DO213" s="15">
        <v>0</v>
      </c>
      <c r="DP213" s="15">
        <v>0</v>
      </c>
      <c r="DQ213" s="15">
        <v>0</v>
      </c>
      <c r="DR213" s="15">
        <v>0</v>
      </c>
    </row>
    <row r="214" spans="1:122" x14ac:dyDescent="0.35">
      <c r="A214" s="15">
        <v>213</v>
      </c>
      <c r="B214" s="17">
        <v>43831</v>
      </c>
      <c r="C214" s="18">
        <v>43861</v>
      </c>
      <c r="D214" s="15">
        <v>17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1</v>
      </c>
      <c r="L214" s="15">
        <v>0</v>
      </c>
      <c r="M214" s="15">
        <v>0</v>
      </c>
      <c r="N214" s="15">
        <v>0</v>
      </c>
      <c r="O214" s="15">
        <v>0</v>
      </c>
      <c r="P214" s="15">
        <v>1</v>
      </c>
      <c r="Q214" s="15">
        <v>0</v>
      </c>
      <c r="R214" s="15">
        <v>0</v>
      </c>
      <c r="S214" s="15">
        <v>0</v>
      </c>
      <c r="T214" s="15">
        <v>1</v>
      </c>
      <c r="U214" s="15">
        <v>0</v>
      </c>
      <c r="V214" s="15">
        <v>0</v>
      </c>
      <c r="W214" s="15">
        <v>0</v>
      </c>
      <c r="X214" s="15">
        <v>0</v>
      </c>
      <c r="Y214" s="15">
        <v>1</v>
      </c>
      <c r="Z214" s="15">
        <v>7</v>
      </c>
      <c r="AA214" s="15">
        <v>1</v>
      </c>
      <c r="AB214" s="15">
        <v>0</v>
      </c>
      <c r="AC214" s="15">
        <v>3</v>
      </c>
      <c r="AD214" s="15">
        <v>0</v>
      </c>
      <c r="AE214" s="15">
        <v>1</v>
      </c>
      <c r="AF214" s="15">
        <v>0</v>
      </c>
      <c r="AG214" s="15">
        <v>0</v>
      </c>
      <c r="AH214" s="15">
        <v>0</v>
      </c>
      <c r="AI214" s="15">
        <v>0</v>
      </c>
      <c r="AJ214" s="15">
        <v>0</v>
      </c>
      <c r="AK214" s="15">
        <v>0</v>
      </c>
      <c r="AL214" s="15">
        <v>0</v>
      </c>
      <c r="AM214" s="15">
        <v>0</v>
      </c>
      <c r="AN214" s="15">
        <v>0</v>
      </c>
      <c r="AO214" s="15">
        <v>3</v>
      </c>
      <c r="AP214" s="15">
        <v>2</v>
      </c>
      <c r="AQ214" s="15">
        <v>0</v>
      </c>
      <c r="AR214" s="15">
        <v>1</v>
      </c>
      <c r="AS214" s="15">
        <v>0</v>
      </c>
      <c r="AT214" s="15">
        <v>3</v>
      </c>
      <c r="AU214" s="15">
        <v>0</v>
      </c>
      <c r="AV214" s="15">
        <v>1</v>
      </c>
      <c r="AW214" s="15">
        <v>0</v>
      </c>
      <c r="AX214" s="15">
        <v>0</v>
      </c>
      <c r="AY214" s="15">
        <v>1</v>
      </c>
      <c r="AZ214" s="15">
        <v>0</v>
      </c>
      <c r="BA214" s="15">
        <v>0</v>
      </c>
      <c r="BB214" s="15">
        <v>0</v>
      </c>
      <c r="BC214" s="15">
        <v>1</v>
      </c>
      <c r="BD214" s="15">
        <v>1</v>
      </c>
      <c r="BE214" s="15">
        <v>0</v>
      </c>
      <c r="BF214" s="15">
        <v>0</v>
      </c>
      <c r="BG214" s="15">
        <v>0</v>
      </c>
      <c r="BH214" s="15">
        <v>0</v>
      </c>
      <c r="BI214" s="15">
        <v>0</v>
      </c>
      <c r="BJ214" s="15">
        <v>0</v>
      </c>
      <c r="BK214" s="15">
        <v>1</v>
      </c>
      <c r="BL214" s="15">
        <v>2</v>
      </c>
      <c r="BM214" s="15">
        <v>0</v>
      </c>
      <c r="BN214" s="15">
        <v>1</v>
      </c>
      <c r="BO214" s="15">
        <v>0</v>
      </c>
      <c r="BP214" s="15">
        <v>2</v>
      </c>
      <c r="BQ214" s="15">
        <v>0</v>
      </c>
      <c r="BR214" s="15">
        <v>1</v>
      </c>
      <c r="BS214" s="15">
        <v>1</v>
      </c>
      <c r="BT214" s="15">
        <v>0</v>
      </c>
      <c r="BU214" s="15">
        <v>0</v>
      </c>
      <c r="BV214" s="15">
        <v>1</v>
      </c>
      <c r="BW214" s="15">
        <v>0</v>
      </c>
      <c r="BX214" s="15">
        <v>0</v>
      </c>
      <c r="BY214" s="15">
        <v>1</v>
      </c>
      <c r="BZ214" s="15">
        <v>0</v>
      </c>
      <c r="CA214" s="15">
        <v>0</v>
      </c>
      <c r="CB214" s="15">
        <v>0</v>
      </c>
      <c r="CC214" s="15">
        <v>0</v>
      </c>
      <c r="CD214" s="15">
        <v>0</v>
      </c>
      <c r="CE214" s="15">
        <v>0</v>
      </c>
      <c r="CF214" s="15">
        <v>0</v>
      </c>
      <c r="CG214" s="15">
        <v>0</v>
      </c>
      <c r="CH214" s="15">
        <v>0</v>
      </c>
      <c r="CI214" s="15">
        <v>0</v>
      </c>
      <c r="CJ214" s="15">
        <v>2</v>
      </c>
      <c r="CK214" s="15">
        <v>0</v>
      </c>
      <c r="CL214" s="15">
        <v>0</v>
      </c>
      <c r="CM214" s="15">
        <v>1</v>
      </c>
      <c r="CN214" s="15">
        <v>0</v>
      </c>
      <c r="CO214" s="15">
        <v>0</v>
      </c>
      <c r="CP214" s="15">
        <v>0</v>
      </c>
      <c r="CQ214" s="15">
        <v>0</v>
      </c>
      <c r="CR214" s="15">
        <v>0</v>
      </c>
      <c r="CS214" s="15">
        <v>0</v>
      </c>
      <c r="CT214" s="15">
        <v>0</v>
      </c>
      <c r="CU214" s="15">
        <v>0</v>
      </c>
      <c r="CV214" s="15">
        <v>0</v>
      </c>
      <c r="CW214" s="15">
        <v>0</v>
      </c>
      <c r="CX214" s="15">
        <v>0</v>
      </c>
      <c r="CY214" s="15">
        <v>0</v>
      </c>
      <c r="CZ214" s="15">
        <v>0</v>
      </c>
      <c r="DA214" s="15">
        <v>0</v>
      </c>
      <c r="DB214" s="15">
        <v>0</v>
      </c>
      <c r="DC214" s="15">
        <v>0</v>
      </c>
      <c r="DD214" s="15">
        <v>0</v>
      </c>
      <c r="DE214" s="15">
        <v>0</v>
      </c>
      <c r="DF214" s="15">
        <v>0</v>
      </c>
      <c r="DG214" s="15">
        <v>0</v>
      </c>
      <c r="DH214" s="15">
        <v>0</v>
      </c>
      <c r="DI214" s="15">
        <v>0</v>
      </c>
      <c r="DJ214" s="15">
        <v>0</v>
      </c>
      <c r="DK214" s="15">
        <v>0</v>
      </c>
      <c r="DL214" s="15">
        <v>0</v>
      </c>
      <c r="DM214" s="15">
        <v>0</v>
      </c>
      <c r="DN214" s="15">
        <v>0</v>
      </c>
      <c r="DO214" s="15">
        <v>0</v>
      </c>
      <c r="DP214" s="15">
        <v>0</v>
      </c>
      <c r="DQ214" s="15">
        <v>0</v>
      </c>
      <c r="DR214" s="15">
        <v>0</v>
      </c>
    </row>
    <row r="215" spans="1:122" x14ac:dyDescent="0.35">
      <c r="A215" s="15">
        <v>214</v>
      </c>
      <c r="B215" s="17">
        <v>43862</v>
      </c>
      <c r="C215" s="18">
        <v>43862</v>
      </c>
      <c r="D215" s="15">
        <v>4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1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5</v>
      </c>
      <c r="U215" s="15">
        <v>0</v>
      </c>
      <c r="V215" s="15">
        <v>0</v>
      </c>
      <c r="W215" s="15">
        <v>1</v>
      </c>
      <c r="X215" s="15">
        <v>0</v>
      </c>
      <c r="Y215" s="15">
        <v>1</v>
      </c>
      <c r="Z215" s="15">
        <v>13</v>
      </c>
      <c r="AA215" s="15">
        <v>2</v>
      </c>
      <c r="AB215" s="15">
        <v>0</v>
      </c>
      <c r="AC215" s="15">
        <v>1</v>
      </c>
      <c r="AD215" s="15">
        <v>2</v>
      </c>
      <c r="AE215" s="15">
        <v>0</v>
      </c>
      <c r="AF215" s="15">
        <v>0</v>
      </c>
      <c r="AG215" s="15">
        <v>1</v>
      </c>
      <c r="AH215" s="15">
        <v>2</v>
      </c>
      <c r="AI215" s="15">
        <v>0</v>
      </c>
      <c r="AJ215" s="15">
        <v>0</v>
      </c>
      <c r="AK215" s="15">
        <v>0</v>
      </c>
      <c r="AL215" s="15">
        <v>0</v>
      </c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2</v>
      </c>
      <c r="AT215" s="15">
        <v>0</v>
      </c>
      <c r="AU215" s="15">
        <v>0</v>
      </c>
      <c r="AV215" s="15">
        <v>1</v>
      </c>
      <c r="AW215" s="15">
        <v>0</v>
      </c>
      <c r="AX215" s="15">
        <v>0</v>
      </c>
      <c r="AY215" s="15">
        <v>0</v>
      </c>
      <c r="AZ215" s="15">
        <v>0</v>
      </c>
      <c r="BA215" s="15">
        <v>0</v>
      </c>
      <c r="BB215" s="15">
        <v>0</v>
      </c>
      <c r="BC215" s="15">
        <v>0</v>
      </c>
      <c r="BD215" s="15">
        <v>0</v>
      </c>
      <c r="BE215" s="15">
        <v>0</v>
      </c>
      <c r="BF215" s="15">
        <v>1</v>
      </c>
      <c r="BG215" s="15">
        <v>0</v>
      </c>
      <c r="BH215" s="15">
        <v>2</v>
      </c>
      <c r="BI215" s="15">
        <v>0</v>
      </c>
      <c r="BJ215" s="15">
        <v>1</v>
      </c>
      <c r="BK215" s="15">
        <v>1</v>
      </c>
      <c r="BL215" s="15">
        <v>0</v>
      </c>
      <c r="BM215" s="15">
        <v>0</v>
      </c>
      <c r="BN215" s="15">
        <v>1</v>
      </c>
      <c r="BO215" s="15">
        <v>1</v>
      </c>
      <c r="BP215" s="15">
        <v>1</v>
      </c>
      <c r="BQ215" s="15">
        <v>0</v>
      </c>
      <c r="BR215" s="15">
        <v>0</v>
      </c>
      <c r="BS215" s="15">
        <v>0</v>
      </c>
      <c r="BT215" s="15">
        <v>0</v>
      </c>
      <c r="BU215" s="15">
        <v>1</v>
      </c>
      <c r="BV215" s="15">
        <v>0</v>
      </c>
      <c r="BW215" s="15">
        <v>1</v>
      </c>
      <c r="BX215" s="15">
        <v>0</v>
      </c>
      <c r="BY215" s="15">
        <v>0</v>
      </c>
      <c r="BZ215" s="15">
        <v>0</v>
      </c>
      <c r="CA215" s="15">
        <v>0</v>
      </c>
      <c r="CB215" s="15">
        <v>0</v>
      </c>
      <c r="CC215" s="15">
        <v>0</v>
      </c>
      <c r="CD215" s="15">
        <v>0</v>
      </c>
      <c r="CE215" s="15">
        <v>0</v>
      </c>
      <c r="CF215" s="15">
        <v>0</v>
      </c>
      <c r="CG215" s="15">
        <v>0</v>
      </c>
      <c r="CH215" s="15">
        <v>2</v>
      </c>
      <c r="CI215" s="15">
        <v>0</v>
      </c>
      <c r="CJ215" s="15">
        <v>1</v>
      </c>
      <c r="CK215" s="15">
        <v>0</v>
      </c>
      <c r="CL215" s="15">
        <v>0</v>
      </c>
      <c r="CM215" s="15">
        <v>0</v>
      </c>
      <c r="CN215" s="15">
        <v>0</v>
      </c>
      <c r="CO215" s="15">
        <v>0</v>
      </c>
      <c r="CP215" s="15">
        <v>1</v>
      </c>
      <c r="CQ215" s="15">
        <v>2</v>
      </c>
      <c r="CR215" s="15">
        <v>0</v>
      </c>
      <c r="CS215" s="15">
        <v>0</v>
      </c>
      <c r="CT215" s="15">
        <v>0</v>
      </c>
      <c r="CU215" s="15">
        <v>0</v>
      </c>
      <c r="CV215" s="15">
        <v>0</v>
      </c>
      <c r="CW215" s="15">
        <v>0</v>
      </c>
      <c r="CX215" s="15">
        <v>0</v>
      </c>
      <c r="CY215" s="15">
        <v>0</v>
      </c>
      <c r="CZ215" s="15">
        <v>0</v>
      </c>
      <c r="DA215" s="15">
        <v>0</v>
      </c>
      <c r="DB215" s="15">
        <v>0</v>
      </c>
      <c r="DC215" s="15">
        <v>0</v>
      </c>
      <c r="DD215" s="15">
        <v>0</v>
      </c>
      <c r="DE215" s="15">
        <v>0</v>
      </c>
      <c r="DF215" s="15">
        <v>0</v>
      </c>
      <c r="DG215" s="15">
        <v>0</v>
      </c>
      <c r="DH215" s="15">
        <v>0</v>
      </c>
      <c r="DI215" s="15">
        <v>0</v>
      </c>
      <c r="DJ215" s="15">
        <v>0</v>
      </c>
      <c r="DK215" s="15">
        <v>0</v>
      </c>
      <c r="DL215" s="15">
        <v>0</v>
      </c>
      <c r="DM215" s="15">
        <v>0</v>
      </c>
      <c r="DN215" s="15">
        <v>0</v>
      </c>
      <c r="DO215" s="15">
        <v>0</v>
      </c>
      <c r="DP215" s="15">
        <v>0</v>
      </c>
      <c r="DQ215" s="15">
        <v>0</v>
      </c>
      <c r="DR215" s="15">
        <v>0</v>
      </c>
    </row>
    <row r="216" spans="1:122" x14ac:dyDescent="0.35">
      <c r="A216" s="15">
        <v>215</v>
      </c>
      <c r="B216" s="17">
        <v>43862</v>
      </c>
      <c r="C216" s="18">
        <v>43863</v>
      </c>
      <c r="D216" s="15">
        <v>11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1</v>
      </c>
      <c r="Q216" s="15">
        <v>0</v>
      </c>
      <c r="R216" s="15">
        <v>0</v>
      </c>
      <c r="S216" s="15">
        <v>2</v>
      </c>
      <c r="T216" s="15">
        <v>0</v>
      </c>
      <c r="U216" s="15">
        <v>0</v>
      </c>
      <c r="V216" s="15">
        <v>0</v>
      </c>
      <c r="W216" s="15">
        <v>1</v>
      </c>
      <c r="X216" s="15">
        <v>0</v>
      </c>
      <c r="Y216" s="15">
        <v>0</v>
      </c>
      <c r="Z216" s="15">
        <v>4</v>
      </c>
      <c r="AA216" s="15">
        <v>0</v>
      </c>
      <c r="AB216" s="15">
        <v>2</v>
      </c>
      <c r="AC216" s="15">
        <v>0</v>
      </c>
      <c r="AD216" s="15">
        <v>0</v>
      </c>
      <c r="AE216" s="15">
        <v>0</v>
      </c>
      <c r="AF216" s="15">
        <v>1</v>
      </c>
      <c r="AG216" s="15">
        <v>1</v>
      </c>
      <c r="AH216" s="15">
        <v>2</v>
      </c>
      <c r="AI216" s="15">
        <v>0</v>
      </c>
      <c r="AJ216" s="15">
        <v>3</v>
      </c>
      <c r="AK216" s="15">
        <v>0</v>
      </c>
      <c r="AL216" s="15">
        <v>0</v>
      </c>
      <c r="AM216" s="15">
        <v>0</v>
      </c>
      <c r="AN216" s="15">
        <v>1</v>
      </c>
      <c r="AO216" s="15">
        <v>0</v>
      </c>
      <c r="AP216" s="15">
        <v>1</v>
      </c>
      <c r="AQ216" s="15">
        <v>0</v>
      </c>
      <c r="AR216" s="15">
        <v>0</v>
      </c>
      <c r="AS216" s="15">
        <v>1</v>
      </c>
      <c r="AT216" s="15">
        <v>2</v>
      </c>
      <c r="AU216" s="15">
        <v>0</v>
      </c>
      <c r="AV216" s="15">
        <v>1</v>
      </c>
      <c r="AW216" s="15">
        <v>0</v>
      </c>
      <c r="AX216" s="15">
        <v>0</v>
      </c>
      <c r="AY216" s="15">
        <v>0</v>
      </c>
      <c r="AZ216" s="15">
        <v>2</v>
      </c>
      <c r="BA216" s="15">
        <v>0</v>
      </c>
      <c r="BB216" s="15">
        <v>0</v>
      </c>
      <c r="BC216" s="15">
        <v>0</v>
      </c>
      <c r="BD216" s="15">
        <v>0</v>
      </c>
      <c r="BE216" s="15">
        <v>0</v>
      </c>
      <c r="BF216" s="15">
        <v>0</v>
      </c>
      <c r="BG216" s="15">
        <v>1</v>
      </c>
      <c r="BH216" s="15">
        <v>0</v>
      </c>
      <c r="BI216" s="15">
        <v>0</v>
      </c>
      <c r="BJ216" s="15">
        <v>3</v>
      </c>
      <c r="BK216" s="15">
        <v>1</v>
      </c>
      <c r="BL216" s="15">
        <v>1</v>
      </c>
      <c r="BM216" s="15">
        <v>0</v>
      </c>
      <c r="BN216" s="15">
        <v>1</v>
      </c>
      <c r="BO216" s="15">
        <v>1</v>
      </c>
      <c r="BP216" s="15">
        <v>4</v>
      </c>
      <c r="BQ216" s="15">
        <v>0</v>
      </c>
      <c r="BR216" s="15">
        <v>0</v>
      </c>
      <c r="BS216" s="15">
        <v>0</v>
      </c>
      <c r="BT216" s="15">
        <v>0</v>
      </c>
      <c r="BU216" s="15">
        <v>0</v>
      </c>
      <c r="BV216" s="15">
        <v>4</v>
      </c>
      <c r="BW216" s="15">
        <v>3</v>
      </c>
      <c r="BX216" s="15">
        <v>2</v>
      </c>
      <c r="BY216" s="15">
        <v>0</v>
      </c>
      <c r="BZ216" s="15">
        <v>0</v>
      </c>
      <c r="CA216" s="15">
        <v>0</v>
      </c>
      <c r="CB216" s="15">
        <v>1</v>
      </c>
      <c r="CC216" s="15">
        <v>0</v>
      </c>
      <c r="CD216" s="15">
        <v>1</v>
      </c>
      <c r="CE216" s="15">
        <v>0</v>
      </c>
      <c r="CF216" s="15">
        <v>0</v>
      </c>
      <c r="CG216" s="15">
        <v>3</v>
      </c>
      <c r="CH216" s="15">
        <v>1</v>
      </c>
      <c r="CI216" s="15">
        <v>0</v>
      </c>
      <c r="CJ216" s="15">
        <v>0</v>
      </c>
      <c r="CK216" s="15">
        <v>0</v>
      </c>
      <c r="CL216" s="15">
        <v>1</v>
      </c>
      <c r="CM216" s="15">
        <v>1</v>
      </c>
      <c r="CN216" s="15">
        <v>0</v>
      </c>
      <c r="CO216" s="15">
        <v>0</v>
      </c>
      <c r="CP216" s="15">
        <v>1</v>
      </c>
      <c r="CQ216" s="15">
        <v>1</v>
      </c>
      <c r="CR216" s="15">
        <v>2</v>
      </c>
      <c r="CS216" s="15">
        <v>0</v>
      </c>
      <c r="CT216" s="15">
        <v>0</v>
      </c>
      <c r="CU216" s="15">
        <v>3</v>
      </c>
      <c r="CV216" s="15">
        <v>0</v>
      </c>
      <c r="CW216" s="15">
        <v>1</v>
      </c>
      <c r="CX216" s="15">
        <v>0</v>
      </c>
      <c r="CY216" s="15">
        <v>0</v>
      </c>
      <c r="CZ216" s="15">
        <v>0</v>
      </c>
      <c r="DA216" s="15">
        <v>0</v>
      </c>
      <c r="DB216" s="15">
        <v>0</v>
      </c>
      <c r="DC216" s="15">
        <v>0</v>
      </c>
      <c r="DD216" s="15">
        <v>0</v>
      </c>
      <c r="DE216" s="15">
        <v>0</v>
      </c>
      <c r="DF216" s="15">
        <v>0</v>
      </c>
      <c r="DG216" s="15">
        <v>0</v>
      </c>
      <c r="DH216" s="15">
        <v>0</v>
      </c>
      <c r="DI216" s="15">
        <v>0</v>
      </c>
      <c r="DJ216" s="15">
        <v>0</v>
      </c>
      <c r="DK216" s="15">
        <v>0</v>
      </c>
      <c r="DL216" s="15">
        <v>0</v>
      </c>
      <c r="DM216" s="15">
        <v>0</v>
      </c>
      <c r="DN216" s="15">
        <v>0</v>
      </c>
      <c r="DO216" s="15">
        <v>0</v>
      </c>
      <c r="DP216" s="15">
        <v>0</v>
      </c>
      <c r="DQ216" s="15">
        <v>0</v>
      </c>
      <c r="DR216" s="15">
        <v>0</v>
      </c>
    </row>
    <row r="217" spans="1:122" x14ac:dyDescent="0.35">
      <c r="A217" s="15">
        <v>216</v>
      </c>
      <c r="B217" s="17">
        <v>43862</v>
      </c>
      <c r="C217" s="18">
        <v>43864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3</v>
      </c>
      <c r="AA217" s="15">
        <v>0</v>
      </c>
      <c r="AB217" s="15">
        <v>0</v>
      </c>
      <c r="AC217" s="15">
        <v>1</v>
      </c>
      <c r="AD217" s="15">
        <v>0</v>
      </c>
      <c r="AE217" s="15">
        <v>1</v>
      </c>
      <c r="AF217" s="15">
        <v>0</v>
      </c>
      <c r="AG217" s="15">
        <v>1</v>
      </c>
      <c r="AH217" s="15">
        <v>1</v>
      </c>
      <c r="AI217" s="15">
        <v>0</v>
      </c>
      <c r="AJ217" s="15">
        <v>0</v>
      </c>
      <c r="AK217" s="15">
        <v>1</v>
      </c>
      <c r="AL217" s="15">
        <v>0</v>
      </c>
      <c r="AM217" s="15">
        <v>0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5">
        <v>0</v>
      </c>
      <c r="BA217" s="15">
        <v>0</v>
      </c>
      <c r="BB217" s="15">
        <v>1</v>
      </c>
      <c r="BC217" s="15">
        <v>0</v>
      </c>
      <c r="BD217" s="15">
        <v>0</v>
      </c>
      <c r="BE217" s="15">
        <v>0</v>
      </c>
      <c r="BF217" s="15">
        <v>0</v>
      </c>
      <c r="BG217" s="15">
        <v>0</v>
      </c>
      <c r="BH217" s="15">
        <v>0</v>
      </c>
      <c r="BI217" s="15">
        <v>0</v>
      </c>
      <c r="BJ217" s="15">
        <v>0</v>
      </c>
      <c r="BK217" s="15">
        <v>0</v>
      </c>
      <c r="BL217" s="15">
        <v>0</v>
      </c>
      <c r="BM217" s="15">
        <v>0</v>
      </c>
      <c r="BN217" s="15">
        <v>0</v>
      </c>
      <c r="BO217" s="15">
        <v>1</v>
      </c>
      <c r="BP217" s="15">
        <v>1</v>
      </c>
      <c r="BQ217" s="15">
        <v>0</v>
      </c>
      <c r="BR217" s="15">
        <v>0</v>
      </c>
      <c r="BS217" s="15">
        <v>1</v>
      </c>
      <c r="BT217" s="15">
        <v>0</v>
      </c>
      <c r="BU217" s="15">
        <v>0</v>
      </c>
      <c r="BV217" s="15">
        <v>1</v>
      </c>
      <c r="BW217" s="15">
        <v>0</v>
      </c>
      <c r="BX217" s="15">
        <v>0</v>
      </c>
      <c r="BY217" s="15">
        <v>0</v>
      </c>
      <c r="BZ217" s="15">
        <v>0</v>
      </c>
      <c r="CA217" s="15">
        <v>0</v>
      </c>
      <c r="CB217" s="15">
        <v>0</v>
      </c>
      <c r="CC217" s="15">
        <v>0</v>
      </c>
      <c r="CD217" s="15">
        <v>0</v>
      </c>
      <c r="CE217" s="15">
        <v>0</v>
      </c>
      <c r="CF217" s="15">
        <v>0</v>
      </c>
      <c r="CG217" s="15">
        <v>1</v>
      </c>
      <c r="CH217" s="15">
        <v>0</v>
      </c>
      <c r="CI217" s="15">
        <v>0</v>
      </c>
      <c r="CJ217" s="15">
        <v>0</v>
      </c>
      <c r="CK217" s="15">
        <v>0</v>
      </c>
      <c r="CL217" s="15">
        <v>0</v>
      </c>
      <c r="CM217" s="15">
        <v>0</v>
      </c>
      <c r="CN217" s="15">
        <v>1</v>
      </c>
      <c r="CO217" s="15">
        <v>0</v>
      </c>
      <c r="CP217" s="15">
        <v>0</v>
      </c>
      <c r="CQ217" s="15">
        <v>0</v>
      </c>
      <c r="CR217" s="15">
        <v>0</v>
      </c>
      <c r="CS217" s="15">
        <v>0</v>
      </c>
      <c r="CT217" s="15">
        <v>0</v>
      </c>
      <c r="CU217" s="15">
        <v>0</v>
      </c>
      <c r="CV217" s="15">
        <v>0</v>
      </c>
      <c r="CW217" s="15">
        <v>0</v>
      </c>
      <c r="CX217" s="15">
        <v>0</v>
      </c>
      <c r="CY217" s="15">
        <v>0</v>
      </c>
      <c r="CZ217" s="15">
        <v>0</v>
      </c>
      <c r="DA217" s="15">
        <v>0</v>
      </c>
      <c r="DB217" s="15">
        <v>0</v>
      </c>
      <c r="DC217" s="15">
        <v>0</v>
      </c>
      <c r="DD217" s="15">
        <v>0</v>
      </c>
      <c r="DE217" s="15">
        <v>0</v>
      </c>
      <c r="DF217" s="15">
        <v>0</v>
      </c>
      <c r="DG217" s="15">
        <v>0</v>
      </c>
      <c r="DH217" s="15">
        <v>0</v>
      </c>
      <c r="DI217" s="15">
        <v>0</v>
      </c>
      <c r="DJ217" s="15">
        <v>0</v>
      </c>
      <c r="DK217" s="15">
        <v>0</v>
      </c>
      <c r="DL217" s="15">
        <v>0</v>
      </c>
      <c r="DM217" s="15">
        <v>0</v>
      </c>
      <c r="DN217" s="15">
        <v>0</v>
      </c>
      <c r="DO217" s="15">
        <v>0</v>
      </c>
      <c r="DP217" s="15">
        <v>0</v>
      </c>
      <c r="DQ217" s="15">
        <v>0</v>
      </c>
      <c r="DR217" s="15">
        <v>0</v>
      </c>
    </row>
    <row r="218" spans="1:122" x14ac:dyDescent="0.35">
      <c r="A218" s="15">
        <v>217</v>
      </c>
      <c r="B218" s="17">
        <v>43862</v>
      </c>
      <c r="C218" s="18">
        <v>43865</v>
      </c>
      <c r="D218" s="15">
        <v>13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7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1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  <c r="AX218" s="15">
        <v>0</v>
      </c>
      <c r="AY218" s="15">
        <v>0</v>
      </c>
      <c r="AZ218" s="15">
        <v>0</v>
      </c>
      <c r="BA218" s="15">
        <v>0</v>
      </c>
      <c r="BB218" s="15">
        <v>0</v>
      </c>
      <c r="BC218" s="15">
        <v>0</v>
      </c>
      <c r="BD218" s="15">
        <v>0</v>
      </c>
      <c r="BE218" s="15">
        <v>0</v>
      </c>
      <c r="BF218" s="15">
        <v>0</v>
      </c>
      <c r="BG218" s="15">
        <v>0</v>
      </c>
      <c r="BH218" s="15">
        <v>1</v>
      </c>
      <c r="BI218" s="15">
        <v>0</v>
      </c>
      <c r="BJ218" s="15">
        <v>1</v>
      </c>
      <c r="BK218" s="15">
        <v>0</v>
      </c>
      <c r="BL218" s="15">
        <v>0</v>
      </c>
      <c r="BM218" s="15">
        <v>0</v>
      </c>
      <c r="BN218" s="15">
        <v>1</v>
      </c>
      <c r="BO218" s="15">
        <v>1</v>
      </c>
      <c r="BP218" s="15">
        <v>1</v>
      </c>
      <c r="BQ218" s="15">
        <v>0</v>
      </c>
      <c r="BR218" s="15">
        <v>0</v>
      </c>
      <c r="BS218" s="15">
        <v>0</v>
      </c>
      <c r="BT218" s="15">
        <v>0</v>
      </c>
      <c r="BU218" s="15">
        <v>1</v>
      </c>
      <c r="BV218" s="15">
        <v>1</v>
      </c>
      <c r="BW218" s="15">
        <v>0</v>
      </c>
      <c r="BX218" s="15">
        <v>0</v>
      </c>
      <c r="BY218" s="15">
        <v>0</v>
      </c>
      <c r="BZ218" s="15">
        <v>0</v>
      </c>
      <c r="CA218" s="15">
        <v>0</v>
      </c>
      <c r="CB218" s="15">
        <v>1</v>
      </c>
      <c r="CC218" s="15">
        <v>0</v>
      </c>
      <c r="CD218" s="15">
        <v>0</v>
      </c>
      <c r="CE218" s="15">
        <v>0</v>
      </c>
      <c r="CF218" s="15">
        <v>0</v>
      </c>
      <c r="CG218" s="15">
        <v>0</v>
      </c>
      <c r="CH218" s="15">
        <v>2</v>
      </c>
      <c r="CI218" s="15">
        <v>0</v>
      </c>
      <c r="CJ218" s="15">
        <v>1</v>
      </c>
      <c r="CK218" s="15">
        <v>0</v>
      </c>
      <c r="CL218" s="15">
        <v>0</v>
      </c>
      <c r="CM218" s="15">
        <v>1</v>
      </c>
      <c r="CN218" s="15">
        <v>1</v>
      </c>
      <c r="CO218" s="15">
        <v>0</v>
      </c>
      <c r="CP218" s="15">
        <v>1</v>
      </c>
      <c r="CQ218" s="15">
        <v>0</v>
      </c>
      <c r="CR218" s="15">
        <v>0</v>
      </c>
      <c r="CS218" s="15">
        <v>0</v>
      </c>
      <c r="CT218" s="15">
        <v>0</v>
      </c>
      <c r="CU218" s="15">
        <v>0</v>
      </c>
      <c r="CV218" s="15">
        <v>0</v>
      </c>
      <c r="CW218" s="15">
        <v>0</v>
      </c>
      <c r="CX218" s="15">
        <v>0</v>
      </c>
      <c r="CY218" s="15">
        <v>0</v>
      </c>
      <c r="CZ218" s="15">
        <v>0</v>
      </c>
      <c r="DA218" s="15">
        <v>0</v>
      </c>
      <c r="DB218" s="15">
        <v>0</v>
      </c>
      <c r="DC218" s="15">
        <v>0</v>
      </c>
      <c r="DD218" s="15">
        <v>0</v>
      </c>
      <c r="DE218" s="15">
        <v>0</v>
      </c>
      <c r="DF218" s="15">
        <v>0</v>
      </c>
      <c r="DG218" s="15">
        <v>0</v>
      </c>
      <c r="DH218" s="15">
        <v>0</v>
      </c>
      <c r="DI218" s="15">
        <v>0</v>
      </c>
      <c r="DJ218" s="15">
        <v>0</v>
      </c>
      <c r="DK218" s="15">
        <v>0</v>
      </c>
      <c r="DL218" s="15">
        <v>0</v>
      </c>
      <c r="DM218" s="15">
        <v>0</v>
      </c>
      <c r="DN218" s="15">
        <v>0</v>
      </c>
      <c r="DO218" s="15">
        <v>0</v>
      </c>
      <c r="DP218" s="15">
        <v>0</v>
      </c>
      <c r="DQ218" s="15">
        <v>0</v>
      </c>
      <c r="DR218" s="15">
        <v>0</v>
      </c>
    </row>
    <row r="219" spans="1:122" x14ac:dyDescent="0.35">
      <c r="A219" s="15">
        <v>218</v>
      </c>
      <c r="B219" s="17">
        <v>43862</v>
      </c>
      <c r="C219" s="18">
        <v>43866</v>
      </c>
      <c r="D219" s="15">
        <v>10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3</v>
      </c>
      <c r="U219" s="15">
        <v>0</v>
      </c>
      <c r="V219" s="15">
        <v>0</v>
      </c>
      <c r="W219" s="15">
        <v>2</v>
      </c>
      <c r="X219" s="15">
        <v>0</v>
      </c>
      <c r="Y219" s="15">
        <v>0</v>
      </c>
      <c r="Z219" s="15">
        <v>2</v>
      </c>
      <c r="AA219" s="15">
        <v>0</v>
      </c>
      <c r="AB219" s="15">
        <v>3</v>
      </c>
      <c r="AC219" s="15">
        <v>0</v>
      </c>
      <c r="AD219" s="15">
        <v>0</v>
      </c>
      <c r="AE219" s="15">
        <v>1</v>
      </c>
      <c r="AF219" s="15">
        <v>0</v>
      </c>
      <c r="AG219" s="15">
        <v>0</v>
      </c>
      <c r="AH219" s="15">
        <v>0</v>
      </c>
      <c r="AI219" s="15">
        <v>0</v>
      </c>
      <c r="AJ219" s="15">
        <v>0</v>
      </c>
      <c r="AK219" s="15">
        <v>0</v>
      </c>
      <c r="AL219" s="15">
        <v>0</v>
      </c>
      <c r="AM219" s="15">
        <v>0</v>
      </c>
      <c r="AN219" s="15">
        <v>0</v>
      </c>
      <c r="AO219" s="15">
        <v>0</v>
      </c>
      <c r="AP219" s="15">
        <v>1</v>
      </c>
      <c r="AQ219" s="15">
        <v>0</v>
      </c>
      <c r="AR219" s="15">
        <v>0</v>
      </c>
      <c r="AS219" s="15">
        <v>0</v>
      </c>
      <c r="AT219" s="15">
        <v>1</v>
      </c>
      <c r="AU219" s="15">
        <v>0</v>
      </c>
      <c r="AV219" s="15">
        <v>0</v>
      </c>
      <c r="AW219" s="15">
        <v>0</v>
      </c>
      <c r="AX219" s="15">
        <v>1</v>
      </c>
      <c r="AY219" s="15">
        <v>0</v>
      </c>
      <c r="AZ219" s="15">
        <v>1</v>
      </c>
      <c r="BA219" s="15">
        <v>1</v>
      </c>
      <c r="BB219" s="15">
        <v>0</v>
      </c>
      <c r="BC219" s="15">
        <v>0</v>
      </c>
      <c r="BD219" s="15">
        <v>0</v>
      </c>
      <c r="BE219" s="15">
        <v>0</v>
      </c>
      <c r="BF219" s="15">
        <v>0</v>
      </c>
      <c r="BG219" s="15">
        <v>0</v>
      </c>
      <c r="BH219" s="15">
        <v>1</v>
      </c>
      <c r="BI219" s="15">
        <v>0</v>
      </c>
      <c r="BJ219" s="15">
        <v>0</v>
      </c>
      <c r="BK219" s="15">
        <v>0</v>
      </c>
      <c r="BL219" s="15">
        <v>0</v>
      </c>
      <c r="BM219" s="15">
        <v>0</v>
      </c>
      <c r="BN219" s="15">
        <v>1</v>
      </c>
      <c r="BO219" s="15">
        <v>0</v>
      </c>
      <c r="BP219" s="15">
        <v>2</v>
      </c>
      <c r="BQ219" s="15">
        <v>1</v>
      </c>
      <c r="BR219" s="15">
        <v>0</v>
      </c>
      <c r="BS219" s="15">
        <v>1</v>
      </c>
      <c r="BT219" s="15">
        <v>0</v>
      </c>
      <c r="BU219" s="15">
        <v>0</v>
      </c>
      <c r="BV219" s="15">
        <v>0</v>
      </c>
      <c r="BW219" s="15">
        <v>0</v>
      </c>
      <c r="BX219" s="15">
        <v>0</v>
      </c>
      <c r="BY219" s="15">
        <v>0</v>
      </c>
      <c r="BZ219" s="15">
        <v>0</v>
      </c>
      <c r="CA219" s="15">
        <v>0</v>
      </c>
      <c r="CB219" s="15">
        <v>0</v>
      </c>
      <c r="CC219" s="15">
        <v>0</v>
      </c>
      <c r="CD219" s="15">
        <v>0</v>
      </c>
      <c r="CE219" s="15">
        <v>0</v>
      </c>
      <c r="CF219" s="15">
        <v>0</v>
      </c>
      <c r="CG219" s="15">
        <v>0</v>
      </c>
      <c r="CH219" s="15">
        <v>0</v>
      </c>
      <c r="CI219" s="15">
        <v>0</v>
      </c>
      <c r="CJ219" s="15">
        <v>0</v>
      </c>
      <c r="CK219" s="15">
        <v>0</v>
      </c>
      <c r="CL219" s="15">
        <v>0</v>
      </c>
      <c r="CM219" s="15">
        <v>1</v>
      </c>
      <c r="CN219" s="15">
        <v>0</v>
      </c>
      <c r="CO219" s="15">
        <v>0</v>
      </c>
      <c r="CP219" s="15">
        <v>0</v>
      </c>
      <c r="CQ219" s="15">
        <v>1</v>
      </c>
      <c r="CR219" s="15">
        <v>0</v>
      </c>
      <c r="CS219" s="15">
        <v>0</v>
      </c>
      <c r="CT219" s="15">
        <v>0</v>
      </c>
      <c r="CU219" s="15">
        <v>0</v>
      </c>
      <c r="CV219" s="15">
        <v>0</v>
      </c>
      <c r="CW219" s="15">
        <v>0</v>
      </c>
      <c r="CX219" s="15">
        <v>0</v>
      </c>
      <c r="CY219" s="15">
        <v>0</v>
      </c>
      <c r="CZ219" s="15">
        <v>0</v>
      </c>
      <c r="DA219" s="15">
        <v>0</v>
      </c>
      <c r="DB219" s="15">
        <v>0</v>
      </c>
      <c r="DC219" s="15">
        <v>0</v>
      </c>
      <c r="DD219" s="15">
        <v>0</v>
      </c>
      <c r="DE219" s="15">
        <v>0</v>
      </c>
      <c r="DF219" s="15">
        <v>0</v>
      </c>
      <c r="DG219" s="15">
        <v>0</v>
      </c>
      <c r="DH219" s="15">
        <v>0</v>
      </c>
      <c r="DI219" s="15">
        <v>0</v>
      </c>
      <c r="DJ219" s="15">
        <v>0</v>
      </c>
      <c r="DK219" s="15">
        <v>0</v>
      </c>
      <c r="DL219" s="15">
        <v>0</v>
      </c>
      <c r="DM219" s="15">
        <v>0</v>
      </c>
      <c r="DN219" s="15">
        <v>0</v>
      </c>
      <c r="DO219" s="15">
        <v>0</v>
      </c>
      <c r="DP219" s="15">
        <v>0</v>
      </c>
      <c r="DQ219" s="15">
        <v>0</v>
      </c>
      <c r="DR219" s="15">
        <v>0</v>
      </c>
    </row>
    <row r="220" spans="1:122" x14ac:dyDescent="0.35">
      <c r="A220" s="15">
        <v>219</v>
      </c>
      <c r="B220" s="17">
        <v>43862</v>
      </c>
      <c r="C220" s="18">
        <v>43867</v>
      </c>
      <c r="D220" s="15">
        <v>12</v>
      </c>
      <c r="E220" s="15">
        <v>0</v>
      </c>
      <c r="F220" s="15">
        <v>0</v>
      </c>
      <c r="G220" s="15">
        <v>1</v>
      </c>
      <c r="H220" s="15">
        <v>1</v>
      </c>
      <c r="I220" s="15">
        <v>0</v>
      </c>
      <c r="J220" s="15">
        <v>0</v>
      </c>
      <c r="K220" s="15">
        <v>0</v>
      </c>
      <c r="L220" s="15">
        <v>1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2</v>
      </c>
      <c r="U220" s="15">
        <v>0</v>
      </c>
      <c r="V220" s="15">
        <v>1</v>
      </c>
      <c r="W220" s="15">
        <v>1</v>
      </c>
      <c r="X220" s="15">
        <v>1</v>
      </c>
      <c r="Y220" s="15">
        <v>2</v>
      </c>
      <c r="Z220" s="15">
        <v>4</v>
      </c>
      <c r="AA220" s="15">
        <v>3</v>
      </c>
      <c r="AB220" s="15">
        <v>0</v>
      </c>
      <c r="AC220" s="15">
        <v>1</v>
      </c>
      <c r="AD220" s="15">
        <v>0</v>
      </c>
      <c r="AE220" s="15">
        <v>1</v>
      </c>
      <c r="AF220" s="15">
        <v>0</v>
      </c>
      <c r="AG220" s="15">
        <v>1</v>
      </c>
      <c r="AH220" s="15">
        <v>0</v>
      </c>
      <c r="AI220" s="15">
        <v>0</v>
      </c>
      <c r="AJ220" s="15">
        <v>0</v>
      </c>
      <c r="AK220" s="15">
        <v>1</v>
      </c>
      <c r="AL220" s="15">
        <v>0</v>
      </c>
      <c r="AM220" s="15">
        <v>0</v>
      </c>
      <c r="AN220" s="15">
        <v>0</v>
      </c>
      <c r="AO220" s="15">
        <v>0</v>
      </c>
      <c r="AP220" s="15">
        <v>1</v>
      </c>
      <c r="AQ220" s="15">
        <v>0</v>
      </c>
      <c r="AR220" s="15">
        <v>0</v>
      </c>
      <c r="AS220" s="15">
        <v>2</v>
      </c>
      <c r="AT220" s="15">
        <v>1</v>
      </c>
      <c r="AU220" s="15">
        <v>0</v>
      </c>
      <c r="AV220" s="15">
        <v>0</v>
      </c>
      <c r="AW220" s="15">
        <v>0</v>
      </c>
      <c r="AX220" s="15">
        <v>1</v>
      </c>
      <c r="AY220" s="15">
        <v>0</v>
      </c>
      <c r="AZ220" s="15">
        <v>0</v>
      </c>
      <c r="BA220" s="15">
        <v>0</v>
      </c>
      <c r="BB220" s="15">
        <v>0</v>
      </c>
      <c r="BC220" s="15">
        <v>0</v>
      </c>
      <c r="BD220" s="15">
        <v>0</v>
      </c>
      <c r="BE220" s="15">
        <v>0</v>
      </c>
      <c r="BF220" s="15">
        <v>1</v>
      </c>
      <c r="BG220" s="15">
        <v>0</v>
      </c>
      <c r="BH220" s="15">
        <v>0</v>
      </c>
      <c r="BI220" s="15">
        <v>1</v>
      </c>
      <c r="BJ220" s="15">
        <v>0</v>
      </c>
      <c r="BK220" s="15">
        <v>0</v>
      </c>
      <c r="BL220" s="15">
        <v>0</v>
      </c>
      <c r="BM220" s="15">
        <v>0</v>
      </c>
      <c r="BN220" s="15">
        <v>2</v>
      </c>
      <c r="BO220" s="15">
        <v>1</v>
      </c>
      <c r="BP220" s="15">
        <v>2</v>
      </c>
      <c r="BQ220" s="15">
        <v>0</v>
      </c>
      <c r="BR220" s="15">
        <v>0</v>
      </c>
      <c r="BS220" s="15">
        <v>0</v>
      </c>
      <c r="BT220" s="15">
        <v>1</v>
      </c>
      <c r="BU220" s="15">
        <v>0</v>
      </c>
      <c r="BV220" s="15">
        <v>3</v>
      </c>
      <c r="BW220" s="15">
        <v>1</v>
      </c>
      <c r="BX220" s="15">
        <v>0</v>
      </c>
      <c r="BY220" s="15">
        <v>0</v>
      </c>
      <c r="BZ220" s="15">
        <v>0</v>
      </c>
      <c r="CA220" s="15">
        <v>0</v>
      </c>
      <c r="CB220" s="15">
        <v>0</v>
      </c>
      <c r="CC220" s="15">
        <v>0</v>
      </c>
      <c r="CD220" s="15">
        <v>0</v>
      </c>
      <c r="CE220" s="15">
        <v>0</v>
      </c>
      <c r="CF220" s="15">
        <v>0</v>
      </c>
      <c r="CG220" s="15">
        <v>0</v>
      </c>
      <c r="CH220" s="15">
        <v>1</v>
      </c>
      <c r="CI220" s="15">
        <v>0</v>
      </c>
      <c r="CJ220" s="15">
        <v>0</v>
      </c>
      <c r="CK220" s="15">
        <v>0</v>
      </c>
      <c r="CL220" s="15">
        <v>1</v>
      </c>
      <c r="CM220" s="15">
        <v>0</v>
      </c>
      <c r="CN220" s="15">
        <v>1</v>
      </c>
      <c r="CO220" s="15">
        <v>1</v>
      </c>
      <c r="CP220" s="15">
        <v>1</v>
      </c>
      <c r="CQ220" s="15">
        <v>1</v>
      </c>
      <c r="CR220" s="15">
        <v>0</v>
      </c>
      <c r="CS220" s="15">
        <v>0</v>
      </c>
      <c r="CT220" s="15">
        <v>0</v>
      </c>
      <c r="CU220" s="15">
        <v>0</v>
      </c>
      <c r="CV220" s="15">
        <v>0</v>
      </c>
      <c r="CW220" s="15">
        <v>0</v>
      </c>
      <c r="CX220" s="15">
        <v>0</v>
      </c>
      <c r="CY220" s="15">
        <v>0</v>
      </c>
      <c r="CZ220" s="15">
        <v>0</v>
      </c>
      <c r="DA220" s="15">
        <v>0</v>
      </c>
      <c r="DB220" s="15">
        <v>0</v>
      </c>
      <c r="DC220" s="15">
        <v>0</v>
      </c>
      <c r="DD220" s="15">
        <v>0</v>
      </c>
      <c r="DE220" s="15">
        <v>0</v>
      </c>
      <c r="DF220" s="15">
        <v>0</v>
      </c>
      <c r="DG220" s="15">
        <v>0</v>
      </c>
      <c r="DH220" s="15">
        <v>0</v>
      </c>
      <c r="DI220" s="15">
        <v>0</v>
      </c>
      <c r="DJ220" s="15">
        <v>0</v>
      </c>
      <c r="DK220" s="15">
        <v>0</v>
      </c>
      <c r="DL220" s="15">
        <v>0</v>
      </c>
      <c r="DM220" s="15">
        <v>0</v>
      </c>
      <c r="DN220" s="15">
        <v>0</v>
      </c>
      <c r="DO220" s="15">
        <v>0</v>
      </c>
      <c r="DP220" s="15">
        <v>0</v>
      </c>
      <c r="DQ220" s="15">
        <v>0</v>
      </c>
      <c r="DR220" s="15">
        <v>0</v>
      </c>
    </row>
    <row r="221" spans="1:122" x14ac:dyDescent="0.35">
      <c r="A221" s="15">
        <v>220</v>
      </c>
      <c r="B221" s="17">
        <v>43862</v>
      </c>
      <c r="C221" s="18">
        <v>43868</v>
      </c>
      <c r="D221" s="15">
        <v>7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1</v>
      </c>
      <c r="M221" s="15">
        <v>0</v>
      </c>
      <c r="N221" s="15">
        <v>0</v>
      </c>
      <c r="O221" s="15">
        <v>1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1</v>
      </c>
      <c r="Z221" s="15">
        <v>5</v>
      </c>
      <c r="AA221" s="15">
        <v>1</v>
      </c>
      <c r="AB221" s="15">
        <v>0</v>
      </c>
      <c r="AC221" s="15">
        <v>0</v>
      </c>
      <c r="AD221" s="15">
        <v>0</v>
      </c>
      <c r="AE221" s="15">
        <v>1</v>
      </c>
      <c r="AF221" s="15">
        <v>0</v>
      </c>
      <c r="AG221" s="15">
        <v>0</v>
      </c>
      <c r="AH221" s="15">
        <v>1</v>
      </c>
      <c r="AI221" s="15">
        <v>0</v>
      </c>
      <c r="AJ221" s="15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1</v>
      </c>
      <c r="AP221" s="15">
        <v>0</v>
      </c>
      <c r="AQ221" s="15">
        <v>0</v>
      </c>
      <c r="AR221" s="15">
        <v>0</v>
      </c>
      <c r="AS221" s="15">
        <v>1</v>
      </c>
      <c r="AT221" s="15">
        <v>0</v>
      </c>
      <c r="AU221" s="15">
        <v>2</v>
      </c>
      <c r="AV221" s="15">
        <v>0</v>
      </c>
      <c r="AW221" s="15">
        <v>1</v>
      </c>
      <c r="AX221" s="15">
        <v>0</v>
      </c>
      <c r="AY221" s="15">
        <v>0</v>
      </c>
      <c r="AZ221" s="15">
        <v>0</v>
      </c>
      <c r="BA221" s="15">
        <v>0</v>
      </c>
      <c r="BB221" s="15">
        <v>0</v>
      </c>
      <c r="BC221" s="15">
        <v>0</v>
      </c>
      <c r="BD221" s="15">
        <v>0</v>
      </c>
      <c r="BE221" s="15">
        <v>0</v>
      </c>
      <c r="BF221" s="15">
        <v>0</v>
      </c>
      <c r="BG221" s="15">
        <v>0</v>
      </c>
      <c r="BH221" s="15">
        <v>1</v>
      </c>
      <c r="BI221" s="15">
        <v>0</v>
      </c>
      <c r="BJ221" s="15">
        <v>1</v>
      </c>
      <c r="BK221" s="15">
        <v>0</v>
      </c>
      <c r="BL221" s="15">
        <v>1</v>
      </c>
      <c r="BM221" s="15">
        <v>1</v>
      </c>
      <c r="BN221" s="15">
        <v>1</v>
      </c>
      <c r="BO221" s="15">
        <v>1</v>
      </c>
      <c r="BP221" s="15">
        <v>1</v>
      </c>
      <c r="BQ221" s="15">
        <v>0</v>
      </c>
      <c r="BR221" s="15">
        <v>0</v>
      </c>
      <c r="BS221" s="15">
        <v>0</v>
      </c>
      <c r="BT221" s="15">
        <v>0</v>
      </c>
      <c r="BU221" s="15">
        <v>0</v>
      </c>
      <c r="BV221" s="15">
        <v>0</v>
      </c>
      <c r="BW221" s="15">
        <v>0</v>
      </c>
      <c r="BX221" s="15">
        <v>0</v>
      </c>
      <c r="BY221" s="15">
        <v>1</v>
      </c>
      <c r="BZ221" s="15">
        <v>0</v>
      </c>
      <c r="CA221" s="15">
        <v>0</v>
      </c>
      <c r="CB221" s="15">
        <v>0</v>
      </c>
      <c r="CC221" s="15">
        <v>0</v>
      </c>
      <c r="CD221" s="15">
        <v>0</v>
      </c>
      <c r="CE221" s="15">
        <v>0</v>
      </c>
      <c r="CF221" s="15">
        <v>0</v>
      </c>
      <c r="CG221" s="15">
        <v>0</v>
      </c>
      <c r="CH221" s="15">
        <v>0</v>
      </c>
      <c r="CI221" s="15">
        <v>0</v>
      </c>
      <c r="CJ221" s="15">
        <v>0</v>
      </c>
      <c r="CK221" s="15">
        <v>2</v>
      </c>
      <c r="CL221" s="15">
        <v>0</v>
      </c>
      <c r="CM221" s="15">
        <v>1</v>
      </c>
      <c r="CN221" s="15">
        <v>0</v>
      </c>
      <c r="CO221" s="15">
        <v>0</v>
      </c>
      <c r="CP221" s="15">
        <v>2</v>
      </c>
      <c r="CQ221" s="15">
        <v>1</v>
      </c>
      <c r="CR221" s="15">
        <v>0</v>
      </c>
      <c r="CS221" s="15">
        <v>0</v>
      </c>
      <c r="CT221" s="15">
        <v>0</v>
      </c>
      <c r="CU221" s="15">
        <v>0</v>
      </c>
      <c r="CV221" s="15">
        <v>0</v>
      </c>
      <c r="CW221" s="15">
        <v>0</v>
      </c>
      <c r="CX221" s="15">
        <v>0</v>
      </c>
      <c r="CY221" s="15">
        <v>0</v>
      </c>
      <c r="CZ221" s="15">
        <v>0</v>
      </c>
      <c r="DA221" s="15">
        <v>0</v>
      </c>
      <c r="DB221" s="15">
        <v>0</v>
      </c>
      <c r="DC221" s="15">
        <v>0</v>
      </c>
      <c r="DD221" s="15">
        <v>0</v>
      </c>
      <c r="DE221" s="15">
        <v>0</v>
      </c>
      <c r="DF221" s="15">
        <v>0</v>
      </c>
      <c r="DG221" s="15">
        <v>0</v>
      </c>
      <c r="DH221" s="15">
        <v>0</v>
      </c>
      <c r="DI221" s="15">
        <v>0</v>
      </c>
      <c r="DJ221" s="15">
        <v>0</v>
      </c>
      <c r="DK221" s="15">
        <v>0</v>
      </c>
      <c r="DL221" s="15">
        <v>0</v>
      </c>
      <c r="DM221" s="15">
        <v>0</v>
      </c>
      <c r="DN221" s="15">
        <v>0</v>
      </c>
      <c r="DO221" s="15">
        <v>0</v>
      </c>
      <c r="DP221" s="15">
        <v>0</v>
      </c>
      <c r="DQ221" s="15">
        <v>0</v>
      </c>
      <c r="DR221" s="15">
        <v>0</v>
      </c>
    </row>
    <row r="222" spans="1:122" x14ac:dyDescent="0.35">
      <c r="A222" s="15">
        <v>221</v>
      </c>
      <c r="B222" s="17">
        <v>43862</v>
      </c>
      <c r="C222" s="18">
        <v>43869</v>
      </c>
      <c r="D222" s="15">
        <v>20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3</v>
      </c>
      <c r="L222" s="15">
        <v>2</v>
      </c>
      <c r="M222" s="15">
        <v>0</v>
      </c>
      <c r="N222" s="15">
        <v>1</v>
      </c>
      <c r="O222" s="15">
        <v>2</v>
      </c>
      <c r="P222" s="15">
        <v>0</v>
      </c>
      <c r="Q222" s="15">
        <v>1</v>
      </c>
      <c r="R222" s="15">
        <v>0</v>
      </c>
      <c r="S222" s="15">
        <v>1</v>
      </c>
      <c r="T222" s="15">
        <v>5</v>
      </c>
      <c r="U222" s="15">
        <v>0</v>
      </c>
      <c r="V222" s="15">
        <v>0</v>
      </c>
      <c r="W222" s="15">
        <v>1</v>
      </c>
      <c r="X222" s="15">
        <v>0</v>
      </c>
      <c r="Y222" s="15">
        <v>0</v>
      </c>
      <c r="Z222" s="15">
        <v>9</v>
      </c>
      <c r="AA222" s="15">
        <v>2</v>
      </c>
      <c r="AB222" s="15">
        <v>1</v>
      </c>
      <c r="AC222" s="15">
        <v>0</v>
      </c>
      <c r="AD222" s="15">
        <v>0</v>
      </c>
      <c r="AE222" s="15">
        <v>1</v>
      </c>
      <c r="AF222" s="15">
        <v>2</v>
      </c>
      <c r="AG222" s="15">
        <v>0</v>
      </c>
      <c r="AH222" s="15">
        <v>0</v>
      </c>
      <c r="AI222" s="15">
        <v>4</v>
      </c>
      <c r="AJ222" s="15">
        <v>1</v>
      </c>
      <c r="AK222" s="15">
        <v>0</v>
      </c>
      <c r="AL222" s="15">
        <v>0</v>
      </c>
      <c r="AM222" s="15">
        <v>0</v>
      </c>
      <c r="AN222" s="15">
        <v>0</v>
      </c>
      <c r="AO222" s="15">
        <v>1</v>
      </c>
      <c r="AP222" s="15">
        <v>2</v>
      </c>
      <c r="AQ222" s="15">
        <v>1</v>
      </c>
      <c r="AR222" s="15">
        <v>0</v>
      </c>
      <c r="AS222" s="15">
        <v>0</v>
      </c>
      <c r="AT222" s="15">
        <v>7</v>
      </c>
      <c r="AU222" s="15">
        <v>0</v>
      </c>
      <c r="AV222" s="15">
        <v>2</v>
      </c>
      <c r="AW222" s="15">
        <v>0</v>
      </c>
      <c r="AX222" s="15">
        <v>1</v>
      </c>
      <c r="AY222" s="15">
        <v>0</v>
      </c>
      <c r="AZ222" s="15">
        <v>5</v>
      </c>
      <c r="BA222" s="15">
        <v>1</v>
      </c>
      <c r="BB222" s="15">
        <v>2</v>
      </c>
      <c r="BC222" s="15">
        <v>0</v>
      </c>
      <c r="BD222" s="15">
        <v>0</v>
      </c>
      <c r="BE222" s="15">
        <v>0</v>
      </c>
      <c r="BF222" s="15">
        <v>0</v>
      </c>
      <c r="BG222" s="15">
        <v>0</v>
      </c>
      <c r="BH222" s="15">
        <v>0</v>
      </c>
      <c r="BI222" s="15">
        <v>0</v>
      </c>
      <c r="BJ222" s="15">
        <v>1</v>
      </c>
      <c r="BK222" s="15">
        <v>0</v>
      </c>
      <c r="BL222" s="15">
        <v>1</v>
      </c>
      <c r="BM222" s="15">
        <v>1</v>
      </c>
      <c r="BN222" s="15">
        <v>0</v>
      </c>
      <c r="BO222" s="15">
        <v>0</v>
      </c>
      <c r="BP222" s="15">
        <v>3</v>
      </c>
      <c r="BQ222" s="15">
        <v>0</v>
      </c>
      <c r="BR222" s="15">
        <v>0</v>
      </c>
      <c r="BS222" s="15">
        <v>0</v>
      </c>
      <c r="BT222" s="15">
        <v>0</v>
      </c>
      <c r="BU222" s="15">
        <v>1</v>
      </c>
      <c r="BV222" s="15">
        <v>4</v>
      </c>
      <c r="BW222" s="15">
        <v>0</v>
      </c>
      <c r="BX222" s="15">
        <v>1</v>
      </c>
      <c r="BY222" s="15">
        <v>0</v>
      </c>
      <c r="BZ222" s="15">
        <v>2</v>
      </c>
      <c r="CA222" s="15">
        <v>0</v>
      </c>
      <c r="CB222" s="15">
        <v>0</v>
      </c>
      <c r="CC222" s="15">
        <v>0</v>
      </c>
      <c r="CD222" s="15">
        <v>1</v>
      </c>
      <c r="CE222" s="15">
        <v>0</v>
      </c>
      <c r="CF222" s="15">
        <v>1</v>
      </c>
      <c r="CG222" s="15">
        <v>0</v>
      </c>
      <c r="CH222" s="15">
        <v>1</v>
      </c>
      <c r="CI222" s="15">
        <v>0</v>
      </c>
      <c r="CJ222" s="15">
        <v>1</v>
      </c>
      <c r="CK222" s="15">
        <v>0</v>
      </c>
      <c r="CL222" s="15">
        <v>2</v>
      </c>
      <c r="CM222" s="15">
        <v>0</v>
      </c>
      <c r="CN222" s="15">
        <v>0</v>
      </c>
      <c r="CO222" s="15">
        <v>0</v>
      </c>
      <c r="CP222" s="15">
        <v>1</v>
      </c>
      <c r="CQ222" s="15">
        <v>1</v>
      </c>
      <c r="CR222" s="15">
        <v>0</v>
      </c>
      <c r="CS222" s="15">
        <v>0</v>
      </c>
      <c r="CT222" s="15">
        <v>0</v>
      </c>
      <c r="CU222" s="15">
        <v>0</v>
      </c>
      <c r="CV222" s="15">
        <v>0</v>
      </c>
      <c r="CW222" s="15">
        <v>0</v>
      </c>
      <c r="CX222" s="15">
        <v>1</v>
      </c>
      <c r="CY222" s="15">
        <v>0</v>
      </c>
      <c r="CZ222" s="15">
        <v>0</v>
      </c>
      <c r="DA222" s="15">
        <v>0</v>
      </c>
      <c r="DB222" s="15">
        <v>0</v>
      </c>
      <c r="DC222" s="15">
        <v>0</v>
      </c>
      <c r="DD222" s="15">
        <v>0</v>
      </c>
      <c r="DE222" s="15">
        <v>0</v>
      </c>
      <c r="DF222" s="15">
        <v>0</v>
      </c>
      <c r="DG222" s="15">
        <v>0</v>
      </c>
      <c r="DH222" s="15">
        <v>0</v>
      </c>
      <c r="DI222" s="15">
        <v>0</v>
      </c>
      <c r="DJ222" s="15">
        <v>0</v>
      </c>
      <c r="DK222" s="15">
        <v>0</v>
      </c>
      <c r="DL222" s="15">
        <v>0</v>
      </c>
      <c r="DM222" s="15">
        <v>0</v>
      </c>
      <c r="DN222" s="15">
        <v>0</v>
      </c>
      <c r="DO222" s="15">
        <v>0</v>
      </c>
      <c r="DP222" s="15">
        <v>0</v>
      </c>
      <c r="DQ222" s="15">
        <v>0</v>
      </c>
      <c r="DR222" s="15">
        <v>0</v>
      </c>
    </row>
    <row r="223" spans="1:122" x14ac:dyDescent="0.35">
      <c r="A223" s="15">
        <v>222</v>
      </c>
      <c r="B223" s="17">
        <v>43862</v>
      </c>
      <c r="C223" s="18">
        <v>43870</v>
      </c>
      <c r="D223" s="15">
        <v>17</v>
      </c>
      <c r="E223" s="15">
        <v>0</v>
      </c>
      <c r="F223" s="15">
        <v>0</v>
      </c>
      <c r="G223" s="15">
        <v>1</v>
      </c>
      <c r="H223" s="15">
        <v>4</v>
      </c>
      <c r="I223" s="15">
        <v>0</v>
      </c>
      <c r="J223" s="15">
        <v>0</v>
      </c>
      <c r="K223" s="15">
        <v>2</v>
      </c>
      <c r="L223" s="15">
        <v>0</v>
      </c>
      <c r="M223" s="15">
        <v>5</v>
      </c>
      <c r="N223" s="15">
        <v>0</v>
      </c>
      <c r="O223" s="15">
        <v>0</v>
      </c>
      <c r="P223" s="15">
        <v>1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2</v>
      </c>
      <c r="X223" s="15">
        <v>0</v>
      </c>
      <c r="Y223" s="15">
        <v>0</v>
      </c>
      <c r="Z223" s="15">
        <v>9</v>
      </c>
      <c r="AA223" s="15">
        <v>2</v>
      </c>
      <c r="AB223" s="15">
        <v>0</v>
      </c>
      <c r="AC223" s="15">
        <v>0</v>
      </c>
      <c r="AD223" s="15">
        <v>0</v>
      </c>
      <c r="AE223" s="15">
        <v>2</v>
      </c>
      <c r="AF223" s="15">
        <v>0</v>
      </c>
      <c r="AG223" s="15">
        <v>0</v>
      </c>
      <c r="AH223" s="15">
        <v>1</v>
      </c>
      <c r="AI223" s="15">
        <v>0</v>
      </c>
      <c r="AJ223" s="15">
        <v>0</v>
      </c>
      <c r="AK223" s="15">
        <v>0</v>
      </c>
      <c r="AL223" s="15">
        <v>0</v>
      </c>
      <c r="AM223" s="15">
        <v>0</v>
      </c>
      <c r="AN223" s="15">
        <v>0</v>
      </c>
      <c r="AO223" s="15">
        <v>1</v>
      </c>
      <c r="AP223" s="15">
        <v>0</v>
      </c>
      <c r="AQ223" s="15">
        <v>0</v>
      </c>
      <c r="AR223" s="15">
        <v>1</v>
      </c>
      <c r="AS223" s="15">
        <v>0</v>
      </c>
      <c r="AT223" s="15">
        <v>0</v>
      </c>
      <c r="AU223" s="15">
        <v>1</v>
      </c>
      <c r="AV223" s="15">
        <v>1</v>
      </c>
      <c r="AW223" s="15">
        <v>0</v>
      </c>
      <c r="AX223" s="15">
        <v>1</v>
      </c>
      <c r="AY223" s="15">
        <v>0</v>
      </c>
      <c r="AZ223" s="15">
        <v>0</v>
      </c>
      <c r="BA223" s="15">
        <v>0</v>
      </c>
      <c r="BB223" s="15">
        <v>1</v>
      </c>
      <c r="BC223" s="15">
        <v>0</v>
      </c>
      <c r="BD223" s="15">
        <v>0</v>
      </c>
      <c r="BE223" s="15">
        <v>0</v>
      </c>
      <c r="BF223" s="15">
        <v>0</v>
      </c>
      <c r="BG223" s="15">
        <v>0</v>
      </c>
      <c r="BH223" s="15">
        <v>1</v>
      </c>
      <c r="BI223" s="15">
        <v>0</v>
      </c>
      <c r="BJ223" s="15">
        <v>1</v>
      </c>
      <c r="BK223" s="15">
        <v>0</v>
      </c>
      <c r="BL223" s="15">
        <v>0</v>
      </c>
      <c r="BM223" s="15">
        <v>0</v>
      </c>
      <c r="BN223" s="15">
        <v>5</v>
      </c>
      <c r="BO223" s="15">
        <v>0</v>
      </c>
      <c r="BP223" s="15">
        <v>3</v>
      </c>
      <c r="BQ223" s="15">
        <v>0</v>
      </c>
      <c r="BR223" s="15">
        <v>0</v>
      </c>
      <c r="BS223" s="15">
        <v>1</v>
      </c>
      <c r="BT223" s="15">
        <v>0</v>
      </c>
      <c r="BU223" s="15">
        <v>2</v>
      </c>
      <c r="BV223" s="15">
        <v>2</v>
      </c>
      <c r="BW223" s="15">
        <v>0</v>
      </c>
      <c r="BX223" s="15">
        <v>0</v>
      </c>
      <c r="BY223" s="15">
        <v>1</v>
      </c>
      <c r="BZ223" s="15">
        <v>1</v>
      </c>
      <c r="CA223" s="15">
        <v>0</v>
      </c>
      <c r="CB223" s="15">
        <v>0</v>
      </c>
      <c r="CC223" s="15">
        <v>0</v>
      </c>
      <c r="CD223" s="15">
        <v>0</v>
      </c>
      <c r="CE223" s="15">
        <v>0</v>
      </c>
      <c r="CF223" s="15">
        <v>0</v>
      </c>
      <c r="CG223" s="15">
        <v>4</v>
      </c>
      <c r="CH223" s="15">
        <v>0</v>
      </c>
      <c r="CI223" s="15">
        <v>0</v>
      </c>
      <c r="CJ223" s="15">
        <v>1</v>
      </c>
      <c r="CK223" s="15">
        <v>1</v>
      </c>
      <c r="CL223" s="15">
        <v>0</v>
      </c>
      <c r="CM223" s="15">
        <v>0</v>
      </c>
      <c r="CN223" s="15">
        <v>2</v>
      </c>
      <c r="CO223" s="15">
        <v>0</v>
      </c>
      <c r="CP223" s="15">
        <v>2</v>
      </c>
      <c r="CQ223" s="15">
        <v>1</v>
      </c>
      <c r="CR223" s="15">
        <v>0</v>
      </c>
      <c r="CS223" s="15">
        <v>0</v>
      </c>
      <c r="CT223" s="15">
        <v>0</v>
      </c>
      <c r="CU223" s="15">
        <v>0</v>
      </c>
      <c r="CV223" s="15">
        <v>0</v>
      </c>
      <c r="CW223" s="15">
        <v>0</v>
      </c>
      <c r="CX223" s="15">
        <v>0</v>
      </c>
      <c r="CY223" s="15">
        <v>0</v>
      </c>
      <c r="CZ223" s="15">
        <v>0</v>
      </c>
      <c r="DA223" s="15">
        <v>0</v>
      </c>
      <c r="DB223" s="15">
        <v>0</v>
      </c>
      <c r="DC223" s="15">
        <v>0</v>
      </c>
      <c r="DD223" s="15">
        <v>0</v>
      </c>
      <c r="DE223" s="15">
        <v>0</v>
      </c>
      <c r="DF223" s="15">
        <v>0</v>
      </c>
      <c r="DG223" s="15">
        <v>0</v>
      </c>
      <c r="DH223" s="15">
        <v>0</v>
      </c>
      <c r="DI223" s="15">
        <v>0</v>
      </c>
      <c r="DJ223" s="15">
        <v>0</v>
      </c>
      <c r="DK223" s="15">
        <v>0</v>
      </c>
      <c r="DL223" s="15">
        <v>0</v>
      </c>
      <c r="DM223" s="15">
        <v>0</v>
      </c>
      <c r="DN223" s="15">
        <v>0</v>
      </c>
      <c r="DO223" s="15">
        <v>0</v>
      </c>
      <c r="DP223" s="15">
        <v>0</v>
      </c>
      <c r="DQ223" s="15">
        <v>0</v>
      </c>
      <c r="DR223" s="15">
        <v>0</v>
      </c>
    </row>
    <row r="224" spans="1:122" x14ac:dyDescent="0.35">
      <c r="A224" s="15">
        <v>223</v>
      </c>
      <c r="B224" s="17">
        <v>43862</v>
      </c>
      <c r="C224" s="18">
        <v>43871</v>
      </c>
      <c r="D224" s="15">
        <v>3</v>
      </c>
      <c r="E224" s="15">
        <v>0</v>
      </c>
      <c r="F224" s="15">
        <v>1</v>
      </c>
      <c r="G224" s="15">
        <v>0</v>
      </c>
      <c r="H224" s="15">
        <v>1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4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4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1</v>
      </c>
      <c r="AT224" s="15">
        <v>1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5">
        <v>0</v>
      </c>
      <c r="BA224" s="15">
        <v>0</v>
      </c>
      <c r="BB224" s="15">
        <v>0</v>
      </c>
      <c r="BC224" s="15">
        <v>0</v>
      </c>
      <c r="BD224" s="15">
        <v>0</v>
      </c>
      <c r="BE224" s="15">
        <v>0</v>
      </c>
      <c r="BF224" s="15">
        <v>0</v>
      </c>
      <c r="BG224" s="15">
        <v>1</v>
      </c>
      <c r="BH224" s="15">
        <v>0</v>
      </c>
      <c r="BI224" s="15">
        <v>0</v>
      </c>
      <c r="BJ224" s="15">
        <v>0</v>
      </c>
      <c r="BK224" s="15">
        <v>0</v>
      </c>
      <c r="BL224" s="15">
        <v>0</v>
      </c>
      <c r="BM224" s="15">
        <v>0</v>
      </c>
      <c r="BN224" s="15">
        <v>0</v>
      </c>
      <c r="BO224" s="15">
        <v>0</v>
      </c>
      <c r="BP224" s="15">
        <v>2</v>
      </c>
      <c r="BQ224" s="15">
        <v>0</v>
      </c>
      <c r="BR224" s="15">
        <v>0</v>
      </c>
      <c r="BS224" s="15">
        <v>1</v>
      </c>
      <c r="BT224" s="15">
        <v>0</v>
      </c>
      <c r="BU224" s="15">
        <v>1</v>
      </c>
      <c r="BV224" s="15">
        <v>0</v>
      </c>
      <c r="BW224" s="15">
        <v>0</v>
      </c>
      <c r="BX224" s="15">
        <v>0</v>
      </c>
      <c r="BY224" s="15">
        <v>0</v>
      </c>
      <c r="BZ224" s="15">
        <v>0</v>
      </c>
      <c r="CA224" s="15">
        <v>0</v>
      </c>
      <c r="CB224" s="15">
        <v>0</v>
      </c>
      <c r="CC224" s="15">
        <v>0</v>
      </c>
      <c r="CD224" s="15">
        <v>1</v>
      </c>
      <c r="CE224" s="15">
        <v>0</v>
      </c>
      <c r="CF224" s="15">
        <v>0</v>
      </c>
      <c r="CG224" s="15">
        <v>0</v>
      </c>
      <c r="CH224" s="15">
        <v>0</v>
      </c>
      <c r="CI224" s="15">
        <v>0</v>
      </c>
      <c r="CJ224" s="15">
        <v>0</v>
      </c>
      <c r="CK224" s="15">
        <v>0</v>
      </c>
      <c r="CL224" s="15">
        <v>0</v>
      </c>
      <c r="CM224" s="15">
        <v>1</v>
      </c>
      <c r="CN224" s="15">
        <v>2</v>
      </c>
      <c r="CO224" s="15">
        <v>0</v>
      </c>
      <c r="CP224" s="15">
        <v>0</v>
      </c>
      <c r="CQ224" s="15">
        <v>0</v>
      </c>
      <c r="CR224" s="15">
        <v>0</v>
      </c>
      <c r="CS224" s="15">
        <v>0</v>
      </c>
      <c r="CT224" s="15">
        <v>0</v>
      </c>
      <c r="CU224" s="15">
        <v>0</v>
      </c>
      <c r="CV224" s="15">
        <v>0</v>
      </c>
      <c r="CW224" s="15">
        <v>0</v>
      </c>
      <c r="CX224" s="15">
        <v>0</v>
      </c>
      <c r="CY224" s="15">
        <v>0</v>
      </c>
      <c r="CZ224" s="15">
        <v>0</v>
      </c>
      <c r="DA224" s="15">
        <v>0</v>
      </c>
      <c r="DB224" s="15">
        <v>0</v>
      </c>
      <c r="DC224" s="15">
        <v>0</v>
      </c>
      <c r="DD224" s="15">
        <v>0</v>
      </c>
      <c r="DE224" s="15">
        <v>0</v>
      </c>
      <c r="DF224" s="15">
        <v>0</v>
      </c>
      <c r="DG224" s="15">
        <v>0</v>
      </c>
      <c r="DH224" s="15">
        <v>0</v>
      </c>
      <c r="DI224" s="15">
        <v>0</v>
      </c>
      <c r="DJ224" s="15">
        <v>0</v>
      </c>
      <c r="DK224" s="15">
        <v>0</v>
      </c>
      <c r="DL224" s="15">
        <v>0</v>
      </c>
      <c r="DM224" s="15">
        <v>0</v>
      </c>
      <c r="DN224" s="15">
        <v>0</v>
      </c>
      <c r="DO224" s="15">
        <v>0</v>
      </c>
      <c r="DP224" s="15">
        <v>0</v>
      </c>
      <c r="DQ224" s="15">
        <v>0</v>
      </c>
      <c r="DR224" s="15">
        <v>0</v>
      </c>
    </row>
    <row r="225" spans="1:122" x14ac:dyDescent="0.35">
      <c r="A225" s="15">
        <v>224</v>
      </c>
      <c r="B225" s="17">
        <v>43862</v>
      </c>
      <c r="C225" s="18">
        <v>43872</v>
      </c>
      <c r="D225" s="15">
        <v>5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1</v>
      </c>
      <c r="P225" s="15">
        <v>0</v>
      </c>
      <c r="Q225" s="15">
        <v>0</v>
      </c>
      <c r="R225" s="15">
        <v>0</v>
      </c>
      <c r="S225" s="15">
        <v>0</v>
      </c>
      <c r="T225" s="15">
        <v>3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3</v>
      </c>
      <c r="AA225" s="15">
        <v>2</v>
      </c>
      <c r="AB225" s="15">
        <v>0</v>
      </c>
      <c r="AC225" s="15">
        <v>0</v>
      </c>
      <c r="AD225" s="15">
        <v>0</v>
      </c>
      <c r="AE225" s="15">
        <v>2</v>
      </c>
      <c r="AF225" s="15">
        <v>0</v>
      </c>
      <c r="AG225" s="15">
        <v>0</v>
      </c>
      <c r="AH225" s="15">
        <v>2</v>
      </c>
      <c r="AI225" s="15">
        <v>0</v>
      </c>
      <c r="AJ225" s="15">
        <v>2</v>
      </c>
      <c r="AK225" s="15">
        <v>0</v>
      </c>
      <c r="AL225" s="15">
        <v>0</v>
      </c>
      <c r="AM225" s="15">
        <v>1</v>
      </c>
      <c r="AN225" s="15">
        <v>0</v>
      </c>
      <c r="AO225" s="15">
        <v>1</v>
      </c>
      <c r="AP225" s="15">
        <v>1</v>
      </c>
      <c r="AQ225" s="15">
        <v>0</v>
      </c>
      <c r="AR225" s="15">
        <v>1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</v>
      </c>
      <c r="BA225" s="15">
        <v>0</v>
      </c>
      <c r="BB225" s="15">
        <v>1</v>
      </c>
      <c r="BC225" s="15">
        <v>0</v>
      </c>
      <c r="BD225" s="15">
        <v>1</v>
      </c>
      <c r="BE225" s="15">
        <v>0</v>
      </c>
      <c r="BF225" s="15">
        <v>0</v>
      </c>
      <c r="BG225" s="15">
        <v>0</v>
      </c>
      <c r="BH225" s="15">
        <v>2</v>
      </c>
      <c r="BI225" s="15">
        <v>0</v>
      </c>
      <c r="BJ225" s="15">
        <v>1</v>
      </c>
      <c r="BK225" s="15">
        <v>0</v>
      </c>
      <c r="BL225" s="15">
        <v>0</v>
      </c>
      <c r="BM225" s="15">
        <v>0</v>
      </c>
      <c r="BN225" s="15">
        <v>1</v>
      </c>
      <c r="BO225" s="15">
        <v>0</v>
      </c>
      <c r="BP225" s="15">
        <v>1</v>
      </c>
      <c r="BQ225" s="15">
        <v>0</v>
      </c>
      <c r="BR225" s="15">
        <v>0</v>
      </c>
      <c r="BS225" s="15">
        <v>0</v>
      </c>
      <c r="BT225" s="15">
        <v>0</v>
      </c>
      <c r="BU225" s="15">
        <v>0</v>
      </c>
      <c r="BV225" s="15">
        <v>0</v>
      </c>
      <c r="BW225" s="15">
        <v>0</v>
      </c>
      <c r="BX225" s="15">
        <v>0</v>
      </c>
      <c r="BY225" s="15">
        <v>0</v>
      </c>
      <c r="BZ225" s="15">
        <v>0</v>
      </c>
      <c r="CA225" s="15">
        <v>0</v>
      </c>
      <c r="CB225" s="15">
        <v>0</v>
      </c>
      <c r="CC225" s="15">
        <v>0</v>
      </c>
      <c r="CD225" s="15">
        <v>0</v>
      </c>
      <c r="CE225" s="15">
        <v>0</v>
      </c>
      <c r="CF225" s="15">
        <v>0</v>
      </c>
      <c r="CG225" s="15">
        <v>0</v>
      </c>
      <c r="CH225" s="15">
        <v>0</v>
      </c>
      <c r="CI225" s="15">
        <v>0</v>
      </c>
      <c r="CJ225" s="15">
        <v>0</v>
      </c>
      <c r="CK225" s="15">
        <v>0</v>
      </c>
      <c r="CL225" s="15">
        <v>0</v>
      </c>
      <c r="CM225" s="15">
        <v>0</v>
      </c>
      <c r="CN225" s="15">
        <v>0</v>
      </c>
      <c r="CO225" s="15">
        <v>0</v>
      </c>
      <c r="CP225" s="15">
        <v>1</v>
      </c>
      <c r="CQ225" s="15">
        <v>1</v>
      </c>
      <c r="CR225" s="15">
        <v>0</v>
      </c>
      <c r="CS225" s="15">
        <v>0</v>
      </c>
      <c r="CT225" s="15">
        <v>0</v>
      </c>
      <c r="CU225" s="15">
        <v>0</v>
      </c>
      <c r="CV225" s="15">
        <v>0</v>
      </c>
      <c r="CW225" s="15">
        <v>0</v>
      </c>
      <c r="CX225" s="15">
        <v>0</v>
      </c>
      <c r="CY225" s="15">
        <v>0</v>
      </c>
      <c r="CZ225" s="15">
        <v>0</v>
      </c>
      <c r="DA225" s="15">
        <v>0</v>
      </c>
      <c r="DB225" s="15">
        <v>0</v>
      </c>
      <c r="DC225" s="15">
        <v>0</v>
      </c>
      <c r="DD225" s="15">
        <v>0</v>
      </c>
      <c r="DE225" s="15">
        <v>0</v>
      </c>
      <c r="DF225" s="15">
        <v>0</v>
      </c>
      <c r="DG225" s="15">
        <v>0</v>
      </c>
      <c r="DH225" s="15">
        <v>0</v>
      </c>
      <c r="DI225" s="15">
        <v>0</v>
      </c>
      <c r="DJ225" s="15">
        <v>0</v>
      </c>
      <c r="DK225" s="15">
        <v>0</v>
      </c>
      <c r="DL225" s="15">
        <v>0</v>
      </c>
      <c r="DM225" s="15">
        <v>0</v>
      </c>
      <c r="DN225" s="15">
        <v>0</v>
      </c>
      <c r="DO225" s="15">
        <v>0</v>
      </c>
      <c r="DP225" s="15">
        <v>0</v>
      </c>
      <c r="DQ225" s="15">
        <v>0</v>
      </c>
      <c r="DR225" s="15">
        <v>0</v>
      </c>
    </row>
    <row r="226" spans="1:122" x14ac:dyDescent="0.35">
      <c r="A226" s="15">
        <v>225</v>
      </c>
      <c r="B226" s="17">
        <v>43862</v>
      </c>
      <c r="C226" s="18">
        <v>43873</v>
      </c>
      <c r="D226" s="15">
        <v>7</v>
      </c>
      <c r="E226" s="15">
        <v>0</v>
      </c>
      <c r="F226" s="15">
        <v>0</v>
      </c>
      <c r="G226" s="15">
        <v>0</v>
      </c>
      <c r="H226" s="15">
        <v>1</v>
      </c>
      <c r="I226" s="15">
        <v>0</v>
      </c>
      <c r="J226" s="15">
        <v>0</v>
      </c>
      <c r="K226" s="15">
        <v>1</v>
      </c>
      <c r="L226" s="15">
        <v>0</v>
      </c>
      <c r="M226" s="15">
        <v>0</v>
      </c>
      <c r="N226" s="15">
        <v>2</v>
      </c>
      <c r="O226" s="15">
        <v>0</v>
      </c>
      <c r="P226" s="15">
        <v>0</v>
      </c>
      <c r="Q226" s="15">
        <v>1</v>
      </c>
      <c r="R226" s="15">
        <v>0</v>
      </c>
      <c r="S226" s="15">
        <v>1</v>
      </c>
      <c r="T226" s="15">
        <v>7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7</v>
      </c>
      <c r="AA226" s="15">
        <v>1</v>
      </c>
      <c r="AB226" s="15">
        <v>0</v>
      </c>
      <c r="AC226" s="15">
        <v>2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1</v>
      </c>
      <c r="AP226" s="15">
        <v>2</v>
      </c>
      <c r="AQ226" s="15">
        <v>0</v>
      </c>
      <c r="AR226" s="15">
        <v>0</v>
      </c>
      <c r="AS226" s="15">
        <v>1</v>
      </c>
      <c r="AT226" s="15">
        <v>0</v>
      </c>
      <c r="AU226" s="15">
        <v>1</v>
      </c>
      <c r="AV226" s="15">
        <v>0</v>
      </c>
      <c r="AW226" s="15">
        <v>0</v>
      </c>
      <c r="AX226" s="15">
        <v>0</v>
      </c>
      <c r="AY226" s="15">
        <v>0</v>
      </c>
      <c r="AZ226" s="15">
        <v>0</v>
      </c>
      <c r="BA226" s="15">
        <v>1</v>
      </c>
      <c r="BB226" s="15">
        <v>0</v>
      </c>
      <c r="BC226" s="15">
        <v>1</v>
      </c>
      <c r="BD226" s="15">
        <v>0</v>
      </c>
      <c r="BE226" s="15">
        <v>1</v>
      </c>
      <c r="BF226" s="15">
        <v>1</v>
      </c>
      <c r="BG226" s="15">
        <v>2</v>
      </c>
      <c r="BH226" s="15">
        <v>1</v>
      </c>
      <c r="BI226" s="15">
        <v>0</v>
      </c>
      <c r="BJ226" s="15">
        <v>0</v>
      </c>
      <c r="BK226" s="15">
        <v>0</v>
      </c>
      <c r="BL226" s="15">
        <v>1</v>
      </c>
      <c r="BM226" s="15">
        <v>2</v>
      </c>
      <c r="BN226" s="15">
        <v>1</v>
      </c>
      <c r="BO226" s="15">
        <v>0</v>
      </c>
      <c r="BP226" s="15">
        <v>3</v>
      </c>
      <c r="BQ226" s="15">
        <v>0</v>
      </c>
      <c r="BR226" s="15">
        <v>0</v>
      </c>
      <c r="BS226" s="15">
        <v>2</v>
      </c>
      <c r="BT226" s="15">
        <v>0</v>
      </c>
      <c r="BU226" s="15">
        <v>0</v>
      </c>
      <c r="BV226" s="15">
        <v>1</v>
      </c>
      <c r="BW226" s="15">
        <v>0</v>
      </c>
      <c r="BX226" s="15">
        <v>0</v>
      </c>
      <c r="BY226" s="15">
        <v>1</v>
      </c>
      <c r="BZ226" s="15">
        <v>0</v>
      </c>
      <c r="CA226" s="15">
        <v>0</v>
      </c>
      <c r="CB226" s="15">
        <v>0</v>
      </c>
      <c r="CC226" s="15">
        <v>0</v>
      </c>
      <c r="CD226" s="15">
        <v>0</v>
      </c>
      <c r="CE226" s="15">
        <v>1</v>
      </c>
      <c r="CF226" s="15">
        <v>0</v>
      </c>
      <c r="CG226" s="15">
        <v>2</v>
      </c>
      <c r="CH226" s="15">
        <v>0</v>
      </c>
      <c r="CI226" s="15">
        <v>0</v>
      </c>
      <c r="CJ226" s="15">
        <v>1</v>
      </c>
      <c r="CK226" s="15">
        <v>0</v>
      </c>
      <c r="CL226" s="15">
        <v>0</v>
      </c>
      <c r="CM226" s="15">
        <v>2</v>
      </c>
      <c r="CN226" s="15">
        <v>1</v>
      </c>
      <c r="CO226" s="15">
        <v>0</v>
      </c>
      <c r="CP226" s="15">
        <v>1</v>
      </c>
      <c r="CQ226" s="15">
        <v>0</v>
      </c>
      <c r="CR226" s="15">
        <v>0</v>
      </c>
      <c r="CS226" s="15">
        <v>0</v>
      </c>
      <c r="CT226" s="15">
        <v>0</v>
      </c>
      <c r="CU226" s="15">
        <v>0</v>
      </c>
      <c r="CV226" s="15">
        <v>0</v>
      </c>
      <c r="CW226" s="15">
        <v>0</v>
      </c>
      <c r="CX226" s="15">
        <v>0</v>
      </c>
      <c r="CY226" s="15">
        <v>0</v>
      </c>
      <c r="CZ226" s="15">
        <v>0</v>
      </c>
      <c r="DA226" s="15">
        <v>0</v>
      </c>
      <c r="DB226" s="15">
        <v>0</v>
      </c>
      <c r="DC226" s="15">
        <v>0</v>
      </c>
      <c r="DD226" s="15">
        <v>0</v>
      </c>
      <c r="DE226" s="15">
        <v>0</v>
      </c>
      <c r="DF226" s="15">
        <v>0</v>
      </c>
      <c r="DG226" s="15">
        <v>0</v>
      </c>
      <c r="DH226" s="15">
        <v>0</v>
      </c>
      <c r="DI226" s="15">
        <v>0</v>
      </c>
      <c r="DJ226" s="15">
        <v>0</v>
      </c>
      <c r="DK226" s="15">
        <v>0</v>
      </c>
      <c r="DL226" s="15">
        <v>0</v>
      </c>
      <c r="DM226" s="15">
        <v>0</v>
      </c>
      <c r="DN226" s="15">
        <v>0</v>
      </c>
      <c r="DO226" s="15">
        <v>0</v>
      </c>
      <c r="DP226" s="15">
        <v>0</v>
      </c>
      <c r="DQ226" s="15">
        <v>0</v>
      </c>
      <c r="DR226" s="15">
        <v>0</v>
      </c>
    </row>
    <row r="227" spans="1:122" x14ac:dyDescent="0.35">
      <c r="A227" s="15">
        <v>226</v>
      </c>
      <c r="B227" s="17">
        <v>43862</v>
      </c>
      <c r="C227" s="18">
        <v>43874</v>
      </c>
      <c r="D227" s="15">
        <v>5</v>
      </c>
      <c r="E227" s="15">
        <v>0</v>
      </c>
      <c r="F227" s="15">
        <v>0</v>
      </c>
      <c r="G227" s="15">
        <v>0</v>
      </c>
      <c r="H227" s="15">
        <v>1</v>
      </c>
      <c r="I227" s="15">
        <v>0</v>
      </c>
      <c r="J227" s="15">
        <v>0</v>
      </c>
      <c r="K227" s="15">
        <v>0</v>
      </c>
      <c r="L227" s="15">
        <v>3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1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1</v>
      </c>
      <c r="AA227" s="15">
        <v>0</v>
      </c>
      <c r="AB227" s="15">
        <v>0</v>
      </c>
      <c r="AC227" s="15">
        <v>2</v>
      </c>
      <c r="AD227" s="15">
        <v>0</v>
      </c>
      <c r="AE227" s="15">
        <v>0</v>
      </c>
      <c r="AF227" s="15">
        <v>0</v>
      </c>
      <c r="AG227" s="15">
        <v>0</v>
      </c>
      <c r="AH227" s="15">
        <v>1</v>
      </c>
      <c r="AI227" s="15">
        <v>0</v>
      </c>
      <c r="AJ227" s="15">
        <v>4</v>
      </c>
      <c r="AK227" s="15">
        <v>2</v>
      </c>
      <c r="AL227" s="15">
        <v>0</v>
      </c>
      <c r="AM227" s="15">
        <v>0</v>
      </c>
      <c r="AN227" s="15">
        <v>0</v>
      </c>
      <c r="AO227" s="15">
        <v>1</v>
      </c>
      <c r="AP227" s="15">
        <v>0</v>
      </c>
      <c r="AQ227" s="15">
        <v>0</v>
      </c>
      <c r="AR227" s="15">
        <v>0</v>
      </c>
      <c r="AS227" s="15">
        <v>0</v>
      </c>
      <c r="AT227" s="15">
        <v>0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5">
        <v>0</v>
      </c>
      <c r="BA227" s="15">
        <v>1</v>
      </c>
      <c r="BB227" s="15">
        <v>1</v>
      </c>
      <c r="BC227" s="15">
        <v>1</v>
      </c>
      <c r="BD227" s="15">
        <v>0</v>
      </c>
      <c r="BE227" s="15">
        <v>0</v>
      </c>
      <c r="BF227" s="15">
        <v>0</v>
      </c>
      <c r="BG227" s="15">
        <v>0</v>
      </c>
      <c r="BH227" s="15">
        <v>1</v>
      </c>
      <c r="BI227" s="15">
        <v>0</v>
      </c>
      <c r="BJ227" s="15">
        <v>0</v>
      </c>
      <c r="BK227" s="15">
        <v>0</v>
      </c>
      <c r="BL227" s="15">
        <v>1</v>
      </c>
      <c r="BM227" s="15">
        <v>0</v>
      </c>
      <c r="BN227" s="15">
        <v>2</v>
      </c>
      <c r="BO227" s="15">
        <v>1</v>
      </c>
      <c r="BP227" s="15">
        <v>1</v>
      </c>
      <c r="BQ227" s="15">
        <v>0</v>
      </c>
      <c r="BR227" s="15">
        <v>0</v>
      </c>
      <c r="BS227" s="15">
        <v>0</v>
      </c>
      <c r="BT227" s="15">
        <v>0</v>
      </c>
      <c r="BU227" s="15">
        <v>1</v>
      </c>
      <c r="BV227" s="15">
        <v>2</v>
      </c>
      <c r="BW227" s="15">
        <v>0</v>
      </c>
      <c r="BX227" s="15">
        <v>0</v>
      </c>
      <c r="BY227" s="15">
        <v>0</v>
      </c>
      <c r="BZ227" s="15">
        <v>0</v>
      </c>
      <c r="CA227" s="15">
        <v>0</v>
      </c>
      <c r="CB227" s="15">
        <v>0</v>
      </c>
      <c r="CC227" s="15">
        <v>0</v>
      </c>
      <c r="CD227" s="15">
        <v>0</v>
      </c>
      <c r="CE227" s="15">
        <v>1</v>
      </c>
      <c r="CF227" s="15">
        <v>0</v>
      </c>
      <c r="CG227" s="15">
        <v>0</v>
      </c>
      <c r="CH227" s="15">
        <v>1</v>
      </c>
      <c r="CI227" s="15">
        <v>0</v>
      </c>
      <c r="CJ227" s="15">
        <v>0</v>
      </c>
      <c r="CK227" s="15">
        <v>1</v>
      </c>
      <c r="CL227" s="15">
        <v>0</v>
      </c>
      <c r="CM227" s="15">
        <v>0</v>
      </c>
      <c r="CN227" s="15">
        <v>0</v>
      </c>
      <c r="CO227" s="15">
        <v>0</v>
      </c>
      <c r="CP227" s="15">
        <v>0</v>
      </c>
      <c r="CQ227" s="15">
        <v>0</v>
      </c>
      <c r="CR227" s="15">
        <v>0</v>
      </c>
      <c r="CS227" s="15">
        <v>0</v>
      </c>
      <c r="CT227" s="15">
        <v>0</v>
      </c>
      <c r="CU227" s="15">
        <v>0</v>
      </c>
      <c r="CV227" s="15">
        <v>0</v>
      </c>
      <c r="CW227" s="15">
        <v>1</v>
      </c>
      <c r="CX227" s="15">
        <v>0</v>
      </c>
      <c r="CY227" s="15">
        <v>0</v>
      </c>
      <c r="CZ227" s="15">
        <v>0</v>
      </c>
      <c r="DA227" s="15">
        <v>0</v>
      </c>
      <c r="DB227" s="15">
        <v>0</v>
      </c>
      <c r="DC227" s="15">
        <v>0</v>
      </c>
      <c r="DD227" s="15">
        <v>0</v>
      </c>
      <c r="DE227" s="15">
        <v>0</v>
      </c>
      <c r="DF227" s="15">
        <v>0</v>
      </c>
      <c r="DG227" s="15">
        <v>0</v>
      </c>
      <c r="DH227" s="15">
        <v>0</v>
      </c>
      <c r="DI227" s="15">
        <v>0</v>
      </c>
      <c r="DJ227" s="15">
        <v>0</v>
      </c>
      <c r="DK227" s="15">
        <v>0</v>
      </c>
      <c r="DL227" s="15">
        <v>0</v>
      </c>
      <c r="DM227" s="15">
        <v>0</v>
      </c>
      <c r="DN227" s="15">
        <v>0</v>
      </c>
      <c r="DO227" s="15">
        <v>0</v>
      </c>
      <c r="DP227" s="15">
        <v>0</v>
      </c>
      <c r="DQ227" s="15">
        <v>0</v>
      </c>
      <c r="DR227" s="15">
        <v>0</v>
      </c>
    </row>
    <row r="228" spans="1:122" x14ac:dyDescent="0.35">
      <c r="A228" s="15">
        <v>227</v>
      </c>
      <c r="B228" s="17">
        <v>43862</v>
      </c>
      <c r="C228" s="18">
        <v>43875</v>
      </c>
      <c r="D228" s="15">
        <v>26</v>
      </c>
      <c r="E228" s="15">
        <v>0</v>
      </c>
      <c r="F228" s="15">
        <v>1</v>
      </c>
      <c r="G228" s="15">
        <v>1</v>
      </c>
      <c r="H228" s="15">
        <v>1</v>
      </c>
      <c r="I228" s="15">
        <v>0</v>
      </c>
      <c r="J228" s="15">
        <v>0</v>
      </c>
      <c r="K228" s="15">
        <v>0</v>
      </c>
      <c r="L228" s="15">
        <v>2</v>
      </c>
      <c r="M228" s="15">
        <v>0</v>
      </c>
      <c r="N228" s="15">
        <v>1</v>
      </c>
      <c r="O228" s="15">
        <v>0</v>
      </c>
      <c r="P228" s="15">
        <v>0</v>
      </c>
      <c r="Q228" s="15">
        <v>0</v>
      </c>
      <c r="R228" s="15">
        <v>0</v>
      </c>
      <c r="S228" s="15">
        <v>3</v>
      </c>
      <c r="T228" s="15">
        <v>3</v>
      </c>
      <c r="U228" s="15">
        <v>1</v>
      </c>
      <c r="V228" s="15">
        <v>0</v>
      </c>
      <c r="W228" s="15">
        <v>1</v>
      </c>
      <c r="X228" s="15">
        <v>0</v>
      </c>
      <c r="Y228" s="15">
        <v>1</v>
      </c>
      <c r="Z228" s="15">
        <v>5</v>
      </c>
      <c r="AA228" s="15">
        <v>2</v>
      </c>
      <c r="AB228" s="15">
        <v>1</v>
      </c>
      <c r="AC228" s="15">
        <v>0</v>
      </c>
      <c r="AD228" s="15">
        <v>0</v>
      </c>
      <c r="AE228" s="15">
        <v>3</v>
      </c>
      <c r="AF228" s="15">
        <v>0</v>
      </c>
      <c r="AG228" s="15">
        <v>1</v>
      </c>
      <c r="AH228" s="15">
        <v>0</v>
      </c>
      <c r="AI228" s="15">
        <v>0</v>
      </c>
      <c r="AJ228" s="15">
        <v>2</v>
      </c>
      <c r="AK228" s="15">
        <v>1</v>
      </c>
      <c r="AL228" s="15">
        <v>1</v>
      </c>
      <c r="AM228" s="15">
        <v>0</v>
      </c>
      <c r="AN228" s="15">
        <v>0</v>
      </c>
      <c r="AO228" s="15">
        <v>0</v>
      </c>
      <c r="AP228" s="15">
        <v>3</v>
      </c>
      <c r="AQ228" s="15">
        <v>1</v>
      </c>
      <c r="AR228" s="15">
        <v>1</v>
      </c>
      <c r="AS228" s="15">
        <v>1</v>
      </c>
      <c r="AT228" s="15">
        <v>0</v>
      </c>
      <c r="AU228" s="15">
        <v>3</v>
      </c>
      <c r="AV228" s="15">
        <v>0</v>
      </c>
      <c r="AW228" s="15">
        <v>0</v>
      </c>
      <c r="AX228" s="15">
        <v>1</v>
      </c>
      <c r="AY228" s="15">
        <v>1</v>
      </c>
      <c r="AZ228" s="15">
        <v>0</v>
      </c>
      <c r="BA228" s="15">
        <v>0</v>
      </c>
      <c r="BB228" s="15">
        <v>0</v>
      </c>
      <c r="BC228" s="15">
        <v>0</v>
      </c>
      <c r="BD228" s="15">
        <v>0</v>
      </c>
      <c r="BE228" s="15">
        <v>0</v>
      </c>
      <c r="BF228" s="15">
        <v>2</v>
      </c>
      <c r="BG228" s="15">
        <v>0</v>
      </c>
      <c r="BH228" s="15">
        <v>1</v>
      </c>
      <c r="BI228" s="15">
        <v>0</v>
      </c>
      <c r="BJ228" s="15">
        <v>1</v>
      </c>
      <c r="BK228" s="15">
        <v>1</v>
      </c>
      <c r="BL228" s="15">
        <v>1</v>
      </c>
      <c r="BM228" s="15">
        <v>1</v>
      </c>
      <c r="BN228" s="15">
        <v>1</v>
      </c>
      <c r="BO228" s="15">
        <v>0</v>
      </c>
      <c r="BP228" s="15">
        <v>3</v>
      </c>
      <c r="BQ228" s="15">
        <v>0</v>
      </c>
      <c r="BR228" s="15">
        <v>0</v>
      </c>
      <c r="BS228" s="15">
        <v>0</v>
      </c>
      <c r="BT228" s="15">
        <v>1</v>
      </c>
      <c r="BU228" s="15">
        <v>0</v>
      </c>
      <c r="BV228" s="15">
        <v>3</v>
      </c>
      <c r="BW228" s="15">
        <v>1</v>
      </c>
      <c r="BX228" s="15">
        <v>1</v>
      </c>
      <c r="BY228" s="15">
        <v>0</v>
      </c>
      <c r="BZ228" s="15">
        <v>0</v>
      </c>
      <c r="CA228" s="15">
        <v>0</v>
      </c>
      <c r="CB228" s="15">
        <v>0</v>
      </c>
      <c r="CC228" s="15">
        <v>0</v>
      </c>
      <c r="CD228" s="15">
        <v>1</v>
      </c>
      <c r="CE228" s="15">
        <v>1</v>
      </c>
      <c r="CF228" s="15">
        <v>0</v>
      </c>
      <c r="CG228" s="15">
        <v>0</v>
      </c>
      <c r="CH228" s="15">
        <v>0</v>
      </c>
      <c r="CI228" s="15">
        <v>0</v>
      </c>
      <c r="CJ228" s="15">
        <v>2</v>
      </c>
      <c r="CK228" s="15">
        <v>1</v>
      </c>
      <c r="CL228" s="15">
        <v>1</v>
      </c>
      <c r="CM228" s="15">
        <v>1</v>
      </c>
      <c r="CN228" s="15">
        <v>5</v>
      </c>
      <c r="CO228" s="15">
        <v>0</v>
      </c>
      <c r="CP228" s="15">
        <v>1</v>
      </c>
      <c r="CQ228" s="15">
        <v>4</v>
      </c>
      <c r="CR228" s="15">
        <v>0</v>
      </c>
      <c r="CS228" s="15">
        <v>0</v>
      </c>
      <c r="CT228" s="15">
        <v>0</v>
      </c>
      <c r="CU228" s="15">
        <v>0</v>
      </c>
      <c r="CV228" s="15">
        <v>0</v>
      </c>
      <c r="CW228" s="15">
        <v>0</v>
      </c>
      <c r="CX228" s="15">
        <v>0</v>
      </c>
      <c r="CY228" s="15">
        <v>0</v>
      </c>
      <c r="CZ228" s="15">
        <v>0</v>
      </c>
      <c r="DA228" s="15">
        <v>0</v>
      </c>
      <c r="DB228" s="15">
        <v>0</v>
      </c>
      <c r="DC228" s="15">
        <v>0</v>
      </c>
      <c r="DD228" s="15">
        <v>0</v>
      </c>
      <c r="DE228" s="15">
        <v>0</v>
      </c>
      <c r="DF228" s="15">
        <v>0</v>
      </c>
      <c r="DG228" s="15">
        <v>0</v>
      </c>
      <c r="DH228" s="15">
        <v>0</v>
      </c>
      <c r="DI228" s="15">
        <v>0</v>
      </c>
      <c r="DJ228" s="15">
        <v>0</v>
      </c>
      <c r="DK228" s="15">
        <v>0</v>
      </c>
      <c r="DL228" s="15">
        <v>0</v>
      </c>
      <c r="DM228" s="15">
        <v>0</v>
      </c>
      <c r="DN228" s="15">
        <v>0</v>
      </c>
      <c r="DO228" s="15">
        <v>0</v>
      </c>
      <c r="DP228" s="15">
        <v>0</v>
      </c>
      <c r="DQ228" s="15">
        <v>0</v>
      </c>
      <c r="DR228" s="15">
        <v>0</v>
      </c>
    </row>
    <row r="229" spans="1:122" x14ac:dyDescent="0.35">
      <c r="A229" s="15">
        <v>228</v>
      </c>
      <c r="B229" s="17">
        <v>43862</v>
      </c>
      <c r="C229" s="18">
        <v>43876</v>
      </c>
      <c r="D229" s="15">
        <v>10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1</v>
      </c>
      <c r="P229" s="15">
        <v>0</v>
      </c>
      <c r="Q229" s="15">
        <v>0</v>
      </c>
      <c r="R229" s="15">
        <v>0</v>
      </c>
      <c r="S229" s="15">
        <v>0</v>
      </c>
      <c r="T229" s="15">
        <v>3</v>
      </c>
      <c r="U229" s="15">
        <v>0</v>
      </c>
      <c r="V229" s="15">
        <v>0</v>
      </c>
      <c r="W229" s="15">
        <v>1</v>
      </c>
      <c r="X229" s="15">
        <v>0</v>
      </c>
      <c r="Y229" s="15">
        <v>0</v>
      </c>
      <c r="Z229" s="15">
        <v>1</v>
      </c>
      <c r="AA229" s="15">
        <v>0</v>
      </c>
      <c r="AB229" s="15">
        <v>0</v>
      </c>
      <c r="AC229" s="15">
        <v>0</v>
      </c>
      <c r="AD229" s="15">
        <v>0</v>
      </c>
      <c r="AE229" s="15">
        <v>1</v>
      </c>
      <c r="AF229" s="15">
        <v>0</v>
      </c>
      <c r="AG229" s="15">
        <v>2</v>
      </c>
      <c r="AH229" s="15">
        <v>1</v>
      </c>
      <c r="AI229" s="15">
        <v>0</v>
      </c>
      <c r="AJ229" s="15">
        <v>1</v>
      </c>
      <c r="AK229" s="15">
        <v>1</v>
      </c>
      <c r="AL229" s="15">
        <v>0</v>
      </c>
      <c r="AM229" s="15">
        <v>0</v>
      </c>
      <c r="AN229" s="15">
        <v>0</v>
      </c>
      <c r="AO229" s="15">
        <v>0</v>
      </c>
      <c r="AP229" s="15">
        <v>1</v>
      </c>
      <c r="AQ229" s="15">
        <v>0</v>
      </c>
      <c r="AR229" s="15">
        <v>0</v>
      </c>
      <c r="AS229" s="15">
        <v>0</v>
      </c>
      <c r="AT229" s="15">
        <v>0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 s="15">
        <v>0</v>
      </c>
      <c r="BA229" s="15">
        <v>0</v>
      </c>
      <c r="BB229" s="15">
        <v>0</v>
      </c>
      <c r="BC229" s="15">
        <v>0</v>
      </c>
      <c r="BD229" s="15">
        <v>0</v>
      </c>
      <c r="BE229" s="15">
        <v>0</v>
      </c>
      <c r="BF229" s="15">
        <v>0</v>
      </c>
      <c r="BG229" s="15">
        <v>0</v>
      </c>
      <c r="BH229" s="15">
        <v>1</v>
      </c>
      <c r="BI229" s="15">
        <v>0</v>
      </c>
      <c r="BJ229" s="15">
        <v>1</v>
      </c>
      <c r="BK229" s="15">
        <v>1</v>
      </c>
      <c r="BL229" s="15">
        <v>0</v>
      </c>
      <c r="BM229" s="15">
        <v>1</v>
      </c>
      <c r="BN229" s="15">
        <v>1</v>
      </c>
      <c r="BO229" s="15">
        <v>0</v>
      </c>
      <c r="BP229" s="15">
        <v>1</v>
      </c>
      <c r="BQ229" s="15">
        <v>0</v>
      </c>
      <c r="BR229" s="15">
        <v>0</v>
      </c>
      <c r="BS229" s="15">
        <v>0</v>
      </c>
      <c r="BT229" s="15">
        <v>1</v>
      </c>
      <c r="BU229" s="15">
        <v>0</v>
      </c>
      <c r="BV229" s="15">
        <v>1</v>
      </c>
      <c r="BW229" s="15">
        <v>0</v>
      </c>
      <c r="BX229" s="15">
        <v>0</v>
      </c>
      <c r="BY229" s="15">
        <v>2</v>
      </c>
      <c r="BZ229" s="15">
        <v>1</v>
      </c>
      <c r="CA229" s="15">
        <v>0</v>
      </c>
      <c r="CB229" s="15">
        <v>0</v>
      </c>
      <c r="CC229" s="15">
        <v>0</v>
      </c>
      <c r="CD229" s="15">
        <v>0</v>
      </c>
      <c r="CE229" s="15">
        <v>0</v>
      </c>
      <c r="CF229" s="15">
        <v>0</v>
      </c>
      <c r="CG229" s="15">
        <v>2</v>
      </c>
      <c r="CH229" s="15">
        <v>0</v>
      </c>
      <c r="CI229" s="15">
        <v>0</v>
      </c>
      <c r="CJ229" s="15">
        <v>1</v>
      </c>
      <c r="CK229" s="15">
        <v>1</v>
      </c>
      <c r="CL229" s="15">
        <v>0</v>
      </c>
      <c r="CM229" s="15">
        <v>0</v>
      </c>
      <c r="CN229" s="15">
        <v>0</v>
      </c>
      <c r="CO229" s="15">
        <v>0</v>
      </c>
      <c r="CP229" s="15">
        <v>1</v>
      </c>
      <c r="CQ229" s="15">
        <v>1</v>
      </c>
      <c r="CR229" s="15">
        <v>0</v>
      </c>
      <c r="CS229" s="15">
        <v>0</v>
      </c>
      <c r="CT229" s="15">
        <v>1</v>
      </c>
      <c r="CU229" s="15">
        <v>0</v>
      </c>
      <c r="CV229" s="15">
        <v>0</v>
      </c>
      <c r="CW229" s="15">
        <v>0</v>
      </c>
      <c r="CX229" s="15">
        <v>0</v>
      </c>
      <c r="CY229" s="15">
        <v>0</v>
      </c>
      <c r="CZ229" s="15">
        <v>0</v>
      </c>
      <c r="DA229" s="15">
        <v>0</v>
      </c>
      <c r="DB229" s="15">
        <v>0</v>
      </c>
      <c r="DC229" s="15">
        <v>0</v>
      </c>
      <c r="DD229" s="15">
        <v>0</v>
      </c>
      <c r="DE229" s="15">
        <v>0</v>
      </c>
      <c r="DF229" s="15">
        <v>0</v>
      </c>
      <c r="DG229" s="15">
        <v>0</v>
      </c>
      <c r="DH229" s="15">
        <v>0</v>
      </c>
      <c r="DI229" s="15">
        <v>0</v>
      </c>
      <c r="DJ229" s="15">
        <v>0</v>
      </c>
      <c r="DK229" s="15">
        <v>0</v>
      </c>
      <c r="DL229" s="15">
        <v>0</v>
      </c>
      <c r="DM229" s="15">
        <v>0</v>
      </c>
      <c r="DN229" s="15">
        <v>0</v>
      </c>
      <c r="DO229" s="15">
        <v>0</v>
      </c>
      <c r="DP229" s="15">
        <v>0</v>
      </c>
      <c r="DQ229" s="15">
        <v>0</v>
      </c>
      <c r="DR229" s="15">
        <v>0</v>
      </c>
    </row>
    <row r="230" spans="1:122" x14ac:dyDescent="0.35">
      <c r="A230" s="15">
        <v>229</v>
      </c>
      <c r="B230" s="17">
        <v>43862</v>
      </c>
      <c r="C230" s="18">
        <v>43877</v>
      </c>
      <c r="D230" s="15">
        <v>22</v>
      </c>
      <c r="E230" s="15">
        <v>0</v>
      </c>
      <c r="F230" s="15">
        <v>0</v>
      </c>
      <c r="G230" s="15">
        <v>2</v>
      </c>
      <c r="H230" s="15">
        <v>3</v>
      </c>
      <c r="I230" s="15">
        <v>0</v>
      </c>
      <c r="J230" s="15">
        <v>2</v>
      </c>
      <c r="K230" s="15">
        <v>1</v>
      </c>
      <c r="L230" s="15">
        <v>4</v>
      </c>
      <c r="M230" s="15">
        <v>0</v>
      </c>
      <c r="N230" s="15">
        <v>3</v>
      </c>
      <c r="O230" s="15">
        <v>2</v>
      </c>
      <c r="P230" s="15">
        <v>0</v>
      </c>
      <c r="Q230" s="15">
        <v>0</v>
      </c>
      <c r="R230" s="15">
        <v>0</v>
      </c>
      <c r="S230" s="15">
        <v>2</v>
      </c>
      <c r="T230" s="15">
        <v>2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7</v>
      </c>
      <c r="AA230" s="15">
        <v>0</v>
      </c>
      <c r="AB230" s="15">
        <v>1</v>
      </c>
      <c r="AC230" s="15">
        <v>1</v>
      </c>
      <c r="AD230" s="15">
        <v>1</v>
      </c>
      <c r="AE230" s="15">
        <v>1</v>
      </c>
      <c r="AF230" s="15">
        <v>0</v>
      </c>
      <c r="AG230" s="15">
        <v>0</v>
      </c>
      <c r="AH230" s="15">
        <v>6</v>
      </c>
      <c r="AI230" s="15">
        <v>0</v>
      </c>
      <c r="AJ230" s="15">
        <v>3</v>
      </c>
      <c r="AK230" s="15">
        <v>0</v>
      </c>
      <c r="AL230" s="15">
        <v>2</v>
      </c>
      <c r="AM230" s="15">
        <v>0</v>
      </c>
      <c r="AN230" s="15">
        <v>0</v>
      </c>
      <c r="AO230" s="15">
        <v>2</v>
      </c>
      <c r="AP230" s="15">
        <v>2</v>
      </c>
      <c r="AQ230" s="15">
        <v>2</v>
      </c>
      <c r="AR230" s="15">
        <v>0</v>
      </c>
      <c r="AS230" s="15">
        <v>0</v>
      </c>
      <c r="AT230" s="15">
        <v>0</v>
      </c>
      <c r="AU230" s="15">
        <v>1</v>
      </c>
      <c r="AV230" s="15">
        <v>0</v>
      </c>
      <c r="AW230" s="15">
        <v>0</v>
      </c>
      <c r="AX230" s="15">
        <v>0</v>
      </c>
      <c r="AY230" s="15">
        <v>0</v>
      </c>
      <c r="AZ230" s="15">
        <v>0</v>
      </c>
      <c r="BA230" s="15">
        <v>2</v>
      </c>
      <c r="BB230" s="15">
        <v>2</v>
      </c>
      <c r="BC230" s="15">
        <v>0</v>
      </c>
      <c r="BD230" s="15">
        <v>2</v>
      </c>
      <c r="BE230" s="15">
        <v>0</v>
      </c>
      <c r="BF230" s="15">
        <v>2</v>
      </c>
      <c r="BG230" s="15">
        <v>0</v>
      </c>
      <c r="BH230" s="15">
        <v>0</v>
      </c>
      <c r="BI230" s="15">
        <v>0</v>
      </c>
      <c r="BJ230" s="15">
        <v>0</v>
      </c>
      <c r="BK230" s="15">
        <v>1</v>
      </c>
      <c r="BL230" s="15">
        <v>1</v>
      </c>
      <c r="BM230" s="15">
        <v>2</v>
      </c>
      <c r="BN230" s="15">
        <v>6</v>
      </c>
      <c r="BO230" s="15">
        <v>0</v>
      </c>
      <c r="BP230" s="15">
        <v>3</v>
      </c>
      <c r="BQ230" s="15">
        <v>0</v>
      </c>
      <c r="BR230" s="15">
        <v>0</v>
      </c>
      <c r="BS230" s="15">
        <v>0</v>
      </c>
      <c r="BT230" s="15">
        <v>0</v>
      </c>
      <c r="BU230" s="15">
        <v>0</v>
      </c>
      <c r="BV230" s="15">
        <v>3</v>
      </c>
      <c r="BW230" s="15">
        <v>2</v>
      </c>
      <c r="BX230" s="15">
        <v>1</v>
      </c>
      <c r="BY230" s="15">
        <v>0</v>
      </c>
      <c r="BZ230" s="15">
        <v>1</v>
      </c>
      <c r="CA230" s="15">
        <v>0</v>
      </c>
      <c r="CB230" s="15">
        <v>1</v>
      </c>
      <c r="CC230" s="15">
        <v>0</v>
      </c>
      <c r="CD230" s="15">
        <v>0</v>
      </c>
      <c r="CE230" s="15">
        <v>0</v>
      </c>
      <c r="CF230" s="15">
        <v>0</v>
      </c>
      <c r="CG230" s="15">
        <v>6</v>
      </c>
      <c r="CH230" s="15">
        <v>1</v>
      </c>
      <c r="CI230" s="15">
        <v>0</v>
      </c>
      <c r="CJ230" s="15">
        <v>0</v>
      </c>
      <c r="CK230" s="15">
        <v>6</v>
      </c>
      <c r="CL230" s="15">
        <v>0</v>
      </c>
      <c r="CM230" s="15">
        <v>2</v>
      </c>
      <c r="CN230" s="15">
        <v>0</v>
      </c>
      <c r="CO230" s="15">
        <v>0</v>
      </c>
      <c r="CP230" s="15">
        <v>0</v>
      </c>
      <c r="CQ230" s="15">
        <v>0</v>
      </c>
      <c r="CR230" s="15">
        <v>0</v>
      </c>
      <c r="CS230" s="15">
        <v>0</v>
      </c>
      <c r="CT230" s="15">
        <v>0</v>
      </c>
      <c r="CU230" s="15">
        <v>1</v>
      </c>
      <c r="CV230" s="15">
        <v>0</v>
      </c>
      <c r="CW230" s="15">
        <v>2</v>
      </c>
      <c r="CX230" s="15">
        <v>0</v>
      </c>
      <c r="CY230" s="15">
        <v>0</v>
      </c>
      <c r="CZ230" s="15">
        <v>0</v>
      </c>
      <c r="DA230" s="15">
        <v>0</v>
      </c>
      <c r="DB230" s="15">
        <v>0</v>
      </c>
      <c r="DC230" s="15">
        <v>0</v>
      </c>
      <c r="DD230" s="15">
        <v>0</v>
      </c>
      <c r="DE230" s="15">
        <v>0</v>
      </c>
      <c r="DF230" s="15">
        <v>0</v>
      </c>
      <c r="DG230" s="15">
        <v>0</v>
      </c>
      <c r="DH230" s="15">
        <v>0</v>
      </c>
      <c r="DI230" s="15">
        <v>0</v>
      </c>
      <c r="DJ230" s="15">
        <v>0</v>
      </c>
      <c r="DK230" s="15">
        <v>0</v>
      </c>
      <c r="DL230" s="15">
        <v>0</v>
      </c>
      <c r="DM230" s="15">
        <v>0</v>
      </c>
      <c r="DN230" s="15">
        <v>0</v>
      </c>
      <c r="DO230" s="15">
        <v>0</v>
      </c>
      <c r="DP230" s="15">
        <v>0</v>
      </c>
      <c r="DQ230" s="15">
        <v>0</v>
      </c>
      <c r="DR230" s="15">
        <v>0</v>
      </c>
    </row>
    <row r="231" spans="1:122" x14ac:dyDescent="0.35">
      <c r="A231" s="15">
        <v>230</v>
      </c>
      <c r="B231" s="17">
        <v>43862</v>
      </c>
      <c r="C231" s="18">
        <v>43878</v>
      </c>
      <c r="D231" s="15">
        <v>4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1</v>
      </c>
      <c r="S231" s="15">
        <v>0</v>
      </c>
      <c r="T231" s="15">
        <v>4</v>
      </c>
      <c r="U231" s="15">
        <v>1</v>
      </c>
      <c r="V231" s="15">
        <v>0</v>
      </c>
      <c r="W231" s="15">
        <v>0</v>
      </c>
      <c r="X231" s="15">
        <v>0</v>
      </c>
      <c r="Y231" s="15">
        <v>0</v>
      </c>
      <c r="Z231" s="15">
        <v>4</v>
      </c>
      <c r="AA231" s="15">
        <v>0</v>
      </c>
      <c r="AB231" s="15">
        <v>0</v>
      </c>
      <c r="AC231" s="15">
        <v>2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0</v>
      </c>
      <c r="AL231" s="15">
        <v>1</v>
      </c>
      <c r="AM231" s="15">
        <v>0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1</v>
      </c>
      <c r="AT231" s="15">
        <v>0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5">
        <v>0</v>
      </c>
      <c r="BA231" s="15">
        <v>0</v>
      </c>
      <c r="BB231" s="15">
        <v>0</v>
      </c>
      <c r="BC231" s="15">
        <v>0</v>
      </c>
      <c r="BD231" s="15">
        <v>0</v>
      </c>
      <c r="BE231" s="15">
        <v>0</v>
      </c>
      <c r="BF231" s="15">
        <v>0</v>
      </c>
      <c r="BG231" s="15">
        <v>0</v>
      </c>
      <c r="BH231" s="15">
        <v>0</v>
      </c>
      <c r="BI231" s="15">
        <v>0</v>
      </c>
      <c r="BJ231" s="15">
        <v>1</v>
      </c>
      <c r="BK231" s="15">
        <v>0</v>
      </c>
      <c r="BL231" s="15">
        <v>0</v>
      </c>
      <c r="BM231" s="15">
        <v>0</v>
      </c>
      <c r="BN231" s="15">
        <v>0</v>
      </c>
      <c r="BO231" s="15">
        <v>0</v>
      </c>
      <c r="BP231" s="15">
        <v>0</v>
      </c>
      <c r="BQ231" s="15">
        <v>0</v>
      </c>
      <c r="BR231" s="15">
        <v>0</v>
      </c>
      <c r="BS231" s="15">
        <v>0</v>
      </c>
      <c r="BT231" s="15">
        <v>0</v>
      </c>
      <c r="BU231" s="15">
        <v>0</v>
      </c>
      <c r="BV231" s="15">
        <v>0</v>
      </c>
      <c r="BW231" s="15">
        <v>0</v>
      </c>
      <c r="BX231" s="15">
        <v>0</v>
      </c>
      <c r="BY231" s="15">
        <v>0</v>
      </c>
      <c r="BZ231" s="15">
        <v>1</v>
      </c>
      <c r="CA231" s="15">
        <v>0</v>
      </c>
      <c r="CB231" s="15">
        <v>0</v>
      </c>
      <c r="CC231" s="15">
        <v>0</v>
      </c>
      <c r="CD231" s="15">
        <v>0</v>
      </c>
      <c r="CE231" s="15">
        <v>0</v>
      </c>
      <c r="CF231" s="15">
        <v>0</v>
      </c>
      <c r="CG231" s="15">
        <v>0</v>
      </c>
      <c r="CH231" s="15">
        <v>0</v>
      </c>
      <c r="CI231" s="15">
        <v>0</v>
      </c>
      <c r="CJ231" s="15">
        <v>0</v>
      </c>
      <c r="CK231" s="15">
        <v>0</v>
      </c>
      <c r="CL231" s="15">
        <v>0</v>
      </c>
      <c r="CM231" s="15">
        <v>0</v>
      </c>
      <c r="CN231" s="15">
        <v>0</v>
      </c>
      <c r="CO231" s="15">
        <v>0</v>
      </c>
      <c r="CP231" s="15">
        <v>0</v>
      </c>
      <c r="CQ231" s="15">
        <v>0</v>
      </c>
      <c r="CR231" s="15">
        <v>0</v>
      </c>
      <c r="CS231" s="15">
        <v>0</v>
      </c>
      <c r="CT231" s="15">
        <v>0</v>
      </c>
      <c r="CU231" s="15">
        <v>0</v>
      </c>
      <c r="CV231" s="15">
        <v>0</v>
      </c>
      <c r="CW231" s="15">
        <v>0</v>
      </c>
      <c r="CX231" s="15">
        <v>0</v>
      </c>
      <c r="CY231" s="15">
        <v>0</v>
      </c>
      <c r="CZ231" s="15">
        <v>0</v>
      </c>
      <c r="DA231" s="15">
        <v>0</v>
      </c>
      <c r="DB231" s="15">
        <v>0</v>
      </c>
      <c r="DC231" s="15">
        <v>0</v>
      </c>
      <c r="DD231" s="15">
        <v>0</v>
      </c>
      <c r="DE231" s="15">
        <v>0</v>
      </c>
      <c r="DF231" s="15">
        <v>0</v>
      </c>
      <c r="DG231" s="15">
        <v>0</v>
      </c>
      <c r="DH231" s="15">
        <v>0</v>
      </c>
      <c r="DI231" s="15">
        <v>0</v>
      </c>
      <c r="DJ231" s="15">
        <v>0</v>
      </c>
      <c r="DK231" s="15">
        <v>0</v>
      </c>
      <c r="DL231" s="15">
        <v>0</v>
      </c>
      <c r="DM231" s="15">
        <v>0</v>
      </c>
      <c r="DN231" s="15">
        <v>0</v>
      </c>
      <c r="DO231" s="15">
        <v>0</v>
      </c>
      <c r="DP231" s="15">
        <v>0</v>
      </c>
      <c r="DQ231" s="15">
        <v>0</v>
      </c>
      <c r="DR231" s="15">
        <v>0</v>
      </c>
    </row>
    <row r="232" spans="1:122" x14ac:dyDescent="0.35">
      <c r="A232" s="15">
        <v>231</v>
      </c>
      <c r="B232" s="17">
        <v>43862</v>
      </c>
      <c r="C232" s="18">
        <v>43879</v>
      </c>
      <c r="D232" s="15">
        <v>4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1</v>
      </c>
      <c r="O232" s="15">
        <v>0</v>
      </c>
      <c r="P232" s="15">
        <v>0</v>
      </c>
      <c r="Q232" s="15">
        <v>1</v>
      </c>
      <c r="R232" s="15">
        <v>0</v>
      </c>
      <c r="S232" s="15">
        <v>0</v>
      </c>
      <c r="T232" s="15">
        <v>8</v>
      </c>
      <c r="U232" s="15">
        <v>0</v>
      </c>
      <c r="V232" s="15">
        <v>0</v>
      </c>
      <c r="W232" s="15">
        <v>0</v>
      </c>
      <c r="X232" s="15">
        <v>0</v>
      </c>
      <c r="Y232" s="15">
        <v>2</v>
      </c>
      <c r="Z232" s="15">
        <v>2</v>
      </c>
      <c r="AA232" s="15">
        <v>0</v>
      </c>
      <c r="AB232" s="15">
        <v>1</v>
      </c>
      <c r="AC232" s="15">
        <v>3</v>
      </c>
      <c r="AD232" s="15">
        <v>0</v>
      </c>
      <c r="AE232" s="15">
        <v>1</v>
      </c>
      <c r="AF232" s="15">
        <v>0</v>
      </c>
      <c r="AG232" s="15">
        <v>3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1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5">
        <v>0</v>
      </c>
      <c r="BA232" s="15">
        <v>0</v>
      </c>
      <c r="BB232" s="15">
        <v>0</v>
      </c>
      <c r="BC232" s="15">
        <v>0</v>
      </c>
      <c r="BD232" s="15">
        <v>0</v>
      </c>
      <c r="BE232" s="15">
        <v>0</v>
      </c>
      <c r="BF232" s="15">
        <v>0</v>
      </c>
      <c r="BG232" s="15">
        <v>0</v>
      </c>
      <c r="BH232" s="15">
        <v>0</v>
      </c>
      <c r="BI232" s="15">
        <v>0</v>
      </c>
      <c r="BJ232" s="15">
        <v>0</v>
      </c>
      <c r="BK232" s="15">
        <v>0</v>
      </c>
      <c r="BL232" s="15">
        <v>0</v>
      </c>
      <c r="BM232" s="15">
        <v>0</v>
      </c>
      <c r="BN232" s="15">
        <v>0</v>
      </c>
      <c r="BO232" s="15">
        <v>2</v>
      </c>
      <c r="BP232" s="15">
        <v>1</v>
      </c>
      <c r="BQ232" s="15">
        <v>0</v>
      </c>
      <c r="BR232" s="15">
        <v>0</v>
      </c>
      <c r="BS232" s="15">
        <v>1</v>
      </c>
      <c r="BT232" s="15">
        <v>0</v>
      </c>
      <c r="BU232" s="15">
        <v>0</v>
      </c>
      <c r="BV232" s="15">
        <v>0</v>
      </c>
      <c r="BW232" s="15">
        <v>1</v>
      </c>
      <c r="BX232" s="15">
        <v>3</v>
      </c>
      <c r="BY232" s="15">
        <v>0</v>
      </c>
      <c r="BZ232" s="15">
        <v>1</v>
      </c>
      <c r="CA232" s="15">
        <v>0</v>
      </c>
      <c r="CB232" s="15">
        <v>0</v>
      </c>
      <c r="CC232" s="15">
        <v>0</v>
      </c>
      <c r="CD232" s="15">
        <v>0</v>
      </c>
      <c r="CE232" s="15">
        <v>0</v>
      </c>
      <c r="CF232" s="15">
        <v>0</v>
      </c>
      <c r="CG232" s="15">
        <v>3</v>
      </c>
      <c r="CH232" s="15">
        <v>9</v>
      </c>
      <c r="CI232" s="15">
        <v>0</v>
      </c>
      <c r="CJ232" s="15">
        <v>1</v>
      </c>
      <c r="CK232" s="15">
        <v>2</v>
      </c>
      <c r="CL232" s="15">
        <v>0</v>
      </c>
      <c r="CM232" s="15">
        <v>0</v>
      </c>
      <c r="CN232" s="15">
        <v>3</v>
      </c>
      <c r="CO232" s="15">
        <v>0</v>
      </c>
      <c r="CP232" s="15">
        <v>1</v>
      </c>
      <c r="CQ232" s="15">
        <v>1</v>
      </c>
      <c r="CR232" s="15">
        <v>0</v>
      </c>
      <c r="CS232" s="15">
        <v>0</v>
      </c>
      <c r="CT232" s="15">
        <v>0</v>
      </c>
      <c r="CU232" s="15">
        <v>0</v>
      </c>
      <c r="CV232" s="15">
        <v>0</v>
      </c>
      <c r="CW232" s="15">
        <v>0</v>
      </c>
      <c r="CX232" s="15">
        <v>0</v>
      </c>
      <c r="CY232" s="15">
        <v>0</v>
      </c>
      <c r="CZ232" s="15">
        <v>0</v>
      </c>
      <c r="DA232" s="15">
        <v>0</v>
      </c>
      <c r="DB232" s="15">
        <v>0</v>
      </c>
      <c r="DC232" s="15">
        <v>0</v>
      </c>
      <c r="DD232" s="15">
        <v>0</v>
      </c>
      <c r="DE232" s="15">
        <v>0</v>
      </c>
      <c r="DF232" s="15">
        <v>0</v>
      </c>
      <c r="DG232" s="15">
        <v>0</v>
      </c>
      <c r="DH232" s="15">
        <v>0</v>
      </c>
      <c r="DI232" s="15">
        <v>0</v>
      </c>
      <c r="DJ232" s="15">
        <v>0</v>
      </c>
      <c r="DK232" s="15">
        <v>0</v>
      </c>
      <c r="DL232" s="15">
        <v>0</v>
      </c>
      <c r="DM232" s="15">
        <v>0</v>
      </c>
      <c r="DN232" s="15">
        <v>0</v>
      </c>
      <c r="DO232" s="15">
        <v>0</v>
      </c>
      <c r="DP232" s="15">
        <v>0</v>
      </c>
      <c r="DQ232" s="15">
        <v>0</v>
      </c>
      <c r="DR232" s="15">
        <v>0</v>
      </c>
    </row>
    <row r="233" spans="1:122" x14ac:dyDescent="0.35">
      <c r="A233" s="15">
        <v>232</v>
      </c>
      <c r="B233" s="17">
        <v>43862</v>
      </c>
      <c r="C233" s="18">
        <v>43880</v>
      </c>
      <c r="D233" s="15">
        <v>14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1</v>
      </c>
      <c r="T233" s="15">
        <v>2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3</v>
      </c>
      <c r="AD233" s="15">
        <v>0</v>
      </c>
      <c r="AE233" s="15">
        <v>0</v>
      </c>
      <c r="AF233" s="15">
        <v>1</v>
      </c>
      <c r="AG233" s="15">
        <v>1</v>
      </c>
      <c r="AH233" s="15">
        <v>0</v>
      </c>
      <c r="AI233" s="15">
        <v>0</v>
      </c>
      <c r="AJ233" s="15">
        <v>0</v>
      </c>
      <c r="AK233" s="15">
        <v>0</v>
      </c>
      <c r="AL233" s="15">
        <v>0</v>
      </c>
      <c r="AM233" s="15">
        <v>0</v>
      </c>
      <c r="AN233" s="15">
        <v>0</v>
      </c>
      <c r="AO233" s="15">
        <v>0</v>
      </c>
      <c r="AP233" s="15">
        <v>1</v>
      </c>
      <c r="AQ233" s="15">
        <v>0</v>
      </c>
      <c r="AR233" s="15">
        <v>2</v>
      </c>
      <c r="AS233" s="15">
        <v>2</v>
      </c>
      <c r="AT233" s="15">
        <v>0</v>
      </c>
      <c r="AU233" s="15">
        <v>0</v>
      </c>
      <c r="AV233" s="15">
        <v>1</v>
      </c>
      <c r="AW233" s="15">
        <v>0</v>
      </c>
      <c r="AX233" s="15">
        <v>0</v>
      </c>
      <c r="AY233" s="15">
        <v>2</v>
      </c>
      <c r="AZ233" s="15">
        <v>0</v>
      </c>
      <c r="BA233" s="15">
        <v>1</v>
      </c>
      <c r="BB233" s="15">
        <v>0</v>
      </c>
      <c r="BC233" s="15">
        <v>0</v>
      </c>
      <c r="BD233" s="15">
        <v>0</v>
      </c>
      <c r="BE233" s="15">
        <v>0</v>
      </c>
      <c r="BF233" s="15">
        <v>0</v>
      </c>
      <c r="BG233" s="15">
        <v>0</v>
      </c>
      <c r="BH233" s="15">
        <v>0</v>
      </c>
      <c r="BI233" s="15">
        <v>0</v>
      </c>
      <c r="BJ233" s="15">
        <v>0</v>
      </c>
      <c r="BK233" s="15">
        <v>0</v>
      </c>
      <c r="BL233" s="15">
        <v>0</v>
      </c>
      <c r="BM233" s="15">
        <v>0</v>
      </c>
      <c r="BN233" s="15">
        <v>3</v>
      </c>
      <c r="BO233" s="15">
        <v>0</v>
      </c>
      <c r="BP233" s="15">
        <v>0</v>
      </c>
      <c r="BQ233" s="15">
        <v>0</v>
      </c>
      <c r="BR233" s="15">
        <v>0</v>
      </c>
      <c r="BS233" s="15">
        <v>0</v>
      </c>
      <c r="BT233" s="15">
        <v>0</v>
      </c>
      <c r="BU233" s="15">
        <v>0</v>
      </c>
      <c r="BV233" s="15">
        <v>1</v>
      </c>
      <c r="BW233" s="15">
        <v>0</v>
      </c>
      <c r="BX233" s="15">
        <v>0</v>
      </c>
      <c r="BY233" s="15">
        <v>0</v>
      </c>
      <c r="BZ233" s="15">
        <v>0</v>
      </c>
      <c r="CA233" s="15">
        <v>0</v>
      </c>
      <c r="CB233" s="15">
        <v>0</v>
      </c>
      <c r="CC233" s="15">
        <v>0</v>
      </c>
      <c r="CD233" s="15">
        <v>0</v>
      </c>
      <c r="CE233" s="15">
        <v>1</v>
      </c>
      <c r="CF233" s="15">
        <v>0</v>
      </c>
      <c r="CG233" s="15">
        <v>0</v>
      </c>
      <c r="CH233" s="15">
        <v>0</v>
      </c>
      <c r="CI233" s="15">
        <v>0</v>
      </c>
      <c r="CJ233" s="15">
        <v>0</v>
      </c>
      <c r="CK233" s="15">
        <v>0</v>
      </c>
      <c r="CL233" s="15">
        <v>0</v>
      </c>
      <c r="CM233" s="15">
        <v>0</v>
      </c>
      <c r="CN233" s="15">
        <v>0</v>
      </c>
      <c r="CO233" s="15">
        <v>0</v>
      </c>
      <c r="CP233" s="15">
        <v>0</v>
      </c>
      <c r="CQ233" s="15">
        <v>1</v>
      </c>
      <c r="CR233" s="15">
        <v>0</v>
      </c>
      <c r="CS233" s="15">
        <v>0</v>
      </c>
      <c r="CT233" s="15">
        <v>0</v>
      </c>
      <c r="CU233" s="15">
        <v>0</v>
      </c>
      <c r="CV233" s="15">
        <v>0</v>
      </c>
      <c r="CW233" s="15">
        <v>0</v>
      </c>
      <c r="CX233" s="15">
        <v>0</v>
      </c>
      <c r="CY233" s="15">
        <v>0</v>
      </c>
      <c r="CZ233" s="15">
        <v>0</v>
      </c>
      <c r="DA233" s="15">
        <v>0</v>
      </c>
      <c r="DB233" s="15">
        <v>0</v>
      </c>
      <c r="DC233" s="15">
        <v>0</v>
      </c>
      <c r="DD233" s="15">
        <v>0</v>
      </c>
      <c r="DE233" s="15">
        <v>0</v>
      </c>
      <c r="DF233" s="15">
        <v>0</v>
      </c>
      <c r="DG233" s="15">
        <v>0</v>
      </c>
      <c r="DH233" s="15">
        <v>0</v>
      </c>
      <c r="DI233" s="15">
        <v>0</v>
      </c>
      <c r="DJ233" s="15">
        <v>0</v>
      </c>
      <c r="DK233" s="15">
        <v>0</v>
      </c>
      <c r="DL233" s="15">
        <v>0</v>
      </c>
      <c r="DM233" s="15">
        <v>0</v>
      </c>
      <c r="DN233" s="15">
        <v>0</v>
      </c>
      <c r="DO233" s="15">
        <v>0</v>
      </c>
      <c r="DP233" s="15">
        <v>0</v>
      </c>
      <c r="DQ233" s="15">
        <v>0</v>
      </c>
      <c r="DR233" s="15">
        <v>0</v>
      </c>
    </row>
    <row r="234" spans="1:122" x14ac:dyDescent="0.35">
      <c r="A234" s="15">
        <v>233</v>
      </c>
      <c r="B234" s="17">
        <v>43862</v>
      </c>
      <c r="C234" s="18">
        <v>43881</v>
      </c>
      <c r="D234" s="15">
        <v>12</v>
      </c>
      <c r="E234" s="15">
        <v>0</v>
      </c>
      <c r="F234" s="15">
        <v>1</v>
      </c>
      <c r="G234" s="15">
        <v>0</v>
      </c>
      <c r="H234" s="15">
        <v>2</v>
      </c>
      <c r="I234" s="15">
        <v>0</v>
      </c>
      <c r="J234" s="15">
        <v>0</v>
      </c>
      <c r="K234" s="15">
        <v>0</v>
      </c>
      <c r="L234" s="15">
        <v>1</v>
      </c>
      <c r="M234" s="15">
        <v>0</v>
      </c>
      <c r="N234" s="15">
        <v>1</v>
      </c>
      <c r="O234" s="15">
        <v>0</v>
      </c>
      <c r="P234" s="15">
        <v>0</v>
      </c>
      <c r="Q234" s="15">
        <v>0</v>
      </c>
      <c r="R234" s="15">
        <v>1</v>
      </c>
      <c r="S234" s="15">
        <v>1</v>
      </c>
      <c r="T234" s="15">
        <v>5</v>
      </c>
      <c r="U234" s="15">
        <v>0</v>
      </c>
      <c r="V234" s="15">
        <v>0</v>
      </c>
      <c r="W234" s="15">
        <v>0</v>
      </c>
      <c r="X234" s="15">
        <v>0</v>
      </c>
      <c r="Y234" s="15">
        <v>1</v>
      </c>
      <c r="Z234" s="15">
        <v>2</v>
      </c>
      <c r="AA234" s="15">
        <v>0</v>
      </c>
      <c r="AB234" s="15">
        <v>0</v>
      </c>
      <c r="AC234" s="15">
        <v>1</v>
      </c>
      <c r="AD234" s="15">
        <v>0</v>
      </c>
      <c r="AE234" s="15">
        <v>0</v>
      </c>
      <c r="AF234" s="15">
        <v>0</v>
      </c>
      <c r="AG234" s="15">
        <v>2</v>
      </c>
      <c r="AH234" s="15">
        <v>0</v>
      </c>
      <c r="AI234" s="15">
        <v>0</v>
      </c>
      <c r="AJ234" s="15">
        <v>1</v>
      </c>
      <c r="AK234" s="15">
        <v>0</v>
      </c>
      <c r="AL234" s="15">
        <v>0</v>
      </c>
      <c r="AM234" s="15">
        <v>0</v>
      </c>
      <c r="AN234" s="15">
        <v>0</v>
      </c>
      <c r="AO234" s="15">
        <v>1</v>
      </c>
      <c r="AP234" s="15">
        <v>0</v>
      </c>
      <c r="AQ234" s="15">
        <v>0</v>
      </c>
      <c r="AR234" s="15">
        <v>0</v>
      </c>
      <c r="AS234" s="15">
        <v>0</v>
      </c>
      <c r="AT234" s="15">
        <v>2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5">
        <v>0</v>
      </c>
      <c r="BA234" s="15">
        <v>1</v>
      </c>
      <c r="BB234" s="15">
        <v>1</v>
      </c>
      <c r="BC234" s="15">
        <v>1</v>
      </c>
      <c r="BD234" s="15">
        <v>0</v>
      </c>
      <c r="BE234" s="15">
        <v>0</v>
      </c>
      <c r="BF234" s="15">
        <v>0</v>
      </c>
      <c r="BG234" s="15">
        <v>0</v>
      </c>
      <c r="BH234" s="15">
        <v>3</v>
      </c>
      <c r="BI234" s="15">
        <v>0</v>
      </c>
      <c r="BJ234" s="15">
        <v>0</v>
      </c>
      <c r="BK234" s="15">
        <v>0</v>
      </c>
      <c r="BL234" s="15">
        <v>1</v>
      </c>
      <c r="BM234" s="15">
        <v>0</v>
      </c>
      <c r="BN234" s="15">
        <v>2</v>
      </c>
      <c r="BO234" s="15">
        <v>0</v>
      </c>
      <c r="BP234" s="15">
        <v>1</v>
      </c>
      <c r="BQ234" s="15">
        <v>0</v>
      </c>
      <c r="BR234" s="15">
        <v>0</v>
      </c>
      <c r="BS234" s="15">
        <v>0</v>
      </c>
      <c r="BT234" s="15">
        <v>0</v>
      </c>
      <c r="BU234" s="15">
        <v>0</v>
      </c>
      <c r="BV234" s="15">
        <v>1</v>
      </c>
      <c r="BW234" s="15">
        <v>2</v>
      </c>
      <c r="BX234" s="15">
        <v>0</v>
      </c>
      <c r="BY234" s="15">
        <v>1</v>
      </c>
      <c r="BZ234" s="15">
        <v>0</v>
      </c>
      <c r="CA234" s="15">
        <v>0</v>
      </c>
      <c r="CB234" s="15">
        <v>0</v>
      </c>
      <c r="CC234" s="15">
        <v>0</v>
      </c>
      <c r="CD234" s="15">
        <v>0</v>
      </c>
      <c r="CE234" s="15">
        <v>1</v>
      </c>
      <c r="CF234" s="15">
        <v>1</v>
      </c>
      <c r="CG234" s="15">
        <v>0</v>
      </c>
      <c r="CH234" s="15">
        <v>0</v>
      </c>
      <c r="CI234" s="15">
        <v>0</v>
      </c>
      <c r="CJ234" s="15">
        <v>4</v>
      </c>
      <c r="CK234" s="15">
        <v>1</v>
      </c>
      <c r="CL234" s="15">
        <v>0</v>
      </c>
      <c r="CM234" s="15">
        <v>0</v>
      </c>
      <c r="CN234" s="15">
        <v>1</v>
      </c>
      <c r="CO234" s="15">
        <v>0</v>
      </c>
      <c r="CP234" s="15">
        <v>1</v>
      </c>
      <c r="CQ234" s="15">
        <v>0</v>
      </c>
      <c r="CR234" s="15">
        <v>0</v>
      </c>
      <c r="CS234" s="15">
        <v>0</v>
      </c>
      <c r="CT234" s="15">
        <v>0</v>
      </c>
      <c r="CU234" s="15">
        <v>0</v>
      </c>
      <c r="CV234" s="15">
        <v>1</v>
      </c>
      <c r="CW234" s="15">
        <v>1</v>
      </c>
      <c r="CX234" s="15">
        <v>0</v>
      </c>
      <c r="CY234" s="15">
        <v>0</v>
      </c>
      <c r="CZ234" s="15">
        <v>0</v>
      </c>
      <c r="DA234" s="15">
        <v>0</v>
      </c>
      <c r="DB234" s="15">
        <v>0</v>
      </c>
      <c r="DC234" s="15">
        <v>0</v>
      </c>
      <c r="DD234" s="15">
        <v>0</v>
      </c>
      <c r="DE234" s="15">
        <v>0</v>
      </c>
      <c r="DF234" s="15">
        <v>0</v>
      </c>
      <c r="DG234" s="15">
        <v>0</v>
      </c>
      <c r="DH234" s="15">
        <v>0</v>
      </c>
      <c r="DI234" s="15">
        <v>0</v>
      </c>
      <c r="DJ234" s="15">
        <v>0</v>
      </c>
      <c r="DK234" s="15">
        <v>0</v>
      </c>
      <c r="DL234" s="15">
        <v>0</v>
      </c>
      <c r="DM234" s="15">
        <v>0</v>
      </c>
      <c r="DN234" s="15">
        <v>0</v>
      </c>
      <c r="DO234" s="15">
        <v>0</v>
      </c>
      <c r="DP234" s="15">
        <v>0</v>
      </c>
      <c r="DQ234" s="15">
        <v>0</v>
      </c>
      <c r="DR234" s="15">
        <v>0</v>
      </c>
    </row>
    <row r="235" spans="1:122" x14ac:dyDescent="0.35">
      <c r="A235" s="15">
        <v>234</v>
      </c>
      <c r="B235" s="17">
        <v>43862</v>
      </c>
      <c r="C235" s="18">
        <v>43882</v>
      </c>
      <c r="D235" s="15">
        <v>8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3</v>
      </c>
      <c r="O235" s="15">
        <v>0</v>
      </c>
      <c r="P235" s="15">
        <v>2</v>
      </c>
      <c r="Q235" s="15">
        <v>0</v>
      </c>
      <c r="R235" s="15">
        <v>0</v>
      </c>
      <c r="S235" s="15">
        <v>2</v>
      </c>
      <c r="T235" s="15">
        <v>2</v>
      </c>
      <c r="U235" s="15">
        <v>0</v>
      </c>
      <c r="V235" s="15">
        <v>0</v>
      </c>
      <c r="W235" s="15">
        <v>0</v>
      </c>
      <c r="X235" s="15">
        <v>0</v>
      </c>
      <c r="Y235" s="15">
        <v>1</v>
      </c>
      <c r="Z235" s="15">
        <v>2</v>
      </c>
      <c r="AA235" s="15">
        <v>1</v>
      </c>
      <c r="AB235" s="15">
        <v>1</v>
      </c>
      <c r="AC235" s="15">
        <v>2</v>
      </c>
      <c r="AD235" s="15">
        <v>0</v>
      </c>
      <c r="AE235" s="15">
        <v>0</v>
      </c>
      <c r="AF235" s="15">
        <v>1</v>
      </c>
      <c r="AG235" s="15">
        <v>6</v>
      </c>
      <c r="AH235" s="15">
        <v>1</v>
      </c>
      <c r="AI235" s="15">
        <v>0</v>
      </c>
      <c r="AJ235" s="15">
        <v>2</v>
      </c>
      <c r="AK235" s="15">
        <v>2</v>
      </c>
      <c r="AL235" s="15">
        <v>0</v>
      </c>
      <c r="AM235" s="15">
        <v>0</v>
      </c>
      <c r="AN235" s="15">
        <v>0</v>
      </c>
      <c r="AO235" s="15">
        <v>1</v>
      </c>
      <c r="AP235" s="15">
        <v>0</v>
      </c>
      <c r="AQ235" s="15">
        <v>0</v>
      </c>
      <c r="AR235" s="15">
        <v>0</v>
      </c>
      <c r="AS235" s="15">
        <v>2</v>
      </c>
      <c r="AT235" s="15">
        <v>0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5">
        <v>0</v>
      </c>
      <c r="BA235" s="15">
        <v>1</v>
      </c>
      <c r="BB235" s="15">
        <v>3</v>
      </c>
      <c r="BC235" s="15">
        <v>0</v>
      </c>
      <c r="BD235" s="15">
        <v>3</v>
      </c>
      <c r="BE235" s="15">
        <v>0</v>
      </c>
      <c r="BF235" s="15">
        <v>1</v>
      </c>
      <c r="BG235" s="15">
        <v>0</v>
      </c>
      <c r="BH235" s="15">
        <v>0</v>
      </c>
      <c r="BI235" s="15">
        <v>0</v>
      </c>
      <c r="BJ235" s="15">
        <v>1</v>
      </c>
      <c r="BK235" s="15">
        <v>0</v>
      </c>
      <c r="BL235" s="15">
        <v>1</v>
      </c>
      <c r="BM235" s="15">
        <v>0</v>
      </c>
      <c r="BN235" s="15">
        <v>1</v>
      </c>
      <c r="BO235" s="15">
        <v>3</v>
      </c>
      <c r="BP235" s="15">
        <v>2</v>
      </c>
      <c r="BQ235" s="15">
        <v>0</v>
      </c>
      <c r="BR235" s="15">
        <v>0</v>
      </c>
      <c r="BS235" s="15">
        <v>1</v>
      </c>
      <c r="BT235" s="15">
        <v>0</v>
      </c>
      <c r="BU235" s="15">
        <v>0</v>
      </c>
      <c r="BV235" s="15">
        <v>1</v>
      </c>
      <c r="BW235" s="15">
        <v>2</v>
      </c>
      <c r="BX235" s="15">
        <v>0</v>
      </c>
      <c r="BY235" s="15">
        <v>0</v>
      </c>
      <c r="BZ235" s="15">
        <v>3</v>
      </c>
      <c r="CA235" s="15">
        <v>0</v>
      </c>
      <c r="CB235" s="15">
        <v>0</v>
      </c>
      <c r="CC235" s="15">
        <v>0</v>
      </c>
      <c r="CD235" s="15">
        <v>0</v>
      </c>
      <c r="CE235" s="15">
        <v>1</v>
      </c>
      <c r="CF235" s="15">
        <v>0</v>
      </c>
      <c r="CG235" s="15">
        <v>1</v>
      </c>
      <c r="CH235" s="15">
        <v>0</v>
      </c>
      <c r="CI235" s="15">
        <v>0</v>
      </c>
      <c r="CJ235" s="15">
        <v>8</v>
      </c>
      <c r="CK235" s="15">
        <v>0</v>
      </c>
      <c r="CL235" s="15">
        <v>0</v>
      </c>
      <c r="CM235" s="15">
        <v>0</v>
      </c>
      <c r="CN235" s="15">
        <v>1</v>
      </c>
      <c r="CO235" s="15">
        <v>1</v>
      </c>
      <c r="CP235" s="15">
        <v>0</v>
      </c>
      <c r="CQ235" s="15">
        <v>1</v>
      </c>
      <c r="CR235" s="15">
        <v>0</v>
      </c>
      <c r="CS235" s="15">
        <v>0</v>
      </c>
      <c r="CT235" s="15">
        <v>0</v>
      </c>
      <c r="CU235" s="15">
        <v>2</v>
      </c>
      <c r="CV235" s="15">
        <v>0</v>
      </c>
      <c r="CW235" s="15">
        <v>0</v>
      </c>
      <c r="CX235" s="15">
        <v>0</v>
      </c>
      <c r="CY235" s="15">
        <v>0</v>
      </c>
      <c r="CZ235" s="15">
        <v>0</v>
      </c>
      <c r="DA235" s="15">
        <v>0</v>
      </c>
      <c r="DB235" s="15">
        <v>0</v>
      </c>
      <c r="DC235" s="15">
        <v>0</v>
      </c>
      <c r="DD235" s="15">
        <v>0</v>
      </c>
      <c r="DE235" s="15">
        <v>0</v>
      </c>
      <c r="DF235" s="15">
        <v>0</v>
      </c>
      <c r="DG235" s="15">
        <v>0</v>
      </c>
      <c r="DH235" s="15">
        <v>0</v>
      </c>
      <c r="DI235" s="15">
        <v>0</v>
      </c>
      <c r="DJ235" s="15">
        <v>0</v>
      </c>
      <c r="DK235" s="15">
        <v>0</v>
      </c>
      <c r="DL235" s="15">
        <v>0</v>
      </c>
      <c r="DM235" s="15">
        <v>0</v>
      </c>
      <c r="DN235" s="15">
        <v>0</v>
      </c>
      <c r="DO235" s="15">
        <v>0</v>
      </c>
      <c r="DP235" s="15">
        <v>0</v>
      </c>
      <c r="DQ235" s="15">
        <v>0</v>
      </c>
      <c r="DR235" s="15">
        <v>0</v>
      </c>
    </row>
    <row r="236" spans="1:122" x14ac:dyDescent="0.35">
      <c r="A236" s="15">
        <v>235</v>
      </c>
      <c r="B236" s="17">
        <v>43862</v>
      </c>
      <c r="C236" s="18">
        <v>43883</v>
      </c>
      <c r="D236" s="15">
        <v>6</v>
      </c>
      <c r="E236" s="15">
        <v>0</v>
      </c>
      <c r="F236" s="15">
        <v>3</v>
      </c>
      <c r="G236" s="15">
        <v>0</v>
      </c>
      <c r="H236" s="15">
        <v>1</v>
      </c>
      <c r="I236" s="15">
        <v>0</v>
      </c>
      <c r="J236" s="15">
        <v>0</v>
      </c>
      <c r="K236" s="15">
        <v>1</v>
      </c>
      <c r="L236" s="15">
        <v>2</v>
      </c>
      <c r="M236" s="15">
        <v>0</v>
      </c>
      <c r="N236" s="15">
        <v>2</v>
      </c>
      <c r="O236" s="15">
        <v>1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  <c r="Z236" s="15">
        <v>2</v>
      </c>
      <c r="AA236" s="15">
        <v>4</v>
      </c>
      <c r="AB236" s="15">
        <v>2</v>
      </c>
      <c r="AC236" s="15">
        <v>1</v>
      </c>
      <c r="AD236" s="15">
        <v>1</v>
      </c>
      <c r="AE236" s="15">
        <v>0</v>
      </c>
      <c r="AF236" s="15">
        <v>0</v>
      </c>
      <c r="AG236" s="15">
        <v>2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1</v>
      </c>
      <c r="AP236" s="15">
        <v>1</v>
      </c>
      <c r="AQ236" s="15">
        <v>2</v>
      </c>
      <c r="AR236" s="15">
        <v>0</v>
      </c>
      <c r="AS236" s="15">
        <v>0</v>
      </c>
      <c r="AT236" s="15">
        <v>2</v>
      </c>
      <c r="AU236" s="15">
        <v>0</v>
      </c>
      <c r="AV236" s="15">
        <v>1</v>
      </c>
      <c r="AW236" s="15">
        <v>0</v>
      </c>
      <c r="AX236" s="15">
        <v>1</v>
      </c>
      <c r="AY236" s="15">
        <v>0</v>
      </c>
      <c r="AZ236" s="15">
        <v>2</v>
      </c>
      <c r="BA236" s="15">
        <v>1</v>
      </c>
      <c r="BB236" s="15">
        <v>2</v>
      </c>
      <c r="BC236" s="15">
        <v>1</v>
      </c>
      <c r="BD236" s="15">
        <v>0</v>
      </c>
      <c r="BE236" s="15">
        <v>0</v>
      </c>
      <c r="BF236" s="15">
        <v>0</v>
      </c>
      <c r="BG236" s="15">
        <v>0</v>
      </c>
      <c r="BH236" s="15">
        <v>1</v>
      </c>
      <c r="BI236" s="15">
        <v>0</v>
      </c>
      <c r="BJ236" s="15">
        <v>0</v>
      </c>
      <c r="BK236" s="15">
        <v>0</v>
      </c>
      <c r="BL236" s="15">
        <v>0</v>
      </c>
      <c r="BM236" s="15">
        <v>0</v>
      </c>
      <c r="BN236" s="15">
        <v>0</v>
      </c>
      <c r="BO236" s="15">
        <v>0</v>
      </c>
      <c r="BP236" s="15">
        <v>5</v>
      </c>
      <c r="BQ236" s="15">
        <v>0</v>
      </c>
      <c r="BR236" s="15">
        <v>0</v>
      </c>
      <c r="BS236" s="15">
        <v>1</v>
      </c>
      <c r="BT236" s="15">
        <v>0</v>
      </c>
      <c r="BU236" s="15">
        <v>2</v>
      </c>
      <c r="BV236" s="15">
        <v>3</v>
      </c>
      <c r="BW236" s="15">
        <v>0</v>
      </c>
      <c r="BX236" s="15">
        <v>0</v>
      </c>
      <c r="BY236" s="15">
        <v>1</v>
      </c>
      <c r="BZ236" s="15">
        <v>0</v>
      </c>
      <c r="CA236" s="15">
        <v>2</v>
      </c>
      <c r="CB236" s="15">
        <v>0</v>
      </c>
      <c r="CC236" s="15">
        <v>0</v>
      </c>
      <c r="CD236" s="15">
        <v>0</v>
      </c>
      <c r="CE236" s="15">
        <v>0</v>
      </c>
      <c r="CF236" s="15">
        <v>0</v>
      </c>
      <c r="CG236" s="15">
        <v>0</v>
      </c>
      <c r="CH236" s="15">
        <v>0</v>
      </c>
      <c r="CI236" s="15">
        <v>0</v>
      </c>
      <c r="CJ236" s="15">
        <v>7</v>
      </c>
      <c r="CK236" s="15">
        <v>3</v>
      </c>
      <c r="CL236" s="15">
        <v>1</v>
      </c>
      <c r="CM236" s="15">
        <v>1</v>
      </c>
      <c r="CN236" s="15">
        <v>2</v>
      </c>
      <c r="CO236" s="15">
        <v>0</v>
      </c>
      <c r="CP236" s="15">
        <v>2</v>
      </c>
      <c r="CQ236" s="15">
        <v>0</v>
      </c>
      <c r="CR236" s="15">
        <v>0</v>
      </c>
      <c r="CS236" s="15">
        <v>0</v>
      </c>
      <c r="CT236" s="15">
        <v>0</v>
      </c>
      <c r="CU236" s="15">
        <v>0</v>
      </c>
      <c r="CV236" s="15">
        <v>0</v>
      </c>
      <c r="CW236" s="15">
        <v>2</v>
      </c>
      <c r="CX236" s="15">
        <v>0</v>
      </c>
      <c r="CY236" s="15">
        <v>0</v>
      </c>
      <c r="CZ236" s="15">
        <v>0</v>
      </c>
      <c r="DA236" s="15">
        <v>0</v>
      </c>
      <c r="DB236" s="15">
        <v>0</v>
      </c>
      <c r="DC236" s="15">
        <v>0</v>
      </c>
      <c r="DD236" s="15">
        <v>0</v>
      </c>
      <c r="DE236" s="15">
        <v>0</v>
      </c>
      <c r="DF236" s="15">
        <v>0</v>
      </c>
      <c r="DG236" s="15">
        <v>0</v>
      </c>
      <c r="DH236" s="15">
        <v>0</v>
      </c>
      <c r="DI236" s="15">
        <v>0</v>
      </c>
      <c r="DJ236" s="15">
        <v>0</v>
      </c>
      <c r="DK236" s="15">
        <v>0</v>
      </c>
      <c r="DL236" s="15">
        <v>0</v>
      </c>
      <c r="DM236" s="15">
        <v>0</v>
      </c>
      <c r="DN236" s="15">
        <v>0</v>
      </c>
      <c r="DO236" s="15">
        <v>0</v>
      </c>
      <c r="DP236" s="15">
        <v>0</v>
      </c>
      <c r="DQ236" s="15">
        <v>0</v>
      </c>
      <c r="DR236" s="15">
        <v>0</v>
      </c>
    </row>
    <row r="237" spans="1:122" x14ac:dyDescent="0.35">
      <c r="A237" s="15">
        <v>236</v>
      </c>
      <c r="B237" s="17">
        <v>43862</v>
      </c>
      <c r="C237" s="18">
        <v>43884</v>
      </c>
      <c r="D237" s="15">
        <v>14</v>
      </c>
      <c r="E237" s="15">
        <v>0</v>
      </c>
      <c r="F237" s="15">
        <v>0</v>
      </c>
      <c r="G237" s="15">
        <v>0</v>
      </c>
      <c r="H237" s="15">
        <v>1</v>
      </c>
      <c r="I237" s="15">
        <v>0</v>
      </c>
      <c r="J237" s="15">
        <v>0</v>
      </c>
      <c r="K237" s="15">
        <v>3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6</v>
      </c>
      <c r="U237" s="15">
        <v>0</v>
      </c>
      <c r="V237" s="15">
        <v>0</v>
      </c>
      <c r="W237" s="15">
        <v>0</v>
      </c>
      <c r="X237" s="15">
        <v>0</v>
      </c>
      <c r="Y237" s="15">
        <v>2</v>
      </c>
      <c r="Z237" s="15">
        <v>12</v>
      </c>
      <c r="AA237" s="15">
        <v>0</v>
      </c>
      <c r="AB237" s="15">
        <v>0</v>
      </c>
      <c r="AC237" s="15">
        <v>2</v>
      </c>
      <c r="AD237" s="15">
        <v>0</v>
      </c>
      <c r="AE237" s="15">
        <v>1</v>
      </c>
      <c r="AF237" s="15">
        <v>0</v>
      </c>
      <c r="AG237" s="15">
        <v>4</v>
      </c>
      <c r="AH237" s="15">
        <v>0</v>
      </c>
      <c r="AI237" s="15">
        <v>0</v>
      </c>
      <c r="AJ237" s="15">
        <v>2</v>
      </c>
      <c r="AK237" s="15">
        <v>1</v>
      </c>
      <c r="AL237" s="15">
        <v>0</v>
      </c>
      <c r="AM237" s="15">
        <v>0</v>
      </c>
      <c r="AN237" s="15">
        <v>0</v>
      </c>
      <c r="AO237" s="15">
        <v>0</v>
      </c>
      <c r="AP237" s="15">
        <v>0</v>
      </c>
      <c r="AQ237" s="15">
        <v>0</v>
      </c>
      <c r="AR237" s="15">
        <v>1</v>
      </c>
      <c r="AS237" s="15">
        <v>0</v>
      </c>
      <c r="AT237" s="15">
        <v>0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1</v>
      </c>
      <c r="BA237" s="15">
        <v>0</v>
      </c>
      <c r="BB237" s="15">
        <v>0</v>
      </c>
      <c r="BC237" s="15">
        <v>1</v>
      </c>
      <c r="BD237" s="15">
        <v>1</v>
      </c>
      <c r="BE237" s="15">
        <v>0</v>
      </c>
      <c r="BF237" s="15">
        <v>2</v>
      </c>
      <c r="BG237" s="15">
        <v>0</v>
      </c>
      <c r="BH237" s="15">
        <v>3</v>
      </c>
      <c r="BI237" s="15">
        <v>0</v>
      </c>
      <c r="BJ237" s="15">
        <v>1</v>
      </c>
      <c r="BK237" s="15">
        <v>0</v>
      </c>
      <c r="BL237" s="15">
        <v>0</v>
      </c>
      <c r="BM237" s="15">
        <v>0</v>
      </c>
      <c r="BN237" s="15">
        <v>0</v>
      </c>
      <c r="BO237" s="15">
        <v>2</v>
      </c>
      <c r="BP237" s="15">
        <v>2</v>
      </c>
      <c r="BQ237" s="15">
        <v>0</v>
      </c>
      <c r="BR237" s="15">
        <v>1</v>
      </c>
      <c r="BS237" s="15">
        <v>1</v>
      </c>
      <c r="BT237" s="15">
        <v>0</v>
      </c>
      <c r="BU237" s="15">
        <v>0</v>
      </c>
      <c r="BV237" s="15">
        <v>0</v>
      </c>
      <c r="BW237" s="15">
        <v>0</v>
      </c>
      <c r="BX237" s="15">
        <v>0</v>
      </c>
      <c r="BY237" s="15">
        <v>1</v>
      </c>
      <c r="BZ237" s="15">
        <v>1</v>
      </c>
      <c r="CA237" s="15">
        <v>0</v>
      </c>
      <c r="CB237" s="15">
        <v>1</v>
      </c>
      <c r="CC237" s="15">
        <v>0</v>
      </c>
      <c r="CD237" s="15">
        <v>3</v>
      </c>
      <c r="CE237" s="15">
        <v>1</v>
      </c>
      <c r="CF237" s="15">
        <v>0</v>
      </c>
      <c r="CG237" s="15">
        <v>0</v>
      </c>
      <c r="CH237" s="15">
        <v>0</v>
      </c>
      <c r="CI237" s="15">
        <v>0</v>
      </c>
      <c r="CJ237" s="15">
        <v>1</v>
      </c>
      <c r="CK237" s="15">
        <v>0</v>
      </c>
      <c r="CL237" s="15">
        <v>0</v>
      </c>
      <c r="CM237" s="15">
        <v>2</v>
      </c>
      <c r="CN237" s="15">
        <v>1</v>
      </c>
      <c r="CO237" s="15">
        <v>0</v>
      </c>
      <c r="CP237" s="15">
        <v>1</v>
      </c>
      <c r="CQ237" s="15">
        <v>0</v>
      </c>
      <c r="CR237" s="15">
        <v>0</v>
      </c>
      <c r="CS237" s="15">
        <v>0</v>
      </c>
      <c r="CT237" s="15">
        <v>0</v>
      </c>
      <c r="CU237" s="15">
        <v>0</v>
      </c>
      <c r="CV237" s="15">
        <v>0</v>
      </c>
      <c r="CW237" s="15">
        <v>0</v>
      </c>
      <c r="CX237" s="15">
        <v>0</v>
      </c>
      <c r="CY237" s="15">
        <v>0</v>
      </c>
      <c r="CZ237" s="15">
        <v>0</v>
      </c>
      <c r="DA237" s="15">
        <v>0</v>
      </c>
      <c r="DB237" s="15">
        <v>0</v>
      </c>
      <c r="DC237" s="15">
        <v>0</v>
      </c>
      <c r="DD237" s="15">
        <v>0</v>
      </c>
      <c r="DE237" s="15">
        <v>0</v>
      </c>
      <c r="DF237" s="15">
        <v>0</v>
      </c>
      <c r="DG237" s="15">
        <v>0</v>
      </c>
      <c r="DH237" s="15">
        <v>0</v>
      </c>
      <c r="DI237" s="15">
        <v>0</v>
      </c>
      <c r="DJ237" s="15">
        <v>0</v>
      </c>
      <c r="DK237" s="15">
        <v>0</v>
      </c>
      <c r="DL237" s="15">
        <v>0</v>
      </c>
      <c r="DM237" s="15">
        <v>0</v>
      </c>
      <c r="DN237" s="15">
        <v>0</v>
      </c>
      <c r="DO237" s="15">
        <v>0</v>
      </c>
      <c r="DP237" s="15">
        <v>0</v>
      </c>
      <c r="DQ237" s="15">
        <v>0</v>
      </c>
      <c r="DR237" s="15">
        <v>0</v>
      </c>
    </row>
    <row r="238" spans="1:122" x14ac:dyDescent="0.35">
      <c r="A238" s="15">
        <v>237</v>
      </c>
      <c r="B238" s="17">
        <v>43862</v>
      </c>
      <c r="C238" s="18">
        <v>43885</v>
      </c>
      <c r="D238" s="15">
        <v>3</v>
      </c>
      <c r="E238" s="15">
        <v>0</v>
      </c>
      <c r="F238" s="15">
        <v>0</v>
      </c>
      <c r="G238" s="15">
        <v>0</v>
      </c>
      <c r="H238" s="15">
        <v>0</v>
      </c>
      <c r="I238" s="15">
        <v>2</v>
      </c>
      <c r="J238" s="15">
        <v>0</v>
      </c>
      <c r="K238" s="15">
        <v>0</v>
      </c>
      <c r="L238" s="15">
        <v>2</v>
      </c>
      <c r="M238" s="15">
        <v>0</v>
      </c>
      <c r="N238" s="15">
        <v>0</v>
      </c>
      <c r="O238" s="15">
        <v>1</v>
      </c>
      <c r="P238" s="15">
        <v>1</v>
      </c>
      <c r="Q238" s="15">
        <v>0</v>
      </c>
      <c r="R238" s="15">
        <v>0</v>
      </c>
      <c r="S238" s="15">
        <v>0</v>
      </c>
      <c r="T238" s="15">
        <v>8</v>
      </c>
      <c r="U238" s="15">
        <v>0</v>
      </c>
      <c r="V238" s="15">
        <v>1</v>
      </c>
      <c r="W238" s="15">
        <v>0</v>
      </c>
      <c r="X238" s="15">
        <v>0</v>
      </c>
      <c r="Y238" s="15">
        <v>0</v>
      </c>
      <c r="Z238" s="15">
        <v>2</v>
      </c>
      <c r="AA238" s="15">
        <v>2</v>
      </c>
      <c r="AB238" s="15">
        <v>0</v>
      </c>
      <c r="AC238" s="15">
        <v>1</v>
      </c>
      <c r="AD238" s="15">
        <v>0</v>
      </c>
      <c r="AE238" s="15">
        <v>1</v>
      </c>
      <c r="AF238" s="15">
        <v>0</v>
      </c>
      <c r="AG238" s="15">
        <v>4</v>
      </c>
      <c r="AH238" s="15">
        <v>0</v>
      </c>
      <c r="AI238" s="15">
        <v>0</v>
      </c>
      <c r="AJ238" s="15">
        <v>2</v>
      </c>
      <c r="AK238" s="15">
        <v>1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1</v>
      </c>
      <c r="AT238" s="15">
        <v>0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5">
        <v>0</v>
      </c>
      <c r="BA238" s="15">
        <v>0</v>
      </c>
      <c r="BB238" s="15">
        <v>0</v>
      </c>
      <c r="BC238" s="15">
        <v>0</v>
      </c>
      <c r="BD238" s="15">
        <v>1</v>
      </c>
      <c r="BE238" s="15">
        <v>0</v>
      </c>
      <c r="BF238" s="15">
        <v>0</v>
      </c>
      <c r="BG238" s="15">
        <v>0</v>
      </c>
      <c r="BH238" s="15">
        <v>1</v>
      </c>
      <c r="BI238" s="15">
        <v>0</v>
      </c>
      <c r="BJ238" s="15">
        <v>1</v>
      </c>
      <c r="BK238" s="15">
        <v>1</v>
      </c>
      <c r="BL238" s="15">
        <v>1</v>
      </c>
      <c r="BM238" s="15">
        <v>0</v>
      </c>
      <c r="BN238" s="15">
        <v>2</v>
      </c>
      <c r="BO238" s="15">
        <v>0</v>
      </c>
      <c r="BP238" s="15">
        <v>1</v>
      </c>
      <c r="BQ238" s="15">
        <v>0</v>
      </c>
      <c r="BR238" s="15">
        <v>0</v>
      </c>
      <c r="BS238" s="15">
        <v>1</v>
      </c>
      <c r="BT238" s="15">
        <v>0</v>
      </c>
      <c r="BU238" s="15">
        <v>0</v>
      </c>
      <c r="BV238" s="15">
        <v>1</v>
      </c>
      <c r="BW238" s="15">
        <v>1</v>
      </c>
      <c r="BX238" s="15">
        <v>0</v>
      </c>
      <c r="BY238" s="15">
        <v>0</v>
      </c>
      <c r="BZ238" s="15">
        <v>0</v>
      </c>
      <c r="CA238" s="15">
        <v>0</v>
      </c>
      <c r="CB238" s="15">
        <v>0</v>
      </c>
      <c r="CC238" s="15">
        <v>0</v>
      </c>
      <c r="CD238" s="15">
        <v>0</v>
      </c>
      <c r="CE238" s="15">
        <v>0</v>
      </c>
      <c r="CF238" s="15">
        <v>1</v>
      </c>
      <c r="CG238" s="15">
        <v>0</v>
      </c>
      <c r="CH238" s="15">
        <v>0</v>
      </c>
      <c r="CI238" s="15">
        <v>1</v>
      </c>
      <c r="CJ238" s="15">
        <v>0</v>
      </c>
      <c r="CK238" s="15">
        <v>0</v>
      </c>
      <c r="CL238" s="15">
        <v>1</v>
      </c>
      <c r="CM238" s="15">
        <v>1</v>
      </c>
      <c r="CN238" s="15">
        <v>1</v>
      </c>
      <c r="CO238" s="15">
        <v>0</v>
      </c>
      <c r="CP238" s="15">
        <v>0</v>
      </c>
      <c r="CQ238" s="15">
        <v>1</v>
      </c>
      <c r="CR238" s="15">
        <v>0</v>
      </c>
      <c r="CS238" s="15">
        <v>1</v>
      </c>
      <c r="CT238" s="15">
        <v>0</v>
      </c>
      <c r="CU238" s="15">
        <v>0</v>
      </c>
      <c r="CV238" s="15">
        <v>0</v>
      </c>
      <c r="CW238" s="15">
        <v>0</v>
      </c>
      <c r="CX238" s="15">
        <v>0</v>
      </c>
      <c r="CY238" s="15">
        <v>0</v>
      </c>
      <c r="CZ238" s="15">
        <v>0</v>
      </c>
      <c r="DA238" s="15">
        <v>0</v>
      </c>
      <c r="DB238" s="15">
        <v>0</v>
      </c>
      <c r="DC238" s="15">
        <v>0</v>
      </c>
      <c r="DD238" s="15">
        <v>0</v>
      </c>
      <c r="DE238" s="15">
        <v>0</v>
      </c>
      <c r="DF238" s="15">
        <v>0</v>
      </c>
      <c r="DG238" s="15">
        <v>0</v>
      </c>
      <c r="DH238" s="15">
        <v>0</v>
      </c>
      <c r="DI238" s="15">
        <v>0</v>
      </c>
      <c r="DJ238" s="15">
        <v>0</v>
      </c>
      <c r="DK238" s="15">
        <v>0</v>
      </c>
      <c r="DL238" s="15">
        <v>0</v>
      </c>
      <c r="DM238" s="15">
        <v>0</v>
      </c>
      <c r="DN238" s="15">
        <v>0</v>
      </c>
      <c r="DO238" s="15">
        <v>0</v>
      </c>
      <c r="DP238" s="15">
        <v>0</v>
      </c>
      <c r="DQ238" s="15">
        <v>0</v>
      </c>
      <c r="DR238" s="15">
        <v>0</v>
      </c>
    </row>
    <row r="239" spans="1:122" s="16" customFormat="1" x14ac:dyDescent="0.35">
      <c r="A239" s="15">
        <v>238</v>
      </c>
      <c r="B239" s="17">
        <v>43862</v>
      </c>
      <c r="C239" s="21">
        <v>43886</v>
      </c>
      <c r="D239" s="16">
        <v>20</v>
      </c>
      <c r="E239" s="16">
        <v>0</v>
      </c>
      <c r="F239" s="16">
        <v>0</v>
      </c>
      <c r="G239" s="16">
        <v>1</v>
      </c>
      <c r="H239" s="16">
        <v>0</v>
      </c>
      <c r="I239" s="16">
        <v>0</v>
      </c>
      <c r="J239" s="16">
        <v>0</v>
      </c>
      <c r="K239" s="16">
        <v>1</v>
      </c>
      <c r="L239" s="16">
        <v>1</v>
      </c>
      <c r="M239" s="16">
        <v>0</v>
      </c>
      <c r="N239" s="16">
        <v>3</v>
      </c>
      <c r="O239" s="16">
        <v>0</v>
      </c>
      <c r="P239" s="16">
        <v>1</v>
      </c>
      <c r="Q239" s="16">
        <v>0</v>
      </c>
      <c r="R239" s="16">
        <v>0</v>
      </c>
      <c r="S239" s="16">
        <v>0</v>
      </c>
      <c r="T239" s="16">
        <v>9</v>
      </c>
      <c r="U239" s="16">
        <v>0</v>
      </c>
      <c r="V239" s="16">
        <v>0</v>
      </c>
      <c r="W239" s="16">
        <v>0</v>
      </c>
      <c r="X239" s="16">
        <v>0</v>
      </c>
      <c r="Y239" s="16">
        <v>1</v>
      </c>
      <c r="Z239" s="16">
        <v>6</v>
      </c>
      <c r="AA239" s="16">
        <v>3</v>
      </c>
      <c r="AB239" s="16">
        <v>2</v>
      </c>
      <c r="AC239" s="16">
        <v>7</v>
      </c>
      <c r="AD239" s="16">
        <v>1</v>
      </c>
      <c r="AE239" s="16">
        <v>0</v>
      </c>
      <c r="AF239" s="16">
        <v>1</v>
      </c>
      <c r="AG239" s="16">
        <v>1</v>
      </c>
      <c r="AH239" s="16">
        <v>17</v>
      </c>
      <c r="AI239" s="16">
        <v>0</v>
      </c>
      <c r="AJ239" s="16">
        <v>1</v>
      </c>
      <c r="AK239" s="16">
        <v>0</v>
      </c>
      <c r="AL239" s="16">
        <v>0</v>
      </c>
      <c r="AM239" s="16">
        <v>0</v>
      </c>
      <c r="AN239" s="16">
        <v>0</v>
      </c>
      <c r="AO239" s="16">
        <v>1</v>
      </c>
      <c r="AP239" s="16">
        <v>4</v>
      </c>
      <c r="AQ239" s="16">
        <v>0</v>
      </c>
      <c r="AR239" s="16">
        <v>0</v>
      </c>
      <c r="AS239" s="16">
        <v>2</v>
      </c>
      <c r="AT239" s="16">
        <v>0</v>
      </c>
      <c r="AU239" s="16">
        <v>0</v>
      </c>
      <c r="AV239" s="16">
        <v>0</v>
      </c>
      <c r="AW239" s="16">
        <v>0</v>
      </c>
      <c r="AX239" s="16">
        <v>0</v>
      </c>
      <c r="AY239" s="16">
        <v>4</v>
      </c>
      <c r="AZ239" s="16">
        <v>3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3</v>
      </c>
      <c r="BG239" s="16">
        <v>0</v>
      </c>
      <c r="BH239" s="16">
        <v>0</v>
      </c>
      <c r="BI239" s="16">
        <v>0</v>
      </c>
      <c r="BJ239" s="16">
        <v>2</v>
      </c>
      <c r="BK239" s="16">
        <v>2</v>
      </c>
      <c r="BL239" s="16">
        <v>0</v>
      </c>
      <c r="BM239" s="16">
        <v>1</v>
      </c>
      <c r="BN239" s="16">
        <v>1</v>
      </c>
      <c r="BO239" s="16">
        <v>3</v>
      </c>
      <c r="BP239" s="16">
        <v>1</v>
      </c>
      <c r="BQ239" s="16">
        <v>0</v>
      </c>
      <c r="BR239" s="16">
        <v>0</v>
      </c>
      <c r="BS239" s="16">
        <v>0</v>
      </c>
      <c r="BT239" s="16">
        <v>0</v>
      </c>
      <c r="BU239" s="16">
        <v>1</v>
      </c>
      <c r="BV239" s="16">
        <v>7</v>
      </c>
      <c r="BW239" s="16">
        <v>1</v>
      </c>
      <c r="BX239" s="16">
        <v>2</v>
      </c>
      <c r="BY239" s="16">
        <v>4</v>
      </c>
      <c r="BZ239" s="16">
        <v>4</v>
      </c>
      <c r="CA239" s="16">
        <v>0</v>
      </c>
      <c r="CB239" s="16">
        <v>6</v>
      </c>
      <c r="CC239" s="16">
        <v>2</v>
      </c>
      <c r="CD239" s="16">
        <v>0</v>
      </c>
      <c r="CE239" s="16">
        <v>2</v>
      </c>
      <c r="CF239" s="16">
        <v>0</v>
      </c>
      <c r="CG239" s="16">
        <v>0</v>
      </c>
      <c r="CH239" s="16">
        <v>0</v>
      </c>
      <c r="CI239" s="16">
        <v>0</v>
      </c>
      <c r="CJ239" s="16">
        <v>0</v>
      </c>
      <c r="CK239" s="16">
        <v>4</v>
      </c>
      <c r="CL239" s="16">
        <v>3</v>
      </c>
      <c r="CM239" s="16">
        <v>0</v>
      </c>
      <c r="CN239" s="16">
        <v>1</v>
      </c>
      <c r="CO239" s="16">
        <v>0</v>
      </c>
      <c r="CP239" s="16">
        <v>0</v>
      </c>
      <c r="CQ239" s="16">
        <v>2</v>
      </c>
      <c r="CR239" s="16">
        <v>0</v>
      </c>
      <c r="CS239" s="16">
        <v>2</v>
      </c>
      <c r="CT239" s="16">
        <v>0</v>
      </c>
      <c r="CU239" s="16">
        <v>0</v>
      </c>
      <c r="CV239" s="16">
        <v>0</v>
      </c>
      <c r="CW239" s="16">
        <v>0</v>
      </c>
      <c r="CX239" s="16">
        <v>0</v>
      </c>
      <c r="CY239" s="16">
        <v>0</v>
      </c>
      <c r="CZ239" s="16">
        <v>0</v>
      </c>
      <c r="DA239" s="16">
        <v>0</v>
      </c>
      <c r="DB239" s="16">
        <v>0</v>
      </c>
      <c r="DC239" s="16">
        <v>0</v>
      </c>
      <c r="DD239" s="16">
        <v>0</v>
      </c>
      <c r="DE239" s="16">
        <v>0</v>
      </c>
      <c r="DF239" s="16">
        <v>0</v>
      </c>
      <c r="DG239" s="16">
        <v>0</v>
      </c>
      <c r="DH239" s="16">
        <v>0</v>
      </c>
      <c r="DI239" s="16">
        <v>0</v>
      </c>
      <c r="DJ239" s="16">
        <v>0</v>
      </c>
      <c r="DK239" s="16">
        <v>0</v>
      </c>
      <c r="DL239" s="16">
        <v>0</v>
      </c>
      <c r="DM239" s="16">
        <v>0</v>
      </c>
      <c r="DN239" s="16">
        <v>0</v>
      </c>
      <c r="DO239" s="16">
        <v>0</v>
      </c>
      <c r="DP239" s="16">
        <v>0</v>
      </c>
      <c r="DQ239" s="16">
        <v>0</v>
      </c>
      <c r="DR239" s="16">
        <v>0</v>
      </c>
    </row>
    <row r="1048576" spans="4:122" x14ac:dyDescent="0.35">
      <c r="D1048576" s="15">
        <f>SUM(D2:D1048575)</f>
        <v>1924</v>
      </c>
      <c r="E1048576" s="15">
        <f t="shared" ref="E1048576:AZ1048576" si="0">SUM(E2:E1048575)</f>
        <v>33</v>
      </c>
      <c r="F1048576" s="15">
        <f t="shared" si="0"/>
        <v>53</v>
      </c>
      <c r="G1048576" s="15">
        <f t="shared" si="0"/>
        <v>32</v>
      </c>
      <c r="H1048576" s="15">
        <f t="shared" si="0"/>
        <v>140</v>
      </c>
      <c r="I1048576" s="15">
        <f t="shared" si="0"/>
        <v>46</v>
      </c>
      <c r="J1048576" s="15">
        <f t="shared" si="0"/>
        <v>24</v>
      </c>
      <c r="K1048576" s="15">
        <f t="shared" si="0"/>
        <v>93</v>
      </c>
      <c r="L1048576" s="15">
        <f t="shared" si="0"/>
        <v>202</v>
      </c>
      <c r="M1048576" s="15">
        <f t="shared" si="0"/>
        <v>37</v>
      </c>
      <c r="N1048576" s="15">
        <f t="shared" si="0"/>
        <v>155</v>
      </c>
      <c r="O1048576" s="15">
        <f t="shared" si="0"/>
        <v>66</v>
      </c>
      <c r="P1048576" s="15">
        <f t="shared" si="0"/>
        <v>66</v>
      </c>
      <c r="Q1048576" s="15">
        <f t="shared" si="0"/>
        <v>20</v>
      </c>
      <c r="R1048576" s="15">
        <f t="shared" si="0"/>
        <v>19</v>
      </c>
      <c r="S1048576" s="15">
        <f t="shared" si="0"/>
        <v>78</v>
      </c>
      <c r="T1048576" s="15">
        <f t="shared" si="0"/>
        <v>596</v>
      </c>
      <c r="U1048576" s="15">
        <f t="shared" si="0"/>
        <v>51</v>
      </c>
      <c r="V1048576" s="15">
        <f t="shared" si="0"/>
        <v>68</v>
      </c>
      <c r="W1048576" s="15">
        <f t="shared" si="0"/>
        <v>58</v>
      </c>
      <c r="X1048576" s="15">
        <f t="shared" si="0"/>
        <v>41</v>
      </c>
      <c r="Y1048576" s="15">
        <f t="shared" si="0"/>
        <v>112</v>
      </c>
      <c r="Z1048576" s="15">
        <f t="shared" si="0"/>
        <v>846</v>
      </c>
      <c r="AA1048576" s="15">
        <f t="shared" si="0"/>
        <v>191</v>
      </c>
      <c r="AB1048576" s="15">
        <f t="shared" si="0"/>
        <v>139</v>
      </c>
      <c r="AC1048576" s="15">
        <f t="shared" si="0"/>
        <v>220</v>
      </c>
      <c r="AD1048576" s="15">
        <f t="shared" si="0"/>
        <v>55</v>
      </c>
      <c r="AE1048576" s="15">
        <f t="shared" si="0"/>
        <v>249</v>
      </c>
      <c r="AF1048576" s="15">
        <f t="shared" si="0"/>
        <v>62</v>
      </c>
      <c r="AG1048576" s="15">
        <f t="shared" si="0"/>
        <v>224</v>
      </c>
      <c r="AH1048576" s="15">
        <f t="shared" si="0"/>
        <v>153</v>
      </c>
      <c r="AI1048576" s="15">
        <f t="shared" si="0"/>
        <v>11</v>
      </c>
      <c r="AJ1048576" s="15">
        <f t="shared" si="0"/>
        <v>149</v>
      </c>
      <c r="AK1048576" s="15">
        <f t="shared" si="0"/>
        <v>104</v>
      </c>
      <c r="AL1048576" s="15">
        <f t="shared" si="0"/>
        <v>24</v>
      </c>
      <c r="AM1048576" s="15">
        <f t="shared" si="0"/>
        <v>1</v>
      </c>
      <c r="AN1048576" s="15">
        <f t="shared" si="0"/>
        <v>12</v>
      </c>
      <c r="AO1048576" s="15">
        <f t="shared" si="0"/>
        <v>99</v>
      </c>
      <c r="AP1048576" s="15">
        <f t="shared" si="0"/>
        <v>134</v>
      </c>
      <c r="AQ1048576" s="15">
        <f t="shared" si="0"/>
        <v>48</v>
      </c>
      <c r="AR1048576" s="15">
        <f t="shared" si="0"/>
        <v>57</v>
      </c>
      <c r="AS1048576" s="15">
        <f t="shared" si="0"/>
        <v>149</v>
      </c>
      <c r="AT1048576" s="15">
        <f t="shared" si="0"/>
        <v>118</v>
      </c>
      <c r="AU1048576" s="15">
        <f t="shared" si="0"/>
        <v>56</v>
      </c>
      <c r="AV1048576" s="15">
        <f t="shared" si="0"/>
        <v>79</v>
      </c>
      <c r="AW1048576" s="15">
        <f t="shared" si="0"/>
        <v>26</v>
      </c>
      <c r="AX1048576" s="15">
        <f t="shared" si="0"/>
        <v>69</v>
      </c>
      <c r="AY1048576" s="15">
        <f t="shared" si="0"/>
        <v>17</v>
      </c>
      <c r="AZ1048576" s="15">
        <f t="shared" si="0"/>
        <v>94</v>
      </c>
      <c r="BA1048576" s="15">
        <f t="shared" ref="BA1048576" si="1">SUM(BA2:BA1048575)</f>
        <v>37</v>
      </c>
      <c r="BB1048576" s="15">
        <f t="shared" ref="BB1048576" si="2">SUM(BB2:BB1048575)</f>
        <v>97</v>
      </c>
      <c r="BC1048576" s="15">
        <f t="shared" ref="BC1048576" si="3">SUM(BC2:BC1048575)</f>
        <v>96</v>
      </c>
      <c r="BD1048576" s="15">
        <f t="shared" ref="BD1048576" si="4">SUM(BD2:BD1048575)</f>
        <v>62</v>
      </c>
      <c r="BE1048576" s="15">
        <f t="shared" ref="BE1048576" si="5">SUM(BE2:BE1048575)</f>
        <v>35</v>
      </c>
      <c r="BF1048576" s="15">
        <f t="shared" ref="BF1048576" si="6">SUM(BF2:BF1048575)</f>
        <v>95</v>
      </c>
      <c r="BG1048576" s="15">
        <f t="shared" ref="BG1048576" si="7">SUM(BG2:BG1048575)</f>
        <v>52</v>
      </c>
      <c r="BH1048576" s="15">
        <f t="shared" ref="BH1048576" si="8">SUM(BH2:BH1048575)</f>
        <v>114</v>
      </c>
      <c r="BI1048576" s="15">
        <f t="shared" ref="BI1048576" si="9">SUM(BI2:BI1048575)</f>
        <v>16</v>
      </c>
      <c r="BJ1048576" s="15">
        <f t="shared" ref="BJ1048576" si="10">SUM(BJ2:BJ1048575)</f>
        <v>102</v>
      </c>
      <c r="BK1048576" s="15">
        <f t="shared" ref="BK1048576" si="11">SUM(BK2:BK1048575)</f>
        <v>70</v>
      </c>
      <c r="BL1048576" s="15">
        <f t="shared" ref="BL1048576" si="12">SUM(BL2:BL1048575)</f>
        <v>74</v>
      </c>
      <c r="BM1048576" s="15">
        <f t="shared" ref="BM1048576" si="13">SUM(BM2:BM1048575)</f>
        <v>97</v>
      </c>
      <c r="BN1048576" s="15">
        <f t="shared" ref="BN1048576" si="14">SUM(BN2:BN1048575)</f>
        <v>253</v>
      </c>
      <c r="BO1048576" s="15">
        <f t="shared" ref="BO1048576" si="15">SUM(BO2:BO1048575)</f>
        <v>71</v>
      </c>
      <c r="BP1048576" s="15">
        <f t="shared" ref="BP1048576" si="16">SUM(BP2:BP1048575)</f>
        <v>205</v>
      </c>
      <c r="BQ1048576" s="15">
        <f t="shared" ref="BQ1048576" si="17">SUM(BQ2:BQ1048575)</f>
        <v>37</v>
      </c>
      <c r="BR1048576" s="15">
        <f t="shared" ref="BR1048576" si="18">SUM(BR2:BR1048575)</f>
        <v>21</v>
      </c>
      <c r="BS1048576" s="15">
        <f t="shared" ref="BS1048576" si="19">SUM(BS2:BS1048575)</f>
        <v>91</v>
      </c>
      <c r="BT1048576" s="15">
        <f t="shared" ref="BT1048576" si="20">SUM(BT2:BT1048575)</f>
        <v>53</v>
      </c>
      <c r="BU1048576" s="15">
        <f t="shared" ref="BU1048576" si="21">SUM(BU2:BU1048575)</f>
        <v>102</v>
      </c>
      <c r="BV1048576" s="15">
        <f t="shared" ref="BV1048576" si="22">SUM(BV2:BV1048575)</f>
        <v>215</v>
      </c>
      <c r="BW1048576" s="15">
        <f t="shared" ref="BW1048576" si="23">SUM(BW2:BW1048575)</f>
        <v>115</v>
      </c>
      <c r="BX1048576" s="15">
        <f t="shared" ref="BX1048576" si="24">SUM(BX2:BX1048575)</f>
        <v>119</v>
      </c>
      <c r="BY1048576" s="15">
        <f t="shared" ref="BY1048576" si="25">SUM(BY2:BY1048575)</f>
        <v>92</v>
      </c>
      <c r="BZ1048576" s="15">
        <f t="shared" ref="BZ1048576" si="26">SUM(BZ2:BZ1048575)</f>
        <v>71</v>
      </c>
      <c r="CA1048576" s="15">
        <f t="shared" ref="CA1048576" si="27">SUM(CA2:CA1048575)</f>
        <v>13</v>
      </c>
      <c r="CB1048576" s="15">
        <f t="shared" ref="CB1048576" si="28">SUM(CB2:CB1048575)</f>
        <v>45</v>
      </c>
      <c r="CC1048576" s="15">
        <f t="shared" ref="CC1048576" si="29">SUM(CC2:CC1048575)</f>
        <v>22</v>
      </c>
      <c r="CD1048576" s="15">
        <f t="shared" ref="CD1048576" si="30">SUM(CD2:CD1048575)</f>
        <v>53</v>
      </c>
      <c r="CE1048576" s="15">
        <f t="shared" ref="CE1048576" si="31">SUM(CE2:CE1048575)</f>
        <v>70</v>
      </c>
      <c r="CF1048576" s="15">
        <f t="shared" ref="CF1048576" si="32">SUM(CF2:CF1048575)</f>
        <v>25</v>
      </c>
      <c r="CG1048576" s="15">
        <f t="shared" ref="CG1048576" si="33">SUM(CG2:CG1048575)</f>
        <v>222</v>
      </c>
      <c r="CH1048576" s="15">
        <f t="shared" ref="CH1048576" si="34">SUM(CH2:CH1048575)</f>
        <v>141</v>
      </c>
      <c r="CI1048576" s="15">
        <f t="shared" ref="CI1048576" si="35">SUM(CI2:CI1048575)</f>
        <v>21</v>
      </c>
      <c r="CJ1048576" s="15">
        <f t="shared" ref="CJ1048576" si="36">SUM(CJ2:CJ1048575)</f>
        <v>229</v>
      </c>
      <c r="CK1048576" s="15">
        <f t="shared" ref="CK1048576" si="37">SUM(CK2:CK1048575)</f>
        <v>78</v>
      </c>
      <c r="CL1048576" s="15">
        <f t="shared" ref="CL1048576" si="38">SUM(CL2:CL1048575)</f>
        <v>22</v>
      </c>
      <c r="CM1048576" s="15">
        <f t="shared" ref="CM1048576" si="39">SUM(CM2:CM1048575)</f>
        <v>93</v>
      </c>
      <c r="CN1048576" s="15">
        <f t="shared" ref="CN1048576" si="40">SUM(CN2:CN1048575)</f>
        <v>152</v>
      </c>
      <c r="CO1048576" s="15">
        <f t="shared" ref="CO1048576" si="41">SUM(CO2:CO1048575)</f>
        <v>17</v>
      </c>
      <c r="CP1048576" s="15">
        <f t="shared" ref="CP1048576" si="42">SUM(CP2:CP1048575)</f>
        <v>140</v>
      </c>
      <c r="CQ1048576" s="15">
        <f t="shared" ref="CQ1048576" si="43">SUM(CQ2:CQ1048575)</f>
        <v>102</v>
      </c>
      <c r="CR1048576" s="15">
        <f t="shared" ref="CR1048576" si="44">SUM(CR2:CR1048575)</f>
        <v>10</v>
      </c>
      <c r="CS1048576" s="15">
        <f t="shared" ref="CS1048576" si="45">SUM(CS2:CS1048575)</f>
        <v>22</v>
      </c>
      <c r="CT1048576" s="15">
        <f t="shared" ref="CT1048576" si="46">SUM(CT2:CT1048575)</f>
        <v>7</v>
      </c>
      <c r="CU1048576" s="15">
        <f t="shared" ref="CU1048576" si="47">SUM(CU2:CU1048575)</f>
        <v>36</v>
      </c>
      <c r="CV1048576" s="15">
        <f t="shared" ref="CV1048576" si="48">SUM(CV2:CV1048575)</f>
        <v>2</v>
      </c>
      <c r="CW1048576" s="15">
        <f t="shared" ref="CW1048576" si="49">SUM(CW2:CW1048575)</f>
        <v>16</v>
      </c>
      <c r="CX1048576" s="15">
        <f t="shared" ref="CX1048576" si="50">SUM(CX2:CX1048575)</f>
        <v>2</v>
      </c>
      <c r="CY1048576" s="15">
        <f t="shared" ref="CY1048576" si="51">SUM(CY2:CY1048575)</f>
        <v>60</v>
      </c>
      <c r="CZ1048576" s="15">
        <f t="shared" ref="CZ1048576" si="52">SUM(CZ2:CZ1048575)</f>
        <v>16</v>
      </c>
      <c r="DA1048576" s="15">
        <f t="shared" ref="DA1048576" si="53">SUM(DA2:DA1048575)</f>
        <v>45</v>
      </c>
      <c r="DB1048576" s="15">
        <f t="shared" ref="DB1048576" si="54">SUM(DB2:DB1048575)</f>
        <v>22</v>
      </c>
      <c r="DC1048576" s="15">
        <f t="shared" ref="DC1048576" si="55">SUM(DC2:DC1048575)</f>
        <v>1</v>
      </c>
      <c r="DD1048576" s="15">
        <f t="shared" ref="DD1048576" si="56">SUM(DD2:DD1048575)</f>
        <v>23</v>
      </c>
      <c r="DE1048576" s="15">
        <f t="shared" ref="DE1048576" si="57">SUM(DE2:DE1048575)</f>
        <v>4</v>
      </c>
      <c r="DF1048576" s="15">
        <f t="shared" ref="DF1048576" si="58">SUM(DF2:DF1048575)</f>
        <v>11</v>
      </c>
      <c r="DG1048576" s="15">
        <f t="shared" ref="DG1048576" si="59">SUM(DG2:DG1048575)</f>
        <v>1</v>
      </c>
      <c r="DH1048576" s="15">
        <f t="shared" ref="DH1048576" si="60">SUM(DH2:DH1048575)</f>
        <v>4</v>
      </c>
      <c r="DI1048576" s="15">
        <f t="shared" ref="DI1048576" si="61">SUM(DI2:DI1048575)</f>
        <v>4</v>
      </c>
      <c r="DJ1048576" s="15">
        <f t="shared" ref="DJ1048576" si="62">SUM(DJ2:DJ1048575)</f>
        <v>8</v>
      </c>
      <c r="DK1048576" s="15">
        <f t="shared" ref="DK1048576" si="63">SUM(DK2:DK1048575)</f>
        <v>1</v>
      </c>
      <c r="DL1048576" s="15">
        <f t="shared" ref="DL1048576" si="64">SUM(DL2:DL1048575)</f>
        <v>8</v>
      </c>
      <c r="DM1048576" s="15">
        <f t="shared" ref="DM1048576" si="65">SUM(DM2:DM1048575)</f>
        <v>3</v>
      </c>
      <c r="DN1048576" s="15">
        <f t="shared" ref="DN1048576" si="66">SUM(DN2:DN1048575)</f>
        <v>4</v>
      </c>
      <c r="DO1048576" s="15">
        <f t="shared" ref="DO1048576" si="67">SUM(DO2:DO1048575)</f>
        <v>2</v>
      </c>
      <c r="DP1048576" s="15">
        <f t="shared" ref="DP1048576" si="68">SUM(DP2:DP1048575)</f>
        <v>5</v>
      </c>
      <c r="DQ1048576" s="15">
        <f t="shared" ref="DQ1048576" si="69">SUM(DQ2:DQ1048575)</f>
        <v>3</v>
      </c>
      <c r="DR1048576" s="15">
        <f t="shared" ref="DR1048576" si="70">SUM(DR2:DR1048575)</f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0EA6-FCB8-44BA-91D6-EEF6934066CB}">
  <sheetPr>
    <tabColor theme="2" tint="-0.749992370372631"/>
  </sheetPr>
  <dimension ref="A1:O120"/>
  <sheetViews>
    <sheetView showGridLines="0" zoomScale="71" zoomScaleNormal="71" workbookViewId="0"/>
  </sheetViews>
  <sheetFormatPr defaultRowHeight="14.5" x14ac:dyDescent="0.35"/>
  <cols>
    <col min="1" max="1" width="13.81640625" bestFit="1" customWidth="1"/>
    <col min="2" max="2" width="22.08984375" bestFit="1" customWidth="1"/>
    <col min="3" max="3" width="33.26953125" bestFit="1" customWidth="1"/>
    <col min="4" max="4" width="26.08984375" bestFit="1" customWidth="1"/>
    <col min="5" max="5" width="27.453125" bestFit="1" customWidth="1"/>
    <col min="6" max="8" width="19.6328125" bestFit="1" customWidth="1"/>
    <col min="9" max="10" width="19.6328125" style="15" bestFit="1" customWidth="1"/>
    <col min="11" max="11" width="35.08984375" bestFit="1" customWidth="1"/>
    <col min="12" max="12" width="19.6328125" bestFit="1" customWidth="1"/>
    <col min="13" max="15" width="5.08984375" bestFit="1" customWidth="1"/>
    <col min="16" max="16" width="1.81640625" bestFit="1" customWidth="1"/>
    <col min="17" max="18" width="5.08984375" bestFit="1" customWidth="1"/>
    <col min="19" max="21" width="1.81640625" bestFit="1" customWidth="1"/>
    <col min="22" max="26" width="2.81640625" bestFit="1" customWidth="1"/>
    <col min="27" max="27" width="21.453125" bestFit="1" customWidth="1"/>
    <col min="28" max="36" width="5.08984375" bestFit="1" customWidth="1"/>
    <col min="37" max="37" width="2.81640625" bestFit="1" customWidth="1"/>
    <col min="38" max="38" width="5.08984375" bestFit="1" customWidth="1"/>
    <col min="39" max="40" width="2.81640625" bestFit="1" customWidth="1"/>
    <col min="41" max="41" width="5.08984375" bestFit="1" customWidth="1"/>
    <col min="42" max="42" width="24.26953125" bestFit="1" customWidth="1"/>
    <col min="43" max="48" width="5.08984375" bestFit="1" customWidth="1"/>
    <col min="49" max="49" width="1.81640625" bestFit="1" customWidth="1"/>
    <col min="50" max="51" width="5.08984375" bestFit="1" customWidth="1"/>
    <col min="52" max="56" width="2.81640625" bestFit="1" customWidth="1"/>
    <col min="57" max="57" width="31.453125" bestFit="1" customWidth="1"/>
    <col min="58" max="66" width="1.81640625" bestFit="1" customWidth="1"/>
    <col min="67" max="71" width="2.81640625" bestFit="1" customWidth="1"/>
    <col min="72" max="72" width="32.08984375" bestFit="1" customWidth="1"/>
    <col min="73" max="73" width="1.81640625" bestFit="1" customWidth="1"/>
    <col min="74" max="74" width="2.81640625" bestFit="1" customWidth="1"/>
    <col min="75" max="76" width="1.81640625" bestFit="1" customWidth="1"/>
    <col min="77" max="77" width="2.81640625" bestFit="1" customWidth="1"/>
    <col min="78" max="81" width="1.81640625" bestFit="1" customWidth="1"/>
    <col min="82" max="86" width="2.81640625" bestFit="1" customWidth="1"/>
    <col min="87" max="87" width="20.6328125" bestFit="1" customWidth="1"/>
    <col min="88" max="90" width="2.81640625" bestFit="1" customWidth="1"/>
    <col min="91" max="91" width="1.81640625" bestFit="1" customWidth="1"/>
    <col min="92" max="92" width="2.81640625" bestFit="1" customWidth="1"/>
    <col min="93" max="96" width="1.81640625" bestFit="1" customWidth="1"/>
    <col min="97" max="101" width="2.81640625" bestFit="1" customWidth="1"/>
    <col min="102" max="102" width="22.7265625" bestFit="1" customWidth="1"/>
    <col min="103" max="111" width="1.81640625" bestFit="1" customWidth="1"/>
    <col min="112" max="116" width="2.81640625" bestFit="1" customWidth="1"/>
    <col min="117" max="117" width="18.1796875" bestFit="1" customWidth="1"/>
    <col min="118" max="120" width="2.81640625" bestFit="1" customWidth="1"/>
    <col min="121" max="121" width="1.81640625" bestFit="1" customWidth="1"/>
    <col min="122" max="122" width="2.81640625" bestFit="1" customWidth="1"/>
    <col min="123" max="126" width="1.81640625" bestFit="1" customWidth="1"/>
    <col min="127" max="131" width="2.81640625" bestFit="1" customWidth="1"/>
    <col min="132" max="132" width="27.81640625" bestFit="1" customWidth="1"/>
    <col min="133" max="141" width="1.81640625" bestFit="1" customWidth="1"/>
    <col min="142" max="146" width="2.81640625" bestFit="1" customWidth="1"/>
    <col min="147" max="147" width="12.90625" bestFit="1" customWidth="1"/>
    <col min="148" max="149" width="2.81640625" bestFit="1" customWidth="1"/>
    <col min="150" max="150" width="1.81640625" bestFit="1" customWidth="1"/>
    <col min="151" max="151" width="2.81640625" bestFit="1" customWidth="1"/>
    <col min="152" max="156" width="1.81640625" bestFit="1" customWidth="1"/>
    <col min="157" max="161" width="2.81640625" bestFit="1" customWidth="1"/>
    <col min="162" max="162" width="13.36328125" bestFit="1" customWidth="1"/>
    <col min="163" max="164" width="2.81640625" bestFit="1" customWidth="1"/>
    <col min="165" max="171" width="1.81640625" bestFit="1" customWidth="1"/>
    <col min="172" max="176" width="2.81640625" bestFit="1" customWidth="1"/>
    <col min="177" max="177" width="15.26953125" bestFit="1" customWidth="1"/>
    <col min="178" max="186" width="1.81640625" bestFit="1" customWidth="1"/>
    <col min="187" max="191" width="2.81640625" bestFit="1" customWidth="1"/>
    <col min="192" max="192" width="26" bestFit="1" customWidth="1"/>
    <col min="193" max="195" width="2.81640625" bestFit="1" customWidth="1"/>
    <col min="196" max="196" width="1.81640625" bestFit="1" customWidth="1"/>
    <col min="197" max="197" width="2.81640625" bestFit="1" customWidth="1"/>
    <col min="198" max="201" width="1.81640625" bestFit="1" customWidth="1"/>
    <col min="202" max="206" width="2.81640625" bestFit="1" customWidth="1"/>
    <col min="207" max="207" width="24.08984375" bestFit="1" customWidth="1"/>
    <col min="208" max="208" width="25.453125" bestFit="1" customWidth="1"/>
    <col min="209" max="209" width="26.26953125" bestFit="1" customWidth="1"/>
    <col min="210" max="210" width="29.08984375" bestFit="1" customWidth="1"/>
    <col min="211" max="211" width="36.26953125" bestFit="1" customWidth="1"/>
    <col min="212" max="212" width="36.90625" bestFit="1" customWidth="1"/>
    <col min="213" max="213" width="25.54296875" bestFit="1" customWidth="1"/>
    <col min="214" max="214" width="27.54296875" bestFit="1" customWidth="1"/>
    <col min="215" max="215" width="23" bestFit="1" customWidth="1"/>
    <col min="216" max="216" width="32.6328125" bestFit="1" customWidth="1"/>
    <col min="217" max="217" width="17.7265625" bestFit="1" customWidth="1"/>
    <col min="218" max="218" width="18.1796875" bestFit="1" customWidth="1"/>
    <col min="219" max="219" width="20.08984375" bestFit="1" customWidth="1"/>
    <col min="220" max="220" width="30.81640625" bestFit="1" customWidth="1"/>
  </cols>
  <sheetData>
    <row r="1" spans="1:10" x14ac:dyDescent="0.35">
      <c r="I1" s="26" t="s">
        <v>300</v>
      </c>
      <c r="J1" s="26" t="s">
        <v>301</v>
      </c>
    </row>
    <row r="2" spans="1:10" x14ac:dyDescent="0.35">
      <c r="I2" s="20" t="s">
        <v>0</v>
      </c>
      <c r="J2" s="15">
        <v>1924</v>
      </c>
    </row>
    <row r="3" spans="1:10" x14ac:dyDescent="0.35">
      <c r="A3" s="22" t="s">
        <v>289</v>
      </c>
      <c r="B3" t="s">
        <v>317</v>
      </c>
      <c r="C3" t="s">
        <v>320</v>
      </c>
      <c r="D3" t="s">
        <v>319</v>
      </c>
      <c r="E3" t="s">
        <v>318</v>
      </c>
      <c r="I3" s="20" t="s">
        <v>1</v>
      </c>
      <c r="J3" s="15">
        <v>33</v>
      </c>
    </row>
    <row r="4" spans="1:10" x14ac:dyDescent="0.35">
      <c r="A4" s="25">
        <v>43647</v>
      </c>
      <c r="B4" s="23">
        <v>22</v>
      </c>
      <c r="C4" s="23">
        <v>7</v>
      </c>
      <c r="D4" s="23">
        <v>21</v>
      </c>
      <c r="E4" s="23">
        <v>8</v>
      </c>
      <c r="I4" s="20" t="s">
        <v>2</v>
      </c>
      <c r="J4" s="15">
        <v>53</v>
      </c>
    </row>
    <row r="5" spans="1:10" x14ac:dyDescent="0.35">
      <c r="A5" s="25">
        <v>43678</v>
      </c>
      <c r="B5" s="23">
        <v>27</v>
      </c>
      <c r="C5" s="23">
        <v>5</v>
      </c>
      <c r="D5" s="23">
        <v>11</v>
      </c>
      <c r="E5" s="23">
        <v>8</v>
      </c>
      <c r="I5" s="20" t="s">
        <v>3</v>
      </c>
      <c r="J5" s="15">
        <v>32</v>
      </c>
    </row>
    <row r="6" spans="1:10" x14ac:dyDescent="0.35">
      <c r="A6" s="25">
        <v>43709</v>
      </c>
      <c r="B6" s="23">
        <v>29</v>
      </c>
      <c r="C6" s="23">
        <v>11</v>
      </c>
      <c r="D6" s="23">
        <v>19</v>
      </c>
      <c r="E6" s="23">
        <v>5</v>
      </c>
      <c r="I6" s="20" t="s">
        <v>4</v>
      </c>
      <c r="J6" s="15">
        <v>140</v>
      </c>
    </row>
    <row r="7" spans="1:10" x14ac:dyDescent="0.35">
      <c r="A7" s="25">
        <v>43739</v>
      </c>
      <c r="B7" s="23">
        <v>20</v>
      </c>
      <c r="C7" s="23">
        <v>4</v>
      </c>
      <c r="D7" s="23">
        <v>11</v>
      </c>
      <c r="E7" s="23">
        <v>7</v>
      </c>
      <c r="I7" s="20" t="s">
        <v>5</v>
      </c>
      <c r="J7" s="15">
        <v>46</v>
      </c>
    </row>
    <row r="8" spans="1:10" x14ac:dyDescent="0.35">
      <c r="A8" s="25">
        <v>43770</v>
      </c>
      <c r="B8" s="23">
        <v>31</v>
      </c>
      <c r="C8" s="23">
        <v>3</v>
      </c>
      <c r="D8" s="23">
        <v>7</v>
      </c>
      <c r="E8" s="23">
        <v>4</v>
      </c>
      <c r="I8" s="20" t="s">
        <v>6</v>
      </c>
      <c r="J8" s="15">
        <v>24</v>
      </c>
    </row>
    <row r="9" spans="1:10" x14ac:dyDescent="0.35">
      <c r="A9" s="25">
        <v>43800</v>
      </c>
      <c r="B9" s="23">
        <v>55</v>
      </c>
      <c r="C9" s="23">
        <v>15</v>
      </c>
      <c r="D9" s="23">
        <v>14</v>
      </c>
      <c r="E9" s="23">
        <v>10</v>
      </c>
      <c r="I9" s="20" t="s">
        <v>7</v>
      </c>
      <c r="J9" s="15">
        <v>93</v>
      </c>
    </row>
    <row r="10" spans="1:10" x14ac:dyDescent="0.35">
      <c r="A10" s="25">
        <v>43831</v>
      </c>
      <c r="B10" s="23">
        <v>36</v>
      </c>
      <c r="C10" s="23">
        <v>17</v>
      </c>
      <c r="D10" s="23">
        <v>5</v>
      </c>
      <c r="E10" s="23">
        <v>12</v>
      </c>
      <c r="I10" s="20" t="s">
        <v>8</v>
      </c>
      <c r="J10" s="15">
        <v>202</v>
      </c>
    </row>
    <row r="11" spans="1:10" x14ac:dyDescent="0.35">
      <c r="A11" s="25">
        <v>43862</v>
      </c>
      <c r="B11" s="23">
        <v>33</v>
      </c>
      <c r="C11" s="23">
        <v>8</v>
      </c>
      <c r="D11" s="23">
        <v>9</v>
      </c>
      <c r="E11" s="23">
        <v>17</v>
      </c>
      <c r="I11" s="20" t="s">
        <v>9</v>
      </c>
      <c r="J11" s="15">
        <v>37</v>
      </c>
    </row>
    <row r="12" spans="1:10" x14ac:dyDescent="0.35">
      <c r="A12" s="25" t="s">
        <v>290</v>
      </c>
      <c r="B12" s="23">
        <v>253</v>
      </c>
      <c r="C12" s="23">
        <v>70</v>
      </c>
      <c r="D12" s="23">
        <v>97</v>
      </c>
      <c r="E12" s="23">
        <v>71</v>
      </c>
      <c r="I12" s="20" t="s">
        <v>10</v>
      </c>
      <c r="J12" s="15">
        <v>155</v>
      </c>
    </row>
    <row r="13" spans="1:10" x14ac:dyDescent="0.35">
      <c r="I13" s="20" t="s">
        <v>11</v>
      </c>
      <c r="J13" s="15">
        <v>66</v>
      </c>
    </row>
    <row r="14" spans="1:10" x14ac:dyDescent="0.35">
      <c r="I14" s="20" t="s">
        <v>12</v>
      </c>
      <c r="J14" s="15">
        <v>66</v>
      </c>
    </row>
    <row r="15" spans="1:10" x14ac:dyDescent="0.35">
      <c r="I15" s="20" t="s">
        <v>13</v>
      </c>
      <c r="J15" s="15">
        <v>20</v>
      </c>
    </row>
    <row r="16" spans="1:10" x14ac:dyDescent="0.35">
      <c r="I16" s="20" t="s">
        <v>14</v>
      </c>
      <c r="J16" s="15">
        <v>19</v>
      </c>
    </row>
    <row r="17" spans="9:15" x14ac:dyDescent="0.35">
      <c r="I17" s="20" t="s">
        <v>138</v>
      </c>
      <c r="J17" s="15">
        <v>78</v>
      </c>
    </row>
    <row r="18" spans="9:15" x14ac:dyDescent="0.35">
      <c r="I18" s="20" t="s">
        <v>15</v>
      </c>
      <c r="J18" s="15">
        <v>596</v>
      </c>
      <c r="K18" s="45" t="s">
        <v>294</v>
      </c>
      <c r="L18" s="45">
        <v>119</v>
      </c>
      <c r="M18" s="46"/>
    </row>
    <row r="19" spans="9:15" x14ac:dyDescent="0.35">
      <c r="I19" s="20" t="s">
        <v>16</v>
      </c>
      <c r="J19" s="15">
        <v>51</v>
      </c>
      <c r="K19" s="45" t="s">
        <v>295</v>
      </c>
      <c r="L19" s="45">
        <v>238</v>
      </c>
      <c r="M19" s="46"/>
    </row>
    <row r="20" spans="9:15" ht="15" thickBot="1" x14ac:dyDescent="0.4">
      <c r="I20" s="20" t="s">
        <v>17</v>
      </c>
      <c r="J20" s="15">
        <v>68</v>
      </c>
      <c r="N20" s="15"/>
    </row>
    <row r="21" spans="9:15" x14ac:dyDescent="0.35">
      <c r="I21" s="20" t="s">
        <v>18</v>
      </c>
      <c r="J21" s="15">
        <v>58</v>
      </c>
      <c r="K21" s="35" t="s">
        <v>304</v>
      </c>
      <c r="L21" s="36" t="s">
        <v>303</v>
      </c>
      <c r="M21" s="37" t="s">
        <v>302</v>
      </c>
      <c r="N21" s="15"/>
    </row>
    <row r="22" spans="9:15" x14ac:dyDescent="0.35">
      <c r="I22" s="20" t="s">
        <v>19</v>
      </c>
      <c r="J22" s="15">
        <v>41</v>
      </c>
      <c r="K22" s="32" t="s">
        <v>296</v>
      </c>
      <c r="L22" s="33">
        <v>19</v>
      </c>
      <c r="M22" s="34">
        <f>L22/$L$18</f>
        <v>0.15966386554621848</v>
      </c>
      <c r="N22" s="15"/>
      <c r="O22" s="1" t="s">
        <v>311</v>
      </c>
    </row>
    <row r="23" spans="9:15" x14ac:dyDescent="0.35">
      <c r="I23" s="20" t="s">
        <v>20</v>
      </c>
      <c r="J23" s="15">
        <v>112</v>
      </c>
      <c r="K23" s="27" t="s">
        <v>297</v>
      </c>
      <c r="L23" s="28">
        <v>30</v>
      </c>
      <c r="M23" s="29">
        <f>L23/$L$18</f>
        <v>0.25210084033613445</v>
      </c>
      <c r="N23" s="15"/>
      <c r="O23" t="s">
        <v>312</v>
      </c>
    </row>
    <row r="24" spans="9:15" x14ac:dyDescent="0.35">
      <c r="I24" s="20" t="s">
        <v>21</v>
      </c>
      <c r="J24" s="15">
        <v>846</v>
      </c>
      <c r="K24" s="27" t="s">
        <v>299</v>
      </c>
      <c r="L24" s="28">
        <v>41</v>
      </c>
      <c r="M24" s="29">
        <f>L24/$L$18</f>
        <v>0.34453781512605042</v>
      </c>
      <c r="N24" s="15"/>
      <c r="O24" t="s">
        <v>313</v>
      </c>
    </row>
    <row r="25" spans="9:15" ht="15" thickBot="1" x14ac:dyDescent="0.4">
      <c r="I25" s="20" t="s">
        <v>22</v>
      </c>
      <c r="J25" s="15">
        <v>191</v>
      </c>
      <c r="K25" s="30" t="s">
        <v>298</v>
      </c>
      <c r="L25" s="44">
        <v>53</v>
      </c>
      <c r="M25" s="31">
        <f>L25/$L$18</f>
        <v>0.44537815126050423</v>
      </c>
      <c r="O25" t="s">
        <v>313</v>
      </c>
    </row>
    <row r="26" spans="9:15" x14ac:dyDescent="0.35">
      <c r="I26" s="20" t="s">
        <v>23</v>
      </c>
      <c r="J26" s="15">
        <v>139</v>
      </c>
    </row>
    <row r="27" spans="9:15" ht="15" thickBot="1" x14ac:dyDescent="0.4">
      <c r="I27" s="20" t="s">
        <v>24</v>
      </c>
      <c r="J27" s="15">
        <v>220</v>
      </c>
    </row>
    <row r="28" spans="9:15" x14ac:dyDescent="0.35">
      <c r="I28" s="20" t="s">
        <v>25</v>
      </c>
      <c r="J28" s="15">
        <v>55</v>
      </c>
      <c r="K28" s="38" t="s">
        <v>305</v>
      </c>
      <c r="L28" s="39" t="s">
        <v>303</v>
      </c>
      <c r="M28" s="40" t="s">
        <v>302</v>
      </c>
    </row>
    <row r="29" spans="9:15" x14ac:dyDescent="0.35">
      <c r="I29" s="20" t="s">
        <v>26</v>
      </c>
      <c r="J29" s="15">
        <v>249</v>
      </c>
      <c r="K29" s="41" t="s">
        <v>306</v>
      </c>
      <c r="L29" s="42">
        <v>5</v>
      </c>
      <c r="M29" s="43">
        <f>L29/$L$18</f>
        <v>4.2016806722689079E-2</v>
      </c>
      <c r="O29" s="1" t="s">
        <v>310</v>
      </c>
    </row>
    <row r="30" spans="9:15" x14ac:dyDescent="0.35">
      <c r="I30" s="20" t="s">
        <v>27</v>
      </c>
      <c r="J30" s="15">
        <v>62</v>
      </c>
      <c r="K30" s="27" t="s">
        <v>307</v>
      </c>
      <c r="L30" s="28">
        <v>12</v>
      </c>
      <c r="M30" s="29">
        <f>L30/$L$18</f>
        <v>0.10084033613445378</v>
      </c>
    </row>
    <row r="31" spans="9:15" x14ac:dyDescent="0.35">
      <c r="I31" s="20" t="s">
        <v>28</v>
      </c>
      <c r="J31" s="15">
        <v>224</v>
      </c>
      <c r="K31" s="27" t="s">
        <v>308</v>
      </c>
      <c r="L31" s="28">
        <v>32</v>
      </c>
      <c r="M31" s="29">
        <f>L31/$L$18</f>
        <v>0.26890756302521007</v>
      </c>
    </row>
    <row r="32" spans="9:15" ht="15" thickBot="1" x14ac:dyDescent="0.4">
      <c r="I32" s="20" t="s">
        <v>29</v>
      </c>
      <c r="J32" s="15">
        <v>153</v>
      </c>
      <c r="K32" s="30" t="s">
        <v>309</v>
      </c>
      <c r="L32" s="44">
        <v>66</v>
      </c>
      <c r="M32" s="31">
        <f>L32/$L$18</f>
        <v>0.55462184873949583</v>
      </c>
    </row>
    <row r="33" spans="9:10" x14ac:dyDescent="0.35">
      <c r="I33" s="20" t="s">
        <v>31</v>
      </c>
      <c r="J33" s="15">
        <v>11</v>
      </c>
    </row>
    <row r="34" spans="9:10" x14ac:dyDescent="0.35">
      <c r="I34" s="20" t="s">
        <v>32</v>
      </c>
      <c r="J34" s="15">
        <v>149</v>
      </c>
    </row>
    <row r="35" spans="9:10" x14ac:dyDescent="0.35">
      <c r="I35" s="20" t="s">
        <v>33</v>
      </c>
      <c r="J35" s="15">
        <v>104</v>
      </c>
    </row>
    <row r="36" spans="9:10" x14ac:dyDescent="0.35">
      <c r="I36" s="20" t="s">
        <v>35</v>
      </c>
      <c r="J36" s="15">
        <v>24</v>
      </c>
    </row>
    <row r="37" spans="9:10" x14ac:dyDescent="0.35">
      <c r="I37" s="20" t="s">
        <v>281</v>
      </c>
      <c r="J37" s="15">
        <v>1</v>
      </c>
    </row>
    <row r="38" spans="9:10" x14ac:dyDescent="0.35">
      <c r="I38" s="20" t="s">
        <v>37</v>
      </c>
      <c r="J38" s="15">
        <v>12</v>
      </c>
    </row>
    <row r="39" spans="9:10" x14ac:dyDescent="0.35">
      <c r="I39" s="20" t="s">
        <v>38</v>
      </c>
      <c r="J39" s="15">
        <v>99</v>
      </c>
    </row>
    <row r="40" spans="9:10" x14ac:dyDescent="0.35">
      <c r="I40" s="20" t="s">
        <v>39</v>
      </c>
      <c r="J40" s="15">
        <v>134</v>
      </c>
    </row>
    <row r="41" spans="9:10" x14ac:dyDescent="0.35">
      <c r="I41" s="20" t="s">
        <v>40</v>
      </c>
      <c r="J41" s="15">
        <v>48</v>
      </c>
    </row>
    <row r="42" spans="9:10" x14ac:dyDescent="0.35">
      <c r="I42" s="20" t="s">
        <v>41</v>
      </c>
      <c r="J42" s="15">
        <v>57</v>
      </c>
    </row>
    <row r="43" spans="9:10" x14ac:dyDescent="0.35">
      <c r="I43" s="20" t="s">
        <v>42</v>
      </c>
      <c r="J43" s="15">
        <v>149</v>
      </c>
    </row>
    <row r="44" spans="9:10" x14ac:dyDescent="0.35">
      <c r="I44" s="20" t="s">
        <v>43</v>
      </c>
      <c r="J44" s="15">
        <v>118</v>
      </c>
    </row>
    <row r="45" spans="9:10" x14ac:dyDescent="0.35">
      <c r="I45" s="20" t="s">
        <v>44</v>
      </c>
      <c r="J45" s="15">
        <v>56</v>
      </c>
    </row>
    <row r="46" spans="9:10" x14ac:dyDescent="0.35">
      <c r="I46" s="20" t="s">
        <v>45</v>
      </c>
      <c r="J46" s="15">
        <v>79</v>
      </c>
    </row>
    <row r="47" spans="9:10" x14ac:dyDescent="0.35">
      <c r="I47" s="20" t="s">
        <v>46</v>
      </c>
      <c r="J47" s="15">
        <v>26</v>
      </c>
    </row>
    <row r="48" spans="9:10" x14ac:dyDescent="0.35">
      <c r="I48" s="20" t="s">
        <v>47</v>
      </c>
      <c r="J48" s="15">
        <v>69</v>
      </c>
    </row>
    <row r="49" spans="9:10" x14ac:dyDescent="0.35">
      <c r="I49" s="20" t="s">
        <v>48</v>
      </c>
      <c r="J49" s="15">
        <v>17</v>
      </c>
    </row>
    <row r="50" spans="9:10" x14ac:dyDescent="0.35">
      <c r="I50" s="20" t="s">
        <v>49</v>
      </c>
      <c r="J50" s="15">
        <v>94</v>
      </c>
    </row>
    <row r="51" spans="9:10" x14ac:dyDescent="0.35">
      <c r="I51" s="20" t="s">
        <v>50</v>
      </c>
      <c r="J51" s="15">
        <v>37</v>
      </c>
    </row>
    <row r="52" spans="9:10" x14ac:dyDescent="0.35">
      <c r="I52" s="20" t="s">
        <v>51</v>
      </c>
      <c r="J52" s="15">
        <v>97</v>
      </c>
    </row>
    <row r="53" spans="9:10" x14ac:dyDescent="0.35">
      <c r="I53" s="20" t="s">
        <v>52</v>
      </c>
      <c r="J53" s="15">
        <v>96</v>
      </c>
    </row>
    <row r="54" spans="9:10" x14ac:dyDescent="0.35">
      <c r="I54" s="20" t="s">
        <v>53</v>
      </c>
      <c r="J54" s="15">
        <v>62</v>
      </c>
    </row>
    <row r="55" spans="9:10" x14ac:dyDescent="0.35">
      <c r="I55" s="20" t="s">
        <v>54</v>
      </c>
      <c r="J55" s="15">
        <v>35</v>
      </c>
    </row>
    <row r="56" spans="9:10" x14ac:dyDescent="0.35">
      <c r="I56" s="20" t="s">
        <v>55</v>
      </c>
      <c r="J56" s="15">
        <v>95</v>
      </c>
    </row>
    <row r="57" spans="9:10" x14ac:dyDescent="0.35">
      <c r="I57" s="20" t="s">
        <v>56</v>
      </c>
      <c r="J57" s="15">
        <v>52</v>
      </c>
    </row>
    <row r="58" spans="9:10" x14ac:dyDescent="0.35">
      <c r="I58" s="20" t="s">
        <v>58</v>
      </c>
      <c r="J58" s="15">
        <v>114</v>
      </c>
    </row>
    <row r="59" spans="9:10" x14ac:dyDescent="0.35">
      <c r="I59" s="20" t="s">
        <v>59</v>
      </c>
      <c r="J59" s="15">
        <v>16</v>
      </c>
    </row>
    <row r="60" spans="9:10" x14ac:dyDescent="0.35">
      <c r="I60" s="20" t="s">
        <v>60</v>
      </c>
      <c r="J60" s="15">
        <v>102</v>
      </c>
    </row>
    <row r="61" spans="9:10" x14ac:dyDescent="0.35">
      <c r="I61" s="20" t="s">
        <v>61</v>
      </c>
      <c r="J61" s="15">
        <v>70</v>
      </c>
    </row>
    <row r="62" spans="9:10" x14ac:dyDescent="0.35">
      <c r="I62" s="20" t="s">
        <v>62</v>
      </c>
      <c r="J62" s="15">
        <v>74</v>
      </c>
    </row>
    <row r="63" spans="9:10" x14ac:dyDescent="0.35">
      <c r="I63" s="20" t="s">
        <v>63</v>
      </c>
      <c r="J63" s="15">
        <v>97</v>
      </c>
    </row>
    <row r="64" spans="9:10" x14ac:dyDescent="0.35">
      <c r="I64" s="20" t="s">
        <v>64</v>
      </c>
      <c r="J64" s="15">
        <v>253</v>
      </c>
    </row>
    <row r="65" spans="9:10" x14ac:dyDescent="0.35">
      <c r="I65" s="20" t="s">
        <v>65</v>
      </c>
      <c r="J65" s="15">
        <v>71</v>
      </c>
    </row>
    <row r="66" spans="9:10" x14ac:dyDescent="0.35">
      <c r="I66" s="20" t="s">
        <v>66</v>
      </c>
      <c r="J66" s="15">
        <v>205</v>
      </c>
    </row>
    <row r="67" spans="9:10" x14ac:dyDescent="0.35">
      <c r="I67" s="20" t="s">
        <v>67</v>
      </c>
      <c r="J67" s="15">
        <v>37</v>
      </c>
    </row>
    <row r="68" spans="9:10" x14ac:dyDescent="0.35">
      <c r="I68" s="20" t="s">
        <v>68</v>
      </c>
      <c r="J68" s="15">
        <v>21</v>
      </c>
    </row>
    <row r="69" spans="9:10" x14ac:dyDescent="0.35">
      <c r="I69" s="20" t="s">
        <v>69</v>
      </c>
      <c r="J69" s="15">
        <v>91</v>
      </c>
    </row>
    <row r="70" spans="9:10" x14ac:dyDescent="0.35">
      <c r="I70" s="20" t="s">
        <v>71</v>
      </c>
      <c r="J70" s="15">
        <v>53</v>
      </c>
    </row>
    <row r="71" spans="9:10" x14ac:dyDescent="0.35">
      <c r="I71" s="20" t="s">
        <v>72</v>
      </c>
      <c r="J71" s="15">
        <v>102</v>
      </c>
    </row>
    <row r="72" spans="9:10" x14ac:dyDescent="0.35">
      <c r="I72" s="20" t="s">
        <v>73</v>
      </c>
      <c r="J72" s="15">
        <v>215</v>
      </c>
    </row>
    <row r="73" spans="9:10" x14ac:dyDescent="0.35">
      <c r="I73" s="20" t="s">
        <v>74</v>
      </c>
      <c r="J73" s="15">
        <v>115</v>
      </c>
    </row>
    <row r="74" spans="9:10" x14ac:dyDescent="0.35">
      <c r="I74" s="20" t="s">
        <v>75</v>
      </c>
      <c r="J74" s="15">
        <v>119</v>
      </c>
    </row>
    <row r="75" spans="9:10" x14ac:dyDescent="0.35">
      <c r="I75" s="20" t="s">
        <v>76</v>
      </c>
      <c r="J75" s="15">
        <v>92</v>
      </c>
    </row>
    <row r="76" spans="9:10" x14ac:dyDescent="0.35">
      <c r="I76" s="20" t="s">
        <v>77</v>
      </c>
      <c r="J76" s="15">
        <v>71</v>
      </c>
    </row>
    <row r="77" spans="9:10" x14ac:dyDescent="0.35">
      <c r="I77" s="20" t="s">
        <v>78</v>
      </c>
      <c r="J77" s="15">
        <v>13</v>
      </c>
    </row>
    <row r="78" spans="9:10" x14ac:dyDescent="0.35">
      <c r="I78" s="20" t="s">
        <v>140</v>
      </c>
      <c r="J78" s="15">
        <v>45</v>
      </c>
    </row>
    <row r="79" spans="9:10" x14ac:dyDescent="0.35">
      <c r="I79" s="20" t="s">
        <v>80</v>
      </c>
      <c r="J79" s="15">
        <v>22</v>
      </c>
    </row>
    <row r="80" spans="9:10" x14ac:dyDescent="0.35">
      <c r="I80" s="20" t="s">
        <v>81</v>
      </c>
      <c r="J80" s="15">
        <v>53</v>
      </c>
    </row>
    <row r="81" spans="9:10" x14ac:dyDescent="0.35">
      <c r="I81" s="20" t="s">
        <v>82</v>
      </c>
      <c r="J81" s="15">
        <v>70</v>
      </c>
    </row>
    <row r="82" spans="9:10" x14ac:dyDescent="0.35">
      <c r="I82" s="20" t="s">
        <v>83</v>
      </c>
      <c r="J82" s="15">
        <v>25</v>
      </c>
    </row>
    <row r="83" spans="9:10" x14ac:dyDescent="0.35">
      <c r="I83" s="20" t="s">
        <v>84</v>
      </c>
      <c r="J83" s="15">
        <v>222</v>
      </c>
    </row>
    <row r="84" spans="9:10" x14ac:dyDescent="0.35">
      <c r="I84" s="20" t="s">
        <v>85</v>
      </c>
      <c r="J84" s="15">
        <v>141</v>
      </c>
    </row>
    <row r="85" spans="9:10" x14ac:dyDescent="0.35">
      <c r="I85" s="20" t="s">
        <v>141</v>
      </c>
      <c r="J85" s="15">
        <v>21</v>
      </c>
    </row>
    <row r="86" spans="9:10" x14ac:dyDescent="0.35">
      <c r="I86" s="20" t="s">
        <v>86</v>
      </c>
      <c r="J86" s="15">
        <v>229</v>
      </c>
    </row>
    <row r="87" spans="9:10" x14ac:dyDescent="0.35">
      <c r="I87" s="20" t="s">
        <v>87</v>
      </c>
      <c r="J87" s="15">
        <v>78</v>
      </c>
    </row>
    <row r="88" spans="9:10" x14ac:dyDescent="0.35">
      <c r="I88" s="20" t="s">
        <v>89</v>
      </c>
      <c r="J88" s="15">
        <v>22</v>
      </c>
    </row>
    <row r="89" spans="9:10" x14ac:dyDescent="0.35">
      <c r="I89" s="20" t="s">
        <v>90</v>
      </c>
      <c r="J89" s="15">
        <v>93</v>
      </c>
    </row>
    <row r="90" spans="9:10" x14ac:dyDescent="0.35">
      <c r="I90" s="20" t="s">
        <v>92</v>
      </c>
      <c r="J90" s="15">
        <v>152</v>
      </c>
    </row>
    <row r="91" spans="9:10" x14ac:dyDescent="0.35">
      <c r="I91" s="20" t="s">
        <v>142</v>
      </c>
      <c r="J91" s="15">
        <v>17</v>
      </c>
    </row>
    <row r="92" spans="9:10" x14ac:dyDescent="0.35">
      <c r="I92" s="20" t="s">
        <v>93</v>
      </c>
      <c r="J92" s="15">
        <v>140</v>
      </c>
    </row>
    <row r="93" spans="9:10" x14ac:dyDescent="0.35">
      <c r="I93" s="20" t="s">
        <v>94</v>
      </c>
      <c r="J93" s="15">
        <v>102</v>
      </c>
    </row>
    <row r="94" spans="9:10" x14ac:dyDescent="0.35">
      <c r="I94" s="20" t="s">
        <v>96</v>
      </c>
      <c r="J94" s="15">
        <v>10</v>
      </c>
    </row>
    <row r="95" spans="9:10" x14ac:dyDescent="0.35">
      <c r="I95" s="20" t="s">
        <v>97</v>
      </c>
      <c r="J95" s="15">
        <v>22</v>
      </c>
    </row>
    <row r="96" spans="9:10" x14ac:dyDescent="0.35">
      <c r="I96" s="20" t="s">
        <v>261</v>
      </c>
      <c r="J96" s="15">
        <v>7</v>
      </c>
    </row>
    <row r="97" spans="9:10" x14ac:dyDescent="0.35">
      <c r="I97" s="20" t="s">
        <v>143</v>
      </c>
      <c r="J97" s="15">
        <v>36</v>
      </c>
    </row>
    <row r="98" spans="9:10" x14ac:dyDescent="0.35">
      <c r="I98" s="20" t="s">
        <v>266</v>
      </c>
      <c r="J98" s="15">
        <v>2</v>
      </c>
    </row>
    <row r="99" spans="9:10" x14ac:dyDescent="0.35">
      <c r="I99" s="20" t="s">
        <v>268</v>
      </c>
      <c r="J99" s="15">
        <v>16</v>
      </c>
    </row>
    <row r="100" spans="9:10" x14ac:dyDescent="0.35">
      <c r="I100" s="20" t="s">
        <v>272</v>
      </c>
      <c r="J100" s="15">
        <v>2</v>
      </c>
    </row>
    <row r="101" spans="9:10" x14ac:dyDescent="0.35">
      <c r="I101" s="20" t="s">
        <v>34</v>
      </c>
      <c r="J101" s="15">
        <v>60</v>
      </c>
    </row>
    <row r="102" spans="9:10" x14ac:dyDescent="0.35">
      <c r="I102" s="20" t="s">
        <v>36</v>
      </c>
      <c r="J102" s="15">
        <v>16</v>
      </c>
    </row>
    <row r="103" spans="9:10" x14ac:dyDescent="0.35">
      <c r="I103" s="20" t="s">
        <v>139</v>
      </c>
      <c r="J103" s="15">
        <v>45</v>
      </c>
    </row>
    <row r="104" spans="9:10" x14ac:dyDescent="0.35">
      <c r="I104" s="20" t="s">
        <v>57</v>
      </c>
      <c r="J104" s="15">
        <v>22</v>
      </c>
    </row>
    <row r="105" spans="9:10" x14ac:dyDescent="0.35">
      <c r="I105" s="20" t="s">
        <v>278</v>
      </c>
      <c r="J105" s="15">
        <v>1</v>
      </c>
    </row>
    <row r="106" spans="9:10" x14ac:dyDescent="0.35">
      <c r="I106" s="20" t="s">
        <v>79</v>
      </c>
      <c r="J106" s="15">
        <v>23</v>
      </c>
    </row>
    <row r="107" spans="9:10" x14ac:dyDescent="0.35">
      <c r="I107" s="20" t="s">
        <v>254</v>
      </c>
      <c r="J107" s="15">
        <v>4</v>
      </c>
    </row>
    <row r="108" spans="9:10" x14ac:dyDescent="0.35">
      <c r="I108" s="20" t="s">
        <v>95</v>
      </c>
      <c r="J108" s="15">
        <v>11</v>
      </c>
    </row>
    <row r="109" spans="9:10" x14ac:dyDescent="0.35">
      <c r="I109" s="20" t="s">
        <v>275</v>
      </c>
      <c r="J109" s="15">
        <v>1</v>
      </c>
    </row>
    <row r="110" spans="9:10" x14ac:dyDescent="0.35">
      <c r="I110" s="20" t="s">
        <v>70</v>
      </c>
      <c r="J110" s="15">
        <v>4</v>
      </c>
    </row>
    <row r="111" spans="9:10" x14ac:dyDescent="0.35">
      <c r="I111" s="20" t="s">
        <v>88</v>
      </c>
      <c r="J111" s="15">
        <v>4</v>
      </c>
    </row>
    <row r="112" spans="9:10" x14ac:dyDescent="0.35">
      <c r="I112" s="20" t="s">
        <v>100</v>
      </c>
      <c r="J112" s="15">
        <v>8</v>
      </c>
    </row>
    <row r="113" spans="9:10" x14ac:dyDescent="0.35">
      <c r="I113" s="20" t="s">
        <v>264</v>
      </c>
      <c r="J113" s="15">
        <v>1</v>
      </c>
    </row>
    <row r="114" spans="9:10" x14ac:dyDescent="0.35">
      <c r="I114" s="20" t="s">
        <v>270</v>
      </c>
      <c r="J114" s="15">
        <v>8</v>
      </c>
    </row>
    <row r="115" spans="9:10" x14ac:dyDescent="0.35">
      <c r="I115" s="20" t="s">
        <v>137</v>
      </c>
      <c r="J115" s="15">
        <v>3</v>
      </c>
    </row>
    <row r="116" spans="9:10" x14ac:dyDescent="0.35">
      <c r="I116" s="20" t="s">
        <v>30</v>
      </c>
      <c r="J116" s="15">
        <v>4</v>
      </c>
    </row>
    <row r="117" spans="9:10" x14ac:dyDescent="0.35">
      <c r="I117" s="20" t="s">
        <v>91</v>
      </c>
      <c r="J117" s="15">
        <v>2</v>
      </c>
    </row>
    <row r="118" spans="9:10" x14ac:dyDescent="0.35">
      <c r="I118" s="20" t="s">
        <v>98</v>
      </c>
      <c r="J118" s="15">
        <v>5</v>
      </c>
    </row>
    <row r="119" spans="9:10" x14ac:dyDescent="0.35">
      <c r="I119" s="20" t="s">
        <v>99</v>
      </c>
      <c r="J119" s="15">
        <v>3</v>
      </c>
    </row>
    <row r="120" spans="9:10" x14ac:dyDescent="0.35">
      <c r="I120" s="20" t="s">
        <v>101</v>
      </c>
      <c r="J120" s="15">
        <v>2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D99E-BF6F-46E3-9DED-92B8EE4F7A0E}">
  <sheetPr>
    <tabColor theme="1"/>
  </sheetPr>
  <dimension ref="A1:JQ120"/>
  <sheetViews>
    <sheetView workbookViewId="0"/>
  </sheetViews>
  <sheetFormatPr defaultRowHeight="14.5" x14ac:dyDescent="0.35"/>
  <cols>
    <col min="1" max="1" width="16.6328125" bestFit="1" customWidth="1"/>
    <col min="2" max="2" width="37.54296875" style="13" bestFit="1" customWidth="1"/>
    <col min="33" max="33" width="6.81640625" style="13" customWidth="1"/>
    <col min="34" max="34" width="6.1796875" style="13" bestFit="1" customWidth="1"/>
  </cols>
  <sheetData>
    <row r="1" spans="1:154" x14ac:dyDescent="0.35">
      <c r="A1" s="10" t="s">
        <v>285</v>
      </c>
      <c r="B1" s="12" t="s">
        <v>284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2">
        <v>26</v>
      </c>
      <c r="AC1" s="12">
        <v>27</v>
      </c>
      <c r="AD1" s="12">
        <v>28</v>
      </c>
      <c r="AE1" s="12">
        <v>29</v>
      </c>
      <c r="AF1" s="12">
        <v>30</v>
      </c>
      <c r="AG1" s="12">
        <v>31</v>
      </c>
      <c r="AH1" s="12" t="s">
        <v>135</v>
      </c>
    </row>
    <row r="2" spans="1:154" ht="23.5" x14ac:dyDescent="0.55000000000000004">
      <c r="A2" s="11" t="s">
        <v>286</v>
      </c>
      <c r="B2" s="14" t="s">
        <v>0</v>
      </c>
      <c r="C2">
        <f ca="1">VLOOKUP($B2,INDIRECT("'"&amp;$A$2&amp;"'!B:AH"),2,0)</f>
        <v>4</v>
      </c>
      <c r="D2">
        <f ca="1">VLOOKUP($B2,INDIRECT("'"&amp;$A$2&amp;"'!B:AH"),3,0)</f>
        <v>11</v>
      </c>
      <c r="E2">
        <f ca="1">VLOOKUP($B2,INDIRECT("'"&amp;$A$2&amp;"'!B:AH"),4,0)</f>
        <v>0</v>
      </c>
      <c r="F2">
        <f ca="1">VLOOKUP($B2,INDIRECT("'"&amp;$A$2&amp;"'!B:AH"),5,0)</f>
        <v>13</v>
      </c>
      <c r="G2">
        <f ca="1">VLOOKUP($B2,INDIRECT("'"&amp;$A$2&amp;"'!B:AH"),6,0)</f>
        <v>10</v>
      </c>
      <c r="H2">
        <f ca="1">VLOOKUP($B2,INDIRECT("'"&amp;$A$2&amp;"'!B:AH"),7,0)</f>
        <v>12</v>
      </c>
      <c r="I2">
        <f ca="1">VLOOKUP($B2,INDIRECT("'"&amp;$A$2&amp;"'!B:AH"),8,0)</f>
        <v>7</v>
      </c>
      <c r="J2">
        <f ca="1">VLOOKUP($B2,INDIRECT("'"&amp;$A$2&amp;"'!B:AH"),9,0)</f>
        <v>20</v>
      </c>
      <c r="K2">
        <f ca="1">VLOOKUP($B2,INDIRECT("'"&amp;$A$2&amp;"'!B:AH"),10,0)</f>
        <v>17</v>
      </c>
      <c r="L2">
        <f ca="1">VLOOKUP($B2,INDIRECT("'"&amp;$A$2&amp;"'!B:AH"),11,0)</f>
        <v>3</v>
      </c>
      <c r="M2">
        <f ca="1">VLOOKUP($B2,INDIRECT("'"&amp;$A$2&amp;"'!B:AH"),12,0)</f>
        <v>5</v>
      </c>
      <c r="N2">
        <f ca="1">VLOOKUP($B2,INDIRECT("'"&amp;$A$2&amp;"'!B:AH"),13,0)</f>
        <v>7</v>
      </c>
      <c r="O2">
        <f ca="1">VLOOKUP($B2,INDIRECT("'"&amp;$A$2&amp;"'!B:AH"),14,0)</f>
        <v>5</v>
      </c>
      <c r="P2">
        <f ca="1">VLOOKUP($B2,INDIRECT("'"&amp;$A$2&amp;"'!B:AH"),15,0)</f>
        <v>26</v>
      </c>
      <c r="Q2">
        <f ca="1">VLOOKUP($B2,INDIRECT("'"&amp;$A$2&amp;"'!B:AH"),16,0)</f>
        <v>10</v>
      </c>
      <c r="R2">
        <f ca="1">VLOOKUP($B2,INDIRECT("'"&amp;$A$2&amp;"'!B:AH"),17,0)</f>
        <v>22</v>
      </c>
      <c r="S2">
        <f ca="1">VLOOKUP($B2,INDIRECT("'"&amp;$A$2&amp;"'!B:AH"),18,0)</f>
        <v>4</v>
      </c>
      <c r="T2">
        <f ca="1">VLOOKUP($B2,INDIRECT("'"&amp;$A$2&amp;"'!B:AH"),19,0)</f>
        <v>4</v>
      </c>
      <c r="U2">
        <f ca="1">VLOOKUP($B2,INDIRECT("'"&amp;$A$2&amp;"'!B:AH"),20,0)</f>
        <v>14</v>
      </c>
      <c r="V2">
        <f ca="1">VLOOKUP($B2,INDIRECT("'"&amp;$A$2&amp;"'!B:AH"),21,0)</f>
        <v>12</v>
      </c>
      <c r="W2">
        <f ca="1">VLOOKUP($B2,INDIRECT("'"&amp;$A$2&amp;"'!B:AH"),22,0)</f>
        <v>8</v>
      </c>
      <c r="X2">
        <f ca="1">VLOOKUP($B2,INDIRECT("'"&amp;$A$2&amp;"'!B:AH"),23,0)</f>
        <v>6</v>
      </c>
      <c r="Y2">
        <f ca="1">VLOOKUP($B2,INDIRECT("'"&amp;$A$2&amp;"'!B:AH"),24,0)</f>
        <v>14</v>
      </c>
      <c r="Z2">
        <f ca="1">VLOOKUP($B2,INDIRECT("'"&amp;$A$2&amp;"'!B:AH"),25,0)</f>
        <v>3</v>
      </c>
      <c r="AA2">
        <f ca="1">VLOOKUP($B2,INDIRECT("'"&amp;$A$2&amp;"'!B:AH"),26,0)</f>
        <v>20</v>
      </c>
      <c r="AB2">
        <f ca="1">VLOOKUP($B2,INDIRECT("'"&amp;$A$2&amp;"'!B:AH"),27,0)</f>
        <v>257</v>
      </c>
      <c r="AC2">
        <f ca="1">VLOOKUP($B2,INDIRECT("'"&amp;$A$2&amp;"'!B:AH"),28,0)</f>
        <v>0</v>
      </c>
      <c r="AD2">
        <f ca="1">VLOOKUP($B2,INDIRECT("'"&amp;$A$2&amp;"'!B:AH"),29,0)</f>
        <v>0</v>
      </c>
      <c r="AE2">
        <f ca="1">VLOOKUP($B2,INDIRECT("'"&amp;$A$2&amp;"'!B:AH"),30,0)</f>
        <v>0</v>
      </c>
      <c r="AF2">
        <f ca="1">VLOOKUP($B2,INDIRECT("'"&amp;$A$2&amp;"'!B:AH"),31,0)</f>
        <v>0</v>
      </c>
      <c r="AG2" s="13">
        <f ca="1">VLOOKUP($B2,INDIRECT("'"&amp;$A$2&amp;"'!B:AH"),32,0)</f>
        <v>0</v>
      </c>
      <c r="AH2" s="13">
        <f ca="1">VLOOKUP($B2,INDIRECT("'"&amp;$A$2&amp;"'!B:AH"),33,0)</f>
        <v>0</v>
      </c>
      <c r="AJ2">
        <f ca="1">VLOOKUP($B2,INDIRECT("'"&amp;$A$2&amp;"'!B:AH"),2,0)</f>
        <v>4</v>
      </c>
      <c r="AK2" t="e">
        <f ca="1">VLOOKUP($B3,INDIRECT("'"&amp;$A$2&amp;"'!B:AH"),2,0)</f>
        <v>#N/A</v>
      </c>
      <c r="AL2">
        <f ca="1">VLOOKUP($B4,INDIRECT("'"&amp;$A$2&amp;"'!B:AH"),2,0)</f>
        <v>0</v>
      </c>
      <c r="AM2">
        <f ca="1">VLOOKUP($B5,INDIRECT("'"&amp;$A$2&amp;"'!B:AH"),2,0)</f>
        <v>0</v>
      </c>
      <c r="AN2">
        <f ca="1">VLOOKUP($B6,INDIRECT("'"&amp;$A$2&amp;"'!B:AH"),2,0)</f>
        <v>0</v>
      </c>
      <c r="AO2">
        <f ca="1">VLOOKUP($B7,INDIRECT("'"&amp;$A$2&amp;"'!B:AH"),2,0)</f>
        <v>0</v>
      </c>
      <c r="AP2">
        <f ca="1">VLOOKUP($B8,INDIRECT("'"&amp;$A$2&amp;"'!B:AH"),2,0)</f>
        <v>0</v>
      </c>
      <c r="AQ2">
        <f ca="1">VLOOKUP($B9,INDIRECT("'"&amp;$A$2&amp;"'!B:AH"),2,0)</f>
        <v>1</v>
      </c>
      <c r="AR2">
        <f ca="1">VLOOKUP($B10,INDIRECT("'"&amp;$A$2&amp;"'!B:AH"),2,0)</f>
        <v>0</v>
      </c>
      <c r="AS2">
        <f ca="1">VLOOKUP($B11,INDIRECT("'"&amp;$A$2&amp;"'!B:AH"),2,0)</f>
        <v>0</v>
      </c>
      <c r="AT2">
        <f ca="1">VLOOKUP($B12,INDIRECT("'"&amp;$A$2&amp;"'!B:AH"),2,0)</f>
        <v>0</v>
      </c>
      <c r="AU2">
        <f ca="1">VLOOKUP($B13,INDIRECT("'"&amp;$A$2&amp;"'!B:AH"),2,0)</f>
        <v>0</v>
      </c>
      <c r="AV2">
        <f ca="1">VLOOKUP($B14,INDIRECT("'"&amp;$A$2&amp;"'!B:AH"),2,0)</f>
        <v>0</v>
      </c>
      <c r="AW2">
        <f ca="1">VLOOKUP($B15,INDIRECT("'"&amp;$A$2&amp;"'!B:AH"),2,0)</f>
        <v>0</v>
      </c>
      <c r="AX2">
        <f ca="1">VLOOKUP($B16,INDIRECT("'"&amp;$A$2&amp;"'!B:AH"),2,0)</f>
        <v>0</v>
      </c>
      <c r="AY2">
        <f ca="1">VLOOKUP($B17,INDIRECT("'"&amp;$A$2&amp;"'!B:AH"),2,0)</f>
        <v>0</v>
      </c>
      <c r="AZ2">
        <f ca="1">VLOOKUP($B18,INDIRECT("'"&amp;$A$2&amp;"'!B:AH"),2,0)</f>
        <v>5</v>
      </c>
      <c r="BA2">
        <f ca="1">VLOOKUP($B19,INDIRECT("'"&amp;$A$2&amp;"'!B:AH"),2,0)</f>
        <v>0</v>
      </c>
      <c r="BB2">
        <f ca="1">VLOOKUP($B20,INDIRECT("'"&amp;$A$2&amp;"'!B:AH"),2,0)</f>
        <v>0</v>
      </c>
      <c r="BC2">
        <f ca="1">VLOOKUP($B21,INDIRECT("'"&amp;$A$2&amp;"'!B:AH"),2,0)</f>
        <v>1</v>
      </c>
      <c r="BD2">
        <f ca="1">VLOOKUP($B22,INDIRECT("'"&amp;$A$2&amp;"'!B:AH"),2,0)</f>
        <v>0</v>
      </c>
      <c r="BE2">
        <f ca="1">VLOOKUP($B23,INDIRECT("'"&amp;$A$2&amp;"'!B:AH"),2,0)</f>
        <v>1</v>
      </c>
      <c r="BF2">
        <f ca="1">VLOOKUP($B24,INDIRECT("'"&amp;$A$2&amp;"'!B:AH"),2,0)</f>
        <v>13</v>
      </c>
      <c r="BG2">
        <f ca="1">VLOOKUP($B25,INDIRECT("'"&amp;$A$2&amp;"'!B:AH"),2,0)</f>
        <v>2</v>
      </c>
      <c r="BH2">
        <f ca="1">VLOOKUP($B26,INDIRECT("'"&amp;$A$2&amp;"'!B:AH"),2,0)</f>
        <v>0</v>
      </c>
      <c r="BI2">
        <f ca="1">VLOOKUP($B27,INDIRECT("'"&amp;$A$2&amp;"'!B:AH"),2,0)</f>
        <v>1</v>
      </c>
      <c r="BJ2">
        <f ca="1">VLOOKUP($B28,INDIRECT("'"&amp;$A$2&amp;"'!B:AH"),2,0)</f>
        <v>2</v>
      </c>
      <c r="BK2">
        <f ca="1">VLOOKUP($B29,INDIRECT("'"&amp;$A$2&amp;"'!B:AH"),2,0)</f>
        <v>0</v>
      </c>
      <c r="BL2">
        <f ca="1">VLOOKUP($B30,INDIRECT("'"&amp;$A$2&amp;"'!B:AH"),2,0)</f>
        <v>0</v>
      </c>
      <c r="BM2">
        <f ca="1">VLOOKUP($B31,INDIRECT("'"&amp;$A$2&amp;"'!B:AH"),2,0)</f>
        <v>1</v>
      </c>
      <c r="BN2">
        <f ca="1">VLOOKUP($B32,INDIRECT("'"&amp;$A$2&amp;"'!B:AH"),2,0)</f>
        <v>2</v>
      </c>
      <c r="BO2">
        <f ca="1">VLOOKUP($B33,INDIRECT("'"&amp;$A$2&amp;"'!B:AH"),2,0)</f>
        <v>0</v>
      </c>
      <c r="BP2">
        <f ca="1">VLOOKUP($B34,INDIRECT("'"&amp;$A$2&amp;"'!B:AH"),2,0)</f>
        <v>0</v>
      </c>
      <c r="BQ2">
        <f ca="1">VLOOKUP($B35,INDIRECT("'"&amp;$A$2&amp;"'!B:AH"),2,0)</f>
        <v>0</v>
      </c>
      <c r="BR2">
        <f ca="1">VLOOKUP($B36,INDIRECT("'"&amp;$A$2&amp;"'!B:AH"),2,0)</f>
        <v>0</v>
      </c>
      <c r="BS2">
        <f ca="1">VLOOKUP($B37,INDIRECT("'"&amp;$A$2&amp;"'!B:AH"),2,0)</f>
        <v>0</v>
      </c>
      <c r="BT2">
        <f ca="1">VLOOKUP($B38,INDIRECT("'"&amp;$A$2&amp;"'!B:AH"),2,0)</f>
        <v>0</v>
      </c>
      <c r="BU2">
        <f ca="1">VLOOKUP($B39,INDIRECT("'"&amp;$A$2&amp;"'!B:AH"),2,0)</f>
        <v>0</v>
      </c>
      <c r="BV2">
        <f ca="1">VLOOKUP($B40,INDIRECT("'"&amp;$A$2&amp;"'!B:AH"),2,0)</f>
        <v>0</v>
      </c>
      <c r="BW2">
        <f ca="1">VLOOKUP($B41,INDIRECT("'"&amp;$A$2&amp;"'!B:AH"),2,0)</f>
        <v>0</v>
      </c>
      <c r="BX2">
        <f ca="1">VLOOKUP($B42,INDIRECT("'"&amp;$A$2&amp;"'!B:AH"),2,0)</f>
        <v>0</v>
      </c>
      <c r="BY2">
        <f ca="1">VLOOKUP($B43,INDIRECT("'"&amp;$A$2&amp;"'!B:AH"),2,0)</f>
        <v>2</v>
      </c>
      <c r="BZ2">
        <f ca="1">VLOOKUP($B44,INDIRECT("'"&amp;$A$2&amp;"'!B:AH"),2,0)</f>
        <v>0</v>
      </c>
      <c r="CA2">
        <f ca="1">VLOOKUP($B45,INDIRECT("'"&amp;$A$2&amp;"'!B:AH"),2,0)</f>
        <v>0</v>
      </c>
      <c r="CB2">
        <f ca="1">VLOOKUP($B46,INDIRECT("'"&amp;$A$2&amp;"'!B:AH"),2,0)</f>
        <v>1</v>
      </c>
      <c r="CC2">
        <f ca="1">VLOOKUP($B47,INDIRECT("'"&amp;$A$2&amp;"'!B:AH"),2,0)</f>
        <v>0</v>
      </c>
      <c r="CD2">
        <f ca="1">VLOOKUP($B48,INDIRECT("'"&amp;$A$2&amp;"'!B:AH"),2,0)</f>
        <v>0</v>
      </c>
      <c r="CE2">
        <f ca="1">VLOOKUP($B49,INDIRECT("'"&amp;$A$2&amp;"'!B:AH"),2,0)</f>
        <v>0</v>
      </c>
      <c r="CF2">
        <f ca="1">VLOOKUP($B50,INDIRECT("'"&amp;$A$2&amp;"'!B:AH"),2,0)</f>
        <v>0</v>
      </c>
      <c r="CG2">
        <f ca="1">VLOOKUP($B51,INDIRECT("'"&amp;$A$2&amp;"'!B:AH"),2,0)</f>
        <v>0</v>
      </c>
      <c r="CH2">
        <f ca="1">VLOOKUP($B52,INDIRECT("'"&amp;$A$2&amp;"'!B:AH"),2,0)</f>
        <v>0</v>
      </c>
      <c r="CI2">
        <f ca="1">VLOOKUP($B53,INDIRECT("'"&amp;$A$2&amp;"'!B:AH"),2,0)</f>
        <v>0</v>
      </c>
      <c r="CJ2">
        <f ca="1">VLOOKUP($B54,INDIRECT("'"&amp;$A$2&amp;"'!B:AH"),2,0)</f>
        <v>0</v>
      </c>
      <c r="CK2">
        <f ca="1">VLOOKUP($B55,INDIRECT("'"&amp;$A$2&amp;"'!B:AH"),2,0)</f>
        <v>0</v>
      </c>
      <c r="CL2">
        <f ca="1">VLOOKUP($B56,INDIRECT("'"&amp;$A$2&amp;"'!B:AH"),2,0)</f>
        <v>1</v>
      </c>
      <c r="CM2">
        <f ca="1">VLOOKUP($B57,INDIRECT("'"&amp;$A$2&amp;"'!B:AH"),2,0)</f>
        <v>0</v>
      </c>
      <c r="CN2">
        <f ca="1">VLOOKUP($B58,INDIRECT("'"&amp;$A$2&amp;"'!B:AH"),2,0)</f>
        <v>2</v>
      </c>
      <c r="CO2">
        <f ca="1">VLOOKUP($B59,INDIRECT("'"&amp;$A$2&amp;"'!B:AH"),2,0)</f>
        <v>0</v>
      </c>
      <c r="CP2">
        <f ca="1">VLOOKUP($B60,INDIRECT("'"&amp;$A$2&amp;"'!B:AH"),2,0)</f>
        <v>1</v>
      </c>
      <c r="CQ2">
        <f ca="1">VLOOKUP($B61,INDIRECT("'"&amp;$A$2&amp;"'!B:AH"),2,0)</f>
        <v>1</v>
      </c>
      <c r="CR2">
        <f ca="1">VLOOKUP($B62,INDIRECT("'"&amp;$A$2&amp;"'!B:AH"),2,0)</f>
        <v>0</v>
      </c>
      <c r="CS2">
        <f ca="1">VLOOKUP($B63,INDIRECT("'"&amp;$A$2&amp;"'!B:AH"),2,0)</f>
        <v>0</v>
      </c>
      <c r="CT2">
        <f ca="1">VLOOKUP($B64,INDIRECT("'"&amp;$A$2&amp;"'!B:AH"),2,0)</f>
        <v>1</v>
      </c>
      <c r="CU2">
        <f ca="1">VLOOKUP($B65,INDIRECT("'"&amp;$A$2&amp;"'!B:AH"),2,0)</f>
        <v>1</v>
      </c>
      <c r="CV2">
        <f ca="1">VLOOKUP($B66,INDIRECT("'"&amp;$A$2&amp;"'!B:AH"),2,0)</f>
        <v>1</v>
      </c>
      <c r="CW2">
        <f ca="1">VLOOKUP($B67,INDIRECT("'"&amp;$A$2&amp;"'!B:AH"),2,0)</f>
        <v>0</v>
      </c>
      <c r="CX2">
        <f ca="1">VLOOKUP($B68,INDIRECT("'"&amp;$A$2&amp;"'!B:AH"),2,0)</f>
        <v>0</v>
      </c>
      <c r="CY2">
        <f ca="1">VLOOKUP($B69,INDIRECT("'"&amp;$A$2&amp;"'!B:AH"),2,0)</f>
        <v>0</v>
      </c>
      <c r="CZ2">
        <f ca="1">VLOOKUP($B70,INDIRECT("'"&amp;$A$2&amp;"'!B:AH"),2,0)</f>
        <v>0</v>
      </c>
      <c r="DA2">
        <f ca="1">VLOOKUP($B71,INDIRECT("'"&amp;$A$2&amp;"'!B:AH"),2,0)</f>
        <v>1</v>
      </c>
      <c r="DB2">
        <f ca="1">VLOOKUP($B72,INDIRECT("'"&amp;$A$2&amp;"'!B:AH"),2,0)</f>
        <v>0</v>
      </c>
      <c r="DC2">
        <f ca="1">VLOOKUP($B73,INDIRECT("'"&amp;$A$2&amp;"'!B:AH"),2,0)</f>
        <v>1</v>
      </c>
      <c r="DD2">
        <f ca="1">VLOOKUP($B74,INDIRECT("'"&amp;$A$2&amp;"'!B:AH"),2,0)</f>
        <v>0</v>
      </c>
      <c r="DE2">
        <f ca="1">VLOOKUP($B75,INDIRECT("'"&amp;$A$2&amp;"'!B:AH"),2,0)</f>
        <v>0</v>
      </c>
      <c r="DF2">
        <f ca="1">VLOOKUP($B76,INDIRECT("'"&amp;$A$2&amp;"'!B:AH"),2,0)</f>
        <v>0</v>
      </c>
      <c r="DG2">
        <f ca="1">VLOOKUP($B77,INDIRECT("'"&amp;$A$2&amp;"'!B:AH"),2,0)</f>
        <v>0</v>
      </c>
      <c r="DH2">
        <f ca="1">VLOOKUP($B78,INDIRECT("'"&amp;$A$2&amp;"'!B:AH"),2,0)</f>
        <v>0</v>
      </c>
      <c r="DI2">
        <f ca="1">VLOOKUP($B79,INDIRECT("'"&amp;$A$2&amp;"'!B:AH"),2,0)</f>
        <v>0</v>
      </c>
      <c r="DJ2">
        <f ca="1">VLOOKUP($B80,INDIRECT("'"&amp;$A$2&amp;"'!B:AH"),2,0)</f>
        <v>0</v>
      </c>
      <c r="DK2">
        <f ca="1">VLOOKUP($B81,INDIRECT("'"&amp;$A$2&amp;"'!B:AH"),2,0)</f>
        <v>0</v>
      </c>
      <c r="DL2">
        <f ca="1">VLOOKUP($B82,INDIRECT("'"&amp;$A$2&amp;"'!B:AH"),2,0)</f>
        <v>0</v>
      </c>
      <c r="DM2">
        <f ca="1">VLOOKUP($B83,INDIRECT("'"&amp;$A$2&amp;"'!B:AH"),2,0)</f>
        <v>0</v>
      </c>
      <c r="DN2">
        <f ca="1">VLOOKUP($B84,INDIRECT("'"&amp;$A$2&amp;"'!B:AH"),2,0)</f>
        <v>2</v>
      </c>
      <c r="DO2">
        <f ca="1">VLOOKUP($B85,INDIRECT("'"&amp;$A$2&amp;"'!B:AH"),2,0)</f>
        <v>0</v>
      </c>
      <c r="DP2">
        <f ca="1">VLOOKUP($B86,INDIRECT("'"&amp;$A$2&amp;"'!B:AH"),2,0)</f>
        <v>1</v>
      </c>
      <c r="DQ2">
        <f ca="1">VLOOKUP($B87,INDIRECT("'"&amp;$A$2&amp;"'!B:AH"),2,0)</f>
        <v>0</v>
      </c>
      <c r="DR2">
        <f ca="1">VLOOKUP($B88,INDIRECT("'"&amp;$A$2&amp;"'!B:AH"),2,0)</f>
        <v>0</v>
      </c>
      <c r="DS2">
        <f ca="1">VLOOKUP($B89,INDIRECT("'"&amp;$A$2&amp;"'!B:AH"),2,0)</f>
        <v>0</v>
      </c>
      <c r="DT2">
        <f ca="1">VLOOKUP($B90,INDIRECT("'"&amp;$A$2&amp;"'!B:AH"),2,0)</f>
        <v>0</v>
      </c>
      <c r="DU2">
        <f ca="1">VLOOKUP($B91,INDIRECT("'"&amp;$A$2&amp;"'!B:AH"),2,0)</f>
        <v>0</v>
      </c>
      <c r="DV2">
        <f ca="1">VLOOKUP($B92,INDIRECT("'"&amp;$A$2&amp;"'!B:AH"),2,0)</f>
        <v>1</v>
      </c>
      <c r="DW2">
        <f ca="1">VLOOKUP($B93,INDIRECT("'"&amp;$A$2&amp;"'!B:AH"),2,0)</f>
        <v>2</v>
      </c>
      <c r="DX2">
        <f ca="1">VLOOKUP($B94,INDIRECT("'"&amp;$A$2&amp;"'!B:AH"),2,0)</f>
        <v>0</v>
      </c>
      <c r="DY2">
        <f ca="1">VLOOKUP($B95,INDIRECT("'"&amp;$A$2&amp;"'!B:AH"),2,0)</f>
        <v>0</v>
      </c>
      <c r="DZ2">
        <f ca="1">VLOOKUP($B96,INDIRECT("'"&amp;$A$2&amp;"'!B:AH"),2,0)</f>
        <v>0</v>
      </c>
      <c r="EA2">
        <f ca="1">VLOOKUP($B97,INDIRECT("'"&amp;$A$2&amp;"'!B:AH"),2,0)</f>
        <v>0</v>
      </c>
      <c r="EB2">
        <f ca="1">VLOOKUP($B98,INDIRECT("'"&amp;$A$2&amp;"'!B:AH"),2,0)</f>
        <v>0</v>
      </c>
      <c r="EC2">
        <f ca="1">VLOOKUP($B99,INDIRECT("'"&amp;$A$2&amp;"'!B:AH"),2,0)</f>
        <v>0</v>
      </c>
      <c r="ED2">
        <f ca="1">VLOOKUP($B100,INDIRECT("'"&amp;$A$2&amp;"'!B:AH"),2,0)</f>
        <v>0</v>
      </c>
      <c r="EE2" t="e">
        <f ca="1">VLOOKUP($B101,INDIRECT("'"&amp;$A$2&amp;"'!B:AH"),2,0)</f>
        <v>#N/A</v>
      </c>
      <c r="EF2" t="e">
        <f ca="1">VLOOKUP($B102,INDIRECT("'"&amp;$A$2&amp;"'!B:AH"),2,0)</f>
        <v>#N/A</v>
      </c>
      <c r="EG2" t="e">
        <f ca="1">VLOOKUP($B103,INDIRECT("'"&amp;$A$2&amp;"'!B:AH"),2,0)</f>
        <v>#N/A</v>
      </c>
      <c r="EH2" t="e">
        <f ca="1">VLOOKUP($B104,INDIRECT("'"&amp;$A$2&amp;"'!B:AH"),2,0)</f>
        <v>#N/A</v>
      </c>
      <c r="EI2" t="e">
        <f ca="1">VLOOKUP($B105,INDIRECT("'"&amp;$A$2&amp;"'!B:AH"),2,0)</f>
        <v>#N/A</v>
      </c>
      <c r="EJ2" t="e">
        <f ca="1">VLOOKUP($B106,INDIRECT("'"&amp;$A$2&amp;"'!B:AH"),2,0)</f>
        <v>#N/A</v>
      </c>
      <c r="EK2" t="e">
        <f ca="1">VLOOKUP($B107,INDIRECT("'"&amp;$A$2&amp;"'!B:AH"),2,0)</f>
        <v>#N/A</v>
      </c>
      <c r="EL2" t="e">
        <f ca="1">VLOOKUP($B108,INDIRECT("'"&amp;$A$2&amp;"'!B:AH"),2,0)</f>
        <v>#N/A</v>
      </c>
      <c r="EM2" t="e">
        <f ca="1">VLOOKUP($B109,INDIRECT("'"&amp;$A$2&amp;"'!B:AH"),2,0)</f>
        <v>#N/A</v>
      </c>
      <c r="EN2" t="e">
        <f ca="1">VLOOKUP($B110,INDIRECT("'"&amp;$A$2&amp;"'!B:AH"),2,0)</f>
        <v>#N/A</v>
      </c>
      <c r="EO2" t="e">
        <f ca="1">VLOOKUP($B111,INDIRECT("'"&amp;$A$2&amp;"'!B:AH"),2,0)</f>
        <v>#N/A</v>
      </c>
      <c r="EP2" t="e">
        <f ca="1">VLOOKUP($B112,INDIRECT("'"&amp;$A$2&amp;"'!B:AH"),2,0)</f>
        <v>#N/A</v>
      </c>
      <c r="EQ2" t="e">
        <f ca="1">VLOOKUP($B113,INDIRECT("'"&amp;$A$2&amp;"'!B:AH"),2,0)</f>
        <v>#N/A</v>
      </c>
      <c r="ER2" t="e">
        <f ca="1">VLOOKUP($B114,INDIRECT("'"&amp;$A$2&amp;"'!B:AH"),2,0)</f>
        <v>#N/A</v>
      </c>
      <c r="ES2" t="e">
        <f ca="1">VLOOKUP($B115,INDIRECT("'"&amp;$A$2&amp;"'!B:AH"),2,0)</f>
        <v>#N/A</v>
      </c>
      <c r="ET2" t="e">
        <f ca="1">VLOOKUP($B116,INDIRECT("'"&amp;$A$2&amp;"'!B:AH"),2,0)</f>
        <v>#N/A</v>
      </c>
      <c r="EU2" t="e">
        <f ca="1">VLOOKUP($B117,INDIRECT("'"&amp;$A$2&amp;"'!B:AH"),2,0)</f>
        <v>#N/A</v>
      </c>
      <c r="EV2" t="e">
        <f ca="1">VLOOKUP($B118,INDIRECT("'"&amp;$A$2&amp;"'!B:AH"),2,0)</f>
        <v>#N/A</v>
      </c>
      <c r="EW2" t="e">
        <f ca="1">VLOOKUP($B119,INDIRECT("'"&amp;$A$2&amp;"'!B:AH"),2,0)</f>
        <v>#N/A</v>
      </c>
      <c r="EX2" t="e">
        <f ca="1">VLOOKUP($B120,INDIRECT("'"&amp;$A$2&amp;"'!B:AH"),2,0)</f>
        <v>#N/A</v>
      </c>
    </row>
    <row r="3" spans="1:154" x14ac:dyDescent="0.35">
      <c r="B3" s="14" t="s">
        <v>1</v>
      </c>
      <c r="C3" t="e">
        <f t="shared" ref="C3:C66" ca="1" si="0">VLOOKUP($B3,INDIRECT("'"&amp;$A$2&amp;"'!B:AH"),2,0)</f>
        <v>#N/A</v>
      </c>
      <c r="D3" t="e">
        <f t="shared" ref="D3:D66" ca="1" si="1">VLOOKUP($B3,INDIRECT("'"&amp;$A$2&amp;"'!B:AH"),3,0)</f>
        <v>#N/A</v>
      </c>
      <c r="E3" t="e">
        <f t="shared" ref="E3:E66" ca="1" si="2">VLOOKUP($B3,INDIRECT("'"&amp;$A$2&amp;"'!B:AH"),4,0)</f>
        <v>#N/A</v>
      </c>
      <c r="F3" t="e">
        <f t="shared" ref="F3:F66" ca="1" si="3">VLOOKUP($B3,INDIRECT("'"&amp;$A$2&amp;"'!B:AH"),5,0)</f>
        <v>#N/A</v>
      </c>
      <c r="G3" t="e">
        <f t="shared" ref="G3:G66" ca="1" si="4">VLOOKUP($B3,INDIRECT("'"&amp;$A$2&amp;"'!B:AH"),6,0)</f>
        <v>#N/A</v>
      </c>
      <c r="H3" t="e">
        <f t="shared" ref="H3:H66" ca="1" si="5">VLOOKUP($B3,INDIRECT("'"&amp;$A$2&amp;"'!B:AH"),7,0)</f>
        <v>#N/A</v>
      </c>
      <c r="I3" t="e">
        <f t="shared" ref="I3:I66" ca="1" si="6">VLOOKUP($B3,INDIRECT("'"&amp;$A$2&amp;"'!B:AH"),8,0)</f>
        <v>#N/A</v>
      </c>
      <c r="J3" t="e">
        <f t="shared" ref="J3:J66" ca="1" si="7">VLOOKUP($B3,INDIRECT("'"&amp;$A$2&amp;"'!B:AH"),9,0)</f>
        <v>#N/A</v>
      </c>
      <c r="K3" t="e">
        <f t="shared" ref="K3:K66" ca="1" si="8">VLOOKUP($B3,INDIRECT("'"&amp;$A$2&amp;"'!B:AH"),10,0)</f>
        <v>#N/A</v>
      </c>
      <c r="L3" t="e">
        <f t="shared" ref="L3:L66" ca="1" si="9">VLOOKUP($B3,INDIRECT("'"&amp;$A$2&amp;"'!B:AH"),11,0)</f>
        <v>#N/A</v>
      </c>
      <c r="M3" t="e">
        <f t="shared" ref="M3:M66" ca="1" si="10">VLOOKUP($B3,INDIRECT("'"&amp;$A$2&amp;"'!B:AH"),12,0)</f>
        <v>#N/A</v>
      </c>
      <c r="N3" t="e">
        <f t="shared" ref="N3:N66" ca="1" si="11">VLOOKUP($B3,INDIRECT("'"&amp;$A$2&amp;"'!B:AH"),13,0)</f>
        <v>#N/A</v>
      </c>
      <c r="O3" t="e">
        <f t="shared" ref="O3:O66" ca="1" si="12">VLOOKUP($B3,INDIRECT("'"&amp;$A$2&amp;"'!B:AH"),14,0)</f>
        <v>#N/A</v>
      </c>
      <c r="P3" t="e">
        <f t="shared" ref="P3:P66" ca="1" si="13">VLOOKUP($B3,INDIRECT("'"&amp;$A$2&amp;"'!B:AH"),15,0)</f>
        <v>#N/A</v>
      </c>
      <c r="Q3" t="e">
        <f t="shared" ref="Q3:Q66" ca="1" si="14">VLOOKUP($B3,INDIRECT("'"&amp;$A$2&amp;"'!B:AH"),16,0)</f>
        <v>#N/A</v>
      </c>
      <c r="R3" t="e">
        <f t="shared" ref="R3:R66" ca="1" si="15">VLOOKUP($B3,INDIRECT("'"&amp;$A$2&amp;"'!B:AH"),17,0)</f>
        <v>#N/A</v>
      </c>
      <c r="S3" t="e">
        <f t="shared" ref="S3:S66" ca="1" si="16">VLOOKUP($B3,INDIRECT("'"&amp;$A$2&amp;"'!B:AH"),18,0)</f>
        <v>#N/A</v>
      </c>
      <c r="T3" t="e">
        <f t="shared" ref="T3:T66" ca="1" si="17">VLOOKUP($B3,INDIRECT("'"&amp;$A$2&amp;"'!B:AH"),19,0)</f>
        <v>#N/A</v>
      </c>
      <c r="U3" t="e">
        <f t="shared" ref="U3:U66" ca="1" si="18">VLOOKUP($B3,INDIRECT("'"&amp;$A$2&amp;"'!B:AH"),20,0)</f>
        <v>#N/A</v>
      </c>
      <c r="V3" t="e">
        <f t="shared" ref="V3:V66" ca="1" si="19">VLOOKUP($B3,INDIRECT("'"&amp;$A$2&amp;"'!B:AH"),21,0)</f>
        <v>#N/A</v>
      </c>
      <c r="W3" t="e">
        <f t="shared" ref="W3:W66" ca="1" si="20">VLOOKUP($B3,INDIRECT("'"&amp;$A$2&amp;"'!B:AH"),22,0)</f>
        <v>#N/A</v>
      </c>
      <c r="X3" t="e">
        <f t="shared" ref="X3:X66" ca="1" si="21">VLOOKUP($B3,INDIRECT("'"&amp;$A$2&amp;"'!B:AH"),23,0)</f>
        <v>#N/A</v>
      </c>
      <c r="Y3" t="e">
        <f t="shared" ref="Y3:Y66" ca="1" si="22">VLOOKUP($B3,INDIRECT("'"&amp;$A$2&amp;"'!B:AH"),24,0)</f>
        <v>#N/A</v>
      </c>
      <c r="Z3" t="e">
        <f t="shared" ref="Z3:Z66" ca="1" si="23">VLOOKUP($B3,INDIRECT("'"&amp;$A$2&amp;"'!B:AH"),25,0)</f>
        <v>#N/A</v>
      </c>
      <c r="AA3" t="e">
        <f t="shared" ref="AA3:AA66" ca="1" si="24">VLOOKUP($B3,INDIRECT("'"&amp;$A$2&amp;"'!B:AH"),26,0)</f>
        <v>#N/A</v>
      </c>
      <c r="AB3" t="e">
        <f t="shared" ref="AB3:AB66" ca="1" si="25">VLOOKUP($B3,INDIRECT("'"&amp;$A$2&amp;"'!B:AH"),27,0)</f>
        <v>#N/A</v>
      </c>
      <c r="AC3" t="e">
        <f t="shared" ref="AC3:AC66" ca="1" si="26">VLOOKUP($B3,INDIRECT("'"&amp;$A$2&amp;"'!B:AH"),28,0)</f>
        <v>#N/A</v>
      </c>
      <c r="AD3" t="e">
        <f t="shared" ref="AD3:AD66" ca="1" si="27">VLOOKUP($B3,INDIRECT("'"&amp;$A$2&amp;"'!B:AH"),29,0)</f>
        <v>#N/A</v>
      </c>
      <c r="AE3" t="e">
        <f t="shared" ref="AE3:AE66" ca="1" si="28">VLOOKUP($B3,INDIRECT("'"&amp;$A$2&amp;"'!B:AH"),30,0)</f>
        <v>#N/A</v>
      </c>
      <c r="AF3" t="e">
        <f t="shared" ref="AF3:AF66" ca="1" si="29">VLOOKUP($B3,INDIRECT("'"&amp;$A$2&amp;"'!B:AH"),31,0)</f>
        <v>#N/A</v>
      </c>
      <c r="AG3" s="13" t="e">
        <f t="shared" ref="AG3:AG66" ca="1" si="30">VLOOKUP($B3,INDIRECT("'"&amp;$A$2&amp;"'!B:AH"),32,0)</f>
        <v>#N/A</v>
      </c>
      <c r="AH3" s="13" t="e">
        <f t="shared" ref="AH3:AH66" ca="1" si="31">VLOOKUP($B3,INDIRECT("'"&amp;$A$2&amp;"'!B:AH"),33,0)</f>
        <v>#N/A</v>
      </c>
      <c r="AJ3">
        <f ca="1">VLOOKUP($B2,INDIRECT("'"&amp;$A$2&amp;"'!B:AH"),3,0)</f>
        <v>11</v>
      </c>
      <c r="AK3" t="e">
        <f ca="1">VLOOKUP($B3,INDIRECT("'"&amp;$A$2&amp;"'!B:AH"),3,0)</f>
        <v>#N/A</v>
      </c>
      <c r="AL3">
        <f ca="1">VLOOKUP($B4,INDIRECT("'"&amp;$A$2&amp;"'!B:AH"),3,0)</f>
        <v>0</v>
      </c>
      <c r="AM3">
        <f ca="1">VLOOKUP($B5,INDIRECT("'"&amp;$A$2&amp;"'!B:AH"),3,0)</f>
        <v>0</v>
      </c>
      <c r="AN3">
        <f ca="1">VLOOKUP($B6,INDIRECT("'"&amp;$A$2&amp;"'!B:AH"),3,0)</f>
        <v>0</v>
      </c>
      <c r="AO3">
        <f ca="1">VLOOKUP($B7,INDIRECT("'"&amp;$A$2&amp;"'!B:AH"),3,0)</f>
        <v>0</v>
      </c>
      <c r="AP3">
        <f ca="1">VLOOKUP($B8,INDIRECT("'"&amp;$A$2&amp;"'!B:AH"),3,0)</f>
        <v>0</v>
      </c>
      <c r="AQ3">
        <f ca="1">VLOOKUP($B9,INDIRECT("'"&amp;$A$2&amp;"'!B:AH"),3,0)</f>
        <v>0</v>
      </c>
      <c r="AR3">
        <f ca="1">VLOOKUP($B10,INDIRECT("'"&amp;$A$2&amp;"'!B:AH"),3,0)</f>
        <v>0</v>
      </c>
      <c r="AS3">
        <f ca="1">VLOOKUP($B11,INDIRECT("'"&amp;$A$2&amp;"'!B:AH"),3,0)</f>
        <v>0</v>
      </c>
      <c r="AT3">
        <f ca="1">VLOOKUP($B12,INDIRECT("'"&amp;$A$2&amp;"'!B:AH"),3,0)</f>
        <v>0</v>
      </c>
      <c r="AU3">
        <f ca="1">VLOOKUP($B13,INDIRECT("'"&amp;$A$2&amp;"'!B:AH"),3,0)</f>
        <v>0</v>
      </c>
      <c r="AV3">
        <f ca="1">VLOOKUP($B14,INDIRECT("'"&amp;$A$2&amp;"'!B:AH"),3,0)</f>
        <v>1</v>
      </c>
      <c r="AW3">
        <f ca="1">VLOOKUP($B15,INDIRECT("'"&amp;$A$2&amp;"'!B:AH"),3,0)</f>
        <v>0</v>
      </c>
      <c r="AX3">
        <f ca="1">VLOOKUP($B16,INDIRECT("'"&amp;$A$2&amp;"'!B:AH"),3,0)</f>
        <v>0</v>
      </c>
      <c r="AY3">
        <f ca="1">VLOOKUP($B17,INDIRECT("'"&amp;$A$2&amp;"'!B:AH"),3,0)</f>
        <v>2</v>
      </c>
      <c r="AZ3">
        <f ca="1">VLOOKUP($B18,INDIRECT("'"&amp;$A$2&amp;"'!B:AH"),3,0)</f>
        <v>0</v>
      </c>
      <c r="BA3">
        <f ca="1">VLOOKUP($B19,INDIRECT("'"&amp;$A$2&amp;"'!B:AH"),3,0)</f>
        <v>0</v>
      </c>
      <c r="BB3">
        <f ca="1">VLOOKUP($B20,INDIRECT("'"&amp;$A$2&amp;"'!B:AH"),3,0)</f>
        <v>0</v>
      </c>
      <c r="BC3">
        <f ca="1">VLOOKUP($B21,INDIRECT("'"&amp;$A$2&amp;"'!B:AH"),3,0)</f>
        <v>1</v>
      </c>
      <c r="BD3">
        <f ca="1">VLOOKUP($B22,INDIRECT("'"&amp;$A$2&amp;"'!B:AH"),3,0)</f>
        <v>0</v>
      </c>
      <c r="BE3">
        <f ca="1">VLOOKUP($B23,INDIRECT("'"&amp;$A$2&amp;"'!B:AH"),3,0)</f>
        <v>0</v>
      </c>
      <c r="BF3">
        <f ca="1">VLOOKUP($B24,INDIRECT("'"&amp;$A$2&amp;"'!B:AH"),3,0)</f>
        <v>4</v>
      </c>
      <c r="BG3">
        <f ca="1">VLOOKUP($B25,INDIRECT("'"&amp;$A$2&amp;"'!B:AH"),3,0)</f>
        <v>0</v>
      </c>
      <c r="BH3">
        <f ca="1">VLOOKUP($B26,INDIRECT("'"&amp;$A$2&amp;"'!B:AH"),3,0)</f>
        <v>2</v>
      </c>
      <c r="BI3">
        <f ca="1">VLOOKUP($B27,INDIRECT("'"&amp;$A$2&amp;"'!B:AH"),3,0)</f>
        <v>0</v>
      </c>
      <c r="BJ3">
        <f ca="1">VLOOKUP($B28,INDIRECT("'"&amp;$A$2&amp;"'!B:AH"),3,0)</f>
        <v>0</v>
      </c>
      <c r="BK3">
        <f ca="1">VLOOKUP($B29,INDIRECT("'"&amp;$A$2&amp;"'!B:AH"),3,0)</f>
        <v>0</v>
      </c>
      <c r="BL3">
        <f ca="1">VLOOKUP($B30,INDIRECT("'"&amp;$A$2&amp;"'!B:AH"),3,0)</f>
        <v>1</v>
      </c>
      <c r="BM3">
        <f ca="1">VLOOKUP($B31,INDIRECT("'"&amp;$A$2&amp;"'!B:AH"),3,0)</f>
        <v>1</v>
      </c>
      <c r="BN3">
        <f ca="1">VLOOKUP($B32,INDIRECT("'"&amp;$A$2&amp;"'!B:AH"),3,0)</f>
        <v>2</v>
      </c>
      <c r="BO3">
        <f ca="1">VLOOKUP($B33,INDIRECT("'"&amp;$A$2&amp;"'!B:AH"),3,0)</f>
        <v>0</v>
      </c>
      <c r="BP3">
        <f ca="1">VLOOKUP($B34,INDIRECT("'"&amp;$A$2&amp;"'!B:AH"),3,0)</f>
        <v>3</v>
      </c>
      <c r="BQ3">
        <f ca="1">VLOOKUP($B35,INDIRECT("'"&amp;$A$2&amp;"'!B:AH"),3,0)</f>
        <v>0</v>
      </c>
      <c r="BR3">
        <f ca="1">VLOOKUP($B36,INDIRECT("'"&amp;$A$2&amp;"'!B:AH"),3,0)</f>
        <v>0</v>
      </c>
      <c r="BS3">
        <f ca="1">VLOOKUP($B37,INDIRECT("'"&amp;$A$2&amp;"'!B:AH"),3,0)</f>
        <v>0</v>
      </c>
      <c r="BT3">
        <f ca="1">VLOOKUP($B38,INDIRECT("'"&amp;$A$2&amp;"'!B:AH"),3,0)</f>
        <v>1</v>
      </c>
      <c r="BU3">
        <f ca="1">VLOOKUP($B39,INDIRECT("'"&amp;$A$2&amp;"'!B:AH"),3,0)</f>
        <v>0</v>
      </c>
      <c r="BV3">
        <f ca="1">VLOOKUP($B40,INDIRECT("'"&amp;$A$2&amp;"'!B:AH"),3,0)</f>
        <v>1</v>
      </c>
      <c r="BW3">
        <f ca="1">VLOOKUP($B41,INDIRECT("'"&amp;$A$2&amp;"'!B:AH"),3,0)</f>
        <v>0</v>
      </c>
      <c r="BX3">
        <f ca="1">VLOOKUP($B42,INDIRECT("'"&amp;$A$2&amp;"'!B:AH"),3,0)</f>
        <v>0</v>
      </c>
      <c r="BY3">
        <f ca="1">VLOOKUP($B43,INDIRECT("'"&amp;$A$2&amp;"'!B:AH"),3,0)</f>
        <v>1</v>
      </c>
      <c r="BZ3">
        <f ca="1">VLOOKUP($B44,INDIRECT("'"&amp;$A$2&amp;"'!B:AH"),3,0)</f>
        <v>2</v>
      </c>
      <c r="CA3">
        <f ca="1">VLOOKUP($B45,INDIRECT("'"&amp;$A$2&amp;"'!B:AH"),3,0)</f>
        <v>0</v>
      </c>
      <c r="CB3">
        <f ca="1">VLOOKUP($B46,INDIRECT("'"&amp;$A$2&amp;"'!B:AH"),3,0)</f>
        <v>1</v>
      </c>
      <c r="CC3">
        <f ca="1">VLOOKUP($B47,INDIRECT("'"&amp;$A$2&amp;"'!B:AH"),3,0)</f>
        <v>0</v>
      </c>
      <c r="CD3">
        <f ca="1">VLOOKUP($B48,INDIRECT("'"&amp;$A$2&amp;"'!B:AH"),3,0)</f>
        <v>0</v>
      </c>
      <c r="CE3">
        <f ca="1">VLOOKUP($B49,INDIRECT("'"&amp;$A$2&amp;"'!B:AH"),3,0)</f>
        <v>0</v>
      </c>
      <c r="CF3">
        <f ca="1">VLOOKUP($B50,INDIRECT("'"&amp;$A$2&amp;"'!B:AH"),3,0)</f>
        <v>2</v>
      </c>
      <c r="CG3">
        <f ca="1">VLOOKUP($B51,INDIRECT("'"&amp;$A$2&amp;"'!B:AH"),3,0)</f>
        <v>0</v>
      </c>
      <c r="CH3">
        <f ca="1">VLOOKUP($B52,INDIRECT("'"&amp;$A$2&amp;"'!B:AH"),3,0)</f>
        <v>0</v>
      </c>
      <c r="CI3">
        <f ca="1">VLOOKUP($B53,INDIRECT("'"&amp;$A$2&amp;"'!B:AH"),3,0)</f>
        <v>0</v>
      </c>
      <c r="CJ3">
        <f ca="1">VLOOKUP($B54,INDIRECT("'"&amp;$A$2&amp;"'!B:AH"),3,0)</f>
        <v>0</v>
      </c>
      <c r="CK3">
        <f ca="1">VLOOKUP($B55,INDIRECT("'"&amp;$A$2&amp;"'!B:AH"),3,0)</f>
        <v>0</v>
      </c>
      <c r="CL3">
        <f ca="1">VLOOKUP($B56,INDIRECT("'"&amp;$A$2&amp;"'!B:AH"),3,0)</f>
        <v>0</v>
      </c>
      <c r="CM3">
        <f ca="1">VLOOKUP($B57,INDIRECT("'"&amp;$A$2&amp;"'!B:AH"),3,0)</f>
        <v>1</v>
      </c>
      <c r="CN3">
        <f ca="1">VLOOKUP($B58,INDIRECT("'"&amp;$A$2&amp;"'!B:AH"),3,0)</f>
        <v>0</v>
      </c>
      <c r="CO3">
        <f ca="1">VLOOKUP($B59,INDIRECT("'"&amp;$A$2&amp;"'!B:AH"),3,0)</f>
        <v>0</v>
      </c>
      <c r="CP3">
        <f ca="1">VLOOKUP($B60,INDIRECT("'"&amp;$A$2&amp;"'!B:AH"),3,0)</f>
        <v>3</v>
      </c>
      <c r="CQ3">
        <f ca="1">VLOOKUP($B61,INDIRECT("'"&amp;$A$2&amp;"'!B:AH"),3,0)</f>
        <v>1</v>
      </c>
      <c r="CR3">
        <f ca="1">VLOOKUP($B62,INDIRECT("'"&amp;$A$2&amp;"'!B:AH"),3,0)</f>
        <v>1</v>
      </c>
      <c r="CS3">
        <f ca="1">VLOOKUP($B63,INDIRECT("'"&amp;$A$2&amp;"'!B:AH"),3,0)</f>
        <v>0</v>
      </c>
      <c r="CT3">
        <f ca="1">VLOOKUP($B64,INDIRECT("'"&amp;$A$2&amp;"'!B:AH"),3,0)</f>
        <v>1</v>
      </c>
      <c r="CU3">
        <f ca="1">VLOOKUP($B65,INDIRECT("'"&amp;$A$2&amp;"'!B:AH"),3,0)</f>
        <v>1</v>
      </c>
      <c r="CV3">
        <f ca="1">VLOOKUP($B66,INDIRECT("'"&amp;$A$2&amp;"'!B:AH"),3,0)</f>
        <v>4</v>
      </c>
      <c r="CW3">
        <f ca="1">VLOOKUP($B67,INDIRECT("'"&amp;$A$2&amp;"'!B:AH"),3,0)</f>
        <v>0</v>
      </c>
      <c r="CX3">
        <f ca="1">VLOOKUP($B68,INDIRECT("'"&amp;$A$2&amp;"'!B:AH"),3,0)</f>
        <v>0</v>
      </c>
      <c r="CY3">
        <f ca="1">VLOOKUP($B69,INDIRECT("'"&amp;$A$2&amp;"'!B:AH"),3,0)</f>
        <v>0</v>
      </c>
      <c r="CZ3">
        <f ca="1">VLOOKUP($B70,INDIRECT("'"&amp;$A$2&amp;"'!B:AH"),3,0)</f>
        <v>0</v>
      </c>
      <c r="DA3">
        <f ca="1">VLOOKUP($B71,INDIRECT("'"&amp;$A$2&amp;"'!B:AH"),3,0)</f>
        <v>0</v>
      </c>
      <c r="DB3">
        <f ca="1">VLOOKUP($B72,INDIRECT("'"&amp;$A$2&amp;"'!B:AH"),3,0)</f>
        <v>4</v>
      </c>
      <c r="DC3">
        <f ca="1">VLOOKUP($B73,INDIRECT("'"&amp;$A$2&amp;"'!B:AH"),3,0)</f>
        <v>3</v>
      </c>
      <c r="DD3">
        <f ca="1">VLOOKUP($B74,INDIRECT("'"&amp;$A$2&amp;"'!B:AH"),3,0)</f>
        <v>2</v>
      </c>
      <c r="DE3">
        <f ca="1">VLOOKUP($B75,INDIRECT("'"&amp;$A$2&amp;"'!B:AH"),3,0)</f>
        <v>0</v>
      </c>
      <c r="DF3">
        <f ca="1">VLOOKUP($B76,INDIRECT("'"&amp;$A$2&amp;"'!B:AH"),3,0)</f>
        <v>0</v>
      </c>
      <c r="DG3">
        <f ca="1">VLOOKUP($B77,INDIRECT("'"&amp;$A$2&amp;"'!B:AH"),3,0)</f>
        <v>0</v>
      </c>
      <c r="DH3">
        <f ca="1">VLOOKUP($B78,INDIRECT("'"&amp;$A$2&amp;"'!B:AH"),3,0)</f>
        <v>1</v>
      </c>
      <c r="DI3">
        <f ca="1">VLOOKUP($B79,INDIRECT("'"&amp;$A$2&amp;"'!B:AH"),3,0)</f>
        <v>0</v>
      </c>
      <c r="DJ3">
        <f ca="1">VLOOKUP($B80,INDIRECT("'"&amp;$A$2&amp;"'!B:AH"),3,0)</f>
        <v>1</v>
      </c>
      <c r="DK3">
        <f ca="1">VLOOKUP($B81,INDIRECT("'"&amp;$A$2&amp;"'!B:AH"),3,0)</f>
        <v>0</v>
      </c>
      <c r="DL3">
        <f ca="1">VLOOKUP($B82,INDIRECT("'"&amp;$A$2&amp;"'!B:AH"),3,0)</f>
        <v>0</v>
      </c>
      <c r="DM3">
        <f ca="1">VLOOKUP($B83,INDIRECT("'"&amp;$A$2&amp;"'!B:AH"),3,0)</f>
        <v>3</v>
      </c>
      <c r="DN3">
        <f ca="1">VLOOKUP($B84,INDIRECT("'"&amp;$A$2&amp;"'!B:AH"),3,0)</f>
        <v>1</v>
      </c>
      <c r="DO3">
        <f ca="1">VLOOKUP($B85,INDIRECT("'"&amp;$A$2&amp;"'!B:AH"),3,0)</f>
        <v>0</v>
      </c>
      <c r="DP3">
        <f ca="1">VLOOKUP($B86,INDIRECT("'"&amp;$A$2&amp;"'!B:AH"),3,0)</f>
        <v>0</v>
      </c>
      <c r="DQ3">
        <f ca="1">VLOOKUP($B87,INDIRECT("'"&amp;$A$2&amp;"'!B:AH"),3,0)</f>
        <v>0</v>
      </c>
      <c r="DR3">
        <f ca="1">VLOOKUP($B88,INDIRECT("'"&amp;$A$2&amp;"'!B:AH"),3,0)</f>
        <v>1</v>
      </c>
      <c r="DS3">
        <f ca="1">VLOOKUP($B89,INDIRECT("'"&amp;$A$2&amp;"'!B:AH"),3,0)</f>
        <v>1</v>
      </c>
      <c r="DT3">
        <f ca="1">VLOOKUP($B90,INDIRECT("'"&amp;$A$2&amp;"'!B:AH"),3,0)</f>
        <v>0</v>
      </c>
      <c r="DU3">
        <f ca="1">VLOOKUP($B91,INDIRECT("'"&amp;$A$2&amp;"'!B:AH"),3,0)</f>
        <v>0</v>
      </c>
      <c r="DV3">
        <f ca="1">VLOOKUP($B92,INDIRECT("'"&amp;$A$2&amp;"'!B:AH"),3,0)</f>
        <v>1</v>
      </c>
      <c r="DW3">
        <f ca="1">VLOOKUP($B93,INDIRECT("'"&amp;$A$2&amp;"'!B:AH"),3,0)</f>
        <v>1</v>
      </c>
      <c r="DX3">
        <f ca="1">VLOOKUP($B94,INDIRECT("'"&amp;$A$2&amp;"'!B:AH"),3,0)</f>
        <v>2</v>
      </c>
      <c r="DY3">
        <f ca="1">VLOOKUP($B95,INDIRECT("'"&amp;$A$2&amp;"'!B:AH"),3,0)</f>
        <v>0</v>
      </c>
      <c r="DZ3">
        <f ca="1">VLOOKUP($B96,INDIRECT("'"&amp;$A$2&amp;"'!B:AH"),3,0)</f>
        <v>0</v>
      </c>
      <c r="EA3">
        <f ca="1">VLOOKUP($B97,INDIRECT("'"&amp;$A$2&amp;"'!B:AH"),3,0)</f>
        <v>3</v>
      </c>
      <c r="EB3">
        <f ca="1">VLOOKUP($B98,INDIRECT("'"&amp;$A$2&amp;"'!B:AH"),3,0)</f>
        <v>0</v>
      </c>
      <c r="EC3">
        <f ca="1">VLOOKUP($B99,INDIRECT("'"&amp;$A$2&amp;"'!B:AH"),3,0)</f>
        <v>1</v>
      </c>
      <c r="ED3">
        <f ca="1">VLOOKUP($B100,INDIRECT("'"&amp;$A$2&amp;"'!B:AH"),3,0)</f>
        <v>0</v>
      </c>
      <c r="EE3" t="e">
        <f ca="1">VLOOKUP($B101,INDIRECT("'"&amp;$A$2&amp;"'!B:AH"),3,0)</f>
        <v>#N/A</v>
      </c>
      <c r="EF3" t="e">
        <f ca="1">VLOOKUP($B102,INDIRECT("'"&amp;$A$2&amp;"'!B:AH"),3,0)</f>
        <v>#N/A</v>
      </c>
      <c r="EG3" t="e">
        <f ca="1">VLOOKUP($B103,INDIRECT("'"&amp;$A$2&amp;"'!B:AH"),3,0)</f>
        <v>#N/A</v>
      </c>
      <c r="EH3" t="e">
        <f ca="1">VLOOKUP($B104,INDIRECT("'"&amp;$A$2&amp;"'!B:AH"),3,0)</f>
        <v>#N/A</v>
      </c>
      <c r="EI3" t="e">
        <f ca="1">VLOOKUP($B105,INDIRECT("'"&amp;$A$2&amp;"'!B:AH"),3,0)</f>
        <v>#N/A</v>
      </c>
      <c r="EJ3" t="e">
        <f ca="1">VLOOKUP($B106,INDIRECT("'"&amp;$A$2&amp;"'!B:AH"),3,0)</f>
        <v>#N/A</v>
      </c>
      <c r="EK3" t="e">
        <f ca="1">VLOOKUP($B107,INDIRECT("'"&amp;$A$2&amp;"'!B:AH"),3,0)</f>
        <v>#N/A</v>
      </c>
      <c r="EL3" t="e">
        <f ca="1">VLOOKUP($B108,INDIRECT("'"&amp;$A$2&amp;"'!B:AH"),3,0)</f>
        <v>#N/A</v>
      </c>
      <c r="EM3" t="e">
        <f ca="1">VLOOKUP($B109,INDIRECT("'"&amp;$A$2&amp;"'!B:AH"),3,0)</f>
        <v>#N/A</v>
      </c>
      <c r="EN3" t="e">
        <f ca="1">VLOOKUP($B110,INDIRECT("'"&amp;$A$2&amp;"'!B:AH"),3,0)</f>
        <v>#N/A</v>
      </c>
      <c r="EO3" t="e">
        <f ca="1">VLOOKUP($B111,INDIRECT("'"&amp;$A$2&amp;"'!B:AH"),3,0)</f>
        <v>#N/A</v>
      </c>
      <c r="EP3" t="e">
        <f ca="1">VLOOKUP($B112,INDIRECT("'"&amp;$A$2&amp;"'!B:AH"),3,0)</f>
        <v>#N/A</v>
      </c>
      <c r="EQ3" t="e">
        <f ca="1">VLOOKUP($B113,INDIRECT("'"&amp;$A$2&amp;"'!B:AH"),3,0)</f>
        <v>#N/A</v>
      </c>
      <c r="ER3" t="e">
        <f ca="1">VLOOKUP($B114,INDIRECT("'"&amp;$A$2&amp;"'!B:AH"),3,0)</f>
        <v>#N/A</v>
      </c>
      <c r="ES3" t="e">
        <f ca="1">VLOOKUP($B115,INDIRECT("'"&amp;$A$2&amp;"'!B:AH"),3,0)</f>
        <v>#N/A</v>
      </c>
      <c r="ET3" t="e">
        <f ca="1">VLOOKUP($B116,INDIRECT("'"&amp;$A$2&amp;"'!B:AH"),3,0)</f>
        <v>#N/A</v>
      </c>
      <c r="EU3" t="e">
        <f ca="1">VLOOKUP($B117,INDIRECT("'"&amp;$A$2&amp;"'!B:AH"),3,0)</f>
        <v>#N/A</v>
      </c>
      <c r="EV3" t="e">
        <f ca="1">VLOOKUP($B118,INDIRECT("'"&amp;$A$2&amp;"'!B:AH"),3,0)</f>
        <v>#N/A</v>
      </c>
      <c r="EW3" t="e">
        <f ca="1">VLOOKUP($B119,INDIRECT("'"&amp;$A$2&amp;"'!B:AH"),3,0)</f>
        <v>#N/A</v>
      </c>
      <c r="EX3" t="e">
        <f ca="1">VLOOKUP($B120,INDIRECT("'"&amp;$A$2&amp;"'!B:AH"),3,0)</f>
        <v>#N/A</v>
      </c>
    </row>
    <row r="4" spans="1:154" x14ac:dyDescent="0.35">
      <c r="B4" s="14" t="s">
        <v>2</v>
      </c>
      <c r="C4">
        <f t="shared" ca="1" si="0"/>
        <v>0</v>
      </c>
      <c r="D4">
        <f t="shared" ca="1" si="1"/>
        <v>0</v>
      </c>
      <c r="E4">
        <f t="shared" ca="1" si="2"/>
        <v>0</v>
      </c>
      <c r="F4">
        <f t="shared" ca="1" si="3"/>
        <v>0</v>
      </c>
      <c r="G4">
        <f t="shared" ca="1" si="4"/>
        <v>0</v>
      </c>
      <c r="H4">
        <f t="shared" ca="1" si="5"/>
        <v>0</v>
      </c>
      <c r="I4">
        <f t="shared" ca="1" si="6"/>
        <v>0</v>
      </c>
      <c r="J4">
        <f t="shared" ca="1" si="7"/>
        <v>0</v>
      </c>
      <c r="K4">
        <f t="shared" ca="1" si="8"/>
        <v>0</v>
      </c>
      <c r="L4">
        <f t="shared" ca="1" si="9"/>
        <v>1</v>
      </c>
      <c r="M4">
        <f t="shared" ca="1" si="10"/>
        <v>0</v>
      </c>
      <c r="N4">
        <f t="shared" ca="1" si="11"/>
        <v>0</v>
      </c>
      <c r="O4">
        <f t="shared" ca="1" si="12"/>
        <v>0</v>
      </c>
      <c r="P4">
        <f t="shared" ca="1" si="13"/>
        <v>1</v>
      </c>
      <c r="Q4">
        <f t="shared" ca="1" si="14"/>
        <v>0</v>
      </c>
      <c r="R4">
        <f t="shared" ca="1" si="15"/>
        <v>0</v>
      </c>
      <c r="S4">
        <f t="shared" ca="1" si="16"/>
        <v>0</v>
      </c>
      <c r="T4">
        <f t="shared" ca="1" si="17"/>
        <v>0</v>
      </c>
      <c r="U4">
        <f t="shared" ca="1" si="18"/>
        <v>0</v>
      </c>
      <c r="V4">
        <f t="shared" ca="1" si="19"/>
        <v>1</v>
      </c>
      <c r="W4">
        <f t="shared" ca="1" si="20"/>
        <v>0</v>
      </c>
      <c r="X4">
        <f t="shared" ca="1" si="21"/>
        <v>3</v>
      </c>
      <c r="Y4">
        <f t="shared" ca="1" si="22"/>
        <v>0</v>
      </c>
      <c r="Z4">
        <f t="shared" ca="1" si="23"/>
        <v>0</v>
      </c>
      <c r="AA4">
        <f t="shared" ca="1" si="24"/>
        <v>0</v>
      </c>
      <c r="AB4">
        <f t="shared" ca="1" si="25"/>
        <v>6</v>
      </c>
      <c r="AC4">
        <f t="shared" ca="1" si="26"/>
        <v>0</v>
      </c>
      <c r="AD4">
        <f t="shared" ca="1" si="27"/>
        <v>0</v>
      </c>
      <c r="AE4">
        <f t="shared" ca="1" si="28"/>
        <v>0</v>
      </c>
      <c r="AF4">
        <f t="shared" ca="1" si="29"/>
        <v>0</v>
      </c>
      <c r="AG4" s="13">
        <f t="shared" ca="1" si="30"/>
        <v>0</v>
      </c>
      <c r="AH4" s="13">
        <f t="shared" ca="1" si="31"/>
        <v>0</v>
      </c>
      <c r="AJ4">
        <f ca="1">VLOOKUP($B2,INDIRECT("'"&amp;$A$2&amp;"'!B:AH"),4,0)</f>
        <v>0</v>
      </c>
      <c r="AK4" t="e">
        <f ca="1">VLOOKUP($B3,INDIRECT("'"&amp;$A$2&amp;"'!B:AH"),4,0)</f>
        <v>#N/A</v>
      </c>
      <c r="AL4">
        <f ca="1">VLOOKUP($B4,INDIRECT("'"&amp;$A$2&amp;"'!B:AH"),4,0)</f>
        <v>0</v>
      </c>
      <c r="AM4">
        <f ca="1">VLOOKUP($B5,INDIRECT("'"&amp;$A$2&amp;"'!B:AH"),4,0)</f>
        <v>0</v>
      </c>
      <c r="AN4">
        <f ca="1">VLOOKUP($B6,INDIRECT("'"&amp;$A$2&amp;"'!B:AH"),4,0)</f>
        <v>0</v>
      </c>
      <c r="AO4">
        <f ca="1">VLOOKUP($B7,INDIRECT("'"&amp;$A$2&amp;"'!B:AH"),4,0)</f>
        <v>0</v>
      </c>
      <c r="AP4">
        <f ca="1">VLOOKUP($B8,INDIRECT("'"&amp;$A$2&amp;"'!B:AH"),4,0)</f>
        <v>0</v>
      </c>
      <c r="AQ4">
        <f ca="1">VLOOKUP($B9,INDIRECT("'"&amp;$A$2&amp;"'!B:AH"),4,0)</f>
        <v>0</v>
      </c>
      <c r="AR4">
        <f ca="1">VLOOKUP($B10,INDIRECT("'"&amp;$A$2&amp;"'!B:AH"),4,0)</f>
        <v>0</v>
      </c>
      <c r="AS4">
        <f ca="1">VLOOKUP($B11,INDIRECT("'"&amp;$A$2&amp;"'!B:AH"),4,0)</f>
        <v>0</v>
      </c>
      <c r="AT4">
        <f ca="1">VLOOKUP($B12,INDIRECT("'"&amp;$A$2&amp;"'!B:AH"),4,0)</f>
        <v>0</v>
      </c>
      <c r="AU4">
        <f ca="1">VLOOKUP($B13,INDIRECT("'"&amp;$A$2&amp;"'!B:AH"),4,0)</f>
        <v>0</v>
      </c>
      <c r="AV4">
        <f ca="1">VLOOKUP($B14,INDIRECT("'"&amp;$A$2&amp;"'!B:AH"),4,0)</f>
        <v>0</v>
      </c>
      <c r="AW4">
        <f ca="1">VLOOKUP($B15,INDIRECT("'"&amp;$A$2&amp;"'!B:AH"),4,0)</f>
        <v>0</v>
      </c>
      <c r="AX4">
        <f ca="1">VLOOKUP($B16,INDIRECT("'"&amp;$A$2&amp;"'!B:AH"),4,0)</f>
        <v>0</v>
      </c>
      <c r="AY4">
        <f ca="1">VLOOKUP($B17,INDIRECT("'"&amp;$A$2&amp;"'!B:AH"),4,0)</f>
        <v>0</v>
      </c>
      <c r="AZ4">
        <f ca="1">VLOOKUP($B18,INDIRECT("'"&amp;$A$2&amp;"'!B:AH"),4,0)</f>
        <v>0</v>
      </c>
      <c r="BA4">
        <f ca="1">VLOOKUP($B19,INDIRECT("'"&amp;$A$2&amp;"'!B:AH"),4,0)</f>
        <v>0</v>
      </c>
      <c r="BB4">
        <f ca="1">VLOOKUP($B20,INDIRECT("'"&amp;$A$2&amp;"'!B:AH"),4,0)</f>
        <v>0</v>
      </c>
      <c r="BC4">
        <f ca="1">VLOOKUP($B21,INDIRECT("'"&amp;$A$2&amp;"'!B:AH"),4,0)</f>
        <v>0</v>
      </c>
      <c r="BD4">
        <f ca="1">VLOOKUP($B22,INDIRECT("'"&amp;$A$2&amp;"'!B:AH"),4,0)</f>
        <v>0</v>
      </c>
      <c r="BE4">
        <f ca="1">VLOOKUP($B23,INDIRECT("'"&amp;$A$2&amp;"'!B:AH"),4,0)</f>
        <v>0</v>
      </c>
      <c r="BF4">
        <f ca="1">VLOOKUP($B24,INDIRECT("'"&amp;$A$2&amp;"'!B:AH"),4,0)</f>
        <v>3</v>
      </c>
      <c r="BG4">
        <f ca="1">VLOOKUP($B25,INDIRECT("'"&amp;$A$2&amp;"'!B:AH"),4,0)</f>
        <v>0</v>
      </c>
      <c r="BH4">
        <f ca="1">VLOOKUP($B26,INDIRECT("'"&amp;$A$2&amp;"'!B:AH"),4,0)</f>
        <v>0</v>
      </c>
      <c r="BI4">
        <f ca="1">VLOOKUP($B27,INDIRECT("'"&amp;$A$2&amp;"'!B:AH"),4,0)</f>
        <v>1</v>
      </c>
      <c r="BJ4">
        <f ca="1">VLOOKUP($B28,INDIRECT("'"&amp;$A$2&amp;"'!B:AH"),4,0)</f>
        <v>0</v>
      </c>
      <c r="BK4">
        <f ca="1">VLOOKUP($B29,INDIRECT("'"&amp;$A$2&amp;"'!B:AH"),4,0)</f>
        <v>1</v>
      </c>
      <c r="BL4">
        <f ca="1">VLOOKUP($B30,INDIRECT("'"&amp;$A$2&amp;"'!B:AH"),4,0)</f>
        <v>0</v>
      </c>
      <c r="BM4">
        <f ca="1">VLOOKUP($B31,INDIRECT("'"&amp;$A$2&amp;"'!B:AH"),4,0)</f>
        <v>1</v>
      </c>
      <c r="BN4">
        <f ca="1">VLOOKUP($B32,INDIRECT("'"&amp;$A$2&amp;"'!B:AH"),4,0)</f>
        <v>1</v>
      </c>
      <c r="BO4">
        <f ca="1">VLOOKUP($B33,INDIRECT("'"&amp;$A$2&amp;"'!B:AH"),4,0)</f>
        <v>0</v>
      </c>
      <c r="BP4">
        <f ca="1">VLOOKUP($B34,INDIRECT("'"&amp;$A$2&amp;"'!B:AH"),4,0)</f>
        <v>0</v>
      </c>
      <c r="BQ4">
        <f ca="1">VLOOKUP($B35,INDIRECT("'"&amp;$A$2&amp;"'!B:AH"),4,0)</f>
        <v>1</v>
      </c>
      <c r="BR4">
        <f ca="1">VLOOKUP($B36,INDIRECT("'"&amp;$A$2&amp;"'!B:AH"),4,0)</f>
        <v>0</v>
      </c>
      <c r="BS4">
        <f ca="1">VLOOKUP($B37,INDIRECT("'"&amp;$A$2&amp;"'!B:AH"),4,0)</f>
        <v>0</v>
      </c>
      <c r="BT4">
        <f ca="1">VLOOKUP($B38,INDIRECT("'"&amp;$A$2&amp;"'!B:AH"),4,0)</f>
        <v>0</v>
      </c>
      <c r="BU4">
        <f ca="1">VLOOKUP($B39,INDIRECT("'"&amp;$A$2&amp;"'!B:AH"),4,0)</f>
        <v>0</v>
      </c>
      <c r="BV4">
        <f ca="1">VLOOKUP($B40,INDIRECT("'"&amp;$A$2&amp;"'!B:AH"),4,0)</f>
        <v>0</v>
      </c>
      <c r="BW4">
        <f ca="1">VLOOKUP($B41,INDIRECT("'"&amp;$A$2&amp;"'!B:AH"),4,0)</f>
        <v>0</v>
      </c>
      <c r="BX4">
        <f ca="1">VLOOKUP($B42,INDIRECT("'"&amp;$A$2&amp;"'!B:AH"),4,0)</f>
        <v>0</v>
      </c>
      <c r="BY4">
        <f ca="1">VLOOKUP($B43,INDIRECT("'"&amp;$A$2&amp;"'!B:AH"),4,0)</f>
        <v>0</v>
      </c>
      <c r="BZ4">
        <f ca="1">VLOOKUP($B44,INDIRECT("'"&amp;$A$2&amp;"'!B:AH"),4,0)</f>
        <v>0</v>
      </c>
      <c r="CA4">
        <f ca="1">VLOOKUP($B45,INDIRECT("'"&amp;$A$2&amp;"'!B:AH"),4,0)</f>
        <v>0</v>
      </c>
      <c r="CB4">
        <f ca="1">VLOOKUP($B46,INDIRECT("'"&amp;$A$2&amp;"'!B:AH"),4,0)</f>
        <v>0</v>
      </c>
      <c r="CC4">
        <f ca="1">VLOOKUP($B47,INDIRECT("'"&amp;$A$2&amp;"'!B:AH"),4,0)</f>
        <v>0</v>
      </c>
      <c r="CD4">
        <f ca="1">VLOOKUP($B48,INDIRECT("'"&amp;$A$2&amp;"'!B:AH"),4,0)</f>
        <v>0</v>
      </c>
      <c r="CE4">
        <f ca="1">VLOOKUP($B49,INDIRECT("'"&amp;$A$2&amp;"'!B:AH"),4,0)</f>
        <v>0</v>
      </c>
      <c r="CF4">
        <f ca="1">VLOOKUP($B50,INDIRECT("'"&amp;$A$2&amp;"'!B:AH"),4,0)</f>
        <v>0</v>
      </c>
      <c r="CG4">
        <f ca="1">VLOOKUP($B51,INDIRECT("'"&amp;$A$2&amp;"'!B:AH"),4,0)</f>
        <v>0</v>
      </c>
      <c r="CH4">
        <f ca="1">VLOOKUP($B52,INDIRECT("'"&amp;$A$2&amp;"'!B:AH"),4,0)</f>
        <v>1</v>
      </c>
      <c r="CI4">
        <f ca="1">VLOOKUP($B53,INDIRECT("'"&amp;$A$2&amp;"'!B:AH"),4,0)</f>
        <v>0</v>
      </c>
      <c r="CJ4">
        <f ca="1">VLOOKUP($B54,INDIRECT("'"&amp;$A$2&amp;"'!B:AH"),4,0)</f>
        <v>0</v>
      </c>
      <c r="CK4">
        <f ca="1">VLOOKUP($B55,INDIRECT("'"&amp;$A$2&amp;"'!B:AH"),4,0)</f>
        <v>0</v>
      </c>
      <c r="CL4">
        <f ca="1">VLOOKUP($B56,INDIRECT("'"&amp;$A$2&amp;"'!B:AH"),4,0)</f>
        <v>0</v>
      </c>
      <c r="CM4">
        <f ca="1">VLOOKUP($B57,INDIRECT("'"&amp;$A$2&amp;"'!B:AH"),4,0)</f>
        <v>0</v>
      </c>
      <c r="CN4">
        <f ca="1">VLOOKUP($B58,INDIRECT("'"&amp;$A$2&amp;"'!B:AH"),4,0)</f>
        <v>0</v>
      </c>
      <c r="CO4">
        <f ca="1">VLOOKUP($B59,INDIRECT("'"&amp;$A$2&amp;"'!B:AH"),4,0)</f>
        <v>0</v>
      </c>
      <c r="CP4">
        <f ca="1">VLOOKUP($B60,INDIRECT("'"&amp;$A$2&amp;"'!B:AH"),4,0)</f>
        <v>0</v>
      </c>
      <c r="CQ4">
        <f ca="1">VLOOKUP($B61,INDIRECT("'"&amp;$A$2&amp;"'!B:AH"),4,0)</f>
        <v>0</v>
      </c>
      <c r="CR4">
        <f ca="1">VLOOKUP($B62,INDIRECT("'"&amp;$A$2&amp;"'!B:AH"),4,0)</f>
        <v>0</v>
      </c>
      <c r="CS4">
        <f ca="1">VLOOKUP($B63,INDIRECT("'"&amp;$A$2&amp;"'!B:AH"),4,0)</f>
        <v>0</v>
      </c>
      <c r="CT4">
        <f ca="1">VLOOKUP($B64,INDIRECT("'"&amp;$A$2&amp;"'!B:AH"),4,0)</f>
        <v>0</v>
      </c>
      <c r="CU4">
        <f ca="1">VLOOKUP($B65,INDIRECT("'"&amp;$A$2&amp;"'!B:AH"),4,0)</f>
        <v>1</v>
      </c>
      <c r="CV4">
        <f ca="1">VLOOKUP($B66,INDIRECT("'"&amp;$A$2&amp;"'!B:AH"),4,0)</f>
        <v>1</v>
      </c>
      <c r="CW4">
        <f ca="1">VLOOKUP($B67,INDIRECT("'"&amp;$A$2&amp;"'!B:AH"),4,0)</f>
        <v>0</v>
      </c>
      <c r="CX4">
        <f ca="1">VLOOKUP($B68,INDIRECT("'"&amp;$A$2&amp;"'!B:AH"),4,0)</f>
        <v>0</v>
      </c>
      <c r="CY4">
        <f ca="1">VLOOKUP($B69,INDIRECT("'"&amp;$A$2&amp;"'!B:AH"),4,0)</f>
        <v>1</v>
      </c>
      <c r="CZ4">
        <f ca="1">VLOOKUP($B70,INDIRECT("'"&amp;$A$2&amp;"'!B:AH"),4,0)</f>
        <v>0</v>
      </c>
      <c r="DA4">
        <f ca="1">VLOOKUP($B71,INDIRECT("'"&amp;$A$2&amp;"'!B:AH"),4,0)</f>
        <v>0</v>
      </c>
      <c r="DB4">
        <f ca="1">VLOOKUP($B72,INDIRECT("'"&amp;$A$2&amp;"'!B:AH"),4,0)</f>
        <v>1</v>
      </c>
      <c r="DC4">
        <f ca="1">VLOOKUP($B73,INDIRECT("'"&amp;$A$2&amp;"'!B:AH"),4,0)</f>
        <v>0</v>
      </c>
      <c r="DD4">
        <f ca="1">VLOOKUP($B74,INDIRECT("'"&amp;$A$2&amp;"'!B:AH"),4,0)</f>
        <v>0</v>
      </c>
      <c r="DE4">
        <f ca="1">VLOOKUP($B75,INDIRECT("'"&amp;$A$2&amp;"'!B:AH"),4,0)</f>
        <v>0</v>
      </c>
      <c r="DF4">
        <f ca="1">VLOOKUP($B76,INDIRECT("'"&amp;$A$2&amp;"'!B:AH"),4,0)</f>
        <v>0</v>
      </c>
      <c r="DG4">
        <f ca="1">VLOOKUP($B77,INDIRECT("'"&amp;$A$2&amp;"'!B:AH"),4,0)</f>
        <v>0</v>
      </c>
      <c r="DH4">
        <f ca="1">VLOOKUP($B78,INDIRECT("'"&amp;$A$2&amp;"'!B:AH"),4,0)</f>
        <v>0</v>
      </c>
      <c r="DI4">
        <f ca="1">VLOOKUP($B79,INDIRECT("'"&amp;$A$2&amp;"'!B:AH"),4,0)</f>
        <v>0</v>
      </c>
      <c r="DJ4">
        <f ca="1">VLOOKUP($B80,INDIRECT("'"&amp;$A$2&amp;"'!B:AH"),4,0)</f>
        <v>0</v>
      </c>
      <c r="DK4">
        <f ca="1">VLOOKUP($B81,INDIRECT("'"&amp;$A$2&amp;"'!B:AH"),4,0)</f>
        <v>0</v>
      </c>
      <c r="DL4">
        <f ca="1">VLOOKUP($B82,INDIRECT("'"&amp;$A$2&amp;"'!B:AH"),4,0)</f>
        <v>0</v>
      </c>
      <c r="DM4">
        <f ca="1">VLOOKUP($B83,INDIRECT("'"&amp;$A$2&amp;"'!B:AH"),4,0)</f>
        <v>1</v>
      </c>
      <c r="DN4">
        <f ca="1">VLOOKUP($B84,INDIRECT("'"&amp;$A$2&amp;"'!B:AH"),4,0)</f>
        <v>0</v>
      </c>
      <c r="DO4">
        <f ca="1">VLOOKUP($B85,INDIRECT("'"&amp;$A$2&amp;"'!B:AH"),4,0)</f>
        <v>0</v>
      </c>
      <c r="DP4">
        <f ca="1">VLOOKUP($B86,INDIRECT("'"&amp;$A$2&amp;"'!B:AH"),4,0)</f>
        <v>0</v>
      </c>
      <c r="DQ4">
        <f ca="1">VLOOKUP($B87,INDIRECT("'"&amp;$A$2&amp;"'!B:AH"),4,0)</f>
        <v>0</v>
      </c>
      <c r="DR4">
        <f ca="1">VLOOKUP($B88,INDIRECT("'"&amp;$A$2&amp;"'!B:AH"),4,0)</f>
        <v>0</v>
      </c>
      <c r="DS4">
        <f ca="1">VLOOKUP($B89,INDIRECT("'"&amp;$A$2&amp;"'!B:AH"),4,0)</f>
        <v>0</v>
      </c>
      <c r="DT4">
        <f ca="1">VLOOKUP($B90,INDIRECT("'"&amp;$A$2&amp;"'!B:AH"),4,0)</f>
        <v>1</v>
      </c>
      <c r="DU4">
        <f ca="1">VLOOKUP($B91,INDIRECT("'"&amp;$A$2&amp;"'!B:AH"),4,0)</f>
        <v>0</v>
      </c>
      <c r="DV4">
        <f ca="1">VLOOKUP($B92,INDIRECT("'"&amp;$A$2&amp;"'!B:AH"),4,0)</f>
        <v>0</v>
      </c>
      <c r="DW4">
        <f ca="1">VLOOKUP($B93,INDIRECT("'"&amp;$A$2&amp;"'!B:AH"),4,0)</f>
        <v>0</v>
      </c>
      <c r="DX4">
        <f ca="1">VLOOKUP($B94,INDIRECT("'"&amp;$A$2&amp;"'!B:AH"),4,0)</f>
        <v>0</v>
      </c>
      <c r="DY4">
        <f ca="1">VLOOKUP($B95,INDIRECT("'"&amp;$A$2&amp;"'!B:AH"),4,0)</f>
        <v>0</v>
      </c>
      <c r="DZ4">
        <f ca="1">VLOOKUP($B96,INDIRECT("'"&amp;$A$2&amp;"'!B:AH"),4,0)</f>
        <v>0</v>
      </c>
      <c r="EA4">
        <f ca="1">VLOOKUP($B97,INDIRECT("'"&amp;$A$2&amp;"'!B:AH"),4,0)</f>
        <v>0</v>
      </c>
      <c r="EB4">
        <f ca="1">VLOOKUP($B98,INDIRECT("'"&amp;$A$2&amp;"'!B:AH"),4,0)</f>
        <v>0</v>
      </c>
      <c r="EC4">
        <f ca="1">VLOOKUP($B99,INDIRECT("'"&amp;$A$2&amp;"'!B:AH"),4,0)</f>
        <v>0</v>
      </c>
      <c r="ED4">
        <f ca="1">VLOOKUP($B100,INDIRECT("'"&amp;$A$2&amp;"'!B:AH"),4,0)</f>
        <v>0</v>
      </c>
      <c r="EE4" t="e">
        <f ca="1">VLOOKUP($B101,INDIRECT("'"&amp;$A$2&amp;"'!B:AH"),4,0)</f>
        <v>#N/A</v>
      </c>
      <c r="EF4" t="e">
        <f ca="1">VLOOKUP($B102,INDIRECT("'"&amp;$A$2&amp;"'!B:AH"),4,0)</f>
        <v>#N/A</v>
      </c>
      <c r="EG4" t="e">
        <f ca="1">VLOOKUP($B103,INDIRECT("'"&amp;$A$2&amp;"'!B:AH"),4,0)</f>
        <v>#N/A</v>
      </c>
      <c r="EH4" t="e">
        <f ca="1">VLOOKUP($B104,INDIRECT("'"&amp;$A$2&amp;"'!B:AH"),4,0)</f>
        <v>#N/A</v>
      </c>
      <c r="EI4" t="e">
        <f ca="1">VLOOKUP($B105,INDIRECT("'"&amp;$A$2&amp;"'!B:AH"),4,0)</f>
        <v>#N/A</v>
      </c>
      <c r="EJ4" t="e">
        <f ca="1">VLOOKUP($B106,INDIRECT("'"&amp;$A$2&amp;"'!B:AH"),4,0)</f>
        <v>#N/A</v>
      </c>
      <c r="EK4" t="e">
        <f ca="1">VLOOKUP($B107,INDIRECT("'"&amp;$A$2&amp;"'!B:AH"),4,0)</f>
        <v>#N/A</v>
      </c>
      <c r="EL4" t="e">
        <f ca="1">VLOOKUP($B108,INDIRECT("'"&amp;$A$2&amp;"'!B:AH"),4,0)</f>
        <v>#N/A</v>
      </c>
      <c r="EM4" t="e">
        <f ca="1">VLOOKUP($B109,INDIRECT("'"&amp;$A$2&amp;"'!B:AH"),4,0)</f>
        <v>#N/A</v>
      </c>
      <c r="EN4" t="e">
        <f ca="1">VLOOKUP($B110,INDIRECT("'"&amp;$A$2&amp;"'!B:AH"),4,0)</f>
        <v>#N/A</v>
      </c>
      <c r="EO4" t="e">
        <f ca="1">VLOOKUP($B111,INDIRECT("'"&amp;$A$2&amp;"'!B:AH"),4,0)</f>
        <v>#N/A</v>
      </c>
      <c r="EP4" t="e">
        <f ca="1">VLOOKUP($B112,INDIRECT("'"&amp;$A$2&amp;"'!B:AH"),4,0)</f>
        <v>#N/A</v>
      </c>
      <c r="EQ4" t="e">
        <f ca="1">VLOOKUP($B113,INDIRECT("'"&amp;$A$2&amp;"'!B:AH"),4,0)</f>
        <v>#N/A</v>
      </c>
      <c r="ER4" t="e">
        <f ca="1">VLOOKUP($B114,INDIRECT("'"&amp;$A$2&amp;"'!B:AH"),4,0)</f>
        <v>#N/A</v>
      </c>
      <c r="ES4" t="e">
        <f ca="1">VLOOKUP($B115,INDIRECT("'"&amp;$A$2&amp;"'!B:AH"),4,0)</f>
        <v>#N/A</v>
      </c>
      <c r="ET4" t="e">
        <f ca="1">VLOOKUP($B116,INDIRECT("'"&amp;$A$2&amp;"'!B:AH"),4,0)</f>
        <v>#N/A</v>
      </c>
      <c r="EU4" t="e">
        <f ca="1">VLOOKUP($B117,INDIRECT("'"&amp;$A$2&amp;"'!B:AH"),4,0)</f>
        <v>#N/A</v>
      </c>
      <c r="EV4" t="e">
        <f ca="1">VLOOKUP($B118,INDIRECT("'"&amp;$A$2&amp;"'!B:AH"),4,0)</f>
        <v>#N/A</v>
      </c>
      <c r="EW4" t="e">
        <f ca="1">VLOOKUP($B119,INDIRECT("'"&amp;$A$2&amp;"'!B:AH"),4,0)</f>
        <v>#N/A</v>
      </c>
      <c r="EX4" t="e">
        <f ca="1">VLOOKUP($B120,INDIRECT("'"&amp;$A$2&amp;"'!B:AH"),4,0)</f>
        <v>#N/A</v>
      </c>
    </row>
    <row r="5" spans="1:154" x14ac:dyDescent="0.35">
      <c r="B5" s="14" t="s">
        <v>3</v>
      </c>
      <c r="C5">
        <f t="shared" ca="1" si="0"/>
        <v>0</v>
      </c>
      <c r="D5">
        <f t="shared" ca="1" si="1"/>
        <v>0</v>
      </c>
      <c r="E5">
        <f t="shared" ca="1" si="2"/>
        <v>0</v>
      </c>
      <c r="F5">
        <f t="shared" ca="1" si="3"/>
        <v>0</v>
      </c>
      <c r="G5">
        <f t="shared" ca="1" si="4"/>
        <v>0</v>
      </c>
      <c r="H5">
        <f t="shared" ca="1" si="5"/>
        <v>1</v>
      </c>
      <c r="I5">
        <f t="shared" ca="1" si="6"/>
        <v>0</v>
      </c>
      <c r="J5">
        <f t="shared" ca="1" si="7"/>
        <v>0</v>
      </c>
      <c r="K5">
        <f t="shared" ca="1" si="8"/>
        <v>1</v>
      </c>
      <c r="L5">
        <f t="shared" ca="1" si="9"/>
        <v>0</v>
      </c>
      <c r="M5">
        <f t="shared" ca="1" si="10"/>
        <v>0</v>
      </c>
      <c r="N5">
        <f t="shared" ca="1" si="11"/>
        <v>0</v>
      </c>
      <c r="O5">
        <f t="shared" ca="1" si="12"/>
        <v>0</v>
      </c>
      <c r="P5">
        <f t="shared" ca="1" si="13"/>
        <v>1</v>
      </c>
      <c r="Q5">
        <f t="shared" ca="1" si="14"/>
        <v>0</v>
      </c>
      <c r="R5">
        <f t="shared" ca="1" si="15"/>
        <v>2</v>
      </c>
      <c r="S5">
        <f t="shared" ca="1" si="16"/>
        <v>0</v>
      </c>
      <c r="T5">
        <f t="shared" ca="1" si="17"/>
        <v>0</v>
      </c>
      <c r="U5">
        <f t="shared" ca="1" si="18"/>
        <v>0</v>
      </c>
      <c r="V5">
        <f t="shared" ca="1" si="19"/>
        <v>0</v>
      </c>
      <c r="W5">
        <f t="shared" ca="1" si="20"/>
        <v>0</v>
      </c>
      <c r="X5">
        <f t="shared" ca="1" si="21"/>
        <v>0</v>
      </c>
      <c r="Y5">
        <f t="shared" ca="1" si="22"/>
        <v>0</v>
      </c>
      <c r="Z5">
        <f t="shared" ca="1" si="23"/>
        <v>0</v>
      </c>
      <c r="AA5">
        <f t="shared" ca="1" si="24"/>
        <v>1</v>
      </c>
      <c r="AB5">
        <f t="shared" ca="1" si="25"/>
        <v>6</v>
      </c>
      <c r="AC5">
        <f t="shared" ca="1" si="26"/>
        <v>0</v>
      </c>
      <c r="AD5">
        <f t="shared" ca="1" si="27"/>
        <v>0</v>
      </c>
      <c r="AE5">
        <f t="shared" ca="1" si="28"/>
        <v>0</v>
      </c>
      <c r="AF5">
        <f t="shared" ca="1" si="29"/>
        <v>0</v>
      </c>
      <c r="AG5" s="13">
        <f t="shared" ca="1" si="30"/>
        <v>0</v>
      </c>
      <c r="AH5" s="13">
        <f t="shared" ca="1" si="31"/>
        <v>0</v>
      </c>
      <c r="AJ5">
        <f ca="1">VLOOKUP($B2,INDIRECT("'"&amp;$A$2&amp;"'!B:AH"),5,0)</f>
        <v>13</v>
      </c>
      <c r="AK5" t="e">
        <f ca="1">VLOOKUP($B3,INDIRECT("'"&amp;$A$2&amp;"'!B:AH"),5,0)</f>
        <v>#N/A</v>
      </c>
      <c r="AL5">
        <f ca="1">VLOOKUP($B4,INDIRECT("'"&amp;$A$2&amp;"'!B:AH"),5,0)</f>
        <v>0</v>
      </c>
      <c r="AM5">
        <f ca="1">VLOOKUP($B5,INDIRECT("'"&amp;$A$2&amp;"'!B:AH"),5,0)</f>
        <v>0</v>
      </c>
      <c r="AN5">
        <f ca="1">VLOOKUP($B6,INDIRECT("'"&amp;$A$2&amp;"'!B:AH"),5,0)</f>
        <v>0</v>
      </c>
      <c r="AO5">
        <f ca="1">VLOOKUP($B7,INDIRECT("'"&amp;$A$2&amp;"'!B:AH"),5,0)</f>
        <v>0</v>
      </c>
      <c r="AP5">
        <f ca="1">VLOOKUP($B8,INDIRECT("'"&amp;$A$2&amp;"'!B:AH"),5,0)</f>
        <v>0</v>
      </c>
      <c r="AQ5">
        <f ca="1">VLOOKUP($B9,INDIRECT("'"&amp;$A$2&amp;"'!B:AH"),5,0)</f>
        <v>0</v>
      </c>
      <c r="AR5">
        <f ca="1">VLOOKUP($B10,INDIRECT("'"&amp;$A$2&amp;"'!B:AH"),5,0)</f>
        <v>0</v>
      </c>
      <c r="AS5">
        <f ca="1">VLOOKUP($B11,INDIRECT("'"&amp;$A$2&amp;"'!B:AH"),5,0)</f>
        <v>0</v>
      </c>
      <c r="AT5">
        <f ca="1">VLOOKUP($B12,INDIRECT("'"&amp;$A$2&amp;"'!B:AH"),5,0)</f>
        <v>0</v>
      </c>
      <c r="AU5">
        <f ca="1">VLOOKUP($B13,INDIRECT("'"&amp;$A$2&amp;"'!B:AH"),5,0)</f>
        <v>0</v>
      </c>
      <c r="AV5">
        <f ca="1">VLOOKUP($B14,INDIRECT("'"&amp;$A$2&amp;"'!B:AH"),5,0)</f>
        <v>0</v>
      </c>
      <c r="AW5">
        <f ca="1">VLOOKUP($B15,INDIRECT("'"&amp;$A$2&amp;"'!B:AH"),5,0)</f>
        <v>0</v>
      </c>
      <c r="AX5">
        <f ca="1">VLOOKUP($B16,INDIRECT("'"&amp;$A$2&amp;"'!B:AH"),5,0)</f>
        <v>0</v>
      </c>
      <c r="AY5">
        <f ca="1">VLOOKUP($B17,INDIRECT("'"&amp;$A$2&amp;"'!B:AH"),5,0)</f>
        <v>0</v>
      </c>
      <c r="AZ5">
        <f ca="1">VLOOKUP($B18,INDIRECT("'"&amp;$A$2&amp;"'!B:AH"),5,0)</f>
        <v>0</v>
      </c>
      <c r="BA5">
        <f ca="1">VLOOKUP($B19,INDIRECT("'"&amp;$A$2&amp;"'!B:AH"),5,0)</f>
        <v>0</v>
      </c>
      <c r="BB5">
        <f ca="1">VLOOKUP($B20,INDIRECT("'"&amp;$A$2&amp;"'!B:AH"),5,0)</f>
        <v>0</v>
      </c>
      <c r="BC5">
        <f ca="1">VLOOKUP($B21,INDIRECT("'"&amp;$A$2&amp;"'!B:AH"),5,0)</f>
        <v>0</v>
      </c>
      <c r="BD5">
        <f ca="1">VLOOKUP($B22,INDIRECT("'"&amp;$A$2&amp;"'!B:AH"),5,0)</f>
        <v>0</v>
      </c>
      <c r="BE5">
        <f ca="1">VLOOKUP($B23,INDIRECT("'"&amp;$A$2&amp;"'!B:AH"),5,0)</f>
        <v>0</v>
      </c>
      <c r="BF5">
        <f ca="1">VLOOKUP($B24,INDIRECT("'"&amp;$A$2&amp;"'!B:AH"),5,0)</f>
        <v>7</v>
      </c>
      <c r="BG5">
        <f ca="1">VLOOKUP($B25,INDIRECT("'"&amp;$A$2&amp;"'!B:AH"),5,0)</f>
        <v>0</v>
      </c>
      <c r="BH5">
        <f ca="1">VLOOKUP($B26,INDIRECT("'"&amp;$A$2&amp;"'!B:AH"),5,0)</f>
        <v>0</v>
      </c>
      <c r="BI5">
        <f ca="1">VLOOKUP($B27,INDIRECT("'"&amp;$A$2&amp;"'!B:AH"),5,0)</f>
        <v>0</v>
      </c>
      <c r="BJ5">
        <f ca="1">VLOOKUP($B28,INDIRECT("'"&amp;$A$2&amp;"'!B:AH"),5,0)</f>
        <v>0</v>
      </c>
      <c r="BK5">
        <f ca="1">VLOOKUP($B29,INDIRECT("'"&amp;$A$2&amp;"'!B:AH"),5,0)</f>
        <v>0</v>
      </c>
      <c r="BL5">
        <f ca="1">VLOOKUP($B30,INDIRECT("'"&amp;$A$2&amp;"'!B:AH"),5,0)</f>
        <v>0</v>
      </c>
      <c r="BM5">
        <f ca="1">VLOOKUP($B31,INDIRECT("'"&amp;$A$2&amp;"'!B:AH"),5,0)</f>
        <v>0</v>
      </c>
      <c r="BN5">
        <f ca="1">VLOOKUP($B32,INDIRECT("'"&amp;$A$2&amp;"'!B:AH"),5,0)</f>
        <v>0</v>
      </c>
      <c r="BO5">
        <f ca="1">VLOOKUP($B33,INDIRECT("'"&amp;$A$2&amp;"'!B:AH"),5,0)</f>
        <v>0</v>
      </c>
      <c r="BP5">
        <f ca="1">VLOOKUP($B34,INDIRECT("'"&amp;$A$2&amp;"'!B:AH"),5,0)</f>
        <v>0</v>
      </c>
      <c r="BQ5">
        <f ca="1">VLOOKUP($B35,INDIRECT("'"&amp;$A$2&amp;"'!B:AH"),5,0)</f>
        <v>0</v>
      </c>
      <c r="BR5">
        <f ca="1">VLOOKUP($B36,INDIRECT("'"&amp;$A$2&amp;"'!B:AH"),5,0)</f>
        <v>0</v>
      </c>
      <c r="BS5">
        <f ca="1">VLOOKUP($B37,INDIRECT("'"&amp;$A$2&amp;"'!B:AH"),5,0)</f>
        <v>0</v>
      </c>
      <c r="BT5">
        <f ca="1">VLOOKUP($B38,INDIRECT("'"&amp;$A$2&amp;"'!B:AH"),5,0)</f>
        <v>0</v>
      </c>
      <c r="BU5">
        <f ca="1">VLOOKUP($B39,INDIRECT("'"&amp;$A$2&amp;"'!B:AH"),5,0)</f>
        <v>0</v>
      </c>
      <c r="BV5">
        <f ca="1">VLOOKUP($B40,INDIRECT("'"&amp;$A$2&amp;"'!B:AH"),5,0)</f>
        <v>0</v>
      </c>
      <c r="BW5">
        <f ca="1">VLOOKUP($B41,INDIRECT("'"&amp;$A$2&amp;"'!B:AH"),5,0)</f>
        <v>1</v>
      </c>
      <c r="BX5">
        <f ca="1">VLOOKUP($B42,INDIRECT("'"&amp;$A$2&amp;"'!B:AH"),5,0)</f>
        <v>0</v>
      </c>
      <c r="BY5">
        <f ca="1">VLOOKUP($B43,INDIRECT("'"&amp;$A$2&amp;"'!B:AH"),5,0)</f>
        <v>0</v>
      </c>
      <c r="BZ5">
        <f ca="1">VLOOKUP($B44,INDIRECT("'"&amp;$A$2&amp;"'!B:AH"),5,0)</f>
        <v>0</v>
      </c>
      <c r="CA5">
        <f ca="1">VLOOKUP($B45,INDIRECT("'"&amp;$A$2&amp;"'!B:AH"),5,0)</f>
        <v>0</v>
      </c>
      <c r="CB5">
        <f ca="1">VLOOKUP($B46,INDIRECT("'"&amp;$A$2&amp;"'!B:AH"),5,0)</f>
        <v>0</v>
      </c>
      <c r="CC5">
        <f ca="1">VLOOKUP($B47,INDIRECT("'"&amp;$A$2&amp;"'!B:AH"),5,0)</f>
        <v>0</v>
      </c>
      <c r="CD5">
        <f ca="1">VLOOKUP($B48,INDIRECT("'"&amp;$A$2&amp;"'!B:AH"),5,0)</f>
        <v>0</v>
      </c>
      <c r="CE5">
        <f ca="1">VLOOKUP($B49,INDIRECT("'"&amp;$A$2&amp;"'!B:AH"),5,0)</f>
        <v>0</v>
      </c>
      <c r="CF5">
        <f ca="1">VLOOKUP($B50,INDIRECT("'"&amp;$A$2&amp;"'!B:AH"),5,0)</f>
        <v>0</v>
      </c>
      <c r="CG5">
        <f ca="1">VLOOKUP($B51,INDIRECT("'"&amp;$A$2&amp;"'!B:AH"),5,0)</f>
        <v>0</v>
      </c>
      <c r="CH5">
        <f ca="1">VLOOKUP($B52,INDIRECT("'"&amp;$A$2&amp;"'!B:AH"),5,0)</f>
        <v>0</v>
      </c>
      <c r="CI5">
        <f ca="1">VLOOKUP($B53,INDIRECT("'"&amp;$A$2&amp;"'!B:AH"),5,0)</f>
        <v>0</v>
      </c>
      <c r="CJ5">
        <f ca="1">VLOOKUP($B54,INDIRECT("'"&amp;$A$2&amp;"'!B:AH"),5,0)</f>
        <v>0</v>
      </c>
      <c r="CK5">
        <f ca="1">VLOOKUP($B55,INDIRECT("'"&amp;$A$2&amp;"'!B:AH"),5,0)</f>
        <v>0</v>
      </c>
      <c r="CL5">
        <f ca="1">VLOOKUP($B56,INDIRECT("'"&amp;$A$2&amp;"'!B:AH"),5,0)</f>
        <v>0</v>
      </c>
      <c r="CM5">
        <f ca="1">VLOOKUP($B57,INDIRECT("'"&amp;$A$2&amp;"'!B:AH"),5,0)</f>
        <v>0</v>
      </c>
      <c r="CN5">
        <f ca="1">VLOOKUP($B58,INDIRECT("'"&amp;$A$2&amp;"'!B:AH"),5,0)</f>
        <v>1</v>
      </c>
      <c r="CO5">
        <f ca="1">VLOOKUP($B59,INDIRECT("'"&amp;$A$2&amp;"'!B:AH"),5,0)</f>
        <v>0</v>
      </c>
      <c r="CP5">
        <f ca="1">VLOOKUP($B60,INDIRECT("'"&amp;$A$2&amp;"'!B:AH"),5,0)</f>
        <v>1</v>
      </c>
      <c r="CQ5">
        <f ca="1">VLOOKUP($B61,INDIRECT("'"&amp;$A$2&amp;"'!B:AH"),5,0)</f>
        <v>0</v>
      </c>
      <c r="CR5">
        <f ca="1">VLOOKUP($B62,INDIRECT("'"&amp;$A$2&amp;"'!B:AH"),5,0)</f>
        <v>0</v>
      </c>
      <c r="CS5">
        <f ca="1">VLOOKUP($B63,INDIRECT("'"&amp;$A$2&amp;"'!B:AH"),5,0)</f>
        <v>0</v>
      </c>
      <c r="CT5">
        <f ca="1">VLOOKUP($B64,INDIRECT("'"&amp;$A$2&amp;"'!B:AH"),5,0)</f>
        <v>1</v>
      </c>
      <c r="CU5">
        <f ca="1">VLOOKUP($B65,INDIRECT("'"&amp;$A$2&amp;"'!B:AH"),5,0)</f>
        <v>1</v>
      </c>
      <c r="CV5">
        <f ca="1">VLOOKUP($B66,INDIRECT("'"&amp;$A$2&amp;"'!B:AH"),5,0)</f>
        <v>1</v>
      </c>
      <c r="CW5">
        <f ca="1">VLOOKUP($B67,INDIRECT("'"&amp;$A$2&amp;"'!B:AH"),5,0)</f>
        <v>0</v>
      </c>
      <c r="CX5">
        <f ca="1">VLOOKUP($B68,INDIRECT("'"&amp;$A$2&amp;"'!B:AH"),5,0)</f>
        <v>0</v>
      </c>
      <c r="CY5">
        <f ca="1">VLOOKUP($B69,INDIRECT("'"&amp;$A$2&amp;"'!B:AH"),5,0)</f>
        <v>0</v>
      </c>
      <c r="CZ5">
        <f ca="1">VLOOKUP($B70,INDIRECT("'"&amp;$A$2&amp;"'!B:AH"),5,0)</f>
        <v>0</v>
      </c>
      <c r="DA5">
        <f ca="1">VLOOKUP($B71,INDIRECT("'"&amp;$A$2&amp;"'!B:AH"),5,0)</f>
        <v>1</v>
      </c>
      <c r="DB5">
        <f ca="1">VLOOKUP($B72,INDIRECT("'"&amp;$A$2&amp;"'!B:AH"),5,0)</f>
        <v>1</v>
      </c>
      <c r="DC5">
        <f ca="1">VLOOKUP($B73,INDIRECT("'"&amp;$A$2&amp;"'!B:AH"),5,0)</f>
        <v>0</v>
      </c>
      <c r="DD5">
        <f ca="1">VLOOKUP($B74,INDIRECT("'"&amp;$A$2&amp;"'!B:AH"),5,0)</f>
        <v>0</v>
      </c>
      <c r="DE5">
        <f ca="1">VLOOKUP($B75,INDIRECT("'"&amp;$A$2&amp;"'!B:AH"),5,0)</f>
        <v>0</v>
      </c>
      <c r="DF5">
        <f ca="1">VLOOKUP($B76,INDIRECT("'"&amp;$A$2&amp;"'!B:AH"),5,0)</f>
        <v>0</v>
      </c>
      <c r="DG5">
        <f ca="1">VLOOKUP($B77,INDIRECT("'"&amp;$A$2&amp;"'!B:AH"),5,0)</f>
        <v>0</v>
      </c>
      <c r="DH5">
        <f ca="1">VLOOKUP($B78,INDIRECT("'"&amp;$A$2&amp;"'!B:AH"),5,0)</f>
        <v>1</v>
      </c>
      <c r="DI5">
        <f ca="1">VLOOKUP($B79,INDIRECT("'"&amp;$A$2&amp;"'!B:AH"),5,0)</f>
        <v>0</v>
      </c>
      <c r="DJ5">
        <f ca="1">VLOOKUP($B80,INDIRECT("'"&amp;$A$2&amp;"'!B:AH"),5,0)</f>
        <v>0</v>
      </c>
      <c r="DK5">
        <f ca="1">VLOOKUP($B81,INDIRECT("'"&amp;$A$2&amp;"'!B:AH"),5,0)</f>
        <v>0</v>
      </c>
      <c r="DL5">
        <f ca="1">VLOOKUP($B82,INDIRECT("'"&amp;$A$2&amp;"'!B:AH"),5,0)</f>
        <v>0</v>
      </c>
      <c r="DM5">
        <f ca="1">VLOOKUP($B83,INDIRECT("'"&amp;$A$2&amp;"'!B:AH"),5,0)</f>
        <v>0</v>
      </c>
      <c r="DN5">
        <f ca="1">VLOOKUP($B84,INDIRECT("'"&amp;$A$2&amp;"'!B:AH"),5,0)</f>
        <v>2</v>
      </c>
      <c r="DO5">
        <f ca="1">VLOOKUP($B85,INDIRECT("'"&amp;$A$2&amp;"'!B:AH"),5,0)</f>
        <v>0</v>
      </c>
      <c r="DP5">
        <f ca="1">VLOOKUP($B86,INDIRECT("'"&amp;$A$2&amp;"'!B:AH"),5,0)</f>
        <v>1</v>
      </c>
      <c r="DQ5">
        <f ca="1">VLOOKUP($B87,INDIRECT("'"&amp;$A$2&amp;"'!B:AH"),5,0)</f>
        <v>0</v>
      </c>
      <c r="DR5">
        <f ca="1">VLOOKUP($B88,INDIRECT("'"&amp;$A$2&amp;"'!B:AH"),5,0)</f>
        <v>0</v>
      </c>
      <c r="DS5">
        <f ca="1">VLOOKUP($B89,INDIRECT("'"&amp;$A$2&amp;"'!B:AH"),5,0)</f>
        <v>1</v>
      </c>
      <c r="DT5">
        <f ca="1">VLOOKUP($B90,INDIRECT("'"&amp;$A$2&amp;"'!B:AH"),5,0)</f>
        <v>1</v>
      </c>
      <c r="DU5">
        <f ca="1">VLOOKUP($B91,INDIRECT("'"&amp;$A$2&amp;"'!B:AH"),5,0)</f>
        <v>0</v>
      </c>
      <c r="DV5">
        <f ca="1">VLOOKUP($B92,INDIRECT("'"&amp;$A$2&amp;"'!B:AH"),5,0)</f>
        <v>1</v>
      </c>
      <c r="DW5">
        <f ca="1">VLOOKUP($B93,INDIRECT("'"&amp;$A$2&amp;"'!B:AH"),5,0)</f>
        <v>0</v>
      </c>
      <c r="DX5">
        <f ca="1">VLOOKUP($B94,INDIRECT("'"&amp;$A$2&amp;"'!B:AH"),5,0)</f>
        <v>0</v>
      </c>
      <c r="DY5">
        <f ca="1">VLOOKUP($B95,INDIRECT("'"&amp;$A$2&amp;"'!B:AH"),5,0)</f>
        <v>0</v>
      </c>
      <c r="DZ5">
        <f ca="1">VLOOKUP($B96,INDIRECT("'"&amp;$A$2&amp;"'!B:AH"),5,0)</f>
        <v>0</v>
      </c>
      <c r="EA5">
        <f ca="1">VLOOKUP($B97,INDIRECT("'"&amp;$A$2&amp;"'!B:AH"),5,0)</f>
        <v>0</v>
      </c>
      <c r="EB5">
        <f ca="1">VLOOKUP($B98,INDIRECT("'"&amp;$A$2&amp;"'!B:AH"),5,0)</f>
        <v>0</v>
      </c>
      <c r="EC5">
        <f ca="1">VLOOKUP($B99,INDIRECT("'"&amp;$A$2&amp;"'!B:AH"),5,0)</f>
        <v>0</v>
      </c>
      <c r="ED5">
        <f ca="1">VLOOKUP($B100,INDIRECT("'"&amp;$A$2&amp;"'!B:AH"),5,0)</f>
        <v>0</v>
      </c>
      <c r="EE5" t="e">
        <f ca="1">VLOOKUP($B101,INDIRECT("'"&amp;$A$2&amp;"'!B:AH"),5,0)</f>
        <v>#N/A</v>
      </c>
      <c r="EF5" t="e">
        <f ca="1">VLOOKUP($B102,INDIRECT("'"&amp;$A$2&amp;"'!B:AH"),5,0)</f>
        <v>#N/A</v>
      </c>
      <c r="EG5" t="e">
        <f ca="1">VLOOKUP($B103,INDIRECT("'"&amp;$A$2&amp;"'!B:AH"),5,0)</f>
        <v>#N/A</v>
      </c>
      <c r="EH5" t="e">
        <f ca="1">VLOOKUP($B104,INDIRECT("'"&amp;$A$2&amp;"'!B:AH"),5,0)</f>
        <v>#N/A</v>
      </c>
      <c r="EI5" t="e">
        <f ca="1">VLOOKUP($B105,INDIRECT("'"&amp;$A$2&amp;"'!B:AH"),5,0)</f>
        <v>#N/A</v>
      </c>
      <c r="EJ5" t="e">
        <f ca="1">VLOOKUP($B106,INDIRECT("'"&amp;$A$2&amp;"'!B:AH"),5,0)</f>
        <v>#N/A</v>
      </c>
      <c r="EK5" t="e">
        <f ca="1">VLOOKUP($B107,INDIRECT("'"&amp;$A$2&amp;"'!B:AH"),5,0)</f>
        <v>#N/A</v>
      </c>
      <c r="EL5" t="e">
        <f ca="1">VLOOKUP($B108,INDIRECT("'"&amp;$A$2&amp;"'!B:AH"),5,0)</f>
        <v>#N/A</v>
      </c>
      <c r="EM5" t="e">
        <f ca="1">VLOOKUP($B109,INDIRECT("'"&amp;$A$2&amp;"'!B:AH"),5,0)</f>
        <v>#N/A</v>
      </c>
      <c r="EN5" t="e">
        <f ca="1">VLOOKUP($B110,INDIRECT("'"&amp;$A$2&amp;"'!B:AH"),5,0)</f>
        <v>#N/A</v>
      </c>
      <c r="EO5" t="e">
        <f ca="1">VLOOKUP($B111,INDIRECT("'"&amp;$A$2&amp;"'!B:AH"),5,0)</f>
        <v>#N/A</v>
      </c>
      <c r="EP5" t="e">
        <f ca="1">VLOOKUP($B112,INDIRECT("'"&amp;$A$2&amp;"'!B:AH"),5,0)</f>
        <v>#N/A</v>
      </c>
      <c r="EQ5" t="e">
        <f ca="1">VLOOKUP($B113,INDIRECT("'"&amp;$A$2&amp;"'!B:AH"),5,0)</f>
        <v>#N/A</v>
      </c>
      <c r="ER5" t="e">
        <f ca="1">VLOOKUP($B114,INDIRECT("'"&amp;$A$2&amp;"'!B:AH"),5,0)</f>
        <v>#N/A</v>
      </c>
      <c r="ES5" t="e">
        <f ca="1">VLOOKUP($B115,INDIRECT("'"&amp;$A$2&amp;"'!B:AH"),5,0)</f>
        <v>#N/A</v>
      </c>
      <c r="ET5" t="e">
        <f ca="1">VLOOKUP($B116,INDIRECT("'"&amp;$A$2&amp;"'!B:AH"),5,0)</f>
        <v>#N/A</v>
      </c>
      <c r="EU5" t="e">
        <f ca="1">VLOOKUP($B117,INDIRECT("'"&amp;$A$2&amp;"'!B:AH"),5,0)</f>
        <v>#N/A</v>
      </c>
      <c r="EV5" t="e">
        <f ca="1">VLOOKUP($B118,INDIRECT("'"&amp;$A$2&amp;"'!B:AH"),5,0)</f>
        <v>#N/A</v>
      </c>
      <c r="EW5" t="e">
        <f ca="1">VLOOKUP($B119,INDIRECT("'"&amp;$A$2&amp;"'!B:AH"),5,0)</f>
        <v>#N/A</v>
      </c>
      <c r="EX5" t="e">
        <f ca="1">VLOOKUP($B120,INDIRECT("'"&amp;$A$2&amp;"'!B:AH"),5,0)</f>
        <v>#N/A</v>
      </c>
    </row>
    <row r="6" spans="1:154" x14ac:dyDescent="0.35">
      <c r="B6" s="14" t="s">
        <v>4</v>
      </c>
      <c r="C6">
        <f t="shared" ca="1" si="0"/>
        <v>0</v>
      </c>
      <c r="D6">
        <f t="shared" ca="1" si="1"/>
        <v>0</v>
      </c>
      <c r="E6">
        <f t="shared" ca="1" si="2"/>
        <v>0</v>
      </c>
      <c r="F6">
        <f t="shared" ca="1" si="3"/>
        <v>0</v>
      </c>
      <c r="G6">
        <f t="shared" ca="1" si="4"/>
        <v>0</v>
      </c>
      <c r="H6">
        <f t="shared" ca="1" si="5"/>
        <v>1</v>
      </c>
      <c r="I6">
        <f t="shared" ca="1" si="6"/>
        <v>0</v>
      </c>
      <c r="J6">
        <f t="shared" ca="1" si="7"/>
        <v>0</v>
      </c>
      <c r="K6">
        <f t="shared" ca="1" si="8"/>
        <v>4</v>
      </c>
      <c r="L6">
        <f t="shared" ca="1" si="9"/>
        <v>1</v>
      </c>
      <c r="M6">
        <f t="shared" ca="1" si="10"/>
        <v>0</v>
      </c>
      <c r="N6">
        <f t="shared" ca="1" si="11"/>
        <v>1</v>
      </c>
      <c r="O6">
        <f t="shared" ca="1" si="12"/>
        <v>1</v>
      </c>
      <c r="P6">
        <f t="shared" ca="1" si="13"/>
        <v>1</v>
      </c>
      <c r="Q6">
        <f t="shared" ca="1" si="14"/>
        <v>0</v>
      </c>
      <c r="R6">
        <f t="shared" ca="1" si="15"/>
        <v>3</v>
      </c>
      <c r="S6">
        <f t="shared" ca="1" si="16"/>
        <v>0</v>
      </c>
      <c r="T6">
        <f t="shared" ca="1" si="17"/>
        <v>0</v>
      </c>
      <c r="U6">
        <f t="shared" ca="1" si="18"/>
        <v>0</v>
      </c>
      <c r="V6">
        <f t="shared" ca="1" si="19"/>
        <v>2</v>
      </c>
      <c r="W6">
        <f t="shared" ca="1" si="20"/>
        <v>0</v>
      </c>
      <c r="X6">
        <f t="shared" ca="1" si="21"/>
        <v>1</v>
      </c>
      <c r="Y6">
        <f t="shared" ca="1" si="22"/>
        <v>1</v>
      </c>
      <c r="Z6">
        <f t="shared" ca="1" si="23"/>
        <v>0</v>
      </c>
      <c r="AA6">
        <f t="shared" ca="1" si="24"/>
        <v>0</v>
      </c>
      <c r="AB6">
        <f t="shared" ca="1" si="25"/>
        <v>16</v>
      </c>
      <c r="AC6">
        <f t="shared" ca="1" si="26"/>
        <v>0</v>
      </c>
      <c r="AD6">
        <f t="shared" ca="1" si="27"/>
        <v>0</v>
      </c>
      <c r="AE6">
        <f t="shared" ca="1" si="28"/>
        <v>0</v>
      </c>
      <c r="AF6">
        <f t="shared" ca="1" si="29"/>
        <v>0</v>
      </c>
      <c r="AG6" s="13">
        <f t="shared" ca="1" si="30"/>
        <v>0</v>
      </c>
      <c r="AH6" s="13">
        <f t="shared" ca="1" si="31"/>
        <v>0</v>
      </c>
      <c r="AJ6">
        <f ca="1">VLOOKUP($B2,INDIRECT("'"&amp;$A$2&amp;"'!B:AH"),6,0)</f>
        <v>10</v>
      </c>
      <c r="AK6" t="e">
        <f ca="1">VLOOKUP($B3,INDIRECT("'"&amp;$A$2&amp;"'!B:AH"),6,0)</f>
        <v>#N/A</v>
      </c>
      <c r="AL6">
        <f ca="1">VLOOKUP($B4,INDIRECT("'"&amp;$A$2&amp;"'!B:AH"),6,0)</f>
        <v>0</v>
      </c>
      <c r="AM6">
        <f ca="1">VLOOKUP($B5,INDIRECT("'"&amp;$A$2&amp;"'!B:AH"),6,0)</f>
        <v>0</v>
      </c>
      <c r="AN6">
        <f ca="1">VLOOKUP($B6,INDIRECT("'"&amp;$A$2&amp;"'!B:AH"),6,0)</f>
        <v>0</v>
      </c>
      <c r="AO6">
        <f ca="1">VLOOKUP($B7,INDIRECT("'"&amp;$A$2&amp;"'!B:AH"),6,0)</f>
        <v>0</v>
      </c>
      <c r="AP6">
        <f ca="1">VLOOKUP($B8,INDIRECT("'"&amp;$A$2&amp;"'!B:AH"),6,0)</f>
        <v>0</v>
      </c>
      <c r="AQ6">
        <f ca="1">VLOOKUP($B9,INDIRECT("'"&amp;$A$2&amp;"'!B:AH"),6,0)</f>
        <v>0</v>
      </c>
      <c r="AR6">
        <f ca="1">VLOOKUP($B10,INDIRECT("'"&amp;$A$2&amp;"'!B:AH"),6,0)</f>
        <v>0</v>
      </c>
      <c r="AS6">
        <f ca="1">VLOOKUP($B11,INDIRECT("'"&amp;$A$2&amp;"'!B:AH"),6,0)</f>
        <v>0</v>
      </c>
      <c r="AT6">
        <f ca="1">VLOOKUP($B12,INDIRECT("'"&amp;$A$2&amp;"'!B:AH"),6,0)</f>
        <v>0</v>
      </c>
      <c r="AU6">
        <f ca="1">VLOOKUP($B13,INDIRECT("'"&amp;$A$2&amp;"'!B:AH"),6,0)</f>
        <v>0</v>
      </c>
      <c r="AV6">
        <f ca="1">VLOOKUP($B14,INDIRECT("'"&amp;$A$2&amp;"'!B:AH"),6,0)</f>
        <v>0</v>
      </c>
      <c r="AW6">
        <f ca="1">VLOOKUP($B15,INDIRECT("'"&amp;$A$2&amp;"'!B:AH"),6,0)</f>
        <v>0</v>
      </c>
      <c r="AX6">
        <f ca="1">VLOOKUP($B16,INDIRECT("'"&amp;$A$2&amp;"'!B:AH"),6,0)</f>
        <v>0</v>
      </c>
      <c r="AY6">
        <f ca="1">VLOOKUP($B17,INDIRECT("'"&amp;$A$2&amp;"'!B:AH"),6,0)</f>
        <v>0</v>
      </c>
      <c r="AZ6">
        <f ca="1">VLOOKUP($B18,INDIRECT("'"&amp;$A$2&amp;"'!B:AH"),6,0)</f>
        <v>3</v>
      </c>
      <c r="BA6">
        <f ca="1">VLOOKUP($B19,INDIRECT("'"&amp;$A$2&amp;"'!B:AH"),6,0)</f>
        <v>0</v>
      </c>
      <c r="BB6">
        <f ca="1">VLOOKUP($B20,INDIRECT("'"&amp;$A$2&amp;"'!B:AH"),6,0)</f>
        <v>0</v>
      </c>
      <c r="BC6">
        <f ca="1">VLOOKUP($B21,INDIRECT("'"&amp;$A$2&amp;"'!B:AH"),6,0)</f>
        <v>2</v>
      </c>
      <c r="BD6">
        <f ca="1">VLOOKUP($B22,INDIRECT("'"&amp;$A$2&amp;"'!B:AH"),6,0)</f>
        <v>0</v>
      </c>
      <c r="BE6">
        <f ca="1">VLOOKUP($B23,INDIRECT("'"&amp;$A$2&amp;"'!B:AH"),6,0)</f>
        <v>0</v>
      </c>
      <c r="BF6">
        <f ca="1">VLOOKUP($B24,INDIRECT("'"&amp;$A$2&amp;"'!B:AH"),6,0)</f>
        <v>2</v>
      </c>
      <c r="BG6">
        <f ca="1">VLOOKUP($B25,INDIRECT("'"&amp;$A$2&amp;"'!B:AH"),6,0)</f>
        <v>0</v>
      </c>
      <c r="BH6">
        <f ca="1">VLOOKUP($B26,INDIRECT("'"&amp;$A$2&amp;"'!B:AH"),6,0)</f>
        <v>3</v>
      </c>
      <c r="BI6">
        <f ca="1">VLOOKUP($B27,INDIRECT("'"&amp;$A$2&amp;"'!B:AH"),6,0)</f>
        <v>0</v>
      </c>
      <c r="BJ6">
        <f ca="1">VLOOKUP($B28,INDIRECT("'"&amp;$A$2&amp;"'!B:AH"),6,0)</f>
        <v>0</v>
      </c>
      <c r="BK6">
        <f ca="1">VLOOKUP($B29,INDIRECT("'"&amp;$A$2&amp;"'!B:AH"),6,0)</f>
        <v>1</v>
      </c>
      <c r="BL6">
        <f ca="1">VLOOKUP($B30,INDIRECT("'"&amp;$A$2&amp;"'!B:AH"),6,0)</f>
        <v>0</v>
      </c>
      <c r="BM6">
        <f ca="1">VLOOKUP($B31,INDIRECT("'"&amp;$A$2&amp;"'!B:AH"),6,0)</f>
        <v>0</v>
      </c>
      <c r="BN6">
        <f ca="1">VLOOKUP($B32,INDIRECT("'"&amp;$A$2&amp;"'!B:AH"),6,0)</f>
        <v>0</v>
      </c>
      <c r="BO6">
        <f ca="1">VLOOKUP($B33,INDIRECT("'"&amp;$A$2&amp;"'!B:AH"),6,0)</f>
        <v>0</v>
      </c>
      <c r="BP6">
        <f ca="1">VLOOKUP($B34,INDIRECT("'"&amp;$A$2&amp;"'!B:AH"),6,0)</f>
        <v>0</v>
      </c>
      <c r="BQ6">
        <f ca="1">VLOOKUP($B35,INDIRECT("'"&amp;$A$2&amp;"'!B:AH"),6,0)</f>
        <v>0</v>
      </c>
      <c r="BR6">
        <f ca="1">VLOOKUP($B36,INDIRECT("'"&amp;$A$2&amp;"'!B:AH"),6,0)</f>
        <v>0</v>
      </c>
      <c r="BS6">
        <f ca="1">VLOOKUP($B37,INDIRECT("'"&amp;$A$2&amp;"'!B:AH"),6,0)</f>
        <v>0</v>
      </c>
      <c r="BT6">
        <f ca="1">VLOOKUP($B38,INDIRECT("'"&amp;$A$2&amp;"'!B:AH"),6,0)</f>
        <v>0</v>
      </c>
      <c r="BU6">
        <f ca="1">VLOOKUP($B39,INDIRECT("'"&amp;$A$2&amp;"'!B:AH"),6,0)</f>
        <v>0</v>
      </c>
      <c r="BV6">
        <f ca="1">VLOOKUP($B40,INDIRECT("'"&amp;$A$2&amp;"'!B:AH"),6,0)</f>
        <v>1</v>
      </c>
      <c r="BW6">
        <f ca="1">VLOOKUP($B41,INDIRECT("'"&amp;$A$2&amp;"'!B:AH"),6,0)</f>
        <v>0</v>
      </c>
      <c r="BX6">
        <f ca="1">VLOOKUP($B42,INDIRECT("'"&amp;$A$2&amp;"'!B:AH"),6,0)</f>
        <v>0</v>
      </c>
      <c r="BY6">
        <f ca="1">VLOOKUP($B43,INDIRECT("'"&amp;$A$2&amp;"'!B:AH"),6,0)</f>
        <v>0</v>
      </c>
      <c r="BZ6">
        <f ca="1">VLOOKUP($B44,INDIRECT("'"&amp;$A$2&amp;"'!B:AH"),6,0)</f>
        <v>1</v>
      </c>
      <c r="CA6">
        <f ca="1">VLOOKUP($B45,INDIRECT("'"&amp;$A$2&amp;"'!B:AH"),6,0)</f>
        <v>0</v>
      </c>
      <c r="CB6">
        <f ca="1">VLOOKUP($B46,INDIRECT("'"&amp;$A$2&amp;"'!B:AH"),6,0)</f>
        <v>0</v>
      </c>
      <c r="CC6">
        <f ca="1">VLOOKUP($B47,INDIRECT("'"&amp;$A$2&amp;"'!B:AH"),6,0)</f>
        <v>0</v>
      </c>
      <c r="CD6">
        <f ca="1">VLOOKUP($B48,INDIRECT("'"&amp;$A$2&amp;"'!B:AH"),6,0)</f>
        <v>1</v>
      </c>
      <c r="CE6">
        <f ca="1">VLOOKUP($B49,INDIRECT("'"&amp;$A$2&amp;"'!B:AH"),6,0)</f>
        <v>0</v>
      </c>
      <c r="CF6">
        <f ca="1">VLOOKUP($B50,INDIRECT("'"&amp;$A$2&amp;"'!B:AH"),6,0)</f>
        <v>1</v>
      </c>
      <c r="CG6">
        <f ca="1">VLOOKUP($B51,INDIRECT("'"&amp;$A$2&amp;"'!B:AH"),6,0)</f>
        <v>1</v>
      </c>
      <c r="CH6">
        <f ca="1">VLOOKUP($B52,INDIRECT("'"&amp;$A$2&amp;"'!B:AH"),6,0)</f>
        <v>0</v>
      </c>
      <c r="CI6">
        <f ca="1">VLOOKUP($B53,INDIRECT("'"&amp;$A$2&amp;"'!B:AH"),6,0)</f>
        <v>0</v>
      </c>
      <c r="CJ6">
        <f ca="1">VLOOKUP($B54,INDIRECT("'"&amp;$A$2&amp;"'!B:AH"),6,0)</f>
        <v>0</v>
      </c>
      <c r="CK6">
        <f ca="1">VLOOKUP($B55,INDIRECT("'"&amp;$A$2&amp;"'!B:AH"),6,0)</f>
        <v>0</v>
      </c>
      <c r="CL6">
        <f ca="1">VLOOKUP($B56,INDIRECT("'"&amp;$A$2&amp;"'!B:AH"),6,0)</f>
        <v>0</v>
      </c>
      <c r="CM6">
        <f ca="1">VLOOKUP($B57,INDIRECT("'"&amp;$A$2&amp;"'!B:AH"),6,0)</f>
        <v>0</v>
      </c>
      <c r="CN6">
        <f ca="1">VLOOKUP($B58,INDIRECT("'"&amp;$A$2&amp;"'!B:AH"),6,0)</f>
        <v>1</v>
      </c>
      <c r="CO6">
        <f ca="1">VLOOKUP($B59,INDIRECT("'"&amp;$A$2&amp;"'!B:AH"),6,0)</f>
        <v>0</v>
      </c>
      <c r="CP6">
        <f ca="1">VLOOKUP($B60,INDIRECT("'"&amp;$A$2&amp;"'!B:AH"),6,0)</f>
        <v>0</v>
      </c>
      <c r="CQ6">
        <f ca="1">VLOOKUP($B61,INDIRECT("'"&amp;$A$2&amp;"'!B:AH"),6,0)</f>
        <v>0</v>
      </c>
      <c r="CR6">
        <f ca="1">VLOOKUP($B62,INDIRECT("'"&amp;$A$2&amp;"'!B:AH"),6,0)</f>
        <v>0</v>
      </c>
      <c r="CS6">
        <f ca="1">VLOOKUP($B63,INDIRECT("'"&amp;$A$2&amp;"'!B:AH"),6,0)</f>
        <v>0</v>
      </c>
      <c r="CT6">
        <f ca="1">VLOOKUP($B64,INDIRECT("'"&amp;$A$2&amp;"'!B:AH"),6,0)</f>
        <v>1</v>
      </c>
      <c r="CU6">
        <f ca="1">VLOOKUP($B65,INDIRECT("'"&amp;$A$2&amp;"'!B:AH"),6,0)</f>
        <v>0</v>
      </c>
      <c r="CV6">
        <f ca="1">VLOOKUP($B66,INDIRECT("'"&amp;$A$2&amp;"'!B:AH"),6,0)</f>
        <v>2</v>
      </c>
      <c r="CW6">
        <f ca="1">VLOOKUP($B67,INDIRECT("'"&amp;$A$2&amp;"'!B:AH"),6,0)</f>
        <v>1</v>
      </c>
      <c r="CX6">
        <f ca="1">VLOOKUP($B68,INDIRECT("'"&amp;$A$2&amp;"'!B:AH"),6,0)</f>
        <v>0</v>
      </c>
      <c r="CY6">
        <f ca="1">VLOOKUP($B69,INDIRECT("'"&amp;$A$2&amp;"'!B:AH"),6,0)</f>
        <v>1</v>
      </c>
      <c r="CZ6">
        <f ca="1">VLOOKUP($B70,INDIRECT("'"&amp;$A$2&amp;"'!B:AH"),6,0)</f>
        <v>0</v>
      </c>
      <c r="DA6">
        <f ca="1">VLOOKUP($B71,INDIRECT("'"&amp;$A$2&amp;"'!B:AH"),6,0)</f>
        <v>0</v>
      </c>
      <c r="DB6">
        <f ca="1">VLOOKUP($B72,INDIRECT("'"&amp;$A$2&amp;"'!B:AH"),6,0)</f>
        <v>0</v>
      </c>
      <c r="DC6">
        <f ca="1">VLOOKUP($B73,INDIRECT("'"&amp;$A$2&amp;"'!B:AH"),6,0)</f>
        <v>0</v>
      </c>
      <c r="DD6">
        <f ca="1">VLOOKUP($B74,INDIRECT("'"&amp;$A$2&amp;"'!B:AH"),6,0)</f>
        <v>0</v>
      </c>
      <c r="DE6">
        <f ca="1">VLOOKUP($B75,INDIRECT("'"&amp;$A$2&amp;"'!B:AH"),6,0)</f>
        <v>0</v>
      </c>
      <c r="DF6">
        <f ca="1">VLOOKUP($B76,INDIRECT("'"&amp;$A$2&amp;"'!B:AH"),6,0)</f>
        <v>0</v>
      </c>
      <c r="DG6">
        <f ca="1">VLOOKUP($B77,INDIRECT("'"&amp;$A$2&amp;"'!B:AH"),6,0)</f>
        <v>0</v>
      </c>
      <c r="DH6">
        <f ca="1">VLOOKUP($B78,INDIRECT("'"&amp;$A$2&amp;"'!B:AH"),6,0)</f>
        <v>0</v>
      </c>
      <c r="DI6">
        <f ca="1">VLOOKUP($B79,INDIRECT("'"&amp;$A$2&amp;"'!B:AH"),6,0)</f>
        <v>0</v>
      </c>
      <c r="DJ6">
        <f ca="1">VLOOKUP($B80,INDIRECT("'"&amp;$A$2&amp;"'!B:AH"),6,0)</f>
        <v>0</v>
      </c>
      <c r="DK6">
        <f ca="1">VLOOKUP($B81,INDIRECT("'"&amp;$A$2&amp;"'!B:AH"),6,0)</f>
        <v>0</v>
      </c>
      <c r="DL6">
        <f ca="1">VLOOKUP($B82,INDIRECT("'"&amp;$A$2&amp;"'!B:AH"),6,0)</f>
        <v>0</v>
      </c>
      <c r="DM6">
        <f ca="1">VLOOKUP($B83,INDIRECT("'"&amp;$A$2&amp;"'!B:AH"),6,0)</f>
        <v>0</v>
      </c>
      <c r="DN6">
        <f ca="1">VLOOKUP($B84,INDIRECT("'"&amp;$A$2&amp;"'!B:AH"),6,0)</f>
        <v>0</v>
      </c>
      <c r="DO6">
        <f ca="1">VLOOKUP($B85,INDIRECT("'"&amp;$A$2&amp;"'!B:AH"),6,0)</f>
        <v>0</v>
      </c>
      <c r="DP6">
        <f ca="1">VLOOKUP($B86,INDIRECT("'"&amp;$A$2&amp;"'!B:AH"),6,0)</f>
        <v>0</v>
      </c>
      <c r="DQ6">
        <f ca="1">VLOOKUP($B87,INDIRECT("'"&amp;$A$2&amp;"'!B:AH"),6,0)</f>
        <v>0</v>
      </c>
      <c r="DR6">
        <f ca="1">VLOOKUP($B88,INDIRECT("'"&amp;$A$2&amp;"'!B:AH"),6,0)</f>
        <v>0</v>
      </c>
      <c r="DS6">
        <f ca="1">VLOOKUP($B89,INDIRECT("'"&amp;$A$2&amp;"'!B:AH"),6,0)</f>
        <v>1</v>
      </c>
      <c r="DT6">
        <f ca="1">VLOOKUP($B90,INDIRECT("'"&amp;$A$2&amp;"'!B:AH"),6,0)</f>
        <v>0</v>
      </c>
      <c r="DU6">
        <f ca="1">VLOOKUP($B91,INDIRECT("'"&amp;$A$2&amp;"'!B:AH"),6,0)</f>
        <v>0</v>
      </c>
      <c r="DV6">
        <f ca="1">VLOOKUP($B92,INDIRECT("'"&amp;$A$2&amp;"'!B:AH"),6,0)</f>
        <v>0</v>
      </c>
      <c r="DW6">
        <f ca="1">VLOOKUP($B93,INDIRECT("'"&amp;$A$2&amp;"'!B:AH"),6,0)</f>
        <v>1</v>
      </c>
      <c r="DX6">
        <f ca="1">VLOOKUP($B94,INDIRECT("'"&amp;$A$2&amp;"'!B:AH"),6,0)</f>
        <v>0</v>
      </c>
      <c r="DY6">
        <f ca="1">VLOOKUP($B95,INDIRECT("'"&amp;$A$2&amp;"'!B:AH"),6,0)</f>
        <v>0</v>
      </c>
      <c r="DZ6">
        <f ca="1">VLOOKUP($B96,INDIRECT("'"&amp;$A$2&amp;"'!B:AH"),6,0)</f>
        <v>0</v>
      </c>
      <c r="EA6">
        <f ca="1">VLOOKUP($B97,INDIRECT("'"&amp;$A$2&amp;"'!B:AH"),6,0)</f>
        <v>0</v>
      </c>
      <c r="EB6">
        <f ca="1">VLOOKUP($B98,INDIRECT("'"&amp;$A$2&amp;"'!B:AH"),6,0)</f>
        <v>0</v>
      </c>
      <c r="EC6">
        <f ca="1">VLOOKUP($B99,INDIRECT("'"&amp;$A$2&amp;"'!B:AH"),6,0)</f>
        <v>0</v>
      </c>
      <c r="ED6">
        <f ca="1">VLOOKUP($B100,INDIRECT("'"&amp;$A$2&amp;"'!B:AH"),6,0)</f>
        <v>0</v>
      </c>
      <c r="EE6" t="e">
        <f ca="1">VLOOKUP($B101,INDIRECT("'"&amp;$A$2&amp;"'!B:AH"),6,0)</f>
        <v>#N/A</v>
      </c>
      <c r="EF6" t="e">
        <f ca="1">VLOOKUP($B102,INDIRECT("'"&amp;$A$2&amp;"'!B:AH"),6,0)</f>
        <v>#N/A</v>
      </c>
      <c r="EG6" t="e">
        <f ca="1">VLOOKUP($B103,INDIRECT("'"&amp;$A$2&amp;"'!B:AH"),6,0)</f>
        <v>#N/A</v>
      </c>
      <c r="EH6" t="e">
        <f ca="1">VLOOKUP($B104,INDIRECT("'"&amp;$A$2&amp;"'!B:AH"),6,0)</f>
        <v>#N/A</v>
      </c>
      <c r="EI6" t="e">
        <f ca="1">VLOOKUP($B105,INDIRECT("'"&amp;$A$2&amp;"'!B:AH"),6,0)</f>
        <v>#N/A</v>
      </c>
      <c r="EJ6" t="e">
        <f ca="1">VLOOKUP($B106,INDIRECT("'"&amp;$A$2&amp;"'!B:AH"),6,0)</f>
        <v>#N/A</v>
      </c>
      <c r="EK6" t="e">
        <f ca="1">VLOOKUP($B107,INDIRECT("'"&amp;$A$2&amp;"'!B:AH"),6,0)</f>
        <v>#N/A</v>
      </c>
      <c r="EL6" t="e">
        <f ca="1">VLOOKUP($B108,INDIRECT("'"&amp;$A$2&amp;"'!B:AH"),6,0)</f>
        <v>#N/A</v>
      </c>
      <c r="EM6" t="e">
        <f ca="1">VLOOKUP($B109,INDIRECT("'"&amp;$A$2&amp;"'!B:AH"),6,0)</f>
        <v>#N/A</v>
      </c>
      <c r="EN6" t="e">
        <f ca="1">VLOOKUP($B110,INDIRECT("'"&amp;$A$2&amp;"'!B:AH"),6,0)</f>
        <v>#N/A</v>
      </c>
      <c r="EO6" t="e">
        <f ca="1">VLOOKUP($B111,INDIRECT("'"&amp;$A$2&amp;"'!B:AH"),6,0)</f>
        <v>#N/A</v>
      </c>
      <c r="EP6" t="e">
        <f ca="1">VLOOKUP($B112,INDIRECT("'"&amp;$A$2&amp;"'!B:AH"),6,0)</f>
        <v>#N/A</v>
      </c>
      <c r="EQ6" t="e">
        <f ca="1">VLOOKUP($B113,INDIRECT("'"&amp;$A$2&amp;"'!B:AH"),6,0)</f>
        <v>#N/A</v>
      </c>
      <c r="ER6" t="e">
        <f ca="1">VLOOKUP($B114,INDIRECT("'"&amp;$A$2&amp;"'!B:AH"),6,0)</f>
        <v>#N/A</v>
      </c>
      <c r="ES6" t="e">
        <f ca="1">VLOOKUP($B115,INDIRECT("'"&amp;$A$2&amp;"'!B:AH"),6,0)</f>
        <v>#N/A</v>
      </c>
      <c r="ET6" t="e">
        <f ca="1">VLOOKUP($B116,INDIRECT("'"&amp;$A$2&amp;"'!B:AH"),6,0)</f>
        <v>#N/A</v>
      </c>
      <c r="EU6" t="e">
        <f ca="1">VLOOKUP($B117,INDIRECT("'"&amp;$A$2&amp;"'!B:AH"),6,0)</f>
        <v>#N/A</v>
      </c>
      <c r="EV6" t="e">
        <f ca="1">VLOOKUP($B118,INDIRECT("'"&amp;$A$2&amp;"'!B:AH"),6,0)</f>
        <v>#N/A</v>
      </c>
      <c r="EW6" t="e">
        <f ca="1">VLOOKUP($B119,INDIRECT("'"&amp;$A$2&amp;"'!B:AH"),6,0)</f>
        <v>#N/A</v>
      </c>
      <c r="EX6" t="e">
        <f ca="1">VLOOKUP($B120,INDIRECT("'"&amp;$A$2&amp;"'!B:AH"),6,0)</f>
        <v>#N/A</v>
      </c>
    </row>
    <row r="7" spans="1:154" x14ac:dyDescent="0.35">
      <c r="B7" s="14" t="s">
        <v>5</v>
      </c>
      <c r="C7">
        <f t="shared" ca="1" si="0"/>
        <v>0</v>
      </c>
      <c r="D7">
        <f t="shared" ca="1" si="1"/>
        <v>0</v>
      </c>
      <c r="E7">
        <f t="shared" ca="1" si="2"/>
        <v>0</v>
      </c>
      <c r="F7">
        <f t="shared" ca="1" si="3"/>
        <v>0</v>
      </c>
      <c r="G7">
        <f t="shared" ca="1" si="4"/>
        <v>0</v>
      </c>
      <c r="H7">
        <f t="shared" ca="1" si="5"/>
        <v>0</v>
      </c>
      <c r="I7">
        <f t="shared" ca="1" si="6"/>
        <v>0</v>
      </c>
      <c r="J7">
        <f t="shared" ca="1" si="7"/>
        <v>0</v>
      </c>
      <c r="K7">
        <f t="shared" ca="1" si="8"/>
        <v>0</v>
      </c>
      <c r="L7">
        <f t="shared" ca="1" si="9"/>
        <v>0</v>
      </c>
      <c r="M7">
        <f t="shared" ca="1" si="10"/>
        <v>0</v>
      </c>
      <c r="N7">
        <f t="shared" ca="1" si="11"/>
        <v>0</v>
      </c>
      <c r="O7">
        <f t="shared" ca="1" si="12"/>
        <v>0</v>
      </c>
      <c r="P7">
        <f t="shared" ca="1" si="13"/>
        <v>0</v>
      </c>
      <c r="Q7">
        <f t="shared" ca="1" si="14"/>
        <v>0</v>
      </c>
      <c r="R7">
        <f t="shared" ca="1" si="15"/>
        <v>0</v>
      </c>
      <c r="S7">
        <f t="shared" ca="1" si="16"/>
        <v>0</v>
      </c>
      <c r="T7">
        <f t="shared" ca="1" si="17"/>
        <v>0</v>
      </c>
      <c r="U7">
        <f t="shared" ca="1" si="18"/>
        <v>0</v>
      </c>
      <c r="V7">
        <f t="shared" ca="1" si="19"/>
        <v>0</v>
      </c>
      <c r="W7">
        <f t="shared" ca="1" si="20"/>
        <v>0</v>
      </c>
      <c r="X7">
        <f t="shared" ca="1" si="21"/>
        <v>0</v>
      </c>
      <c r="Y7">
        <f t="shared" ca="1" si="22"/>
        <v>0</v>
      </c>
      <c r="Z7">
        <f t="shared" ca="1" si="23"/>
        <v>2</v>
      </c>
      <c r="AA7">
        <f t="shared" ca="1" si="24"/>
        <v>0</v>
      </c>
      <c r="AB7">
        <f t="shared" ca="1" si="25"/>
        <v>2</v>
      </c>
      <c r="AC7">
        <f t="shared" ca="1" si="26"/>
        <v>0</v>
      </c>
      <c r="AD7">
        <f t="shared" ca="1" si="27"/>
        <v>0</v>
      </c>
      <c r="AE7">
        <f t="shared" ca="1" si="28"/>
        <v>0</v>
      </c>
      <c r="AF7">
        <f t="shared" ca="1" si="29"/>
        <v>0</v>
      </c>
      <c r="AG7" s="13">
        <f t="shared" ca="1" si="30"/>
        <v>0</v>
      </c>
      <c r="AH7" s="13">
        <f t="shared" ca="1" si="31"/>
        <v>0</v>
      </c>
      <c r="AJ7">
        <f ca="1">VLOOKUP($B2,INDIRECT("'"&amp;$A$2&amp;"'!B:AH"),7,0)</f>
        <v>12</v>
      </c>
      <c r="AK7" t="e">
        <f ca="1">VLOOKUP($B3,INDIRECT("'"&amp;$A$2&amp;"'!B:AH"),7,0)</f>
        <v>#N/A</v>
      </c>
      <c r="AL7">
        <f ca="1">VLOOKUP($B4,INDIRECT("'"&amp;$A$2&amp;"'!B:AH"),7,0)</f>
        <v>0</v>
      </c>
      <c r="AM7">
        <f ca="1">VLOOKUP($B5,INDIRECT("'"&amp;$A$2&amp;"'!B:AH"),7,0)</f>
        <v>1</v>
      </c>
      <c r="AN7">
        <f ca="1">VLOOKUP($B6,INDIRECT("'"&amp;$A$2&amp;"'!B:AH"),7,0)</f>
        <v>1</v>
      </c>
      <c r="AO7">
        <f ca="1">VLOOKUP($B7,INDIRECT("'"&amp;$A$2&amp;"'!B:AH"),7,0)</f>
        <v>0</v>
      </c>
      <c r="AP7">
        <f ca="1">VLOOKUP($B8,INDIRECT("'"&amp;$A$2&amp;"'!B:AH"),7,0)</f>
        <v>0</v>
      </c>
      <c r="AQ7">
        <f ca="1">VLOOKUP($B9,INDIRECT("'"&amp;$A$2&amp;"'!B:AH"),7,0)</f>
        <v>0</v>
      </c>
      <c r="AR7">
        <f ca="1">VLOOKUP($B10,INDIRECT("'"&amp;$A$2&amp;"'!B:AH"),7,0)</f>
        <v>1</v>
      </c>
      <c r="AS7">
        <f ca="1">VLOOKUP($B11,INDIRECT("'"&amp;$A$2&amp;"'!B:AH"),7,0)</f>
        <v>0</v>
      </c>
      <c r="AT7">
        <f ca="1">VLOOKUP($B12,INDIRECT("'"&amp;$A$2&amp;"'!B:AH"),7,0)</f>
        <v>0</v>
      </c>
      <c r="AU7">
        <f ca="1">VLOOKUP($B13,INDIRECT("'"&amp;$A$2&amp;"'!B:AH"),7,0)</f>
        <v>0</v>
      </c>
      <c r="AV7">
        <f ca="1">VLOOKUP($B14,INDIRECT("'"&amp;$A$2&amp;"'!B:AH"),7,0)</f>
        <v>0</v>
      </c>
      <c r="AW7">
        <f ca="1">VLOOKUP($B15,INDIRECT("'"&amp;$A$2&amp;"'!B:AH"),7,0)</f>
        <v>0</v>
      </c>
      <c r="AX7">
        <f ca="1">VLOOKUP($B16,INDIRECT("'"&amp;$A$2&amp;"'!B:AH"),7,0)</f>
        <v>0</v>
      </c>
      <c r="AY7">
        <f ca="1">VLOOKUP($B17,INDIRECT("'"&amp;$A$2&amp;"'!B:AH"),7,0)</f>
        <v>0</v>
      </c>
      <c r="AZ7">
        <f ca="1">VLOOKUP($B18,INDIRECT("'"&amp;$A$2&amp;"'!B:AH"),7,0)</f>
        <v>2</v>
      </c>
      <c r="BA7">
        <f ca="1">VLOOKUP($B19,INDIRECT("'"&amp;$A$2&amp;"'!B:AH"),7,0)</f>
        <v>0</v>
      </c>
      <c r="BB7">
        <f ca="1">VLOOKUP($B20,INDIRECT("'"&amp;$A$2&amp;"'!B:AH"),7,0)</f>
        <v>1</v>
      </c>
      <c r="BC7">
        <f ca="1">VLOOKUP($B21,INDIRECT("'"&amp;$A$2&amp;"'!B:AH"),7,0)</f>
        <v>1</v>
      </c>
      <c r="BD7">
        <f ca="1">VLOOKUP($B22,INDIRECT("'"&amp;$A$2&amp;"'!B:AH"),7,0)</f>
        <v>1</v>
      </c>
      <c r="BE7">
        <f ca="1">VLOOKUP($B23,INDIRECT("'"&amp;$A$2&amp;"'!B:AH"),7,0)</f>
        <v>2</v>
      </c>
      <c r="BF7">
        <f ca="1">VLOOKUP($B24,INDIRECT("'"&amp;$A$2&amp;"'!B:AH"),7,0)</f>
        <v>4</v>
      </c>
      <c r="BG7">
        <f ca="1">VLOOKUP($B25,INDIRECT("'"&amp;$A$2&amp;"'!B:AH"),7,0)</f>
        <v>3</v>
      </c>
      <c r="BH7">
        <f ca="1">VLOOKUP($B26,INDIRECT("'"&amp;$A$2&amp;"'!B:AH"),7,0)</f>
        <v>0</v>
      </c>
      <c r="BI7">
        <f ca="1">VLOOKUP($B27,INDIRECT("'"&amp;$A$2&amp;"'!B:AH"),7,0)</f>
        <v>1</v>
      </c>
      <c r="BJ7">
        <f ca="1">VLOOKUP($B28,INDIRECT("'"&amp;$A$2&amp;"'!B:AH"),7,0)</f>
        <v>0</v>
      </c>
      <c r="BK7">
        <f ca="1">VLOOKUP($B29,INDIRECT("'"&amp;$A$2&amp;"'!B:AH"),7,0)</f>
        <v>1</v>
      </c>
      <c r="BL7">
        <f ca="1">VLOOKUP($B30,INDIRECT("'"&amp;$A$2&amp;"'!B:AH"),7,0)</f>
        <v>0</v>
      </c>
      <c r="BM7">
        <f ca="1">VLOOKUP($B31,INDIRECT("'"&amp;$A$2&amp;"'!B:AH"),7,0)</f>
        <v>1</v>
      </c>
      <c r="BN7">
        <f ca="1">VLOOKUP($B32,INDIRECT("'"&amp;$A$2&amp;"'!B:AH"),7,0)</f>
        <v>0</v>
      </c>
      <c r="BO7">
        <f ca="1">VLOOKUP($B33,INDIRECT("'"&amp;$A$2&amp;"'!B:AH"),7,0)</f>
        <v>0</v>
      </c>
      <c r="BP7">
        <f ca="1">VLOOKUP($B34,INDIRECT("'"&amp;$A$2&amp;"'!B:AH"),7,0)</f>
        <v>0</v>
      </c>
      <c r="BQ7">
        <f ca="1">VLOOKUP($B35,INDIRECT("'"&amp;$A$2&amp;"'!B:AH"),7,0)</f>
        <v>1</v>
      </c>
      <c r="BR7">
        <f ca="1">VLOOKUP($B36,INDIRECT("'"&amp;$A$2&amp;"'!B:AH"),7,0)</f>
        <v>0</v>
      </c>
      <c r="BS7">
        <f ca="1">VLOOKUP($B37,INDIRECT("'"&amp;$A$2&amp;"'!B:AH"),7,0)</f>
        <v>0</v>
      </c>
      <c r="BT7">
        <f ca="1">VLOOKUP($B38,INDIRECT("'"&amp;$A$2&amp;"'!B:AH"),7,0)</f>
        <v>0</v>
      </c>
      <c r="BU7">
        <f ca="1">VLOOKUP($B39,INDIRECT("'"&amp;$A$2&amp;"'!B:AH"),7,0)</f>
        <v>0</v>
      </c>
      <c r="BV7">
        <f ca="1">VLOOKUP($B40,INDIRECT("'"&amp;$A$2&amp;"'!B:AH"),7,0)</f>
        <v>1</v>
      </c>
      <c r="BW7">
        <f ca="1">VLOOKUP($B41,INDIRECT("'"&amp;$A$2&amp;"'!B:AH"),7,0)</f>
        <v>0</v>
      </c>
      <c r="BX7">
        <f ca="1">VLOOKUP($B42,INDIRECT("'"&amp;$A$2&amp;"'!B:AH"),7,0)</f>
        <v>0</v>
      </c>
      <c r="BY7">
        <f ca="1">VLOOKUP($B43,INDIRECT("'"&amp;$A$2&amp;"'!B:AH"),7,0)</f>
        <v>2</v>
      </c>
      <c r="BZ7">
        <f ca="1">VLOOKUP($B44,INDIRECT("'"&amp;$A$2&amp;"'!B:AH"),7,0)</f>
        <v>1</v>
      </c>
      <c r="CA7">
        <f ca="1">VLOOKUP($B45,INDIRECT("'"&amp;$A$2&amp;"'!B:AH"),7,0)</f>
        <v>0</v>
      </c>
      <c r="CB7">
        <f ca="1">VLOOKUP($B46,INDIRECT("'"&amp;$A$2&amp;"'!B:AH"),7,0)</f>
        <v>0</v>
      </c>
      <c r="CC7">
        <f ca="1">VLOOKUP($B47,INDIRECT("'"&amp;$A$2&amp;"'!B:AH"),7,0)</f>
        <v>0</v>
      </c>
      <c r="CD7">
        <f ca="1">VLOOKUP($B48,INDIRECT("'"&amp;$A$2&amp;"'!B:AH"),7,0)</f>
        <v>1</v>
      </c>
      <c r="CE7">
        <f ca="1">VLOOKUP($B49,INDIRECT("'"&amp;$A$2&amp;"'!B:AH"),7,0)</f>
        <v>0</v>
      </c>
      <c r="CF7">
        <f ca="1">VLOOKUP($B50,INDIRECT("'"&amp;$A$2&amp;"'!B:AH"),7,0)</f>
        <v>0</v>
      </c>
      <c r="CG7">
        <f ca="1">VLOOKUP($B51,INDIRECT("'"&amp;$A$2&amp;"'!B:AH"),7,0)</f>
        <v>0</v>
      </c>
      <c r="CH7">
        <f ca="1">VLOOKUP($B52,INDIRECT("'"&amp;$A$2&amp;"'!B:AH"),7,0)</f>
        <v>0</v>
      </c>
      <c r="CI7">
        <f ca="1">VLOOKUP($B53,INDIRECT("'"&amp;$A$2&amp;"'!B:AH"),7,0)</f>
        <v>0</v>
      </c>
      <c r="CJ7">
        <f ca="1">VLOOKUP($B54,INDIRECT("'"&amp;$A$2&amp;"'!B:AH"),7,0)</f>
        <v>0</v>
      </c>
      <c r="CK7">
        <f ca="1">VLOOKUP($B55,INDIRECT("'"&amp;$A$2&amp;"'!B:AH"),7,0)</f>
        <v>0</v>
      </c>
      <c r="CL7">
        <f ca="1">VLOOKUP($B56,INDIRECT("'"&amp;$A$2&amp;"'!B:AH"),7,0)</f>
        <v>1</v>
      </c>
      <c r="CM7">
        <f ca="1">VLOOKUP($B57,INDIRECT("'"&amp;$A$2&amp;"'!B:AH"),7,0)</f>
        <v>0</v>
      </c>
      <c r="CN7">
        <f ca="1">VLOOKUP($B58,INDIRECT("'"&amp;$A$2&amp;"'!B:AH"),7,0)</f>
        <v>0</v>
      </c>
      <c r="CO7">
        <f ca="1">VLOOKUP($B59,INDIRECT("'"&amp;$A$2&amp;"'!B:AH"),7,0)</f>
        <v>1</v>
      </c>
      <c r="CP7">
        <f ca="1">VLOOKUP($B60,INDIRECT("'"&amp;$A$2&amp;"'!B:AH"),7,0)</f>
        <v>0</v>
      </c>
      <c r="CQ7">
        <f ca="1">VLOOKUP($B61,INDIRECT("'"&amp;$A$2&amp;"'!B:AH"),7,0)</f>
        <v>0</v>
      </c>
      <c r="CR7">
        <f ca="1">VLOOKUP($B62,INDIRECT("'"&amp;$A$2&amp;"'!B:AH"),7,0)</f>
        <v>0</v>
      </c>
      <c r="CS7">
        <f ca="1">VLOOKUP($B63,INDIRECT("'"&amp;$A$2&amp;"'!B:AH"),7,0)</f>
        <v>0</v>
      </c>
      <c r="CT7">
        <f ca="1">VLOOKUP($B64,INDIRECT("'"&amp;$A$2&amp;"'!B:AH"),7,0)</f>
        <v>2</v>
      </c>
      <c r="CU7">
        <f ca="1">VLOOKUP($B65,INDIRECT("'"&amp;$A$2&amp;"'!B:AH"),7,0)</f>
        <v>1</v>
      </c>
      <c r="CV7">
        <f ca="1">VLOOKUP($B66,INDIRECT("'"&amp;$A$2&amp;"'!B:AH"),7,0)</f>
        <v>2</v>
      </c>
      <c r="CW7">
        <f ca="1">VLOOKUP($B67,INDIRECT("'"&amp;$A$2&amp;"'!B:AH"),7,0)</f>
        <v>0</v>
      </c>
      <c r="CX7">
        <f ca="1">VLOOKUP($B68,INDIRECT("'"&amp;$A$2&amp;"'!B:AH"),7,0)</f>
        <v>0</v>
      </c>
      <c r="CY7">
        <f ca="1">VLOOKUP($B69,INDIRECT("'"&amp;$A$2&amp;"'!B:AH"),7,0)</f>
        <v>0</v>
      </c>
      <c r="CZ7">
        <f ca="1">VLOOKUP($B70,INDIRECT("'"&amp;$A$2&amp;"'!B:AH"),7,0)</f>
        <v>1</v>
      </c>
      <c r="DA7">
        <f ca="1">VLOOKUP($B71,INDIRECT("'"&amp;$A$2&amp;"'!B:AH"),7,0)</f>
        <v>0</v>
      </c>
      <c r="DB7">
        <f ca="1">VLOOKUP($B72,INDIRECT("'"&amp;$A$2&amp;"'!B:AH"),7,0)</f>
        <v>3</v>
      </c>
      <c r="DC7">
        <f ca="1">VLOOKUP($B73,INDIRECT("'"&amp;$A$2&amp;"'!B:AH"),7,0)</f>
        <v>1</v>
      </c>
      <c r="DD7">
        <f ca="1">VLOOKUP($B74,INDIRECT("'"&amp;$A$2&amp;"'!B:AH"),7,0)</f>
        <v>0</v>
      </c>
      <c r="DE7">
        <f ca="1">VLOOKUP($B75,INDIRECT("'"&amp;$A$2&amp;"'!B:AH"),7,0)</f>
        <v>0</v>
      </c>
      <c r="DF7">
        <f ca="1">VLOOKUP($B76,INDIRECT("'"&amp;$A$2&amp;"'!B:AH"),7,0)</f>
        <v>0</v>
      </c>
      <c r="DG7">
        <f ca="1">VLOOKUP($B77,INDIRECT("'"&amp;$A$2&amp;"'!B:AH"),7,0)</f>
        <v>0</v>
      </c>
      <c r="DH7">
        <f ca="1">VLOOKUP($B78,INDIRECT("'"&amp;$A$2&amp;"'!B:AH"),7,0)</f>
        <v>0</v>
      </c>
      <c r="DI7">
        <f ca="1">VLOOKUP($B79,INDIRECT("'"&amp;$A$2&amp;"'!B:AH"),7,0)</f>
        <v>0</v>
      </c>
      <c r="DJ7">
        <f ca="1">VLOOKUP($B80,INDIRECT("'"&amp;$A$2&amp;"'!B:AH"),7,0)</f>
        <v>0</v>
      </c>
      <c r="DK7">
        <f ca="1">VLOOKUP($B81,INDIRECT("'"&amp;$A$2&amp;"'!B:AH"),7,0)</f>
        <v>0</v>
      </c>
      <c r="DL7">
        <f ca="1">VLOOKUP($B82,INDIRECT("'"&amp;$A$2&amp;"'!B:AH"),7,0)</f>
        <v>0</v>
      </c>
      <c r="DM7">
        <f ca="1">VLOOKUP($B83,INDIRECT("'"&amp;$A$2&amp;"'!B:AH"),7,0)</f>
        <v>0</v>
      </c>
      <c r="DN7">
        <f ca="1">VLOOKUP($B84,INDIRECT("'"&amp;$A$2&amp;"'!B:AH"),7,0)</f>
        <v>1</v>
      </c>
      <c r="DO7">
        <f ca="1">VLOOKUP($B85,INDIRECT("'"&amp;$A$2&amp;"'!B:AH"),7,0)</f>
        <v>0</v>
      </c>
      <c r="DP7">
        <f ca="1">VLOOKUP($B86,INDIRECT("'"&amp;$A$2&amp;"'!B:AH"),7,0)</f>
        <v>0</v>
      </c>
      <c r="DQ7">
        <f ca="1">VLOOKUP($B87,INDIRECT("'"&amp;$A$2&amp;"'!B:AH"),7,0)</f>
        <v>0</v>
      </c>
      <c r="DR7">
        <f ca="1">VLOOKUP($B88,INDIRECT("'"&amp;$A$2&amp;"'!B:AH"),7,0)</f>
        <v>1</v>
      </c>
      <c r="DS7">
        <f ca="1">VLOOKUP($B89,INDIRECT("'"&amp;$A$2&amp;"'!B:AH"),7,0)</f>
        <v>0</v>
      </c>
      <c r="DT7">
        <f ca="1">VLOOKUP($B90,INDIRECT("'"&amp;$A$2&amp;"'!B:AH"),7,0)</f>
        <v>1</v>
      </c>
      <c r="DU7">
        <f ca="1">VLOOKUP($B91,INDIRECT("'"&amp;$A$2&amp;"'!B:AH"),7,0)</f>
        <v>1</v>
      </c>
      <c r="DV7">
        <f ca="1">VLOOKUP($B92,INDIRECT("'"&amp;$A$2&amp;"'!B:AH"),7,0)</f>
        <v>1</v>
      </c>
      <c r="DW7">
        <f ca="1">VLOOKUP($B93,INDIRECT("'"&amp;$A$2&amp;"'!B:AH"),7,0)</f>
        <v>1</v>
      </c>
      <c r="DX7">
        <f ca="1">VLOOKUP($B94,INDIRECT("'"&amp;$A$2&amp;"'!B:AH"),7,0)</f>
        <v>0</v>
      </c>
      <c r="DY7">
        <f ca="1">VLOOKUP($B95,INDIRECT("'"&amp;$A$2&amp;"'!B:AH"),7,0)</f>
        <v>0</v>
      </c>
      <c r="DZ7">
        <f ca="1">VLOOKUP($B96,INDIRECT("'"&amp;$A$2&amp;"'!B:AH"),7,0)</f>
        <v>0</v>
      </c>
      <c r="EA7">
        <f ca="1">VLOOKUP($B97,INDIRECT("'"&amp;$A$2&amp;"'!B:AH"),7,0)</f>
        <v>0</v>
      </c>
      <c r="EB7">
        <f ca="1">VLOOKUP($B98,INDIRECT("'"&amp;$A$2&amp;"'!B:AH"),7,0)</f>
        <v>0</v>
      </c>
      <c r="EC7">
        <f ca="1">VLOOKUP($B99,INDIRECT("'"&amp;$A$2&amp;"'!B:AH"),7,0)</f>
        <v>0</v>
      </c>
      <c r="ED7">
        <f ca="1">VLOOKUP($B100,INDIRECT("'"&amp;$A$2&amp;"'!B:AH"),7,0)</f>
        <v>0</v>
      </c>
      <c r="EE7" t="e">
        <f ca="1">VLOOKUP($B101,INDIRECT("'"&amp;$A$2&amp;"'!B:AH"),7,0)</f>
        <v>#N/A</v>
      </c>
      <c r="EF7" t="e">
        <f ca="1">VLOOKUP($B102,INDIRECT("'"&amp;$A$2&amp;"'!B:AH"),7,0)</f>
        <v>#N/A</v>
      </c>
      <c r="EG7" t="e">
        <f ca="1">VLOOKUP($B103,INDIRECT("'"&amp;$A$2&amp;"'!B:AH"),7,0)</f>
        <v>#N/A</v>
      </c>
      <c r="EH7" t="e">
        <f ca="1">VLOOKUP($B104,INDIRECT("'"&amp;$A$2&amp;"'!B:AH"),7,0)</f>
        <v>#N/A</v>
      </c>
      <c r="EI7" t="e">
        <f ca="1">VLOOKUP($B105,INDIRECT("'"&amp;$A$2&amp;"'!B:AH"),7,0)</f>
        <v>#N/A</v>
      </c>
      <c r="EJ7" t="e">
        <f ca="1">VLOOKUP($B106,INDIRECT("'"&amp;$A$2&amp;"'!B:AH"),7,0)</f>
        <v>#N/A</v>
      </c>
      <c r="EK7" t="e">
        <f ca="1">VLOOKUP($B107,INDIRECT("'"&amp;$A$2&amp;"'!B:AH"),7,0)</f>
        <v>#N/A</v>
      </c>
      <c r="EL7" t="e">
        <f ca="1">VLOOKUP($B108,INDIRECT("'"&amp;$A$2&amp;"'!B:AH"),7,0)</f>
        <v>#N/A</v>
      </c>
      <c r="EM7" t="e">
        <f ca="1">VLOOKUP($B109,INDIRECT("'"&amp;$A$2&amp;"'!B:AH"),7,0)</f>
        <v>#N/A</v>
      </c>
      <c r="EN7" t="e">
        <f ca="1">VLOOKUP($B110,INDIRECT("'"&amp;$A$2&amp;"'!B:AH"),7,0)</f>
        <v>#N/A</v>
      </c>
      <c r="EO7" t="e">
        <f ca="1">VLOOKUP($B111,INDIRECT("'"&amp;$A$2&amp;"'!B:AH"),7,0)</f>
        <v>#N/A</v>
      </c>
      <c r="EP7" t="e">
        <f ca="1">VLOOKUP($B112,INDIRECT("'"&amp;$A$2&amp;"'!B:AH"),7,0)</f>
        <v>#N/A</v>
      </c>
      <c r="EQ7" t="e">
        <f ca="1">VLOOKUP($B113,INDIRECT("'"&amp;$A$2&amp;"'!B:AH"),7,0)</f>
        <v>#N/A</v>
      </c>
      <c r="ER7" t="e">
        <f ca="1">VLOOKUP($B114,INDIRECT("'"&amp;$A$2&amp;"'!B:AH"),7,0)</f>
        <v>#N/A</v>
      </c>
      <c r="ES7" t="e">
        <f ca="1">VLOOKUP($B115,INDIRECT("'"&amp;$A$2&amp;"'!B:AH"),7,0)</f>
        <v>#N/A</v>
      </c>
      <c r="ET7" t="e">
        <f ca="1">VLOOKUP($B116,INDIRECT("'"&amp;$A$2&amp;"'!B:AH"),7,0)</f>
        <v>#N/A</v>
      </c>
      <c r="EU7" t="e">
        <f ca="1">VLOOKUP($B117,INDIRECT("'"&amp;$A$2&amp;"'!B:AH"),7,0)</f>
        <v>#N/A</v>
      </c>
      <c r="EV7" t="e">
        <f ca="1">VLOOKUP($B118,INDIRECT("'"&amp;$A$2&amp;"'!B:AH"),7,0)</f>
        <v>#N/A</v>
      </c>
      <c r="EW7" t="e">
        <f ca="1">VLOOKUP($B119,INDIRECT("'"&amp;$A$2&amp;"'!B:AH"),7,0)</f>
        <v>#N/A</v>
      </c>
      <c r="EX7" t="e">
        <f ca="1">VLOOKUP($B120,INDIRECT("'"&amp;$A$2&amp;"'!B:AH"),7,0)</f>
        <v>#N/A</v>
      </c>
    </row>
    <row r="8" spans="1:154" x14ac:dyDescent="0.35">
      <c r="B8" s="14" t="s">
        <v>6</v>
      </c>
      <c r="C8">
        <f t="shared" ca="1" si="0"/>
        <v>0</v>
      </c>
      <c r="D8">
        <f t="shared" ca="1" si="1"/>
        <v>0</v>
      </c>
      <c r="E8">
        <f t="shared" ca="1" si="2"/>
        <v>0</v>
      </c>
      <c r="F8">
        <f t="shared" ca="1" si="3"/>
        <v>0</v>
      </c>
      <c r="G8">
        <f t="shared" ca="1" si="4"/>
        <v>0</v>
      </c>
      <c r="H8">
        <f t="shared" ca="1" si="5"/>
        <v>0</v>
      </c>
      <c r="I8">
        <f t="shared" ca="1" si="6"/>
        <v>0</v>
      </c>
      <c r="J8">
        <f t="shared" ca="1" si="7"/>
        <v>0</v>
      </c>
      <c r="K8">
        <f t="shared" ca="1" si="8"/>
        <v>0</v>
      </c>
      <c r="L8">
        <f t="shared" ca="1" si="9"/>
        <v>0</v>
      </c>
      <c r="M8">
        <f t="shared" ca="1" si="10"/>
        <v>0</v>
      </c>
      <c r="N8">
        <f t="shared" ca="1" si="11"/>
        <v>0</v>
      </c>
      <c r="O8">
        <f t="shared" ca="1" si="12"/>
        <v>0</v>
      </c>
      <c r="P8">
        <f t="shared" ca="1" si="13"/>
        <v>0</v>
      </c>
      <c r="Q8">
        <f t="shared" ca="1" si="14"/>
        <v>0</v>
      </c>
      <c r="R8">
        <f t="shared" ca="1" si="15"/>
        <v>2</v>
      </c>
      <c r="S8">
        <f t="shared" ca="1" si="16"/>
        <v>0</v>
      </c>
      <c r="T8">
        <f t="shared" ca="1" si="17"/>
        <v>0</v>
      </c>
      <c r="U8">
        <f t="shared" ca="1" si="18"/>
        <v>0</v>
      </c>
      <c r="V8">
        <f t="shared" ca="1" si="19"/>
        <v>0</v>
      </c>
      <c r="W8">
        <f t="shared" ca="1" si="20"/>
        <v>0</v>
      </c>
      <c r="X8">
        <f t="shared" ca="1" si="21"/>
        <v>0</v>
      </c>
      <c r="Y8">
        <f t="shared" ca="1" si="22"/>
        <v>0</v>
      </c>
      <c r="Z8">
        <f t="shared" ca="1" si="23"/>
        <v>0</v>
      </c>
      <c r="AA8">
        <f t="shared" ca="1" si="24"/>
        <v>0</v>
      </c>
      <c r="AB8">
        <f t="shared" ca="1" si="25"/>
        <v>2</v>
      </c>
      <c r="AC8">
        <f t="shared" ca="1" si="26"/>
        <v>0</v>
      </c>
      <c r="AD8">
        <f t="shared" ca="1" si="27"/>
        <v>0</v>
      </c>
      <c r="AE8">
        <f t="shared" ca="1" si="28"/>
        <v>0</v>
      </c>
      <c r="AF8">
        <f t="shared" ca="1" si="29"/>
        <v>0</v>
      </c>
      <c r="AG8" s="13">
        <f t="shared" ca="1" si="30"/>
        <v>0</v>
      </c>
      <c r="AH8" s="13">
        <f t="shared" ca="1" si="31"/>
        <v>0</v>
      </c>
      <c r="AJ8">
        <f ca="1">VLOOKUP($B2,INDIRECT("'"&amp;$A$2&amp;"'!B:AH"),8,0)</f>
        <v>7</v>
      </c>
      <c r="AK8" t="e">
        <f ca="1">VLOOKUP($B3,INDIRECT("'"&amp;$A$2&amp;"'!B:AH"),8,0)</f>
        <v>#N/A</v>
      </c>
      <c r="AL8">
        <f ca="1">VLOOKUP($B4,INDIRECT("'"&amp;$A$2&amp;"'!B:AH"),8,0)</f>
        <v>0</v>
      </c>
      <c r="AM8">
        <f ca="1">VLOOKUP($B5,INDIRECT("'"&amp;$A$2&amp;"'!B:AH"),8,0)</f>
        <v>0</v>
      </c>
      <c r="AN8">
        <f ca="1">VLOOKUP($B6,INDIRECT("'"&amp;$A$2&amp;"'!B:AH"),8,0)</f>
        <v>0</v>
      </c>
      <c r="AO8">
        <f ca="1">VLOOKUP($B7,INDIRECT("'"&amp;$A$2&amp;"'!B:AH"),8,0)</f>
        <v>0</v>
      </c>
      <c r="AP8">
        <f ca="1">VLOOKUP($B8,INDIRECT("'"&amp;$A$2&amp;"'!B:AH"),8,0)</f>
        <v>0</v>
      </c>
      <c r="AQ8">
        <f ca="1">VLOOKUP($B9,INDIRECT("'"&amp;$A$2&amp;"'!B:AH"),8,0)</f>
        <v>0</v>
      </c>
      <c r="AR8">
        <f ca="1">VLOOKUP($B10,INDIRECT("'"&amp;$A$2&amp;"'!B:AH"),8,0)</f>
        <v>1</v>
      </c>
      <c r="AS8">
        <f ca="1">VLOOKUP($B11,INDIRECT("'"&amp;$A$2&amp;"'!B:AH"),8,0)</f>
        <v>0</v>
      </c>
      <c r="AT8">
        <f ca="1">VLOOKUP($B12,INDIRECT("'"&amp;$A$2&amp;"'!B:AH"),8,0)</f>
        <v>0</v>
      </c>
      <c r="AU8">
        <f ca="1">VLOOKUP($B13,INDIRECT("'"&amp;$A$2&amp;"'!B:AH"),8,0)</f>
        <v>1</v>
      </c>
      <c r="AV8">
        <f ca="1">VLOOKUP($B14,INDIRECT("'"&amp;$A$2&amp;"'!B:AH"),8,0)</f>
        <v>0</v>
      </c>
      <c r="AW8">
        <f ca="1">VLOOKUP($B15,INDIRECT("'"&amp;$A$2&amp;"'!B:AH"),8,0)</f>
        <v>0</v>
      </c>
      <c r="AX8">
        <f ca="1">VLOOKUP($B16,INDIRECT("'"&amp;$A$2&amp;"'!B:AH"),8,0)</f>
        <v>0</v>
      </c>
      <c r="AY8">
        <f ca="1">VLOOKUP($B17,INDIRECT("'"&amp;$A$2&amp;"'!B:AH"),8,0)</f>
        <v>0</v>
      </c>
      <c r="AZ8">
        <f ca="1">VLOOKUP($B18,INDIRECT("'"&amp;$A$2&amp;"'!B:AH"),8,0)</f>
        <v>0</v>
      </c>
      <c r="BA8">
        <f ca="1">VLOOKUP($B19,INDIRECT("'"&amp;$A$2&amp;"'!B:AH"),8,0)</f>
        <v>0</v>
      </c>
      <c r="BB8">
        <f ca="1">VLOOKUP($B20,INDIRECT("'"&amp;$A$2&amp;"'!B:AH"),8,0)</f>
        <v>0</v>
      </c>
      <c r="BC8">
        <f ca="1">VLOOKUP($B21,INDIRECT("'"&amp;$A$2&amp;"'!B:AH"),8,0)</f>
        <v>0</v>
      </c>
      <c r="BD8">
        <f ca="1">VLOOKUP($B22,INDIRECT("'"&amp;$A$2&amp;"'!B:AH"),8,0)</f>
        <v>0</v>
      </c>
      <c r="BE8">
        <f ca="1">VLOOKUP($B23,INDIRECT("'"&amp;$A$2&amp;"'!B:AH"),8,0)</f>
        <v>1</v>
      </c>
      <c r="BF8">
        <f ca="1">VLOOKUP($B24,INDIRECT("'"&amp;$A$2&amp;"'!B:AH"),8,0)</f>
        <v>5</v>
      </c>
      <c r="BG8">
        <f ca="1">VLOOKUP($B25,INDIRECT("'"&amp;$A$2&amp;"'!B:AH"),8,0)</f>
        <v>1</v>
      </c>
      <c r="BH8">
        <f ca="1">VLOOKUP($B26,INDIRECT("'"&amp;$A$2&amp;"'!B:AH"),8,0)</f>
        <v>0</v>
      </c>
      <c r="BI8">
        <f ca="1">VLOOKUP($B27,INDIRECT("'"&amp;$A$2&amp;"'!B:AH"),8,0)</f>
        <v>0</v>
      </c>
      <c r="BJ8">
        <f ca="1">VLOOKUP($B28,INDIRECT("'"&amp;$A$2&amp;"'!B:AH"),8,0)</f>
        <v>0</v>
      </c>
      <c r="BK8">
        <f ca="1">VLOOKUP($B29,INDIRECT("'"&amp;$A$2&amp;"'!B:AH"),8,0)</f>
        <v>1</v>
      </c>
      <c r="BL8">
        <f ca="1">VLOOKUP($B30,INDIRECT("'"&amp;$A$2&amp;"'!B:AH"),8,0)</f>
        <v>0</v>
      </c>
      <c r="BM8">
        <f ca="1">VLOOKUP($B31,INDIRECT("'"&amp;$A$2&amp;"'!B:AH"),8,0)</f>
        <v>0</v>
      </c>
      <c r="BN8">
        <f ca="1">VLOOKUP($B32,INDIRECT("'"&amp;$A$2&amp;"'!B:AH"),8,0)</f>
        <v>1</v>
      </c>
      <c r="BO8">
        <f ca="1">VLOOKUP($B33,INDIRECT("'"&amp;$A$2&amp;"'!B:AH"),8,0)</f>
        <v>0</v>
      </c>
      <c r="BP8">
        <f ca="1">VLOOKUP($B34,INDIRECT("'"&amp;$A$2&amp;"'!B:AH"),8,0)</f>
        <v>0</v>
      </c>
      <c r="BQ8">
        <f ca="1">VLOOKUP($B35,INDIRECT("'"&amp;$A$2&amp;"'!B:AH"),8,0)</f>
        <v>0</v>
      </c>
      <c r="BR8">
        <f ca="1">VLOOKUP($B36,INDIRECT("'"&amp;$A$2&amp;"'!B:AH"),8,0)</f>
        <v>0</v>
      </c>
      <c r="BS8">
        <f ca="1">VLOOKUP($B37,INDIRECT("'"&amp;$A$2&amp;"'!B:AH"),8,0)</f>
        <v>0</v>
      </c>
      <c r="BT8">
        <f ca="1">VLOOKUP($B38,INDIRECT("'"&amp;$A$2&amp;"'!B:AH"),8,0)</f>
        <v>0</v>
      </c>
      <c r="BU8">
        <f ca="1">VLOOKUP($B39,INDIRECT("'"&amp;$A$2&amp;"'!B:AH"),8,0)</f>
        <v>1</v>
      </c>
      <c r="BV8">
        <f ca="1">VLOOKUP($B40,INDIRECT("'"&amp;$A$2&amp;"'!B:AH"),8,0)</f>
        <v>0</v>
      </c>
      <c r="BW8">
        <f ca="1">VLOOKUP($B41,INDIRECT("'"&amp;$A$2&amp;"'!B:AH"),8,0)</f>
        <v>0</v>
      </c>
      <c r="BX8">
        <f ca="1">VLOOKUP($B42,INDIRECT("'"&amp;$A$2&amp;"'!B:AH"),8,0)</f>
        <v>0</v>
      </c>
      <c r="BY8">
        <f ca="1">VLOOKUP($B43,INDIRECT("'"&amp;$A$2&amp;"'!B:AH"),8,0)</f>
        <v>1</v>
      </c>
      <c r="BZ8">
        <f ca="1">VLOOKUP($B44,INDIRECT("'"&amp;$A$2&amp;"'!B:AH"),8,0)</f>
        <v>0</v>
      </c>
      <c r="CA8">
        <f ca="1">VLOOKUP($B45,INDIRECT("'"&amp;$A$2&amp;"'!B:AH"),8,0)</f>
        <v>2</v>
      </c>
      <c r="CB8">
        <f ca="1">VLOOKUP($B46,INDIRECT("'"&amp;$A$2&amp;"'!B:AH"),8,0)</f>
        <v>0</v>
      </c>
      <c r="CC8">
        <f ca="1">VLOOKUP($B47,INDIRECT("'"&amp;$A$2&amp;"'!B:AH"),8,0)</f>
        <v>1</v>
      </c>
      <c r="CD8">
        <f ca="1">VLOOKUP($B48,INDIRECT("'"&amp;$A$2&amp;"'!B:AH"),8,0)</f>
        <v>0</v>
      </c>
      <c r="CE8">
        <f ca="1">VLOOKUP($B49,INDIRECT("'"&amp;$A$2&amp;"'!B:AH"),8,0)</f>
        <v>0</v>
      </c>
      <c r="CF8">
        <f ca="1">VLOOKUP($B50,INDIRECT("'"&amp;$A$2&amp;"'!B:AH"),8,0)</f>
        <v>0</v>
      </c>
      <c r="CG8">
        <f ca="1">VLOOKUP($B51,INDIRECT("'"&amp;$A$2&amp;"'!B:AH"),8,0)</f>
        <v>0</v>
      </c>
      <c r="CH8">
        <f ca="1">VLOOKUP($B52,INDIRECT("'"&amp;$A$2&amp;"'!B:AH"),8,0)</f>
        <v>0</v>
      </c>
      <c r="CI8">
        <f ca="1">VLOOKUP($B53,INDIRECT("'"&amp;$A$2&amp;"'!B:AH"),8,0)</f>
        <v>0</v>
      </c>
      <c r="CJ8">
        <f ca="1">VLOOKUP($B54,INDIRECT("'"&amp;$A$2&amp;"'!B:AH"),8,0)</f>
        <v>0</v>
      </c>
      <c r="CK8">
        <f ca="1">VLOOKUP($B55,INDIRECT("'"&amp;$A$2&amp;"'!B:AH"),8,0)</f>
        <v>0</v>
      </c>
      <c r="CL8">
        <f ca="1">VLOOKUP($B56,INDIRECT("'"&amp;$A$2&amp;"'!B:AH"),8,0)</f>
        <v>0</v>
      </c>
      <c r="CM8">
        <f ca="1">VLOOKUP($B57,INDIRECT("'"&amp;$A$2&amp;"'!B:AH"),8,0)</f>
        <v>0</v>
      </c>
      <c r="CN8">
        <f ca="1">VLOOKUP($B58,INDIRECT("'"&amp;$A$2&amp;"'!B:AH"),8,0)</f>
        <v>1</v>
      </c>
      <c r="CO8">
        <f ca="1">VLOOKUP($B59,INDIRECT("'"&amp;$A$2&amp;"'!B:AH"),8,0)</f>
        <v>0</v>
      </c>
      <c r="CP8">
        <f ca="1">VLOOKUP($B60,INDIRECT("'"&amp;$A$2&amp;"'!B:AH"),8,0)</f>
        <v>1</v>
      </c>
      <c r="CQ8">
        <f ca="1">VLOOKUP($B61,INDIRECT("'"&amp;$A$2&amp;"'!B:AH"),8,0)</f>
        <v>0</v>
      </c>
      <c r="CR8">
        <f ca="1">VLOOKUP($B62,INDIRECT("'"&amp;$A$2&amp;"'!B:AH"),8,0)</f>
        <v>1</v>
      </c>
      <c r="CS8">
        <f ca="1">VLOOKUP($B63,INDIRECT("'"&amp;$A$2&amp;"'!B:AH"),8,0)</f>
        <v>1</v>
      </c>
      <c r="CT8">
        <f ca="1">VLOOKUP($B64,INDIRECT("'"&amp;$A$2&amp;"'!B:AH"),8,0)</f>
        <v>1</v>
      </c>
      <c r="CU8">
        <f ca="1">VLOOKUP($B65,INDIRECT("'"&amp;$A$2&amp;"'!B:AH"),8,0)</f>
        <v>1</v>
      </c>
      <c r="CV8">
        <f ca="1">VLOOKUP($B66,INDIRECT("'"&amp;$A$2&amp;"'!B:AH"),8,0)</f>
        <v>1</v>
      </c>
      <c r="CW8">
        <f ca="1">VLOOKUP($B67,INDIRECT("'"&amp;$A$2&amp;"'!B:AH"),8,0)</f>
        <v>0</v>
      </c>
      <c r="CX8">
        <f ca="1">VLOOKUP($B68,INDIRECT("'"&amp;$A$2&amp;"'!B:AH"),8,0)</f>
        <v>0</v>
      </c>
      <c r="CY8">
        <f ca="1">VLOOKUP($B69,INDIRECT("'"&amp;$A$2&amp;"'!B:AH"),8,0)</f>
        <v>0</v>
      </c>
      <c r="CZ8">
        <f ca="1">VLOOKUP($B70,INDIRECT("'"&amp;$A$2&amp;"'!B:AH"),8,0)</f>
        <v>0</v>
      </c>
      <c r="DA8">
        <f ca="1">VLOOKUP($B71,INDIRECT("'"&amp;$A$2&amp;"'!B:AH"),8,0)</f>
        <v>0</v>
      </c>
      <c r="DB8">
        <f ca="1">VLOOKUP($B72,INDIRECT("'"&amp;$A$2&amp;"'!B:AH"),8,0)</f>
        <v>0</v>
      </c>
      <c r="DC8">
        <f ca="1">VLOOKUP($B73,INDIRECT("'"&amp;$A$2&amp;"'!B:AH"),8,0)</f>
        <v>0</v>
      </c>
      <c r="DD8">
        <f ca="1">VLOOKUP($B74,INDIRECT("'"&amp;$A$2&amp;"'!B:AH"),8,0)</f>
        <v>0</v>
      </c>
      <c r="DE8">
        <f ca="1">VLOOKUP($B75,INDIRECT("'"&amp;$A$2&amp;"'!B:AH"),8,0)</f>
        <v>1</v>
      </c>
      <c r="DF8">
        <f ca="1">VLOOKUP($B76,INDIRECT("'"&amp;$A$2&amp;"'!B:AH"),8,0)</f>
        <v>0</v>
      </c>
      <c r="DG8">
        <f ca="1">VLOOKUP($B77,INDIRECT("'"&amp;$A$2&amp;"'!B:AH"),8,0)</f>
        <v>0</v>
      </c>
      <c r="DH8">
        <f ca="1">VLOOKUP($B78,INDIRECT("'"&amp;$A$2&amp;"'!B:AH"),8,0)</f>
        <v>0</v>
      </c>
      <c r="DI8">
        <f ca="1">VLOOKUP($B79,INDIRECT("'"&amp;$A$2&amp;"'!B:AH"),8,0)</f>
        <v>0</v>
      </c>
      <c r="DJ8">
        <f ca="1">VLOOKUP($B80,INDIRECT("'"&amp;$A$2&amp;"'!B:AH"),8,0)</f>
        <v>0</v>
      </c>
      <c r="DK8">
        <f ca="1">VLOOKUP($B81,INDIRECT("'"&amp;$A$2&amp;"'!B:AH"),8,0)</f>
        <v>0</v>
      </c>
      <c r="DL8">
        <f ca="1">VLOOKUP($B82,INDIRECT("'"&amp;$A$2&amp;"'!B:AH"),8,0)</f>
        <v>0</v>
      </c>
      <c r="DM8">
        <f ca="1">VLOOKUP($B83,INDIRECT("'"&amp;$A$2&amp;"'!B:AH"),8,0)</f>
        <v>0</v>
      </c>
      <c r="DN8">
        <f ca="1">VLOOKUP($B84,INDIRECT("'"&amp;$A$2&amp;"'!B:AH"),8,0)</f>
        <v>0</v>
      </c>
      <c r="DO8">
        <f ca="1">VLOOKUP($B85,INDIRECT("'"&amp;$A$2&amp;"'!B:AH"),8,0)</f>
        <v>0</v>
      </c>
      <c r="DP8">
        <f ca="1">VLOOKUP($B86,INDIRECT("'"&amp;$A$2&amp;"'!B:AH"),8,0)</f>
        <v>0</v>
      </c>
      <c r="DQ8">
        <f ca="1">VLOOKUP($B87,INDIRECT("'"&amp;$A$2&amp;"'!B:AH"),8,0)</f>
        <v>2</v>
      </c>
      <c r="DR8">
        <f ca="1">VLOOKUP($B88,INDIRECT("'"&amp;$A$2&amp;"'!B:AH"),8,0)</f>
        <v>0</v>
      </c>
      <c r="DS8">
        <f ca="1">VLOOKUP($B89,INDIRECT("'"&amp;$A$2&amp;"'!B:AH"),8,0)</f>
        <v>1</v>
      </c>
      <c r="DT8">
        <f ca="1">VLOOKUP($B90,INDIRECT("'"&amp;$A$2&amp;"'!B:AH"),8,0)</f>
        <v>0</v>
      </c>
      <c r="DU8">
        <f ca="1">VLOOKUP($B91,INDIRECT("'"&amp;$A$2&amp;"'!B:AH"),8,0)</f>
        <v>0</v>
      </c>
      <c r="DV8">
        <f ca="1">VLOOKUP($B92,INDIRECT("'"&amp;$A$2&amp;"'!B:AH"),8,0)</f>
        <v>2</v>
      </c>
      <c r="DW8">
        <f ca="1">VLOOKUP($B93,INDIRECT("'"&amp;$A$2&amp;"'!B:AH"),8,0)</f>
        <v>1</v>
      </c>
      <c r="DX8">
        <f ca="1">VLOOKUP($B94,INDIRECT("'"&amp;$A$2&amp;"'!B:AH"),8,0)</f>
        <v>0</v>
      </c>
      <c r="DY8">
        <f ca="1">VLOOKUP($B95,INDIRECT("'"&amp;$A$2&amp;"'!B:AH"),8,0)</f>
        <v>0</v>
      </c>
      <c r="DZ8">
        <f ca="1">VLOOKUP($B96,INDIRECT("'"&amp;$A$2&amp;"'!B:AH"),8,0)</f>
        <v>0</v>
      </c>
      <c r="EA8">
        <f ca="1">VLOOKUP($B97,INDIRECT("'"&amp;$A$2&amp;"'!B:AH"),8,0)</f>
        <v>0</v>
      </c>
      <c r="EB8">
        <f ca="1">VLOOKUP($B98,INDIRECT("'"&amp;$A$2&amp;"'!B:AH"),8,0)</f>
        <v>0</v>
      </c>
      <c r="EC8">
        <f ca="1">VLOOKUP($B99,INDIRECT("'"&amp;$A$2&amp;"'!B:AH"),8,0)</f>
        <v>0</v>
      </c>
      <c r="ED8">
        <f ca="1">VLOOKUP($B100,INDIRECT("'"&amp;$A$2&amp;"'!B:AH"),8,0)</f>
        <v>0</v>
      </c>
      <c r="EE8" t="e">
        <f ca="1">VLOOKUP($B101,INDIRECT("'"&amp;$A$2&amp;"'!B:AH"),8,0)</f>
        <v>#N/A</v>
      </c>
      <c r="EF8" t="e">
        <f ca="1">VLOOKUP($B102,INDIRECT("'"&amp;$A$2&amp;"'!B:AH"),8,0)</f>
        <v>#N/A</v>
      </c>
      <c r="EG8" t="e">
        <f ca="1">VLOOKUP($B103,INDIRECT("'"&amp;$A$2&amp;"'!B:AH"),8,0)</f>
        <v>#N/A</v>
      </c>
      <c r="EH8" t="e">
        <f ca="1">VLOOKUP($B104,INDIRECT("'"&amp;$A$2&amp;"'!B:AH"),8,0)</f>
        <v>#N/A</v>
      </c>
      <c r="EI8" t="e">
        <f ca="1">VLOOKUP($B105,INDIRECT("'"&amp;$A$2&amp;"'!B:AH"),8,0)</f>
        <v>#N/A</v>
      </c>
      <c r="EJ8" t="e">
        <f ca="1">VLOOKUP($B106,INDIRECT("'"&amp;$A$2&amp;"'!B:AH"),8,0)</f>
        <v>#N/A</v>
      </c>
      <c r="EK8" t="e">
        <f ca="1">VLOOKUP($B107,INDIRECT("'"&amp;$A$2&amp;"'!B:AH"),8,0)</f>
        <v>#N/A</v>
      </c>
      <c r="EL8" t="e">
        <f ca="1">VLOOKUP($B108,INDIRECT("'"&amp;$A$2&amp;"'!B:AH"),8,0)</f>
        <v>#N/A</v>
      </c>
      <c r="EM8" t="e">
        <f ca="1">VLOOKUP($B109,INDIRECT("'"&amp;$A$2&amp;"'!B:AH"),8,0)</f>
        <v>#N/A</v>
      </c>
      <c r="EN8" t="e">
        <f ca="1">VLOOKUP($B110,INDIRECT("'"&amp;$A$2&amp;"'!B:AH"),8,0)</f>
        <v>#N/A</v>
      </c>
      <c r="EO8" t="e">
        <f ca="1">VLOOKUP($B111,INDIRECT("'"&amp;$A$2&amp;"'!B:AH"),8,0)</f>
        <v>#N/A</v>
      </c>
      <c r="EP8" t="e">
        <f ca="1">VLOOKUP($B112,INDIRECT("'"&amp;$A$2&amp;"'!B:AH"),8,0)</f>
        <v>#N/A</v>
      </c>
      <c r="EQ8" t="e">
        <f ca="1">VLOOKUP($B113,INDIRECT("'"&amp;$A$2&amp;"'!B:AH"),8,0)</f>
        <v>#N/A</v>
      </c>
      <c r="ER8" t="e">
        <f ca="1">VLOOKUP($B114,INDIRECT("'"&amp;$A$2&amp;"'!B:AH"),8,0)</f>
        <v>#N/A</v>
      </c>
      <c r="ES8" t="e">
        <f ca="1">VLOOKUP($B115,INDIRECT("'"&amp;$A$2&amp;"'!B:AH"),8,0)</f>
        <v>#N/A</v>
      </c>
      <c r="ET8" t="e">
        <f ca="1">VLOOKUP($B116,INDIRECT("'"&amp;$A$2&amp;"'!B:AH"),8,0)</f>
        <v>#N/A</v>
      </c>
      <c r="EU8" t="e">
        <f ca="1">VLOOKUP($B117,INDIRECT("'"&amp;$A$2&amp;"'!B:AH"),8,0)</f>
        <v>#N/A</v>
      </c>
      <c r="EV8" t="e">
        <f ca="1">VLOOKUP($B118,INDIRECT("'"&amp;$A$2&amp;"'!B:AH"),8,0)</f>
        <v>#N/A</v>
      </c>
      <c r="EW8" t="e">
        <f ca="1">VLOOKUP($B119,INDIRECT("'"&amp;$A$2&amp;"'!B:AH"),8,0)</f>
        <v>#N/A</v>
      </c>
      <c r="EX8" t="e">
        <f ca="1">VLOOKUP($B120,INDIRECT("'"&amp;$A$2&amp;"'!B:AH"),8,0)</f>
        <v>#N/A</v>
      </c>
    </row>
    <row r="9" spans="1:154" x14ac:dyDescent="0.35">
      <c r="B9" s="14" t="s">
        <v>7</v>
      </c>
      <c r="C9">
        <f t="shared" ca="1" si="0"/>
        <v>1</v>
      </c>
      <c r="D9">
        <f t="shared" ca="1" si="1"/>
        <v>0</v>
      </c>
      <c r="E9">
        <f t="shared" ca="1" si="2"/>
        <v>0</v>
      </c>
      <c r="F9">
        <f t="shared" ca="1" si="3"/>
        <v>0</v>
      </c>
      <c r="G9">
        <f t="shared" ca="1" si="4"/>
        <v>0</v>
      </c>
      <c r="H9">
        <f t="shared" ca="1" si="5"/>
        <v>0</v>
      </c>
      <c r="I9">
        <f t="shared" ca="1" si="6"/>
        <v>0</v>
      </c>
      <c r="J9">
        <f t="shared" ca="1" si="7"/>
        <v>3</v>
      </c>
      <c r="K9">
        <f t="shared" ca="1" si="8"/>
        <v>2</v>
      </c>
      <c r="L9">
        <f t="shared" ca="1" si="9"/>
        <v>0</v>
      </c>
      <c r="M9">
        <f t="shared" ca="1" si="10"/>
        <v>0</v>
      </c>
      <c r="N9">
        <f t="shared" ca="1" si="11"/>
        <v>1</v>
      </c>
      <c r="O9">
        <f t="shared" ca="1" si="12"/>
        <v>0</v>
      </c>
      <c r="P9">
        <f t="shared" ca="1" si="13"/>
        <v>0</v>
      </c>
      <c r="Q9">
        <f t="shared" ca="1" si="14"/>
        <v>0</v>
      </c>
      <c r="R9">
        <f t="shared" ca="1" si="15"/>
        <v>1</v>
      </c>
      <c r="S9">
        <f t="shared" ca="1" si="16"/>
        <v>0</v>
      </c>
      <c r="T9">
        <f t="shared" ca="1" si="17"/>
        <v>0</v>
      </c>
      <c r="U9">
        <f t="shared" ca="1" si="18"/>
        <v>0</v>
      </c>
      <c r="V9">
        <f t="shared" ca="1" si="19"/>
        <v>0</v>
      </c>
      <c r="W9">
        <f t="shared" ca="1" si="20"/>
        <v>0</v>
      </c>
      <c r="X9">
        <f t="shared" ca="1" si="21"/>
        <v>1</v>
      </c>
      <c r="Y9">
        <f t="shared" ca="1" si="22"/>
        <v>3</v>
      </c>
      <c r="Z9">
        <f t="shared" ca="1" si="23"/>
        <v>0</v>
      </c>
      <c r="AA9">
        <f t="shared" ca="1" si="24"/>
        <v>1</v>
      </c>
      <c r="AB9">
        <f t="shared" ca="1" si="25"/>
        <v>13</v>
      </c>
      <c r="AC9">
        <f t="shared" ca="1" si="26"/>
        <v>0</v>
      </c>
      <c r="AD9">
        <f t="shared" ca="1" si="27"/>
        <v>0</v>
      </c>
      <c r="AE9">
        <f t="shared" ca="1" si="28"/>
        <v>0</v>
      </c>
      <c r="AF9">
        <f t="shared" ca="1" si="29"/>
        <v>0</v>
      </c>
      <c r="AG9" s="13">
        <f t="shared" ca="1" si="30"/>
        <v>0</v>
      </c>
      <c r="AH9" s="13">
        <f t="shared" ca="1" si="31"/>
        <v>0</v>
      </c>
      <c r="AJ9">
        <f ca="1">VLOOKUP($B2,INDIRECT("'"&amp;$A$2&amp;"'!B:AH"),9,0)</f>
        <v>20</v>
      </c>
      <c r="AK9" t="e">
        <f ca="1">VLOOKUP($B3,INDIRECT("'"&amp;$A$2&amp;"'!B:AH"),9,0)</f>
        <v>#N/A</v>
      </c>
      <c r="AL9">
        <f ca="1">VLOOKUP($B4,INDIRECT("'"&amp;$A$2&amp;"'!B:AH"),9,0)</f>
        <v>0</v>
      </c>
      <c r="AM9">
        <f ca="1">VLOOKUP($B5,INDIRECT("'"&amp;$A$2&amp;"'!B:AH"),9,0)</f>
        <v>0</v>
      </c>
      <c r="AN9">
        <f ca="1">VLOOKUP($B6,INDIRECT("'"&amp;$A$2&amp;"'!B:AH"),9,0)</f>
        <v>0</v>
      </c>
      <c r="AO9">
        <f ca="1">VLOOKUP($B7,INDIRECT("'"&amp;$A$2&amp;"'!B:AH"),9,0)</f>
        <v>0</v>
      </c>
      <c r="AP9">
        <f ca="1">VLOOKUP($B8,INDIRECT("'"&amp;$A$2&amp;"'!B:AH"),9,0)</f>
        <v>0</v>
      </c>
      <c r="AQ9">
        <f ca="1">VLOOKUP($B9,INDIRECT("'"&amp;$A$2&amp;"'!B:AH"),9,0)</f>
        <v>3</v>
      </c>
      <c r="AR9">
        <f ca="1">VLOOKUP($B10,INDIRECT("'"&amp;$A$2&amp;"'!B:AH"),9,0)</f>
        <v>2</v>
      </c>
      <c r="AS9">
        <f ca="1">VLOOKUP($B11,INDIRECT("'"&amp;$A$2&amp;"'!B:AH"),9,0)</f>
        <v>0</v>
      </c>
      <c r="AT9">
        <f ca="1">VLOOKUP($B12,INDIRECT("'"&amp;$A$2&amp;"'!B:AH"),9,0)</f>
        <v>1</v>
      </c>
      <c r="AU9">
        <f ca="1">VLOOKUP($B13,INDIRECT("'"&amp;$A$2&amp;"'!B:AH"),9,0)</f>
        <v>2</v>
      </c>
      <c r="AV9">
        <f ca="1">VLOOKUP($B14,INDIRECT("'"&amp;$A$2&amp;"'!B:AH"),9,0)</f>
        <v>0</v>
      </c>
      <c r="AW9">
        <f ca="1">VLOOKUP($B15,INDIRECT("'"&amp;$A$2&amp;"'!B:AH"),9,0)</f>
        <v>1</v>
      </c>
      <c r="AX9">
        <f ca="1">VLOOKUP($B16,INDIRECT("'"&amp;$A$2&amp;"'!B:AH"),9,0)</f>
        <v>0</v>
      </c>
      <c r="AY9">
        <f ca="1">VLOOKUP($B17,INDIRECT("'"&amp;$A$2&amp;"'!B:AH"),9,0)</f>
        <v>1</v>
      </c>
      <c r="AZ9">
        <f ca="1">VLOOKUP($B18,INDIRECT("'"&amp;$A$2&amp;"'!B:AH"),9,0)</f>
        <v>5</v>
      </c>
      <c r="BA9">
        <f ca="1">VLOOKUP($B19,INDIRECT("'"&amp;$A$2&amp;"'!B:AH"),9,0)</f>
        <v>0</v>
      </c>
      <c r="BB9">
        <f ca="1">VLOOKUP($B20,INDIRECT("'"&amp;$A$2&amp;"'!B:AH"),9,0)</f>
        <v>0</v>
      </c>
      <c r="BC9">
        <f ca="1">VLOOKUP($B21,INDIRECT("'"&amp;$A$2&amp;"'!B:AH"),9,0)</f>
        <v>1</v>
      </c>
      <c r="BD9">
        <f ca="1">VLOOKUP($B22,INDIRECT("'"&amp;$A$2&amp;"'!B:AH"),9,0)</f>
        <v>0</v>
      </c>
      <c r="BE9">
        <f ca="1">VLOOKUP($B23,INDIRECT("'"&amp;$A$2&amp;"'!B:AH"),9,0)</f>
        <v>0</v>
      </c>
      <c r="BF9">
        <f ca="1">VLOOKUP($B24,INDIRECT("'"&amp;$A$2&amp;"'!B:AH"),9,0)</f>
        <v>9</v>
      </c>
      <c r="BG9">
        <f ca="1">VLOOKUP($B25,INDIRECT("'"&amp;$A$2&amp;"'!B:AH"),9,0)</f>
        <v>2</v>
      </c>
      <c r="BH9">
        <f ca="1">VLOOKUP($B26,INDIRECT("'"&amp;$A$2&amp;"'!B:AH"),9,0)</f>
        <v>1</v>
      </c>
      <c r="BI9">
        <f ca="1">VLOOKUP($B27,INDIRECT("'"&amp;$A$2&amp;"'!B:AH"),9,0)</f>
        <v>0</v>
      </c>
      <c r="BJ9">
        <f ca="1">VLOOKUP($B28,INDIRECT("'"&amp;$A$2&amp;"'!B:AH"),9,0)</f>
        <v>0</v>
      </c>
      <c r="BK9">
        <f ca="1">VLOOKUP($B29,INDIRECT("'"&amp;$A$2&amp;"'!B:AH"),9,0)</f>
        <v>1</v>
      </c>
      <c r="BL9">
        <f ca="1">VLOOKUP($B30,INDIRECT("'"&amp;$A$2&amp;"'!B:AH"),9,0)</f>
        <v>2</v>
      </c>
      <c r="BM9">
        <f ca="1">VLOOKUP($B31,INDIRECT("'"&amp;$A$2&amp;"'!B:AH"),9,0)</f>
        <v>0</v>
      </c>
      <c r="BN9">
        <f ca="1">VLOOKUP($B32,INDIRECT("'"&amp;$A$2&amp;"'!B:AH"),9,0)</f>
        <v>0</v>
      </c>
      <c r="BO9">
        <f ca="1">VLOOKUP($B33,INDIRECT("'"&amp;$A$2&amp;"'!B:AH"),9,0)</f>
        <v>4</v>
      </c>
      <c r="BP9">
        <f ca="1">VLOOKUP($B34,INDIRECT("'"&amp;$A$2&amp;"'!B:AH"),9,0)</f>
        <v>1</v>
      </c>
      <c r="BQ9">
        <f ca="1">VLOOKUP($B35,INDIRECT("'"&amp;$A$2&amp;"'!B:AH"),9,0)</f>
        <v>0</v>
      </c>
      <c r="BR9">
        <f ca="1">VLOOKUP($B36,INDIRECT("'"&amp;$A$2&amp;"'!B:AH"),9,0)</f>
        <v>0</v>
      </c>
      <c r="BS9">
        <f ca="1">VLOOKUP($B37,INDIRECT("'"&amp;$A$2&amp;"'!B:AH"),9,0)</f>
        <v>0</v>
      </c>
      <c r="BT9">
        <f ca="1">VLOOKUP($B38,INDIRECT("'"&amp;$A$2&amp;"'!B:AH"),9,0)</f>
        <v>0</v>
      </c>
      <c r="BU9">
        <f ca="1">VLOOKUP($B39,INDIRECT("'"&amp;$A$2&amp;"'!B:AH"),9,0)</f>
        <v>1</v>
      </c>
      <c r="BV9">
        <f ca="1">VLOOKUP($B40,INDIRECT("'"&amp;$A$2&amp;"'!B:AH"),9,0)</f>
        <v>2</v>
      </c>
      <c r="BW9">
        <f ca="1">VLOOKUP($B41,INDIRECT("'"&amp;$A$2&amp;"'!B:AH"),9,0)</f>
        <v>1</v>
      </c>
      <c r="BX9">
        <f ca="1">VLOOKUP($B42,INDIRECT("'"&amp;$A$2&amp;"'!B:AH"),9,0)</f>
        <v>0</v>
      </c>
      <c r="BY9">
        <f ca="1">VLOOKUP($B43,INDIRECT("'"&amp;$A$2&amp;"'!B:AH"),9,0)</f>
        <v>0</v>
      </c>
      <c r="BZ9">
        <f ca="1">VLOOKUP($B44,INDIRECT("'"&amp;$A$2&amp;"'!B:AH"),9,0)</f>
        <v>7</v>
      </c>
      <c r="CA9">
        <f ca="1">VLOOKUP($B45,INDIRECT("'"&amp;$A$2&amp;"'!B:AH"),9,0)</f>
        <v>0</v>
      </c>
      <c r="CB9">
        <f ca="1">VLOOKUP($B46,INDIRECT("'"&amp;$A$2&amp;"'!B:AH"),9,0)</f>
        <v>2</v>
      </c>
      <c r="CC9">
        <f ca="1">VLOOKUP($B47,INDIRECT("'"&amp;$A$2&amp;"'!B:AH"),9,0)</f>
        <v>0</v>
      </c>
      <c r="CD9">
        <f ca="1">VLOOKUP($B48,INDIRECT("'"&amp;$A$2&amp;"'!B:AH"),9,0)</f>
        <v>1</v>
      </c>
      <c r="CE9">
        <f ca="1">VLOOKUP($B49,INDIRECT("'"&amp;$A$2&amp;"'!B:AH"),9,0)</f>
        <v>0</v>
      </c>
      <c r="CF9">
        <f ca="1">VLOOKUP($B50,INDIRECT("'"&amp;$A$2&amp;"'!B:AH"),9,0)</f>
        <v>5</v>
      </c>
      <c r="CG9">
        <f ca="1">VLOOKUP($B51,INDIRECT("'"&amp;$A$2&amp;"'!B:AH"),9,0)</f>
        <v>1</v>
      </c>
      <c r="CH9">
        <f ca="1">VLOOKUP($B52,INDIRECT("'"&amp;$A$2&amp;"'!B:AH"),9,0)</f>
        <v>2</v>
      </c>
      <c r="CI9">
        <f ca="1">VLOOKUP($B53,INDIRECT("'"&amp;$A$2&amp;"'!B:AH"),9,0)</f>
        <v>0</v>
      </c>
      <c r="CJ9">
        <f ca="1">VLOOKUP($B54,INDIRECT("'"&amp;$A$2&amp;"'!B:AH"),9,0)</f>
        <v>0</v>
      </c>
      <c r="CK9">
        <f ca="1">VLOOKUP($B55,INDIRECT("'"&amp;$A$2&amp;"'!B:AH"),9,0)</f>
        <v>0</v>
      </c>
      <c r="CL9">
        <f ca="1">VLOOKUP($B56,INDIRECT("'"&amp;$A$2&amp;"'!B:AH"),9,0)</f>
        <v>0</v>
      </c>
      <c r="CM9">
        <f ca="1">VLOOKUP($B57,INDIRECT("'"&amp;$A$2&amp;"'!B:AH"),9,0)</f>
        <v>0</v>
      </c>
      <c r="CN9">
        <f ca="1">VLOOKUP($B58,INDIRECT("'"&amp;$A$2&amp;"'!B:AH"),9,0)</f>
        <v>0</v>
      </c>
      <c r="CO9">
        <f ca="1">VLOOKUP($B59,INDIRECT("'"&amp;$A$2&amp;"'!B:AH"),9,0)</f>
        <v>0</v>
      </c>
      <c r="CP9">
        <f ca="1">VLOOKUP($B60,INDIRECT("'"&amp;$A$2&amp;"'!B:AH"),9,0)</f>
        <v>1</v>
      </c>
      <c r="CQ9">
        <f ca="1">VLOOKUP($B61,INDIRECT("'"&amp;$A$2&amp;"'!B:AH"),9,0)</f>
        <v>0</v>
      </c>
      <c r="CR9">
        <f ca="1">VLOOKUP($B62,INDIRECT("'"&amp;$A$2&amp;"'!B:AH"),9,0)</f>
        <v>1</v>
      </c>
      <c r="CS9">
        <f ca="1">VLOOKUP($B63,INDIRECT("'"&amp;$A$2&amp;"'!B:AH"),9,0)</f>
        <v>1</v>
      </c>
      <c r="CT9">
        <f ca="1">VLOOKUP($B64,INDIRECT("'"&amp;$A$2&amp;"'!B:AH"),9,0)</f>
        <v>0</v>
      </c>
      <c r="CU9">
        <f ca="1">VLOOKUP($B65,INDIRECT("'"&amp;$A$2&amp;"'!B:AH"),9,0)</f>
        <v>0</v>
      </c>
      <c r="CV9">
        <f ca="1">VLOOKUP($B66,INDIRECT("'"&amp;$A$2&amp;"'!B:AH"),9,0)</f>
        <v>3</v>
      </c>
      <c r="CW9">
        <f ca="1">VLOOKUP($B67,INDIRECT("'"&amp;$A$2&amp;"'!B:AH"),9,0)</f>
        <v>0</v>
      </c>
      <c r="CX9">
        <f ca="1">VLOOKUP($B68,INDIRECT("'"&amp;$A$2&amp;"'!B:AH"),9,0)</f>
        <v>0</v>
      </c>
      <c r="CY9">
        <f ca="1">VLOOKUP($B69,INDIRECT("'"&amp;$A$2&amp;"'!B:AH"),9,0)</f>
        <v>0</v>
      </c>
      <c r="CZ9">
        <f ca="1">VLOOKUP($B70,INDIRECT("'"&amp;$A$2&amp;"'!B:AH"),9,0)</f>
        <v>0</v>
      </c>
      <c r="DA9">
        <f ca="1">VLOOKUP($B71,INDIRECT("'"&amp;$A$2&amp;"'!B:AH"),9,0)</f>
        <v>1</v>
      </c>
      <c r="DB9">
        <f ca="1">VLOOKUP($B72,INDIRECT("'"&amp;$A$2&amp;"'!B:AH"),9,0)</f>
        <v>4</v>
      </c>
      <c r="DC9">
        <f ca="1">VLOOKUP($B73,INDIRECT("'"&amp;$A$2&amp;"'!B:AH"),9,0)</f>
        <v>0</v>
      </c>
      <c r="DD9">
        <f ca="1">VLOOKUP($B74,INDIRECT("'"&amp;$A$2&amp;"'!B:AH"),9,0)</f>
        <v>1</v>
      </c>
      <c r="DE9">
        <f ca="1">VLOOKUP($B75,INDIRECT("'"&amp;$A$2&amp;"'!B:AH"),9,0)</f>
        <v>0</v>
      </c>
      <c r="DF9">
        <f ca="1">VLOOKUP($B76,INDIRECT("'"&amp;$A$2&amp;"'!B:AH"),9,0)</f>
        <v>2</v>
      </c>
      <c r="DG9">
        <f ca="1">VLOOKUP($B77,INDIRECT("'"&amp;$A$2&amp;"'!B:AH"),9,0)</f>
        <v>0</v>
      </c>
      <c r="DH9">
        <f ca="1">VLOOKUP($B78,INDIRECT("'"&amp;$A$2&amp;"'!B:AH"),9,0)</f>
        <v>0</v>
      </c>
      <c r="DI9">
        <f ca="1">VLOOKUP($B79,INDIRECT("'"&amp;$A$2&amp;"'!B:AH"),9,0)</f>
        <v>0</v>
      </c>
      <c r="DJ9">
        <f ca="1">VLOOKUP($B80,INDIRECT("'"&amp;$A$2&amp;"'!B:AH"),9,0)</f>
        <v>1</v>
      </c>
      <c r="DK9">
        <f ca="1">VLOOKUP($B81,INDIRECT("'"&amp;$A$2&amp;"'!B:AH"),9,0)</f>
        <v>0</v>
      </c>
      <c r="DL9">
        <f ca="1">VLOOKUP($B82,INDIRECT("'"&amp;$A$2&amp;"'!B:AH"),9,0)</f>
        <v>1</v>
      </c>
      <c r="DM9">
        <f ca="1">VLOOKUP($B83,INDIRECT("'"&amp;$A$2&amp;"'!B:AH"),9,0)</f>
        <v>0</v>
      </c>
      <c r="DN9">
        <f ca="1">VLOOKUP($B84,INDIRECT("'"&amp;$A$2&amp;"'!B:AH"),9,0)</f>
        <v>1</v>
      </c>
      <c r="DO9">
        <f ca="1">VLOOKUP($B85,INDIRECT("'"&amp;$A$2&amp;"'!B:AH"),9,0)</f>
        <v>0</v>
      </c>
      <c r="DP9">
        <f ca="1">VLOOKUP($B86,INDIRECT("'"&amp;$A$2&amp;"'!B:AH"),9,0)</f>
        <v>1</v>
      </c>
      <c r="DQ9">
        <f ca="1">VLOOKUP($B87,INDIRECT("'"&amp;$A$2&amp;"'!B:AH"),9,0)</f>
        <v>0</v>
      </c>
      <c r="DR9">
        <f ca="1">VLOOKUP($B88,INDIRECT("'"&amp;$A$2&amp;"'!B:AH"),9,0)</f>
        <v>2</v>
      </c>
      <c r="DS9">
        <f ca="1">VLOOKUP($B89,INDIRECT("'"&amp;$A$2&amp;"'!B:AH"),9,0)</f>
        <v>0</v>
      </c>
      <c r="DT9">
        <f ca="1">VLOOKUP($B90,INDIRECT("'"&amp;$A$2&amp;"'!B:AH"),9,0)</f>
        <v>0</v>
      </c>
      <c r="DU9">
        <f ca="1">VLOOKUP($B91,INDIRECT("'"&amp;$A$2&amp;"'!B:AH"),9,0)</f>
        <v>0</v>
      </c>
      <c r="DV9">
        <f ca="1">VLOOKUP($B92,INDIRECT("'"&amp;$A$2&amp;"'!B:AH"),9,0)</f>
        <v>1</v>
      </c>
      <c r="DW9">
        <f ca="1">VLOOKUP($B93,INDIRECT("'"&amp;$A$2&amp;"'!B:AH"),9,0)</f>
        <v>1</v>
      </c>
      <c r="DX9">
        <f ca="1">VLOOKUP($B94,INDIRECT("'"&amp;$A$2&amp;"'!B:AH"),9,0)</f>
        <v>0</v>
      </c>
      <c r="DY9">
        <f ca="1">VLOOKUP($B95,INDIRECT("'"&amp;$A$2&amp;"'!B:AH"),9,0)</f>
        <v>0</v>
      </c>
      <c r="DZ9">
        <f ca="1">VLOOKUP($B96,INDIRECT("'"&amp;$A$2&amp;"'!B:AH"),9,0)</f>
        <v>0</v>
      </c>
      <c r="EA9">
        <f ca="1">VLOOKUP($B97,INDIRECT("'"&amp;$A$2&amp;"'!B:AH"),9,0)</f>
        <v>0</v>
      </c>
      <c r="EB9">
        <f ca="1">VLOOKUP($B98,INDIRECT("'"&amp;$A$2&amp;"'!B:AH"),9,0)</f>
        <v>0</v>
      </c>
      <c r="EC9">
        <f ca="1">VLOOKUP($B99,INDIRECT("'"&amp;$A$2&amp;"'!B:AH"),9,0)</f>
        <v>0</v>
      </c>
      <c r="ED9">
        <f ca="1">VLOOKUP($B100,INDIRECT("'"&amp;$A$2&amp;"'!B:AH"),9,0)</f>
        <v>1</v>
      </c>
      <c r="EE9" t="e">
        <f ca="1">VLOOKUP($B101,INDIRECT("'"&amp;$A$2&amp;"'!B:AH"),9,0)</f>
        <v>#N/A</v>
      </c>
      <c r="EF9" t="e">
        <f ca="1">VLOOKUP($B102,INDIRECT("'"&amp;$A$2&amp;"'!B:AH"),9,0)</f>
        <v>#N/A</v>
      </c>
      <c r="EG9" t="e">
        <f ca="1">VLOOKUP($B103,INDIRECT("'"&amp;$A$2&amp;"'!B:AH"),9,0)</f>
        <v>#N/A</v>
      </c>
      <c r="EH9" t="e">
        <f ca="1">VLOOKUP($B104,INDIRECT("'"&amp;$A$2&amp;"'!B:AH"),9,0)</f>
        <v>#N/A</v>
      </c>
      <c r="EI9" t="e">
        <f ca="1">VLOOKUP($B105,INDIRECT("'"&amp;$A$2&amp;"'!B:AH"),9,0)</f>
        <v>#N/A</v>
      </c>
      <c r="EJ9" t="e">
        <f ca="1">VLOOKUP($B106,INDIRECT("'"&amp;$A$2&amp;"'!B:AH"),9,0)</f>
        <v>#N/A</v>
      </c>
      <c r="EK9" t="e">
        <f ca="1">VLOOKUP($B107,INDIRECT("'"&amp;$A$2&amp;"'!B:AH"),9,0)</f>
        <v>#N/A</v>
      </c>
      <c r="EL9" t="e">
        <f ca="1">VLOOKUP($B108,INDIRECT("'"&amp;$A$2&amp;"'!B:AH"),9,0)</f>
        <v>#N/A</v>
      </c>
      <c r="EM9" t="e">
        <f ca="1">VLOOKUP($B109,INDIRECT("'"&amp;$A$2&amp;"'!B:AH"),9,0)</f>
        <v>#N/A</v>
      </c>
      <c r="EN9" t="e">
        <f ca="1">VLOOKUP($B110,INDIRECT("'"&amp;$A$2&amp;"'!B:AH"),9,0)</f>
        <v>#N/A</v>
      </c>
      <c r="EO9" t="e">
        <f ca="1">VLOOKUP($B111,INDIRECT("'"&amp;$A$2&amp;"'!B:AH"),9,0)</f>
        <v>#N/A</v>
      </c>
      <c r="EP9" t="e">
        <f ca="1">VLOOKUP($B112,INDIRECT("'"&amp;$A$2&amp;"'!B:AH"),9,0)</f>
        <v>#N/A</v>
      </c>
      <c r="EQ9" t="e">
        <f ca="1">VLOOKUP($B113,INDIRECT("'"&amp;$A$2&amp;"'!B:AH"),9,0)</f>
        <v>#N/A</v>
      </c>
      <c r="ER9" t="e">
        <f ca="1">VLOOKUP($B114,INDIRECT("'"&amp;$A$2&amp;"'!B:AH"),9,0)</f>
        <v>#N/A</v>
      </c>
      <c r="ES9" t="e">
        <f ca="1">VLOOKUP($B115,INDIRECT("'"&amp;$A$2&amp;"'!B:AH"),9,0)</f>
        <v>#N/A</v>
      </c>
      <c r="ET9" t="e">
        <f ca="1">VLOOKUP($B116,INDIRECT("'"&amp;$A$2&amp;"'!B:AH"),9,0)</f>
        <v>#N/A</v>
      </c>
      <c r="EU9" t="e">
        <f ca="1">VLOOKUP($B117,INDIRECT("'"&amp;$A$2&amp;"'!B:AH"),9,0)</f>
        <v>#N/A</v>
      </c>
      <c r="EV9" t="e">
        <f ca="1">VLOOKUP($B118,INDIRECT("'"&amp;$A$2&amp;"'!B:AH"),9,0)</f>
        <v>#N/A</v>
      </c>
      <c r="EW9" t="e">
        <f ca="1">VLOOKUP($B119,INDIRECT("'"&amp;$A$2&amp;"'!B:AH"),9,0)</f>
        <v>#N/A</v>
      </c>
      <c r="EX9" t="e">
        <f ca="1">VLOOKUP($B120,INDIRECT("'"&amp;$A$2&amp;"'!B:AH"),9,0)</f>
        <v>#N/A</v>
      </c>
    </row>
    <row r="10" spans="1:154" x14ac:dyDescent="0.35">
      <c r="B10" s="14" t="s">
        <v>8</v>
      </c>
      <c r="C10">
        <f t="shared" ca="1" si="0"/>
        <v>0</v>
      </c>
      <c r="D10">
        <f t="shared" ca="1" si="1"/>
        <v>0</v>
      </c>
      <c r="E10">
        <f t="shared" ca="1" si="2"/>
        <v>0</v>
      </c>
      <c r="F10">
        <f t="shared" ca="1" si="3"/>
        <v>0</v>
      </c>
      <c r="G10">
        <f t="shared" ca="1" si="4"/>
        <v>0</v>
      </c>
      <c r="H10">
        <f t="shared" ca="1" si="5"/>
        <v>1</v>
      </c>
      <c r="I10">
        <f t="shared" ca="1" si="6"/>
        <v>1</v>
      </c>
      <c r="J10">
        <f t="shared" ca="1" si="7"/>
        <v>2</v>
      </c>
      <c r="K10">
        <f t="shared" ca="1" si="8"/>
        <v>0</v>
      </c>
      <c r="L10">
        <f t="shared" ca="1" si="9"/>
        <v>0</v>
      </c>
      <c r="M10">
        <f t="shared" ca="1" si="10"/>
        <v>0</v>
      </c>
      <c r="N10">
        <f t="shared" ca="1" si="11"/>
        <v>0</v>
      </c>
      <c r="O10">
        <f t="shared" ca="1" si="12"/>
        <v>3</v>
      </c>
      <c r="P10">
        <f t="shared" ca="1" si="13"/>
        <v>2</v>
      </c>
      <c r="Q10">
        <f t="shared" ca="1" si="14"/>
        <v>0</v>
      </c>
      <c r="R10">
        <f t="shared" ca="1" si="15"/>
        <v>4</v>
      </c>
      <c r="S10">
        <f t="shared" ca="1" si="16"/>
        <v>0</v>
      </c>
      <c r="T10">
        <f t="shared" ca="1" si="17"/>
        <v>0</v>
      </c>
      <c r="U10">
        <f t="shared" ca="1" si="18"/>
        <v>0</v>
      </c>
      <c r="V10">
        <f t="shared" ca="1" si="19"/>
        <v>1</v>
      </c>
      <c r="W10">
        <f t="shared" ca="1" si="20"/>
        <v>0</v>
      </c>
      <c r="X10">
        <f t="shared" ca="1" si="21"/>
        <v>2</v>
      </c>
      <c r="Y10">
        <f t="shared" ca="1" si="22"/>
        <v>0</v>
      </c>
      <c r="Z10">
        <f t="shared" ca="1" si="23"/>
        <v>2</v>
      </c>
      <c r="AA10">
        <f t="shared" ca="1" si="24"/>
        <v>1</v>
      </c>
      <c r="AB10">
        <f t="shared" ca="1" si="25"/>
        <v>19</v>
      </c>
      <c r="AC10">
        <f t="shared" ca="1" si="26"/>
        <v>0</v>
      </c>
      <c r="AD10">
        <f t="shared" ca="1" si="27"/>
        <v>0</v>
      </c>
      <c r="AE10">
        <f t="shared" ca="1" si="28"/>
        <v>0</v>
      </c>
      <c r="AF10">
        <f t="shared" ca="1" si="29"/>
        <v>0</v>
      </c>
      <c r="AG10" s="13">
        <f t="shared" ca="1" si="30"/>
        <v>0</v>
      </c>
      <c r="AH10" s="13">
        <f t="shared" ca="1" si="31"/>
        <v>0</v>
      </c>
      <c r="AJ10">
        <f ca="1">VLOOKUP($B2,INDIRECT("'"&amp;$A$2&amp;"'!B:AH"),10,0)</f>
        <v>17</v>
      </c>
      <c r="AK10" t="e">
        <f ca="1">VLOOKUP($B3,INDIRECT("'"&amp;$A$2&amp;"'!B:AH"),10,0)</f>
        <v>#N/A</v>
      </c>
      <c r="AL10">
        <f ca="1">VLOOKUP($B4,INDIRECT("'"&amp;$A$2&amp;"'!B:AH"),10,0)</f>
        <v>0</v>
      </c>
      <c r="AM10">
        <f ca="1">VLOOKUP($B5,INDIRECT("'"&amp;$A$2&amp;"'!B:AH"),10,0)</f>
        <v>1</v>
      </c>
      <c r="AN10">
        <f ca="1">VLOOKUP($B6,INDIRECT("'"&amp;$A$2&amp;"'!B:AH"),10,0)</f>
        <v>4</v>
      </c>
      <c r="AO10">
        <f ca="1">VLOOKUP($B7,INDIRECT("'"&amp;$A$2&amp;"'!B:AH"),10,0)</f>
        <v>0</v>
      </c>
      <c r="AP10">
        <f ca="1">VLOOKUP($B8,INDIRECT("'"&amp;$A$2&amp;"'!B:AH"),10,0)</f>
        <v>0</v>
      </c>
      <c r="AQ10">
        <f ca="1">VLOOKUP($B9,INDIRECT("'"&amp;$A$2&amp;"'!B:AH"),10,0)</f>
        <v>2</v>
      </c>
      <c r="AR10">
        <f ca="1">VLOOKUP($B10,INDIRECT("'"&amp;$A$2&amp;"'!B:AH"),10,0)</f>
        <v>0</v>
      </c>
      <c r="AS10">
        <f ca="1">VLOOKUP($B11,INDIRECT("'"&amp;$A$2&amp;"'!B:AH"),10,0)</f>
        <v>5</v>
      </c>
      <c r="AT10">
        <f ca="1">VLOOKUP($B12,INDIRECT("'"&amp;$A$2&amp;"'!B:AH"),10,0)</f>
        <v>0</v>
      </c>
      <c r="AU10">
        <f ca="1">VLOOKUP($B13,INDIRECT("'"&amp;$A$2&amp;"'!B:AH"),10,0)</f>
        <v>0</v>
      </c>
      <c r="AV10">
        <f ca="1">VLOOKUP($B14,INDIRECT("'"&amp;$A$2&amp;"'!B:AH"),10,0)</f>
        <v>1</v>
      </c>
      <c r="AW10">
        <f ca="1">VLOOKUP($B15,INDIRECT("'"&amp;$A$2&amp;"'!B:AH"),10,0)</f>
        <v>0</v>
      </c>
      <c r="AX10">
        <f ca="1">VLOOKUP($B16,INDIRECT("'"&amp;$A$2&amp;"'!B:AH"),10,0)</f>
        <v>0</v>
      </c>
      <c r="AY10">
        <f ca="1">VLOOKUP($B17,INDIRECT("'"&amp;$A$2&amp;"'!B:AH"),10,0)</f>
        <v>0</v>
      </c>
      <c r="AZ10">
        <f ca="1">VLOOKUP($B18,INDIRECT("'"&amp;$A$2&amp;"'!B:AH"),10,0)</f>
        <v>0</v>
      </c>
      <c r="BA10">
        <f ca="1">VLOOKUP($B19,INDIRECT("'"&amp;$A$2&amp;"'!B:AH"),10,0)</f>
        <v>0</v>
      </c>
      <c r="BB10">
        <f ca="1">VLOOKUP($B20,INDIRECT("'"&amp;$A$2&amp;"'!B:AH"),10,0)</f>
        <v>0</v>
      </c>
      <c r="BC10">
        <f ca="1">VLOOKUP($B21,INDIRECT("'"&amp;$A$2&amp;"'!B:AH"),10,0)</f>
        <v>2</v>
      </c>
      <c r="BD10">
        <f ca="1">VLOOKUP($B22,INDIRECT("'"&amp;$A$2&amp;"'!B:AH"),10,0)</f>
        <v>0</v>
      </c>
      <c r="BE10">
        <f ca="1">VLOOKUP($B23,INDIRECT("'"&amp;$A$2&amp;"'!B:AH"),10,0)</f>
        <v>0</v>
      </c>
      <c r="BF10">
        <f ca="1">VLOOKUP($B24,INDIRECT("'"&amp;$A$2&amp;"'!B:AH"),10,0)</f>
        <v>9</v>
      </c>
      <c r="BG10">
        <f ca="1">VLOOKUP($B25,INDIRECT("'"&amp;$A$2&amp;"'!B:AH"),10,0)</f>
        <v>2</v>
      </c>
      <c r="BH10">
        <f ca="1">VLOOKUP($B26,INDIRECT("'"&amp;$A$2&amp;"'!B:AH"),10,0)</f>
        <v>0</v>
      </c>
      <c r="BI10">
        <f ca="1">VLOOKUP($B27,INDIRECT("'"&amp;$A$2&amp;"'!B:AH"),10,0)</f>
        <v>0</v>
      </c>
      <c r="BJ10">
        <f ca="1">VLOOKUP($B28,INDIRECT("'"&amp;$A$2&amp;"'!B:AH"),10,0)</f>
        <v>0</v>
      </c>
      <c r="BK10">
        <f ca="1">VLOOKUP($B29,INDIRECT("'"&amp;$A$2&amp;"'!B:AH"),10,0)</f>
        <v>2</v>
      </c>
      <c r="BL10">
        <f ca="1">VLOOKUP($B30,INDIRECT("'"&amp;$A$2&amp;"'!B:AH"),10,0)</f>
        <v>0</v>
      </c>
      <c r="BM10">
        <f ca="1">VLOOKUP($B31,INDIRECT("'"&amp;$A$2&amp;"'!B:AH"),10,0)</f>
        <v>0</v>
      </c>
      <c r="BN10">
        <f ca="1">VLOOKUP($B32,INDIRECT("'"&amp;$A$2&amp;"'!B:AH"),10,0)</f>
        <v>1</v>
      </c>
      <c r="BO10">
        <f ca="1">VLOOKUP($B33,INDIRECT("'"&amp;$A$2&amp;"'!B:AH"),10,0)</f>
        <v>0</v>
      </c>
      <c r="BP10">
        <f ca="1">VLOOKUP($B34,INDIRECT("'"&amp;$A$2&amp;"'!B:AH"),10,0)</f>
        <v>0</v>
      </c>
      <c r="BQ10">
        <f ca="1">VLOOKUP($B35,INDIRECT("'"&amp;$A$2&amp;"'!B:AH"),10,0)</f>
        <v>0</v>
      </c>
      <c r="BR10">
        <f ca="1">VLOOKUP($B36,INDIRECT("'"&amp;$A$2&amp;"'!B:AH"),10,0)</f>
        <v>0</v>
      </c>
      <c r="BS10">
        <f ca="1">VLOOKUP($B37,INDIRECT("'"&amp;$A$2&amp;"'!B:AH"),10,0)</f>
        <v>0</v>
      </c>
      <c r="BT10">
        <f ca="1">VLOOKUP($B38,INDIRECT("'"&amp;$A$2&amp;"'!B:AH"),10,0)</f>
        <v>0</v>
      </c>
      <c r="BU10">
        <f ca="1">VLOOKUP($B39,INDIRECT("'"&amp;$A$2&amp;"'!B:AH"),10,0)</f>
        <v>1</v>
      </c>
      <c r="BV10">
        <f ca="1">VLOOKUP($B40,INDIRECT("'"&amp;$A$2&amp;"'!B:AH"),10,0)</f>
        <v>0</v>
      </c>
      <c r="BW10">
        <f ca="1">VLOOKUP($B41,INDIRECT("'"&amp;$A$2&amp;"'!B:AH"),10,0)</f>
        <v>0</v>
      </c>
      <c r="BX10">
        <f ca="1">VLOOKUP($B42,INDIRECT("'"&amp;$A$2&amp;"'!B:AH"),10,0)</f>
        <v>1</v>
      </c>
      <c r="BY10">
        <f ca="1">VLOOKUP($B43,INDIRECT("'"&amp;$A$2&amp;"'!B:AH"),10,0)</f>
        <v>0</v>
      </c>
      <c r="BZ10">
        <f ca="1">VLOOKUP($B44,INDIRECT("'"&amp;$A$2&amp;"'!B:AH"),10,0)</f>
        <v>0</v>
      </c>
      <c r="CA10">
        <f ca="1">VLOOKUP($B45,INDIRECT("'"&amp;$A$2&amp;"'!B:AH"),10,0)</f>
        <v>1</v>
      </c>
      <c r="CB10">
        <f ca="1">VLOOKUP($B46,INDIRECT("'"&amp;$A$2&amp;"'!B:AH"),10,0)</f>
        <v>1</v>
      </c>
      <c r="CC10">
        <f ca="1">VLOOKUP($B47,INDIRECT("'"&amp;$A$2&amp;"'!B:AH"),10,0)</f>
        <v>0</v>
      </c>
      <c r="CD10">
        <f ca="1">VLOOKUP($B48,INDIRECT("'"&amp;$A$2&amp;"'!B:AH"),10,0)</f>
        <v>1</v>
      </c>
      <c r="CE10">
        <f ca="1">VLOOKUP($B49,INDIRECT("'"&amp;$A$2&amp;"'!B:AH"),10,0)</f>
        <v>0</v>
      </c>
      <c r="CF10">
        <f ca="1">VLOOKUP($B50,INDIRECT("'"&amp;$A$2&amp;"'!B:AH"),10,0)</f>
        <v>0</v>
      </c>
      <c r="CG10">
        <f ca="1">VLOOKUP($B51,INDIRECT("'"&amp;$A$2&amp;"'!B:AH"),10,0)</f>
        <v>0</v>
      </c>
      <c r="CH10">
        <f ca="1">VLOOKUP($B52,INDIRECT("'"&amp;$A$2&amp;"'!B:AH"),10,0)</f>
        <v>1</v>
      </c>
      <c r="CI10">
        <f ca="1">VLOOKUP($B53,INDIRECT("'"&amp;$A$2&amp;"'!B:AH"),10,0)</f>
        <v>0</v>
      </c>
      <c r="CJ10">
        <f ca="1">VLOOKUP($B54,INDIRECT("'"&amp;$A$2&amp;"'!B:AH"),10,0)</f>
        <v>0</v>
      </c>
      <c r="CK10">
        <f ca="1">VLOOKUP($B55,INDIRECT("'"&amp;$A$2&amp;"'!B:AH"),10,0)</f>
        <v>0</v>
      </c>
      <c r="CL10">
        <f ca="1">VLOOKUP($B56,INDIRECT("'"&amp;$A$2&amp;"'!B:AH"),10,0)</f>
        <v>0</v>
      </c>
      <c r="CM10">
        <f ca="1">VLOOKUP($B57,INDIRECT("'"&amp;$A$2&amp;"'!B:AH"),10,0)</f>
        <v>0</v>
      </c>
      <c r="CN10">
        <f ca="1">VLOOKUP($B58,INDIRECT("'"&amp;$A$2&amp;"'!B:AH"),10,0)</f>
        <v>1</v>
      </c>
      <c r="CO10">
        <f ca="1">VLOOKUP($B59,INDIRECT("'"&amp;$A$2&amp;"'!B:AH"),10,0)</f>
        <v>0</v>
      </c>
      <c r="CP10">
        <f ca="1">VLOOKUP($B60,INDIRECT("'"&amp;$A$2&amp;"'!B:AH"),10,0)</f>
        <v>1</v>
      </c>
      <c r="CQ10">
        <f ca="1">VLOOKUP($B61,INDIRECT("'"&amp;$A$2&amp;"'!B:AH"),10,0)</f>
        <v>0</v>
      </c>
      <c r="CR10">
        <f ca="1">VLOOKUP($B62,INDIRECT("'"&amp;$A$2&amp;"'!B:AH"),10,0)</f>
        <v>0</v>
      </c>
      <c r="CS10">
        <f ca="1">VLOOKUP($B63,INDIRECT("'"&amp;$A$2&amp;"'!B:AH"),10,0)</f>
        <v>0</v>
      </c>
      <c r="CT10">
        <f ca="1">VLOOKUP($B64,INDIRECT("'"&amp;$A$2&amp;"'!B:AH"),10,0)</f>
        <v>5</v>
      </c>
      <c r="CU10">
        <f ca="1">VLOOKUP($B65,INDIRECT("'"&amp;$A$2&amp;"'!B:AH"),10,0)</f>
        <v>0</v>
      </c>
      <c r="CV10">
        <f ca="1">VLOOKUP($B66,INDIRECT("'"&amp;$A$2&amp;"'!B:AH"),10,0)</f>
        <v>3</v>
      </c>
      <c r="CW10">
        <f ca="1">VLOOKUP($B67,INDIRECT("'"&amp;$A$2&amp;"'!B:AH"),10,0)</f>
        <v>0</v>
      </c>
      <c r="CX10">
        <f ca="1">VLOOKUP($B68,INDIRECT("'"&amp;$A$2&amp;"'!B:AH"),10,0)</f>
        <v>0</v>
      </c>
      <c r="CY10">
        <f ca="1">VLOOKUP($B69,INDIRECT("'"&amp;$A$2&amp;"'!B:AH"),10,0)</f>
        <v>1</v>
      </c>
      <c r="CZ10">
        <f ca="1">VLOOKUP($B70,INDIRECT("'"&amp;$A$2&amp;"'!B:AH"),10,0)</f>
        <v>0</v>
      </c>
      <c r="DA10">
        <f ca="1">VLOOKUP($B71,INDIRECT("'"&amp;$A$2&amp;"'!B:AH"),10,0)</f>
        <v>2</v>
      </c>
      <c r="DB10">
        <f ca="1">VLOOKUP($B72,INDIRECT("'"&amp;$A$2&amp;"'!B:AH"),10,0)</f>
        <v>2</v>
      </c>
      <c r="DC10">
        <f ca="1">VLOOKUP($B73,INDIRECT("'"&amp;$A$2&amp;"'!B:AH"),10,0)</f>
        <v>0</v>
      </c>
      <c r="DD10">
        <f ca="1">VLOOKUP($B74,INDIRECT("'"&amp;$A$2&amp;"'!B:AH"),10,0)</f>
        <v>0</v>
      </c>
      <c r="DE10">
        <f ca="1">VLOOKUP($B75,INDIRECT("'"&amp;$A$2&amp;"'!B:AH"),10,0)</f>
        <v>1</v>
      </c>
      <c r="DF10">
        <f ca="1">VLOOKUP($B76,INDIRECT("'"&amp;$A$2&amp;"'!B:AH"),10,0)</f>
        <v>1</v>
      </c>
      <c r="DG10">
        <f ca="1">VLOOKUP($B77,INDIRECT("'"&amp;$A$2&amp;"'!B:AH"),10,0)</f>
        <v>0</v>
      </c>
      <c r="DH10">
        <f ca="1">VLOOKUP($B78,INDIRECT("'"&amp;$A$2&amp;"'!B:AH"),10,0)</f>
        <v>0</v>
      </c>
      <c r="DI10">
        <f ca="1">VLOOKUP($B79,INDIRECT("'"&amp;$A$2&amp;"'!B:AH"),10,0)</f>
        <v>0</v>
      </c>
      <c r="DJ10">
        <f ca="1">VLOOKUP($B80,INDIRECT("'"&amp;$A$2&amp;"'!B:AH"),10,0)</f>
        <v>0</v>
      </c>
      <c r="DK10">
        <f ca="1">VLOOKUP($B81,INDIRECT("'"&amp;$A$2&amp;"'!B:AH"),10,0)</f>
        <v>0</v>
      </c>
      <c r="DL10">
        <f ca="1">VLOOKUP($B82,INDIRECT("'"&amp;$A$2&amp;"'!B:AH"),10,0)</f>
        <v>0</v>
      </c>
      <c r="DM10">
        <f ca="1">VLOOKUP($B83,INDIRECT("'"&amp;$A$2&amp;"'!B:AH"),10,0)</f>
        <v>4</v>
      </c>
      <c r="DN10">
        <f ca="1">VLOOKUP($B84,INDIRECT("'"&amp;$A$2&amp;"'!B:AH"),10,0)</f>
        <v>0</v>
      </c>
      <c r="DO10">
        <f ca="1">VLOOKUP($B85,INDIRECT("'"&amp;$A$2&amp;"'!B:AH"),10,0)</f>
        <v>0</v>
      </c>
      <c r="DP10">
        <f ca="1">VLOOKUP($B86,INDIRECT("'"&amp;$A$2&amp;"'!B:AH"),10,0)</f>
        <v>1</v>
      </c>
      <c r="DQ10">
        <f ca="1">VLOOKUP($B87,INDIRECT("'"&amp;$A$2&amp;"'!B:AH"),10,0)</f>
        <v>1</v>
      </c>
      <c r="DR10">
        <f ca="1">VLOOKUP($B88,INDIRECT("'"&amp;$A$2&amp;"'!B:AH"),10,0)</f>
        <v>0</v>
      </c>
      <c r="DS10">
        <f ca="1">VLOOKUP($B89,INDIRECT("'"&amp;$A$2&amp;"'!B:AH"),10,0)</f>
        <v>0</v>
      </c>
      <c r="DT10">
        <f ca="1">VLOOKUP($B90,INDIRECT("'"&amp;$A$2&amp;"'!B:AH"),10,0)</f>
        <v>2</v>
      </c>
      <c r="DU10">
        <f ca="1">VLOOKUP($B91,INDIRECT("'"&amp;$A$2&amp;"'!B:AH"),10,0)</f>
        <v>0</v>
      </c>
      <c r="DV10">
        <f ca="1">VLOOKUP($B92,INDIRECT("'"&amp;$A$2&amp;"'!B:AH"),10,0)</f>
        <v>2</v>
      </c>
      <c r="DW10">
        <f ca="1">VLOOKUP($B93,INDIRECT("'"&amp;$A$2&amp;"'!B:AH"),10,0)</f>
        <v>1</v>
      </c>
      <c r="DX10">
        <f ca="1">VLOOKUP($B94,INDIRECT("'"&amp;$A$2&amp;"'!B:AH"),10,0)</f>
        <v>0</v>
      </c>
      <c r="DY10">
        <f ca="1">VLOOKUP($B95,INDIRECT("'"&amp;$A$2&amp;"'!B:AH"),10,0)</f>
        <v>0</v>
      </c>
      <c r="DZ10">
        <f ca="1">VLOOKUP($B96,INDIRECT("'"&amp;$A$2&amp;"'!B:AH"),10,0)</f>
        <v>0</v>
      </c>
      <c r="EA10">
        <f ca="1">VLOOKUP($B97,INDIRECT("'"&amp;$A$2&amp;"'!B:AH"),10,0)</f>
        <v>0</v>
      </c>
      <c r="EB10">
        <f ca="1">VLOOKUP($B98,INDIRECT("'"&amp;$A$2&amp;"'!B:AH"),10,0)</f>
        <v>0</v>
      </c>
      <c r="EC10">
        <f ca="1">VLOOKUP($B99,INDIRECT("'"&amp;$A$2&amp;"'!B:AH"),10,0)</f>
        <v>0</v>
      </c>
      <c r="ED10">
        <f ca="1">VLOOKUP($B100,INDIRECT("'"&amp;$A$2&amp;"'!B:AH"),10,0)</f>
        <v>0</v>
      </c>
      <c r="EE10" t="e">
        <f ca="1">VLOOKUP($B101,INDIRECT("'"&amp;$A$2&amp;"'!B:AH"),10,0)</f>
        <v>#N/A</v>
      </c>
      <c r="EF10" t="e">
        <f ca="1">VLOOKUP($B102,INDIRECT("'"&amp;$A$2&amp;"'!B:AH"),10,0)</f>
        <v>#N/A</v>
      </c>
      <c r="EG10" t="e">
        <f ca="1">VLOOKUP($B103,INDIRECT("'"&amp;$A$2&amp;"'!B:AH"),10,0)</f>
        <v>#N/A</v>
      </c>
      <c r="EH10" t="e">
        <f ca="1">VLOOKUP($B104,INDIRECT("'"&amp;$A$2&amp;"'!B:AH"),10,0)</f>
        <v>#N/A</v>
      </c>
      <c r="EI10" t="e">
        <f ca="1">VLOOKUP($B105,INDIRECT("'"&amp;$A$2&amp;"'!B:AH"),10,0)</f>
        <v>#N/A</v>
      </c>
      <c r="EJ10" t="e">
        <f ca="1">VLOOKUP($B106,INDIRECT("'"&amp;$A$2&amp;"'!B:AH"),10,0)</f>
        <v>#N/A</v>
      </c>
      <c r="EK10" t="e">
        <f ca="1">VLOOKUP($B107,INDIRECT("'"&amp;$A$2&amp;"'!B:AH"),10,0)</f>
        <v>#N/A</v>
      </c>
      <c r="EL10" t="e">
        <f ca="1">VLOOKUP($B108,INDIRECT("'"&amp;$A$2&amp;"'!B:AH"),10,0)</f>
        <v>#N/A</v>
      </c>
      <c r="EM10" t="e">
        <f ca="1">VLOOKUP($B109,INDIRECT("'"&amp;$A$2&amp;"'!B:AH"),10,0)</f>
        <v>#N/A</v>
      </c>
      <c r="EN10" t="e">
        <f ca="1">VLOOKUP($B110,INDIRECT("'"&amp;$A$2&amp;"'!B:AH"),10,0)</f>
        <v>#N/A</v>
      </c>
      <c r="EO10" t="e">
        <f ca="1">VLOOKUP($B111,INDIRECT("'"&amp;$A$2&amp;"'!B:AH"),10,0)</f>
        <v>#N/A</v>
      </c>
      <c r="EP10" t="e">
        <f ca="1">VLOOKUP($B112,INDIRECT("'"&amp;$A$2&amp;"'!B:AH"),10,0)</f>
        <v>#N/A</v>
      </c>
      <c r="EQ10" t="e">
        <f ca="1">VLOOKUP($B113,INDIRECT("'"&amp;$A$2&amp;"'!B:AH"),10,0)</f>
        <v>#N/A</v>
      </c>
      <c r="ER10" t="e">
        <f ca="1">VLOOKUP($B114,INDIRECT("'"&amp;$A$2&amp;"'!B:AH"),10,0)</f>
        <v>#N/A</v>
      </c>
      <c r="ES10" t="e">
        <f ca="1">VLOOKUP($B115,INDIRECT("'"&amp;$A$2&amp;"'!B:AH"),10,0)</f>
        <v>#N/A</v>
      </c>
      <c r="ET10" t="e">
        <f ca="1">VLOOKUP($B116,INDIRECT("'"&amp;$A$2&amp;"'!B:AH"),10,0)</f>
        <v>#N/A</v>
      </c>
      <c r="EU10" t="e">
        <f ca="1">VLOOKUP($B117,INDIRECT("'"&amp;$A$2&amp;"'!B:AH"),10,0)</f>
        <v>#N/A</v>
      </c>
      <c r="EV10" t="e">
        <f ca="1">VLOOKUP($B118,INDIRECT("'"&amp;$A$2&amp;"'!B:AH"),10,0)</f>
        <v>#N/A</v>
      </c>
      <c r="EW10" t="e">
        <f ca="1">VLOOKUP($B119,INDIRECT("'"&amp;$A$2&amp;"'!B:AH"),10,0)</f>
        <v>#N/A</v>
      </c>
      <c r="EX10" t="e">
        <f ca="1">VLOOKUP($B120,INDIRECT("'"&amp;$A$2&amp;"'!B:AH"),10,0)</f>
        <v>#N/A</v>
      </c>
    </row>
    <row r="11" spans="1:154" x14ac:dyDescent="0.35">
      <c r="B11" s="14" t="s">
        <v>9</v>
      </c>
      <c r="C11">
        <f t="shared" ca="1" si="0"/>
        <v>0</v>
      </c>
      <c r="D11">
        <f t="shared" ca="1" si="1"/>
        <v>0</v>
      </c>
      <c r="E11">
        <f t="shared" ca="1" si="2"/>
        <v>0</v>
      </c>
      <c r="F11">
        <f t="shared" ca="1" si="3"/>
        <v>0</v>
      </c>
      <c r="G11">
        <f t="shared" ca="1" si="4"/>
        <v>0</v>
      </c>
      <c r="H11">
        <f t="shared" ca="1" si="5"/>
        <v>0</v>
      </c>
      <c r="I11">
        <f t="shared" ca="1" si="6"/>
        <v>0</v>
      </c>
      <c r="J11">
        <f t="shared" ca="1" si="7"/>
        <v>0</v>
      </c>
      <c r="K11">
        <f t="shared" ca="1" si="8"/>
        <v>5</v>
      </c>
      <c r="L11">
        <f t="shared" ca="1" si="9"/>
        <v>0</v>
      </c>
      <c r="M11">
        <f t="shared" ca="1" si="10"/>
        <v>0</v>
      </c>
      <c r="N11">
        <f t="shared" ca="1" si="11"/>
        <v>0</v>
      </c>
      <c r="O11">
        <f t="shared" ca="1" si="12"/>
        <v>0</v>
      </c>
      <c r="P11">
        <f t="shared" ca="1" si="13"/>
        <v>0</v>
      </c>
      <c r="Q11">
        <f t="shared" ca="1" si="14"/>
        <v>0</v>
      </c>
      <c r="R11">
        <f t="shared" ca="1" si="15"/>
        <v>0</v>
      </c>
      <c r="S11">
        <f t="shared" ca="1" si="16"/>
        <v>0</v>
      </c>
      <c r="T11">
        <f t="shared" ca="1" si="17"/>
        <v>0</v>
      </c>
      <c r="U11">
        <f t="shared" ca="1" si="18"/>
        <v>0</v>
      </c>
      <c r="V11">
        <f t="shared" ca="1" si="19"/>
        <v>0</v>
      </c>
      <c r="W11">
        <f t="shared" ca="1" si="20"/>
        <v>0</v>
      </c>
      <c r="X11">
        <f t="shared" ca="1" si="21"/>
        <v>0</v>
      </c>
      <c r="Y11">
        <f t="shared" ca="1" si="22"/>
        <v>0</v>
      </c>
      <c r="Z11">
        <f t="shared" ca="1" si="23"/>
        <v>0</v>
      </c>
      <c r="AA11">
        <f t="shared" ca="1" si="24"/>
        <v>0</v>
      </c>
      <c r="AB11">
        <f t="shared" ca="1" si="25"/>
        <v>5</v>
      </c>
      <c r="AC11">
        <f t="shared" ca="1" si="26"/>
        <v>0</v>
      </c>
      <c r="AD11">
        <f t="shared" ca="1" si="27"/>
        <v>0</v>
      </c>
      <c r="AE11">
        <f t="shared" ca="1" si="28"/>
        <v>0</v>
      </c>
      <c r="AF11">
        <f t="shared" ca="1" si="29"/>
        <v>0</v>
      </c>
      <c r="AG11" s="13">
        <f t="shared" ca="1" si="30"/>
        <v>0</v>
      </c>
      <c r="AH11" s="13">
        <f t="shared" ca="1" si="31"/>
        <v>0</v>
      </c>
      <c r="AJ11">
        <f ca="1">VLOOKUP($B2,INDIRECT("'"&amp;$A$2&amp;"'!B:AH"),11,0)</f>
        <v>3</v>
      </c>
      <c r="AK11" t="e">
        <f ca="1">VLOOKUP($B3,INDIRECT("'"&amp;$A$2&amp;"'!B:AH"),11,0)</f>
        <v>#N/A</v>
      </c>
      <c r="AL11">
        <f ca="1">VLOOKUP($B4,INDIRECT("'"&amp;$A$2&amp;"'!B:AH"),11,0)</f>
        <v>1</v>
      </c>
      <c r="AM11">
        <f ca="1">VLOOKUP($B5,INDIRECT("'"&amp;$A$2&amp;"'!B:AH"),11,0)</f>
        <v>0</v>
      </c>
      <c r="AN11">
        <f ca="1">VLOOKUP($B6,INDIRECT("'"&amp;$A$2&amp;"'!B:AH"),11,0)</f>
        <v>1</v>
      </c>
      <c r="AO11">
        <f ca="1">VLOOKUP($B7,INDIRECT("'"&amp;$A$2&amp;"'!B:AH"),11,0)</f>
        <v>0</v>
      </c>
      <c r="AP11">
        <f ca="1">VLOOKUP($B8,INDIRECT("'"&amp;$A$2&amp;"'!B:AH"),11,0)</f>
        <v>0</v>
      </c>
      <c r="AQ11">
        <f ca="1">VLOOKUP($B9,INDIRECT("'"&amp;$A$2&amp;"'!B:AH"),11,0)</f>
        <v>0</v>
      </c>
      <c r="AR11">
        <f ca="1">VLOOKUP($B10,INDIRECT("'"&amp;$A$2&amp;"'!B:AH"),11,0)</f>
        <v>0</v>
      </c>
      <c r="AS11">
        <f ca="1">VLOOKUP($B11,INDIRECT("'"&amp;$A$2&amp;"'!B:AH"),11,0)</f>
        <v>0</v>
      </c>
      <c r="AT11">
        <f ca="1">VLOOKUP($B12,INDIRECT("'"&amp;$A$2&amp;"'!B:AH"),11,0)</f>
        <v>0</v>
      </c>
      <c r="AU11">
        <f ca="1">VLOOKUP($B13,INDIRECT("'"&amp;$A$2&amp;"'!B:AH"),11,0)</f>
        <v>0</v>
      </c>
      <c r="AV11">
        <f ca="1">VLOOKUP($B14,INDIRECT("'"&amp;$A$2&amp;"'!B:AH"),11,0)</f>
        <v>0</v>
      </c>
      <c r="AW11">
        <f ca="1">VLOOKUP($B15,INDIRECT("'"&amp;$A$2&amp;"'!B:AH"),11,0)</f>
        <v>0</v>
      </c>
      <c r="AX11">
        <f ca="1">VLOOKUP($B16,INDIRECT("'"&amp;$A$2&amp;"'!B:AH"),11,0)</f>
        <v>0</v>
      </c>
      <c r="AY11">
        <f ca="1">VLOOKUP($B17,INDIRECT("'"&amp;$A$2&amp;"'!B:AH"),11,0)</f>
        <v>0</v>
      </c>
      <c r="AZ11">
        <f ca="1">VLOOKUP($B18,INDIRECT("'"&amp;$A$2&amp;"'!B:AH"),11,0)</f>
        <v>4</v>
      </c>
      <c r="BA11">
        <f ca="1">VLOOKUP($B19,INDIRECT("'"&amp;$A$2&amp;"'!B:AH"),11,0)</f>
        <v>0</v>
      </c>
      <c r="BB11">
        <f ca="1">VLOOKUP($B20,INDIRECT("'"&amp;$A$2&amp;"'!B:AH"),11,0)</f>
        <v>0</v>
      </c>
      <c r="BC11">
        <f ca="1">VLOOKUP($B21,INDIRECT("'"&amp;$A$2&amp;"'!B:AH"),11,0)</f>
        <v>0</v>
      </c>
      <c r="BD11">
        <f ca="1">VLOOKUP($B22,INDIRECT("'"&amp;$A$2&amp;"'!B:AH"),11,0)</f>
        <v>0</v>
      </c>
      <c r="BE11">
        <f ca="1">VLOOKUP($B23,INDIRECT("'"&amp;$A$2&amp;"'!B:AH"),11,0)</f>
        <v>0</v>
      </c>
      <c r="BF11">
        <f ca="1">VLOOKUP($B24,INDIRECT("'"&amp;$A$2&amp;"'!B:AH"),11,0)</f>
        <v>4</v>
      </c>
      <c r="BG11">
        <f ca="1">VLOOKUP($B25,INDIRECT("'"&amp;$A$2&amp;"'!B:AH"),11,0)</f>
        <v>0</v>
      </c>
      <c r="BH11">
        <f ca="1">VLOOKUP($B26,INDIRECT("'"&amp;$A$2&amp;"'!B:AH"),11,0)</f>
        <v>0</v>
      </c>
      <c r="BI11">
        <f ca="1">VLOOKUP($B27,INDIRECT("'"&amp;$A$2&amp;"'!B:AH"),11,0)</f>
        <v>0</v>
      </c>
      <c r="BJ11">
        <f ca="1">VLOOKUP($B28,INDIRECT("'"&amp;$A$2&amp;"'!B:AH"),11,0)</f>
        <v>0</v>
      </c>
      <c r="BK11">
        <f ca="1">VLOOKUP($B29,INDIRECT("'"&amp;$A$2&amp;"'!B:AH"),11,0)</f>
        <v>0</v>
      </c>
      <c r="BL11">
        <f ca="1">VLOOKUP($B30,INDIRECT("'"&amp;$A$2&amp;"'!B:AH"),11,0)</f>
        <v>0</v>
      </c>
      <c r="BM11">
        <f ca="1">VLOOKUP($B31,INDIRECT("'"&amp;$A$2&amp;"'!B:AH"),11,0)</f>
        <v>0</v>
      </c>
      <c r="BN11">
        <f ca="1">VLOOKUP($B32,INDIRECT("'"&amp;$A$2&amp;"'!B:AH"),11,0)</f>
        <v>0</v>
      </c>
      <c r="BO11">
        <f ca="1">VLOOKUP($B33,INDIRECT("'"&amp;$A$2&amp;"'!B:AH"),11,0)</f>
        <v>0</v>
      </c>
      <c r="BP11">
        <f ca="1">VLOOKUP($B34,INDIRECT("'"&amp;$A$2&amp;"'!B:AH"),11,0)</f>
        <v>0</v>
      </c>
      <c r="BQ11">
        <f ca="1">VLOOKUP($B35,INDIRECT("'"&amp;$A$2&amp;"'!B:AH"),11,0)</f>
        <v>0</v>
      </c>
      <c r="BR11">
        <f ca="1">VLOOKUP($B36,INDIRECT("'"&amp;$A$2&amp;"'!B:AH"),11,0)</f>
        <v>0</v>
      </c>
      <c r="BS11">
        <f ca="1">VLOOKUP($B37,INDIRECT("'"&amp;$A$2&amp;"'!B:AH"),11,0)</f>
        <v>0</v>
      </c>
      <c r="BT11">
        <f ca="1">VLOOKUP($B38,INDIRECT("'"&amp;$A$2&amp;"'!B:AH"),11,0)</f>
        <v>0</v>
      </c>
      <c r="BU11">
        <f ca="1">VLOOKUP($B39,INDIRECT("'"&amp;$A$2&amp;"'!B:AH"),11,0)</f>
        <v>0</v>
      </c>
      <c r="BV11">
        <f ca="1">VLOOKUP($B40,INDIRECT("'"&amp;$A$2&amp;"'!B:AH"),11,0)</f>
        <v>0</v>
      </c>
      <c r="BW11">
        <f ca="1">VLOOKUP($B41,INDIRECT("'"&amp;$A$2&amp;"'!B:AH"),11,0)</f>
        <v>0</v>
      </c>
      <c r="BX11">
        <f ca="1">VLOOKUP($B42,INDIRECT("'"&amp;$A$2&amp;"'!B:AH"),11,0)</f>
        <v>0</v>
      </c>
      <c r="BY11">
        <f ca="1">VLOOKUP($B43,INDIRECT("'"&amp;$A$2&amp;"'!B:AH"),11,0)</f>
        <v>1</v>
      </c>
      <c r="BZ11">
        <f ca="1">VLOOKUP($B44,INDIRECT("'"&amp;$A$2&amp;"'!B:AH"),11,0)</f>
        <v>1</v>
      </c>
      <c r="CA11">
        <f ca="1">VLOOKUP($B45,INDIRECT("'"&amp;$A$2&amp;"'!B:AH"),11,0)</f>
        <v>0</v>
      </c>
      <c r="CB11">
        <f ca="1">VLOOKUP($B46,INDIRECT("'"&amp;$A$2&amp;"'!B:AH"),11,0)</f>
        <v>0</v>
      </c>
      <c r="CC11">
        <f ca="1">VLOOKUP($B47,INDIRECT("'"&amp;$A$2&amp;"'!B:AH"),11,0)</f>
        <v>0</v>
      </c>
      <c r="CD11">
        <f ca="1">VLOOKUP($B48,INDIRECT("'"&amp;$A$2&amp;"'!B:AH"),11,0)</f>
        <v>0</v>
      </c>
      <c r="CE11">
        <f ca="1">VLOOKUP($B49,INDIRECT("'"&amp;$A$2&amp;"'!B:AH"),11,0)</f>
        <v>0</v>
      </c>
      <c r="CF11">
        <f ca="1">VLOOKUP($B50,INDIRECT("'"&amp;$A$2&amp;"'!B:AH"),11,0)</f>
        <v>0</v>
      </c>
      <c r="CG11">
        <f ca="1">VLOOKUP($B51,INDIRECT("'"&amp;$A$2&amp;"'!B:AH"),11,0)</f>
        <v>0</v>
      </c>
      <c r="CH11">
        <f ca="1">VLOOKUP($B52,INDIRECT("'"&amp;$A$2&amp;"'!B:AH"),11,0)</f>
        <v>0</v>
      </c>
      <c r="CI11">
        <f ca="1">VLOOKUP($B53,INDIRECT("'"&amp;$A$2&amp;"'!B:AH"),11,0)</f>
        <v>0</v>
      </c>
      <c r="CJ11">
        <f ca="1">VLOOKUP($B54,INDIRECT("'"&amp;$A$2&amp;"'!B:AH"),11,0)</f>
        <v>0</v>
      </c>
      <c r="CK11">
        <f ca="1">VLOOKUP($B55,INDIRECT("'"&amp;$A$2&amp;"'!B:AH"),11,0)</f>
        <v>0</v>
      </c>
      <c r="CL11">
        <f ca="1">VLOOKUP($B56,INDIRECT("'"&amp;$A$2&amp;"'!B:AH"),11,0)</f>
        <v>0</v>
      </c>
      <c r="CM11">
        <f ca="1">VLOOKUP($B57,INDIRECT("'"&amp;$A$2&amp;"'!B:AH"),11,0)</f>
        <v>1</v>
      </c>
      <c r="CN11">
        <f ca="1">VLOOKUP($B58,INDIRECT("'"&amp;$A$2&amp;"'!B:AH"),11,0)</f>
        <v>0</v>
      </c>
      <c r="CO11">
        <f ca="1">VLOOKUP($B59,INDIRECT("'"&amp;$A$2&amp;"'!B:AH"),11,0)</f>
        <v>0</v>
      </c>
      <c r="CP11">
        <f ca="1">VLOOKUP($B60,INDIRECT("'"&amp;$A$2&amp;"'!B:AH"),11,0)</f>
        <v>0</v>
      </c>
      <c r="CQ11">
        <f ca="1">VLOOKUP($B61,INDIRECT("'"&amp;$A$2&amp;"'!B:AH"),11,0)</f>
        <v>0</v>
      </c>
      <c r="CR11">
        <f ca="1">VLOOKUP($B62,INDIRECT("'"&amp;$A$2&amp;"'!B:AH"),11,0)</f>
        <v>0</v>
      </c>
      <c r="CS11">
        <f ca="1">VLOOKUP($B63,INDIRECT("'"&amp;$A$2&amp;"'!B:AH"),11,0)</f>
        <v>0</v>
      </c>
      <c r="CT11">
        <f ca="1">VLOOKUP($B64,INDIRECT("'"&amp;$A$2&amp;"'!B:AH"),11,0)</f>
        <v>0</v>
      </c>
      <c r="CU11">
        <f ca="1">VLOOKUP($B65,INDIRECT("'"&amp;$A$2&amp;"'!B:AH"),11,0)</f>
        <v>0</v>
      </c>
      <c r="CV11">
        <f ca="1">VLOOKUP($B66,INDIRECT("'"&amp;$A$2&amp;"'!B:AH"),11,0)</f>
        <v>2</v>
      </c>
      <c r="CW11">
        <f ca="1">VLOOKUP($B67,INDIRECT("'"&amp;$A$2&amp;"'!B:AH"),11,0)</f>
        <v>0</v>
      </c>
      <c r="CX11">
        <f ca="1">VLOOKUP($B68,INDIRECT("'"&amp;$A$2&amp;"'!B:AH"),11,0)</f>
        <v>0</v>
      </c>
      <c r="CY11">
        <f ca="1">VLOOKUP($B69,INDIRECT("'"&amp;$A$2&amp;"'!B:AH"),11,0)</f>
        <v>1</v>
      </c>
      <c r="CZ11">
        <f ca="1">VLOOKUP($B70,INDIRECT("'"&amp;$A$2&amp;"'!B:AH"),11,0)</f>
        <v>0</v>
      </c>
      <c r="DA11">
        <f ca="1">VLOOKUP($B71,INDIRECT("'"&amp;$A$2&amp;"'!B:AH"),11,0)</f>
        <v>1</v>
      </c>
      <c r="DB11">
        <f ca="1">VLOOKUP($B72,INDIRECT("'"&amp;$A$2&amp;"'!B:AH"),11,0)</f>
        <v>0</v>
      </c>
      <c r="DC11">
        <f ca="1">VLOOKUP($B73,INDIRECT("'"&amp;$A$2&amp;"'!B:AH"),11,0)</f>
        <v>0</v>
      </c>
      <c r="DD11">
        <f ca="1">VLOOKUP($B74,INDIRECT("'"&amp;$A$2&amp;"'!B:AH"),11,0)</f>
        <v>0</v>
      </c>
      <c r="DE11">
        <f ca="1">VLOOKUP($B75,INDIRECT("'"&amp;$A$2&amp;"'!B:AH"),11,0)</f>
        <v>0</v>
      </c>
      <c r="DF11">
        <f ca="1">VLOOKUP($B76,INDIRECT("'"&amp;$A$2&amp;"'!B:AH"),11,0)</f>
        <v>0</v>
      </c>
      <c r="DG11">
        <f ca="1">VLOOKUP($B77,INDIRECT("'"&amp;$A$2&amp;"'!B:AH"),11,0)</f>
        <v>0</v>
      </c>
      <c r="DH11">
        <f ca="1">VLOOKUP($B78,INDIRECT("'"&amp;$A$2&amp;"'!B:AH"),11,0)</f>
        <v>0</v>
      </c>
      <c r="DI11">
        <f ca="1">VLOOKUP($B79,INDIRECT("'"&amp;$A$2&amp;"'!B:AH"),11,0)</f>
        <v>0</v>
      </c>
      <c r="DJ11">
        <f ca="1">VLOOKUP($B80,INDIRECT("'"&amp;$A$2&amp;"'!B:AH"),11,0)</f>
        <v>1</v>
      </c>
      <c r="DK11">
        <f ca="1">VLOOKUP($B81,INDIRECT("'"&amp;$A$2&amp;"'!B:AH"),11,0)</f>
        <v>0</v>
      </c>
      <c r="DL11">
        <f ca="1">VLOOKUP($B82,INDIRECT("'"&amp;$A$2&amp;"'!B:AH"),11,0)</f>
        <v>0</v>
      </c>
      <c r="DM11">
        <f ca="1">VLOOKUP($B83,INDIRECT("'"&amp;$A$2&amp;"'!B:AH"),11,0)</f>
        <v>0</v>
      </c>
      <c r="DN11">
        <f ca="1">VLOOKUP($B84,INDIRECT("'"&amp;$A$2&amp;"'!B:AH"),11,0)</f>
        <v>0</v>
      </c>
      <c r="DO11">
        <f ca="1">VLOOKUP($B85,INDIRECT("'"&amp;$A$2&amp;"'!B:AH"),11,0)</f>
        <v>0</v>
      </c>
      <c r="DP11">
        <f ca="1">VLOOKUP($B86,INDIRECT("'"&amp;$A$2&amp;"'!B:AH"),11,0)</f>
        <v>0</v>
      </c>
      <c r="DQ11">
        <f ca="1">VLOOKUP($B87,INDIRECT("'"&amp;$A$2&amp;"'!B:AH"),11,0)</f>
        <v>0</v>
      </c>
      <c r="DR11">
        <f ca="1">VLOOKUP($B88,INDIRECT("'"&amp;$A$2&amp;"'!B:AH"),11,0)</f>
        <v>0</v>
      </c>
      <c r="DS11">
        <f ca="1">VLOOKUP($B89,INDIRECT("'"&amp;$A$2&amp;"'!B:AH"),11,0)</f>
        <v>1</v>
      </c>
      <c r="DT11">
        <f ca="1">VLOOKUP($B90,INDIRECT("'"&amp;$A$2&amp;"'!B:AH"),11,0)</f>
        <v>2</v>
      </c>
      <c r="DU11">
        <f ca="1">VLOOKUP($B91,INDIRECT("'"&amp;$A$2&amp;"'!B:AH"),11,0)</f>
        <v>0</v>
      </c>
      <c r="DV11">
        <f ca="1">VLOOKUP($B92,INDIRECT("'"&amp;$A$2&amp;"'!B:AH"),11,0)</f>
        <v>0</v>
      </c>
      <c r="DW11">
        <f ca="1">VLOOKUP($B93,INDIRECT("'"&amp;$A$2&amp;"'!B:AH"),11,0)</f>
        <v>0</v>
      </c>
      <c r="DX11">
        <f ca="1">VLOOKUP($B94,INDIRECT("'"&amp;$A$2&amp;"'!B:AH"),11,0)</f>
        <v>0</v>
      </c>
      <c r="DY11">
        <f ca="1">VLOOKUP($B95,INDIRECT("'"&amp;$A$2&amp;"'!B:AH"),11,0)</f>
        <v>0</v>
      </c>
      <c r="DZ11">
        <f ca="1">VLOOKUP($B96,INDIRECT("'"&amp;$A$2&amp;"'!B:AH"),11,0)</f>
        <v>0</v>
      </c>
      <c r="EA11">
        <f ca="1">VLOOKUP($B97,INDIRECT("'"&amp;$A$2&amp;"'!B:AH"),11,0)</f>
        <v>0</v>
      </c>
      <c r="EB11">
        <f ca="1">VLOOKUP($B98,INDIRECT("'"&amp;$A$2&amp;"'!B:AH"),11,0)</f>
        <v>0</v>
      </c>
      <c r="EC11">
        <f ca="1">VLOOKUP($B99,INDIRECT("'"&amp;$A$2&amp;"'!B:AH"),11,0)</f>
        <v>0</v>
      </c>
      <c r="ED11">
        <f ca="1">VLOOKUP($B100,INDIRECT("'"&amp;$A$2&amp;"'!B:AH"),11,0)</f>
        <v>0</v>
      </c>
      <c r="EE11" t="e">
        <f ca="1">VLOOKUP($B101,INDIRECT("'"&amp;$A$2&amp;"'!B:AH"),11,0)</f>
        <v>#N/A</v>
      </c>
      <c r="EF11" t="e">
        <f ca="1">VLOOKUP($B102,INDIRECT("'"&amp;$A$2&amp;"'!B:AH"),11,0)</f>
        <v>#N/A</v>
      </c>
      <c r="EG11" t="e">
        <f ca="1">VLOOKUP($B103,INDIRECT("'"&amp;$A$2&amp;"'!B:AH"),11,0)</f>
        <v>#N/A</v>
      </c>
      <c r="EH11" t="e">
        <f ca="1">VLOOKUP($B104,INDIRECT("'"&amp;$A$2&amp;"'!B:AH"),11,0)</f>
        <v>#N/A</v>
      </c>
      <c r="EI11" t="e">
        <f ca="1">VLOOKUP($B105,INDIRECT("'"&amp;$A$2&amp;"'!B:AH"),11,0)</f>
        <v>#N/A</v>
      </c>
      <c r="EJ11" t="e">
        <f ca="1">VLOOKUP($B106,INDIRECT("'"&amp;$A$2&amp;"'!B:AH"),11,0)</f>
        <v>#N/A</v>
      </c>
      <c r="EK11" t="e">
        <f ca="1">VLOOKUP($B107,INDIRECT("'"&amp;$A$2&amp;"'!B:AH"),11,0)</f>
        <v>#N/A</v>
      </c>
      <c r="EL11" t="e">
        <f ca="1">VLOOKUP($B108,INDIRECT("'"&amp;$A$2&amp;"'!B:AH"),11,0)</f>
        <v>#N/A</v>
      </c>
      <c r="EM11" t="e">
        <f ca="1">VLOOKUP($B109,INDIRECT("'"&amp;$A$2&amp;"'!B:AH"),11,0)</f>
        <v>#N/A</v>
      </c>
      <c r="EN11" t="e">
        <f ca="1">VLOOKUP($B110,INDIRECT("'"&amp;$A$2&amp;"'!B:AH"),11,0)</f>
        <v>#N/A</v>
      </c>
      <c r="EO11" t="e">
        <f ca="1">VLOOKUP($B111,INDIRECT("'"&amp;$A$2&amp;"'!B:AH"),11,0)</f>
        <v>#N/A</v>
      </c>
      <c r="EP11" t="e">
        <f ca="1">VLOOKUP($B112,INDIRECT("'"&amp;$A$2&amp;"'!B:AH"),11,0)</f>
        <v>#N/A</v>
      </c>
      <c r="EQ11" t="e">
        <f ca="1">VLOOKUP($B113,INDIRECT("'"&amp;$A$2&amp;"'!B:AH"),11,0)</f>
        <v>#N/A</v>
      </c>
      <c r="ER11" t="e">
        <f ca="1">VLOOKUP($B114,INDIRECT("'"&amp;$A$2&amp;"'!B:AH"),11,0)</f>
        <v>#N/A</v>
      </c>
      <c r="ES11" t="e">
        <f ca="1">VLOOKUP($B115,INDIRECT("'"&amp;$A$2&amp;"'!B:AH"),11,0)</f>
        <v>#N/A</v>
      </c>
      <c r="ET11" t="e">
        <f ca="1">VLOOKUP($B116,INDIRECT("'"&amp;$A$2&amp;"'!B:AH"),11,0)</f>
        <v>#N/A</v>
      </c>
      <c r="EU11" t="e">
        <f ca="1">VLOOKUP($B117,INDIRECT("'"&amp;$A$2&amp;"'!B:AH"),11,0)</f>
        <v>#N/A</v>
      </c>
      <c r="EV11" t="e">
        <f ca="1">VLOOKUP($B118,INDIRECT("'"&amp;$A$2&amp;"'!B:AH"),11,0)</f>
        <v>#N/A</v>
      </c>
      <c r="EW11" t="e">
        <f ca="1">VLOOKUP($B119,INDIRECT("'"&amp;$A$2&amp;"'!B:AH"),11,0)</f>
        <v>#N/A</v>
      </c>
      <c r="EX11" t="e">
        <f ca="1">VLOOKUP($B120,INDIRECT("'"&amp;$A$2&amp;"'!B:AH"),11,0)</f>
        <v>#N/A</v>
      </c>
    </row>
    <row r="12" spans="1:154" x14ac:dyDescent="0.35">
      <c r="B12" s="14" t="s">
        <v>10</v>
      </c>
      <c r="C12">
        <f t="shared" ca="1" si="0"/>
        <v>0</v>
      </c>
      <c r="D12">
        <f t="shared" ca="1" si="1"/>
        <v>0</v>
      </c>
      <c r="E12">
        <f t="shared" ca="1" si="2"/>
        <v>0</v>
      </c>
      <c r="F12">
        <f t="shared" ca="1" si="3"/>
        <v>0</v>
      </c>
      <c r="G12">
        <f t="shared" ca="1" si="4"/>
        <v>0</v>
      </c>
      <c r="H12">
        <f t="shared" ca="1" si="5"/>
        <v>0</v>
      </c>
      <c r="I12">
        <f t="shared" ca="1" si="6"/>
        <v>0</v>
      </c>
      <c r="J12">
        <f t="shared" ca="1" si="7"/>
        <v>1</v>
      </c>
      <c r="K12">
        <f t="shared" ca="1" si="8"/>
        <v>0</v>
      </c>
      <c r="L12">
        <f t="shared" ca="1" si="9"/>
        <v>0</v>
      </c>
      <c r="M12">
        <f t="shared" ca="1" si="10"/>
        <v>0</v>
      </c>
      <c r="N12">
        <f t="shared" ca="1" si="11"/>
        <v>2</v>
      </c>
      <c r="O12">
        <f t="shared" ca="1" si="12"/>
        <v>0</v>
      </c>
      <c r="P12">
        <f t="shared" ca="1" si="13"/>
        <v>1</v>
      </c>
      <c r="Q12">
        <f t="shared" ca="1" si="14"/>
        <v>0</v>
      </c>
      <c r="R12">
        <f t="shared" ca="1" si="15"/>
        <v>3</v>
      </c>
      <c r="S12">
        <f t="shared" ca="1" si="16"/>
        <v>0</v>
      </c>
      <c r="T12">
        <f t="shared" ca="1" si="17"/>
        <v>1</v>
      </c>
      <c r="U12">
        <f t="shared" ca="1" si="18"/>
        <v>0</v>
      </c>
      <c r="V12">
        <f t="shared" ca="1" si="19"/>
        <v>1</v>
      </c>
      <c r="W12">
        <f t="shared" ca="1" si="20"/>
        <v>3</v>
      </c>
      <c r="X12">
        <f t="shared" ca="1" si="21"/>
        <v>2</v>
      </c>
      <c r="Y12">
        <f t="shared" ca="1" si="22"/>
        <v>0</v>
      </c>
      <c r="Z12">
        <f t="shared" ca="1" si="23"/>
        <v>0</v>
      </c>
      <c r="AA12">
        <f t="shared" ca="1" si="24"/>
        <v>3</v>
      </c>
      <c r="AB12">
        <f t="shared" ca="1" si="25"/>
        <v>17</v>
      </c>
      <c r="AC12">
        <f t="shared" ca="1" si="26"/>
        <v>0</v>
      </c>
      <c r="AD12">
        <f t="shared" ca="1" si="27"/>
        <v>0</v>
      </c>
      <c r="AE12">
        <f t="shared" ca="1" si="28"/>
        <v>0</v>
      </c>
      <c r="AF12">
        <f t="shared" ca="1" si="29"/>
        <v>0</v>
      </c>
      <c r="AG12" s="13">
        <f t="shared" ca="1" si="30"/>
        <v>0</v>
      </c>
      <c r="AH12" s="13">
        <f t="shared" ca="1" si="31"/>
        <v>0</v>
      </c>
      <c r="AJ12">
        <f ca="1">VLOOKUP($B2,INDIRECT("'"&amp;$A$2&amp;"'!B:AH"),12,0)</f>
        <v>5</v>
      </c>
      <c r="AK12" t="e">
        <f ca="1">VLOOKUP($B3,INDIRECT("'"&amp;$A$2&amp;"'!B:AH"),12,0)</f>
        <v>#N/A</v>
      </c>
      <c r="AL12">
        <f ca="1">VLOOKUP($B4,INDIRECT("'"&amp;$A$2&amp;"'!B:AH"),12,0)</f>
        <v>0</v>
      </c>
      <c r="AM12">
        <f ca="1">VLOOKUP($B5,INDIRECT("'"&amp;$A$2&amp;"'!B:AH"),12,0)</f>
        <v>0</v>
      </c>
      <c r="AN12">
        <f ca="1">VLOOKUP($B6,INDIRECT("'"&amp;$A$2&amp;"'!B:AH"),12,0)</f>
        <v>0</v>
      </c>
      <c r="AO12">
        <f ca="1">VLOOKUP($B7,INDIRECT("'"&amp;$A$2&amp;"'!B:AH"),12,0)</f>
        <v>0</v>
      </c>
      <c r="AP12">
        <f ca="1">VLOOKUP($B8,INDIRECT("'"&amp;$A$2&amp;"'!B:AH"),12,0)</f>
        <v>0</v>
      </c>
      <c r="AQ12">
        <f ca="1">VLOOKUP($B9,INDIRECT("'"&amp;$A$2&amp;"'!B:AH"),12,0)</f>
        <v>0</v>
      </c>
      <c r="AR12">
        <f ca="1">VLOOKUP($B10,INDIRECT("'"&amp;$A$2&amp;"'!B:AH"),12,0)</f>
        <v>0</v>
      </c>
      <c r="AS12">
        <f ca="1">VLOOKUP($B11,INDIRECT("'"&amp;$A$2&amp;"'!B:AH"),12,0)</f>
        <v>0</v>
      </c>
      <c r="AT12">
        <f ca="1">VLOOKUP($B12,INDIRECT("'"&amp;$A$2&amp;"'!B:AH"),12,0)</f>
        <v>0</v>
      </c>
      <c r="AU12">
        <f ca="1">VLOOKUP($B13,INDIRECT("'"&amp;$A$2&amp;"'!B:AH"),12,0)</f>
        <v>1</v>
      </c>
      <c r="AV12">
        <f ca="1">VLOOKUP($B14,INDIRECT("'"&amp;$A$2&amp;"'!B:AH"),12,0)</f>
        <v>0</v>
      </c>
      <c r="AW12">
        <f ca="1">VLOOKUP($B15,INDIRECT("'"&amp;$A$2&amp;"'!B:AH"),12,0)</f>
        <v>0</v>
      </c>
      <c r="AX12">
        <f ca="1">VLOOKUP($B16,INDIRECT("'"&amp;$A$2&amp;"'!B:AH"),12,0)</f>
        <v>0</v>
      </c>
      <c r="AY12">
        <f ca="1">VLOOKUP($B17,INDIRECT("'"&amp;$A$2&amp;"'!B:AH"),12,0)</f>
        <v>0</v>
      </c>
      <c r="AZ12">
        <f ca="1">VLOOKUP($B18,INDIRECT("'"&amp;$A$2&amp;"'!B:AH"),12,0)</f>
        <v>3</v>
      </c>
      <c r="BA12">
        <f ca="1">VLOOKUP($B19,INDIRECT("'"&amp;$A$2&amp;"'!B:AH"),12,0)</f>
        <v>0</v>
      </c>
      <c r="BB12">
        <f ca="1">VLOOKUP($B20,INDIRECT("'"&amp;$A$2&amp;"'!B:AH"),12,0)</f>
        <v>0</v>
      </c>
      <c r="BC12">
        <f ca="1">VLOOKUP($B21,INDIRECT("'"&amp;$A$2&amp;"'!B:AH"),12,0)</f>
        <v>0</v>
      </c>
      <c r="BD12">
        <f ca="1">VLOOKUP($B22,INDIRECT("'"&amp;$A$2&amp;"'!B:AH"),12,0)</f>
        <v>0</v>
      </c>
      <c r="BE12">
        <f ca="1">VLOOKUP($B23,INDIRECT("'"&amp;$A$2&amp;"'!B:AH"),12,0)</f>
        <v>0</v>
      </c>
      <c r="BF12">
        <f ca="1">VLOOKUP($B24,INDIRECT("'"&amp;$A$2&amp;"'!B:AH"),12,0)</f>
        <v>3</v>
      </c>
      <c r="BG12">
        <f ca="1">VLOOKUP($B25,INDIRECT("'"&amp;$A$2&amp;"'!B:AH"),12,0)</f>
        <v>2</v>
      </c>
      <c r="BH12">
        <f ca="1">VLOOKUP($B26,INDIRECT("'"&amp;$A$2&amp;"'!B:AH"),12,0)</f>
        <v>0</v>
      </c>
      <c r="BI12">
        <f ca="1">VLOOKUP($B27,INDIRECT("'"&amp;$A$2&amp;"'!B:AH"),12,0)</f>
        <v>0</v>
      </c>
      <c r="BJ12">
        <f ca="1">VLOOKUP($B28,INDIRECT("'"&amp;$A$2&amp;"'!B:AH"),12,0)</f>
        <v>0</v>
      </c>
      <c r="BK12">
        <f ca="1">VLOOKUP($B29,INDIRECT("'"&amp;$A$2&amp;"'!B:AH"),12,0)</f>
        <v>2</v>
      </c>
      <c r="BL12">
        <f ca="1">VLOOKUP($B30,INDIRECT("'"&amp;$A$2&amp;"'!B:AH"),12,0)</f>
        <v>0</v>
      </c>
      <c r="BM12">
        <f ca="1">VLOOKUP($B31,INDIRECT("'"&amp;$A$2&amp;"'!B:AH"),12,0)</f>
        <v>0</v>
      </c>
      <c r="BN12">
        <f ca="1">VLOOKUP($B32,INDIRECT("'"&amp;$A$2&amp;"'!B:AH"),12,0)</f>
        <v>2</v>
      </c>
      <c r="BO12">
        <f ca="1">VLOOKUP($B33,INDIRECT("'"&amp;$A$2&amp;"'!B:AH"),12,0)</f>
        <v>0</v>
      </c>
      <c r="BP12">
        <f ca="1">VLOOKUP($B34,INDIRECT("'"&amp;$A$2&amp;"'!B:AH"),12,0)</f>
        <v>2</v>
      </c>
      <c r="BQ12">
        <f ca="1">VLOOKUP($B35,INDIRECT("'"&amp;$A$2&amp;"'!B:AH"),12,0)</f>
        <v>0</v>
      </c>
      <c r="BR12">
        <f ca="1">VLOOKUP($B36,INDIRECT("'"&amp;$A$2&amp;"'!B:AH"),12,0)</f>
        <v>0</v>
      </c>
      <c r="BS12">
        <f ca="1">VLOOKUP($B37,INDIRECT("'"&amp;$A$2&amp;"'!B:AH"),12,0)</f>
        <v>1</v>
      </c>
      <c r="BT12">
        <f ca="1">VLOOKUP($B38,INDIRECT("'"&amp;$A$2&amp;"'!B:AH"),12,0)</f>
        <v>0</v>
      </c>
      <c r="BU12">
        <f ca="1">VLOOKUP($B39,INDIRECT("'"&amp;$A$2&amp;"'!B:AH"),12,0)</f>
        <v>1</v>
      </c>
      <c r="BV12">
        <f ca="1">VLOOKUP($B40,INDIRECT("'"&amp;$A$2&amp;"'!B:AH"),12,0)</f>
        <v>1</v>
      </c>
      <c r="BW12">
        <f ca="1">VLOOKUP($B41,INDIRECT("'"&amp;$A$2&amp;"'!B:AH"),12,0)</f>
        <v>0</v>
      </c>
      <c r="BX12">
        <f ca="1">VLOOKUP($B42,INDIRECT("'"&amp;$A$2&amp;"'!B:AH"),12,0)</f>
        <v>1</v>
      </c>
      <c r="BY12">
        <f ca="1">VLOOKUP($B43,INDIRECT("'"&amp;$A$2&amp;"'!B:AH"),12,0)</f>
        <v>0</v>
      </c>
      <c r="BZ12">
        <f ca="1">VLOOKUP($B44,INDIRECT("'"&amp;$A$2&amp;"'!B:AH"),12,0)</f>
        <v>0</v>
      </c>
      <c r="CA12">
        <f ca="1">VLOOKUP($B45,INDIRECT("'"&amp;$A$2&amp;"'!B:AH"),12,0)</f>
        <v>0</v>
      </c>
      <c r="CB12">
        <f ca="1">VLOOKUP($B46,INDIRECT("'"&amp;$A$2&amp;"'!B:AH"),12,0)</f>
        <v>0</v>
      </c>
      <c r="CC12">
        <f ca="1">VLOOKUP($B47,INDIRECT("'"&amp;$A$2&amp;"'!B:AH"),12,0)</f>
        <v>0</v>
      </c>
      <c r="CD12">
        <f ca="1">VLOOKUP($B48,INDIRECT("'"&amp;$A$2&amp;"'!B:AH"),12,0)</f>
        <v>0</v>
      </c>
      <c r="CE12">
        <f ca="1">VLOOKUP($B49,INDIRECT("'"&amp;$A$2&amp;"'!B:AH"),12,0)</f>
        <v>0</v>
      </c>
      <c r="CF12">
        <f ca="1">VLOOKUP($B50,INDIRECT("'"&amp;$A$2&amp;"'!B:AH"),12,0)</f>
        <v>0</v>
      </c>
      <c r="CG12">
        <f ca="1">VLOOKUP($B51,INDIRECT("'"&amp;$A$2&amp;"'!B:AH"),12,0)</f>
        <v>0</v>
      </c>
      <c r="CH12">
        <f ca="1">VLOOKUP($B52,INDIRECT("'"&amp;$A$2&amp;"'!B:AH"),12,0)</f>
        <v>1</v>
      </c>
      <c r="CI12">
        <f ca="1">VLOOKUP($B53,INDIRECT("'"&amp;$A$2&amp;"'!B:AH"),12,0)</f>
        <v>0</v>
      </c>
      <c r="CJ12">
        <f ca="1">VLOOKUP($B54,INDIRECT("'"&amp;$A$2&amp;"'!B:AH"),12,0)</f>
        <v>1</v>
      </c>
      <c r="CK12">
        <f ca="1">VLOOKUP($B55,INDIRECT("'"&amp;$A$2&amp;"'!B:AH"),12,0)</f>
        <v>0</v>
      </c>
      <c r="CL12">
        <f ca="1">VLOOKUP($B56,INDIRECT("'"&amp;$A$2&amp;"'!B:AH"),12,0)</f>
        <v>0</v>
      </c>
      <c r="CM12">
        <f ca="1">VLOOKUP($B57,INDIRECT("'"&amp;$A$2&amp;"'!B:AH"),12,0)</f>
        <v>0</v>
      </c>
      <c r="CN12">
        <f ca="1">VLOOKUP($B58,INDIRECT("'"&amp;$A$2&amp;"'!B:AH"),12,0)</f>
        <v>2</v>
      </c>
      <c r="CO12">
        <f ca="1">VLOOKUP($B59,INDIRECT("'"&amp;$A$2&amp;"'!B:AH"),12,0)</f>
        <v>0</v>
      </c>
      <c r="CP12">
        <f ca="1">VLOOKUP($B60,INDIRECT("'"&amp;$A$2&amp;"'!B:AH"),12,0)</f>
        <v>1</v>
      </c>
      <c r="CQ12">
        <f ca="1">VLOOKUP($B61,INDIRECT("'"&amp;$A$2&amp;"'!B:AH"),12,0)</f>
        <v>0</v>
      </c>
      <c r="CR12">
        <f ca="1">VLOOKUP($B62,INDIRECT("'"&amp;$A$2&amp;"'!B:AH"),12,0)</f>
        <v>0</v>
      </c>
      <c r="CS12">
        <f ca="1">VLOOKUP($B63,INDIRECT("'"&amp;$A$2&amp;"'!B:AH"),12,0)</f>
        <v>0</v>
      </c>
      <c r="CT12">
        <f ca="1">VLOOKUP($B64,INDIRECT("'"&amp;$A$2&amp;"'!B:AH"),12,0)</f>
        <v>1</v>
      </c>
      <c r="CU12">
        <f ca="1">VLOOKUP($B65,INDIRECT("'"&amp;$A$2&amp;"'!B:AH"),12,0)</f>
        <v>0</v>
      </c>
      <c r="CV12">
        <f ca="1">VLOOKUP($B66,INDIRECT("'"&amp;$A$2&amp;"'!B:AH"),12,0)</f>
        <v>1</v>
      </c>
      <c r="CW12">
        <f ca="1">VLOOKUP($B67,INDIRECT("'"&amp;$A$2&amp;"'!B:AH"),12,0)</f>
        <v>0</v>
      </c>
      <c r="CX12">
        <f ca="1">VLOOKUP($B68,INDIRECT("'"&amp;$A$2&amp;"'!B:AH"),12,0)</f>
        <v>0</v>
      </c>
      <c r="CY12">
        <f ca="1">VLOOKUP($B69,INDIRECT("'"&amp;$A$2&amp;"'!B:AH"),12,0)</f>
        <v>0</v>
      </c>
      <c r="CZ12">
        <f ca="1">VLOOKUP($B70,INDIRECT("'"&amp;$A$2&amp;"'!B:AH"),12,0)</f>
        <v>0</v>
      </c>
      <c r="DA12">
        <f ca="1">VLOOKUP($B71,INDIRECT("'"&amp;$A$2&amp;"'!B:AH"),12,0)</f>
        <v>0</v>
      </c>
      <c r="DB12">
        <f ca="1">VLOOKUP($B72,INDIRECT("'"&amp;$A$2&amp;"'!B:AH"),12,0)</f>
        <v>0</v>
      </c>
      <c r="DC12">
        <f ca="1">VLOOKUP($B73,INDIRECT("'"&amp;$A$2&amp;"'!B:AH"),12,0)</f>
        <v>0</v>
      </c>
      <c r="DD12">
        <f ca="1">VLOOKUP($B74,INDIRECT("'"&amp;$A$2&amp;"'!B:AH"),12,0)</f>
        <v>0</v>
      </c>
      <c r="DE12">
        <f ca="1">VLOOKUP($B75,INDIRECT("'"&amp;$A$2&amp;"'!B:AH"),12,0)</f>
        <v>0</v>
      </c>
      <c r="DF12">
        <f ca="1">VLOOKUP($B76,INDIRECT("'"&amp;$A$2&amp;"'!B:AH"),12,0)</f>
        <v>0</v>
      </c>
      <c r="DG12">
        <f ca="1">VLOOKUP($B77,INDIRECT("'"&amp;$A$2&amp;"'!B:AH"),12,0)</f>
        <v>0</v>
      </c>
      <c r="DH12">
        <f ca="1">VLOOKUP($B78,INDIRECT("'"&amp;$A$2&amp;"'!B:AH"),12,0)</f>
        <v>0</v>
      </c>
      <c r="DI12">
        <f ca="1">VLOOKUP($B79,INDIRECT("'"&amp;$A$2&amp;"'!B:AH"),12,0)</f>
        <v>0</v>
      </c>
      <c r="DJ12">
        <f ca="1">VLOOKUP($B80,INDIRECT("'"&amp;$A$2&amp;"'!B:AH"),12,0)</f>
        <v>0</v>
      </c>
      <c r="DK12">
        <f ca="1">VLOOKUP($B81,INDIRECT("'"&amp;$A$2&amp;"'!B:AH"),12,0)</f>
        <v>0</v>
      </c>
      <c r="DL12">
        <f ca="1">VLOOKUP($B82,INDIRECT("'"&amp;$A$2&amp;"'!B:AH"),12,0)</f>
        <v>0</v>
      </c>
      <c r="DM12">
        <f ca="1">VLOOKUP($B83,INDIRECT("'"&amp;$A$2&amp;"'!B:AH"),12,0)</f>
        <v>0</v>
      </c>
      <c r="DN12">
        <f ca="1">VLOOKUP($B84,INDIRECT("'"&amp;$A$2&amp;"'!B:AH"),12,0)</f>
        <v>0</v>
      </c>
      <c r="DO12">
        <f ca="1">VLOOKUP($B85,INDIRECT("'"&amp;$A$2&amp;"'!B:AH"),12,0)</f>
        <v>0</v>
      </c>
      <c r="DP12">
        <f ca="1">VLOOKUP($B86,INDIRECT("'"&amp;$A$2&amp;"'!B:AH"),12,0)</f>
        <v>0</v>
      </c>
      <c r="DQ12">
        <f ca="1">VLOOKUP($B87,INDIRECT("'"&amp;$A$2&amp;"'!B:AH"),12,0)</f>
        <v>0</v>
      </c>
      <c r="DR12">
        <f ca="1">VLOOKUP($B88,INDIRECT("'"&amp;$A$2&amp;"'!B:AH"),12,0)</f>
        <v>0</v>
      </c>
      <c r="DS12">
        <f ca="1">VLOOKUP($B89,INDIRECT("'"&amp;$A$2&amp;"'!B:AH"),12,0)</f>
        <v>0</v>
      </c>
      <c r="DT12">
        <f ca="1">VLOOKUP($B90,INDIRECT("'"&amp;$A$2&amp;"'!B:AH"),12,0)</f>
        <v>0</v>
      </c>
      <c r="DU12">
        <f ca="1">VLOOKUP($B91,INDIRECT("'"&amp;$A$2&amp;"'!B:AH"),12,0)</f>
        <v>0</v>
      </c>
      <c r="DV12">
        <f ca="1">VLOOKUP($B92,INDIRECT("'"&amp;$A$2&amp;"'!B:AH"),12,0)</f>
        <v>1</v>
      </c>
      <c r="DW12">
        <f ca="1">VLOOKUP($B93,INDIRECT("'"&amp;$A$2&amp;"'!B:AH"),12,0)</f>
        <v>1</v>
      </c>
      <c r="DX12">
        <f ca="1">VLOOKUP($B94,INDIRECT("'"&amp;$A$2&amp;"'!B:AH"),12,0)</f>
        <v>0</v>
      </c>
      <c r="DY12">
        <f ca="1">VLOOKUP($B95,INDIRECT("'"&amp;$A$2&amp;"'!B:AH"),12,0)</f>
        <v>0</v>
      </c>
      <c r="DZ12">
        <f ca="1">VLOOKUP($B96,INDIRECT("'"&amp;$A$2&amp;"'!B:AH"),12,0)</f>
        <v>0</v>
      </c>
      <c r="EA12">
        <f ca="1">VLOOKUP($B97,INDIRECT("'"&amp;$A$2&amp;"'!B:AH"),12,0)</f>
        <v>0</v>
      </c>
      <c r="EB12">
        <f ca="1">VLOOKUP($B98,INDIRECT("'"&amp;$A$2&amp;"'!B:AH"),12,0)</f>
        <v>0</v>
      </c>
      <c r="EC12">
        <f ca="1">VLOOKUP($B99,INDIRECT("'"&amp;$A$2&amp;"'!B:AH"),12,0)</f>
        <v>0</v>
      </c>
      <c r="ED12">
        <f ca="1">VLOOKUP($B100,INDIRECT("'"&amp;$A$2&amp;"'!B:AH"),12,0)</f>
        <v>0</v>
      </c>
      <c r="EE12" t="e">
        <f ca="1">VLOOKUP($B101,INDIRECT("'"&amp;$A$2&amp;"'!B:AH"),12,0)</f>
        <v>#N/A</v>
      </c>
      <c r="EF12" t="e">
        <f ca="1">VLOOKUP($B102,INDIRECT("'"&amp;$A$2&amp;"'!B:AH"),12,0)</f>
        <v>#N/A</v>
      </c>
      <c r="EG12" t="e">
        <f ca="1">VLOOKUP($B103,INDIRECT("'"&amp;$A$2&amp;"'!B:AH"),12,0)</f>
        <v>#N/A</v>
      </c>
      <c r="EH12" t="e">
        <f ca="1">VLOOKUP($B104,INDIRECT("'"&amp;$A$2&amp;"'!B:AH"),12,0)</f>
        <v>#N/A</v>
      </c>
      <c r="EI12" t="e">
        <f ca="1">VLOOKUP($B105,INDIRECT("'"&amp;$A$2&amp;"'!B:AH"),12,0)</f>
        <v>#N/A</v>
      </c>
      <c r="EJ12" t="e">
        <f ca="1">VLOOKUP($B106,INDIRECT("'"&amp;$A$2&amp;"'!B:AH"),12,0)</f>
        <v>#N/A</v>
      </c>
      <c r="EK12" t="e">
        <f ca="1">VLOOKUP($B107,INDIRECT("'"&amp;$A$2&amp;"'!B:AH"),12,0)</f>
        <v>#N/A</v>
      </c>
      <c r="EL12" t="e">
        <f ca="1">VLOOKUP($B108,INDIRECT("'"&amp;$A$2&amp;"'!B:AH"),12,0)</f>
        <v>#N/A</v>
      </c>
      <c r="EM12" t="e">
        <f ca="1">VLOOKUP($B109,INDIRECT("'"&amp;$A$2&amp;"'!B:AH"),12,0)</f>
        <v>#N/A</v>
      </c>
      <c r="EN12" t="e">
        <f ca="1">VLOOKUP($B110,INDIRECT("'"&amp;$A$2&amp;"'!B:AH"),12,0)</f>
        <v>#N/A</v>
      </c>
      <c r="EO12" t="e">
        <f ca="1">VLOOKUP($B111,INDIRECT("'"&amp;$A$2&amp;"'!B:AH"),12,0)</f>
        <v>#N/A</v>
      </c>
      <c r="EP12" t="e">
        <f ca="1">VLOOKUP($B112,INDIRECT("'"&amp;$A$2&amp;"'!B:AH"),12,0)</f>
        <v>#N/A</v>
      </c>
      <c r="EQ12" t="e">
        <f ca="1">VLOOKUP($B113,INDIRECT("'"&amp;$A$2&amp;"'!B:AH"),12,0)</f>
        <v>#N/A</v>
      </c>
      <c r="ER12" t="e">
        <f ca="1">VLOOKUP($B114,INDIRECT("'"&amp;$A$2&amp;"'!B:AH"),12,0)</f>
        <v>#N/A</v>
      </c>
      <c r="ES12" t="e">
        <f ca="1">VLOOKUP($B115,INDIRECT("'"&amp;$A$2&amp;"'!B:AH"),12,0)</f>
        <v>#N/A</v>
      </c>
      <c r="ET12" t="e">
        <f ca="1">VLOOKUP($B116,INDIRECT("'"&amp;$A$2&amp;"'!B:AH"),12,0)</f>
        <v>#N/A</v>
      </c>
      <c r="EU12" t="e">
        <f ca="1">VLOOKUP($B117,INDIRECT("'"&amp;$A$2&amp;"'!B:AH"),12,0)</f>
        <v>#N/A</v>
      </c>
      <c r="EV12" t="e">
        <f ca="1">VLOOKUP($B118,INDIRECT("'"&amp;$A$2&amp;"'!B:AH"),12,0)</f>
        <v>#N/A</v>
      </c>
      <c r="EW12" t="e">
        <f ca="1">VLOOKUP($B119,INDIRECT("'"&amp;$A$2&amp;"'!B:AH"),12,0)</f>
        <v>#N/A</v>
      </c>
      <c r="EX12" t="e">
        <f ca="1">VLOOKUP($B120,INDIRECT("'"&amp;$A$2&amp;"'!B:AH"),12,0)</f>
        <v>#N/A</v>
      </c>
    </row>
    <row r="13" spans="1:154" x14ac:dyDescent="0.35">
      <c r="B13" s="14" t="s">
        <v>11</v>
      </c>
      <c r="C13">
        <f t="shared" ca="1" si="0"/>
        <v>0</v>
      </c>
      <c r="D13">
        <f t="shared" ca="1" si="1"/>
        <v>0</v>
      </c>
      <c r="E13">
        <f t="shared" ca="1" si="2"/>
        <v>0</v>
      </c>
      <c r="F13">
        <f t="shared" ca="1" si="3"/>
        <v>0</v>
      </c>
      <c r="G13">
        <f t="shared" ca="1" si="4"/>
        <v>0</v>
      </c>
      <c r="H13">
        <f t="shared" ca="1" si="5"/>
        <v>0</v>
      </c>
      <c r="I13">
        <f t="shared" ca="1" si="6"/>
        <v>1</v>
      </c>
      <c r="J13">
        <f t="shared" ca="1" si="7"/>
        <v>2</v>
      </c>
      <c r="K13">
        <f t="shared" ca="1" si="8"/>
        <v>0</v>
      </c>
      <c r="L13">
        <f t="shared" ca="1" si="9"/>
        <v>0</v>
      </c>
      <c r="M13">
        <f t="shared" ca="1" si="10"/>
        <v>1</v>
      </c>
      <c r="N13">
        <f t="shared" ca="1" si="11"/>
        <v>0</v>
      </c>
      <c r="O13">
        <f t="shared" ca="1" si="12"/>
        <v>0</v>
      </c>
      <c r="P13">
        <f t="shared" ca="1" si="13"/>
        <v>0</v>
      </c>
      <c r="Q13">
        <f t="shared" ca="1" si="14"/>
        <v>1</v>
      </c>
      <c r="R13">
        <f t="shared" ca="1" si="15"/>
        <v>2</v>
      </c>
      <c r="S13">
        <f t="shared" ca="1" si="16"/>
        <v>0</v>
      </c>
      <c r="T13">
        <f t="shared" ca="1" si="17"/>
        <v>0</v>
      </c>
      <c r="U13">
        <f t="shared" ca="1" si="18"/>
        <v>0</v>
      </c>
      <c r="V13">
        <f t="shared" ca="1" si="19"/>
        <v>0</v>
      </c>
      <c r="W13">
        <f t="shared" ca="1" si="20"/>
        <v>0</v>
      </c>
      <c r="X13">
        <f t="shared" ca="1" si="21"/>
        <v>1</v>
      </c>
      <c r="Y13">
        <f t="shared" ca="1" si="22"/>
        <v>0</v>
      </c>
      <c r="Z13">
        <f t="shared" ca="1" si="23"/>
        <v>1</v>
      </c>
      <c r="AA13">
        <f t="shared" ca="1" si="24"/>
        <v>0</v>
      </c>
      <c r="AB13">
        <f t="shared" ca="1" si="25"/>
        <v>9</v>
      </c>
      <c r="AC13">
        <f t="shared" ca="1" si="26"/>
        <v>0</v>
      </c>
      <c r="AD13">
        <f t="shared" ca="1" si="27"/>
        <v>0</v>
      </c>
      <c r="AE13">
        <f t="shared" ca="1" si="28"/>
        <v>0</v>
      </c>
      <c r="AF13">
        <f t="shared" ca="1" si="29"/>
        <v>0</v>
      </c>
      <c r="AG13" s="13">
        <f t="shared" ca="1" si="30"/>
        <v>0</v>
      </c>
      <c r="AH13" s="13">
        <f t="shared" ca="1" si="31"/>
        <v>0</v>
      </c>
      <c r="AJ13">
        <f ca="1">VLOOKUP($B2,INDIRECT("'"&amp;$A$2&amp;"'!B:AH"),13,0)</f>
        <v>7</v>
      </c>
      <c r="AK13" t="e">
        <f ca="1">VLOOKUP($B3,INDIRECT("'"&amp;$A$2&amp;"'!B:AH"),13,0)</f>
        <v>#N/A</v>
      </c>
      <c r="AL13">
        <f ca="1">VLOOKUP($B4,INDIRECT("'"&amp;$A$2&amp;"'!B:AH"),13,0)</f>
        <v>0</v>
      </c>
      <c r="AM13">
        <f ca="1">VLOOKUP($B5,INDIRECT("'"&amp;$A$2&amp;"'!B:AH"),13,0)</f>
        <v>0</v>
      </c>
      <c r="AN13">
        <f ca="1">VLOOKUP($B6,INDIRECT("'"&amp;$A$2&amp;"'!B:AH"),13,0)</f>
        <v>1</v>
      </c>
      <c r="AO13">
        <f ca="1">VLOOKUP($B7,INDIRECT("'"&amp;$A$2&amp;"'!B:AH"),13,0)</f>
        <v>0</v>
      </c>
      <c r="AP13">
        <f ca="1">VLOOKUP($B8,INDIRECT("'"&amp;$A$2&amp;"'!B:AH"),13,0)</f>
        <v>0</v>
      </c>
      <c r="AQ13">
        <f ca="1">VLOOKUP($B9,INDIRECT("'"&amp;$A$2&amp;"'!B:AH"),13,0)</f>
        <v>1</v>
      </c>
      <c r="AR13">
        <f ca="1">VLOOKUP($B10,INDIRECT("'"&amp;$A$2&amp;"'!B:AH"),13,0)</f>
        <v>0</v>
      </c>
      <c r="AS13">
        <f ca="1">VLOOKUP($B11,INDIRECT("'"&amp;$A$2&amp;"'!B:AH"),13,0)</f>
        <v>0</v>
      </c>
      <c r="AT13">
        <f ca="1">VLOOKUP($B12,INDIRECT("'"&amp;$A$2&amp;"'!B:AH"),13,0)</f>
        <v>2</v>
      </c>
      <c r="AU13">
        <f ca="1">VLOOKUP($B13,INDIRECT("'"&amp;$A$2&amp;"'!B:AH"),13,0)</f>
        <v>0</v>
      </c>
      <c r="AV13">
        <f ca="1">VLOOKUP($B14,INDIRECT("'"&amp;$A$2&amp;"'!B:AH"),13,0)</f>
        <v>0</v>
      </c>
      <c r="AW13">
        <f ca="1">VLOOKUP($B15,INDIRECT("'"&amp;$A$2&amp;"'!B:AH"),13,0)</f>
        <v>1</v>
      </c>
      <c r="AX13">
        <f ca="1">VLOOKUP($B16,INDIRECT("'"&amp;$A$2&amp;"'!B:AH"),13,0)</f>
        <v>0</v>
      </c>
      <c r="AY13">
        <f ca="1">VLOOKUP($B17,INDIRECT("'"&amp;$A$2&amp;"'!B:AH"),13,0)</f>
        <v>1</v>
      </c>
      <c r="AZ13">
        <f ca="1">VLOOKUP($B18,INDIRECT("'"&amp;$A$2&amp;"'!B:AH"),13,0)</f>
        <v>7</v>
      </c>
      <c r="BA13">
        <f ca="1">VLOOKUP($B19,INDIRECT("'"&amp;$A$2&amp;"'!B:AH"),13,0)</f>
        <v>0</v>
      </c>
      <c r="BB13">
        <f ca="1">VLOOKUP($B20,INDIRECT("'"&amp;$A$2&amp;"'!B:AH"),13,0)</f>
        <v>0</v>
      </c>
      <c r="BC13">
        <f ca="1">VLOOKUP($B21,INDIRECT("'"&amp;$A$2&amp;"'!B:AH"),13,0)</f>
        <v>0</v>
      </c>
      <c r="BD13">
        <f ca="1">VLOOKUP($B22,INDIRECT("'"&amp;$A$2&amp;"'!B:AH"),13,0)</f>
        <v>0</v>
      </c>
      <c r="BE13">
        <f ca="1">VLOOKUP($B23,INDIRECT("'"&amp;$A$2&amp;"'!B:AH"),13,0)</f>
        <v>0</v>
      </c>
      <c r="BF13">
        <f ca="1">VLOOKUP($B24,INDIRECT("'"&amp;$A$2&amp;"'!B:AH"),13,0)</f>
        <v>7</v>
      </c>
      <c r="BG13">
        <f ca="1">VLOOKUP($B25,INDIRECT("'"&amp;$A$2&amp;"'!B:AH"),13,0)</f>
        <v>1</v>
      </c>
      <c r="BH13">
        <f ca="1">VLOOKUP($B26,INDIRECT("'"&amp;$A$2&amp;"'!B:AH"),13,0)</f>
        <v>0</v>
      </c>
      <c r="BI13">
        <f ca="1">VLOOKUP($B27,INDIRECT("'"&amp;$A$2&amp;"'!B:AH"),13,0)</f>
        <v>2</v>
      </c>
      <c r="BJ13">
        <f ca="1">VLOOKUP($B28,INDIRECT("'"&amp;$A$2&amp;"'!B:AH"),13,0)</f>
        <v>0</v>
      </c>
      <c r="BK13">
        <f ca="1">VLOOKUP($B29,INDIRECT("'"&amp;$A$2&amp;"'!B:AH"),13,0)</f>
        <v>0</v>
      </c>
      <c r="BL13">
        <f ca="1">VLOOKUP($B30,INDIRECT("'"&amp;$A$2&amp;"'!B:AH"),13,0)</f>
        <v>0</v>
      </c>
      <c r="BM13">
        <f ca="1">VLOOKUP($B31,INDIRECT("'"&amp;$A$2&amp;"'!B:AH"),13,0)</f>
        <v>0</v>
      </c>
      <c r="BN13">
        <f ca="1">VLOOKUP($B32,INDIRECT("'"&amp;$A$2&amp;"'!B:AH"),13,0)</f>
        <v>0</v>
      </c>
      <c r="BO13">
        <f ca="1">VLOOKUP($B33,INDIRECT("'"&amp;$A$2&amp;"'!B:AH"),13,0)</f>
        <v>0</v>
      </c>
      <c r="BP13">
        <f ca="1">VLOOKUP($B34,INDIRECT("'"&amp;$A$2&amp;"'!B:AH"),13,0)</f>
        <v>0</v>
      </c>
      <c r="BQ13">
        <f ca="1">VLOOKUP($B35,INDIRECT("'"&amp;$A$2&amp;"'!B:AH"),13,0)</f>
        <v>0</v>
      </c>
      <c r="BR13">
        <f ca="1">VLOOKUP($B36,INDIRECT("'"&amp;$A$2&amp;"'!B:AH"),13,0)</f>
        <v>0</v>
      </c>
      <c r="BS13">
        <f ca="1">VLOOKUP($B37,INDIRECT("'"&amp;$A$2&amp;"'!B:AH"),13,0)</f>
        <v>0</v>
      </c>
      <c r="BT13">
        <f ca="1">VLOOKUP($B38,INDIRECT("'"&amp;$A$2&amp;"'!B:AH"),13,0)</f>
        <v>0</v>
      </c>
      <c r="BU13">
        <f ca="1">VLOOKUP($B39,INDIRECT("'"&amp;$A$2&amp;"'!B:AH"),13,0)</f>
        <v>1</v>
      </c>
      <c r="BV13">
        <f ca="1">VLOOKUP($B40,INDIRECT("'"&amp;$A$2&amp;"'!B:AH"),13,0)</f>
        <v>2</v>
      </c>
      <c r="BW13">
        <f ca="1">VLOOKUP($B41,INDIRECT("'"&amp;$A$2&amp;"'!B:AH"),13,0)</f>
        <v>0</v>
      </c>
      <c r="BX13">
        <f ca="1">VLOOKUP($B42,INDIRECT("'"&amp;$A$2&amp;"'!B:AH"),13,0)</f>
        <v>0</v>
      </c>
      <c r="BY13">
        <f ca="1">VLOOKUP($B43,INDIRECT("'"&amp;$A$2&amp;"'!B:AH"),13,0)</f>
        <v>1</v>
      </c>
      <c r="BZ13">
        <f ca="1">VLOOKUP($B44,INDIRECT("'"&amp;$A$2&amp;"'!B:AH"),13,0)</f>
        <v>0</v>
      </c>
      <c r="CA13">
        <f ca="1">VLOOKUP($B45,INDIRECT("'"&amp;$A$2&amp;"'!B:AH"),13,0)</f>
        <v>1</v>
      </c>
      <c r="CB13">
        <f ca="1">VLOOKUP($B46,INDIRECT("'"&amp;$A$2&amp;"'!B:AH"),13,0)</f>
        <v>0</v>
      </c>
      <c r="CC13">
        <f ca="1">VLOOKUP($B47,INDIRECT("'"&amp;$A$2&amp;"'!B:AH"),13,0)</f>
        <v>0</v>
      </c>
      <c r="CD13">
        <f ca="1">VLOOKUP($B48,INDIRECT("'"&amp;$A$2&amp;"'!B:AH"),13,0)</f>
        <v>0</v>
      </c>
      <c r="CE13">
        <f ca="1">VLOOKUP($B49,INDIRECT("'"&amp;$A$2&amp;"'!B:AH"),13,0)</f>
        <v>0</v>
      </c>
      <c r="CF13">
        <f ca="1">VLOOKUP($B50,INDIRECT("'"&amp;$A$2&amp;"'!B:AH"),13,0)</f>
        <v>0</v>
      </c>
      <c r="CG13">
        <f ca="1">VLOOKUP($B51,INDIRECT("'"&amp;$A$2&amp;"'!B:AH"),13,0)</f>
        <v>1</v>
      </c>
      <c r="CH13">
        <f ca="1">VLOOKUP($B52,INDIRECT("'"&amp;$A$2&amp;"'!B:AH"),13,0)</f>
        <v>0</v>
      </c>
      <c r="CI13">
        <f ca="1">VLOOKUP($B53,INDIRECT("'"&amp;$A$2&amp;"'!B:AH"),13,0)</f>
        <v>1</v>
      </c>
      <c r="CJ13">
        <f ca="1">VLOOKUP($B54,INDIRECT("'"&amp;$A$2&amp;"'!B:AH"),13,0)</f>
        <v>0</v>
      </c>
      <c r="CK13">
        <f ca="1">VLOOKUP($B55,INDIRECT("'"&amp;$A$2&amp;"'!B:AH"),13,0)</f>
        <v>1</v>
      </c>
      <c r="CL13">
        <f ca="1">VLOOKUP($B56,INDIRECT("'"&amp;$A$2&amp;"'!B:AH"),13,0)</f>
        <v>1</v>
      </c>
      <c r="CM13">
        <f ca="1">VLOOKUP($B57,INDIRECT("'"&amp;$A$2&amp;"'!B:AH"),13,0)</f>
        <v>2</v>
      </c>
      <c r="CN13">
        <f ca="1">VLOOKUP($B58,INDIRECT("'"&amp;$A$2&amp;"'!B:AH"),13,0)</f>
        <v>1</v>
      </c>
      <c r="CO13">
        <f ca="1">VLOOKUP($B59,INDIRECT("'"&amp;$A$2&amp;"'!B:AH"),13,0)</f>
        <v>0</v>
      </c>
      <c r="CP13">
        <f ca="1">VLOOKUP($B60,INDIRECT("'"&amp;$A$2&amp;"'!B:AH"),13,0)</f>
        <v>0</v>
      </c>
      <c r="CQ13">
        <f ca="1">VLOOKUP($B61,INDIRECT("'"&amp;$A$2&amp;"'!B:AH"),13,0)</f>
        <v>0</v>
      </c>
      <c r="CR13">
        <f ca="1">VLOOKUP($B62,INDIRECT("'"&amp;$A$2&amp;"'!B:AH"),13,0)</f>
        <v>1</v>
      </c>
      <c r="CS13">
        <f ca="1">VLOOKUP($B63,INDIRECT("'"&amp;$A$2&amp;"'!B:AH"),13,0)</f>
        <v>2</v>
      </c>
      <c r="CT13">
        <f ca="1">VLOOKUP($B64,INDIRECT("'"&amp;$A$2&amp;"'!B:AH"),13,0)</f>
        <v>1</v>
      </c>
      <c r="CU13">
        <f ca="1">VLOOKUP($B65,INDIRECT("'"&amp;$A$2&amp;"'!B:AH"),13,0)</f>
        <v>0</v>
      </c>
      <c r="CV13">
        <f ca="1">VLOOKUP($B66,INDIRECT("'"&amp;$A$2&amp;"'!B:AH"),13,0)</f>
        <v>3</v>
      </c>
      <c r="CW13">
        <f ca="1">VLOOKUP($B67,INDIRECT("'"&amp;$A$2&amp;"'!B:AH"),13,0)</f>
        <v>0</v>
      </c>
      <c r="CX13">
        <f ca="1">VLOOKUP($B68,INDIRECT("'"&amp;$A$2&amp;"'!B:AH"),13,0)</f>
        <v>0</v>
      </c>
      <c r="CY13">
        <f ca="1">VLOOKUP($B69,INDIRECT("'"&amp;$A$2&amp;"'!B:AH"),13,0)</f>
        <v>2</v>
      </c>
      <c r="CZ13">
        <f ca="1">VLOOKUP($B70,INDIRECT("'"&amp;$A$2&amp;"'!B:AH"),13,0)</f>
        <v>0</v>
      </c>
      <c r="DA13">
        <f ca="1">VLOOKUP($B71,INDIRECT("'"&amp;$A$2&amp;"'!B:AH"),13,0)</f>
        <v>0</v>
      </c>
      <c r="DB13">
        <f ca="1">VLOOKUP($B72,INDIRECT("'"&amp;$A$2&amp;"'!B:AH"),13,0)</f>
        <v>1</v>
      </c>
      <c r="DC13">
        <f ca="1">VLOOKUP($B73,INDIRECT("'"&amp;$A$2&amp;"'!B:AH"),13,0)</f>
        <v>0</v>
      </c>
      <c r="DD13">
        <f ca="1">VLOOKUP($B74,INDIRECT("'"&amp;$A$2&amp;"'!B:AH"),13,0)</f>
        <v>0</v>
      </c>
      <c r="DE13">
        <f ca="1">VLOOKUP($B75,INDIRECT("'"&amp;$A$2&amp;"'!B:AH"),13,0)</f>
        <v>1</v>
      </c>
      <c r="DF13">
        <f ca="1">VLOOKUP($B76,INDIRECT("'"&amp;$A$2&amp;"'!B:AH"),13,0)</f>
        <v>0</v>
      </c>
      <c r="DG13">
        <f ca="1">VLOOKUP($B77,INDIRECT("'"&amp;$A$2&amp;"'!B:AH"),13,0)</f>
        <v>0</v>
      </c>
      <c r="DH13">
        <f ca="1">VLOOKUP($B78,INDIRECT("'"&amp;$A$2&amp;"'!B:AH"),13,0)</f>
        <v>0</v>
      </c>
      <c r="DI13">
        <f ca="1">VLOOKUP($B79,INDIRECT("'"&amp;$A$2&amp;"'!B:AH"),13,0)</f>
        <v>0</v>
      </c>
      <c r="DJ13">
        <f ca="1">VLOOKUP($B80,INDIRECT("'"&amp;$A$2&amp;"'!B:AH"),13,0)</f>
        <v>0</v>
      </c>
      <c r="DK13">
        <f ca="1">VLOOKUP($B81,INDIRECT("'"&amp;$A$2&amp;"'!B:AH"),13,0)</f>
        <v>1</v>
      </c>
      <c r="DL13">
        <f ca="1">VLOOKUP($B82,INDIRECT("'"&amp;$A$2&amp;"'!B:AH"),13,0)</f>
        <v>0</v>
      </c>
      <c r="DM13">
        <f ca="1">VLOOKUP($B83,INDIRECT("'"&amp;$A$2&amp;"'!B:AH"),13,0)</f>
        <v>2</v>
      </c>
      <c r="DN13">
        <f ca="1">VLOOKUP($B84,INDIRECT("'"&amp;$A$2&amp;"'!B:AH"),13,0)</f>
        <v>0</v>
      </c>
      <c r="DO13">
        <f ca="1">VLOOKUP($B85,INDIRECT("'"&amp;$A$2&amp;"'!B:AH"),13,0)</f>
        <v>0</v>
      </c>
      <c r="DP13">
        <f ca="1">VLOOKUP($B86,INDIRECT("'"&amp;$A$2&amp;"'!B:AH"),13,0)</f>
        <v>1</v>
      </c>
      <c r="DQ13">
        <f ca="1">VLOOKUP($B87,INDIRECT("'"&amp;$A$2&amp;"'!B:AH"),13,0)</f>
        <v>0</v>
      </c>
      <c r="DR13">
        <f ca="1">VLOOKUP($B88,INDIRECT("'"&amp;$A$2&amp;"'!B:AH"),13,0)</f>
        <v>0</v>
      </c>
      <c r="DS13">
        <f ca="1">VLOOKUP($B89,INDIRECT("'"&amp;$A$2&amp;"'!B:AH"),13,0)</f>
        <v>2</v>
      </c>
      <c r="DT13">
        <f ca="1">VLOOKUP($B90,INDIRECT("'"&amp;$A$2&amp;"'!B:AH"),13,0)</f>
        <v>1</v>
      </c>
      <c r="DU13">
        <f ca="1">VLOOKUP($B91,INDIRECT("'"&amp;$A$2&amp;"'!B:AH"),13,0)</f>
        <v>0</v>
      </c>
      <c r="DV13">
        <f ca="1">VLOOKUP($B92,INDIRECT("'"&amp;$A$2&amp;"'!B:AH"),13,0)</f>
        <v>1</v>
      </c>
      <c r="DW13">
        <f ca="1">VLOOKUP($B93,INDIRECT("'"&amp;$A$2&amp;"'!B:AH"),13,0)</f>
        <v>0</v>
      </c>
      <c r="DX13">
        <f ca="1">VLOOKUP($B94,INDIRECT("'"&amp;$A$2&amp;"'!B:AH"),13,0)</f>
        <v>0</v>
      </c>
      <c r="DY13">
        <f ca="1">VLOOKUP($B95,INDIRECT("'"&amp;$A$2&amp;"'!B:AH"),13,0)</f>
        <v>0</v>
      </c>
      <c r="DZ13">
        <f ca="1">VLOOKUP($B96,INDIRECT("'"&amp;$A$2&amp;"'!B:AH"),13,0)</f>
        <v>0</v>
      </c>
      <c r="EA13">
        <f ca="1">VLOOKUP($B97,INDIRECT("'"&amp;$A$2&amp;"'!B:AH"),13,0)</f>
        <v>0</v>
      </c>
      <c r="EB13">
        <f ca="1">VLOOKUP($B98,INDIRECT("'"&amp;$A$2&amp;"'!B:AH"),13,0)</f>
        <v>0</v>
      </c>
      <c r="EC13">
        <f ca="1">VLOOKUP($B99,INDIRECT("'"&amp;$A$2&amp;"'!B:AH"),13,0)</f>
        <v>0</v>
      </c>
      <c r="ED13">
        <f ca="1">VLOOKUP($B100,INDIRECT("'"&amp;$A$2&amp;"'!B:AH"),13,0)</f>
        <v>0</v>
      </c>
      <c r="EE13" t="e">
        <f ca="1">VLOOKUP($B101,INDIRECT("'"&amp;$A$2&amp;"'!B:AH"),13,0)</f>
        <v>#N/A</v>
      </c>
      <c r="EF13" t="e">
        <f ca="1">VLOOKUP($B102,INDIRECT("'"&amp;$A$2&amp;"'!B:AH"),13,0)</f>
        <v>#N/A</v>
      </c>
      <c r="EG13" t="e">
        <f ca="1">VLOOKUP($B103,INDIRECT("'"&amp;$A$2&amp;"'!B:AH"),13,0)</f>
        <v>#N/A</v>
      </c>
      <c r="EH13" t="e">
        <f ca="1">VLOOKUP($B104,INDIRECT("'"&amp;$A$2&amp;"'!B:AH"),13,0)</f>
        <v>#N/A</v>
      </c>
      <c r="EI13" t="e">
        <f ca="1">VLOOKUP($B105,INDIRECT("'"&amp;$A$2&amp;"'!B:AH"),13,0)</f>
        <v>#N/A</v>
      </c>
      <c r="EJ13" t="e">
        <f ca="1">VLOOKUP($B106,INDIRECT("'"&amp;$A$2&amp;"'!B:AH"),13,0)</f>
        <v>#N/A</v>
      </c>
      <c r="EK13" t="e">
        <f ca="1">VLOOKUP($B107,INDIRECT("'"&amp;$A$2&amp;"'!B:AH"),13,0)</f>
        <v>#N/A</v>
      </c>
      <c r="EL13" t="e">
        <f ca="1">VLOOKUP($B108,INDIRECT("'"&amp;$A$2&amp;"'!B:AH"),13,0)</f>
        <v>#N/A</v>
      </c>
      <c r="EM13" t="e">
        <f ca="1">VLOOKUP($B109,INDIRECT("'"&amp;$A$2&amp;"'!B:AH"),13,0)</f>
        <v>#N/A</v>
      </c>
      <c r="EN13" t="e">
        <f ca="1">VLOOKUP($B110,INDIRECT("'"&amp;$A$2&amp;"'!B:AH"),13,0)</f>
        <v>#N/A</v>
      </c>
      <c r="EO13" t="e">
        <f ca="1">VLOOKUP($B111,INDIRECT("'"&amp;$A$2&amp;"'!B:AH"),13,0)</f>
        <v>#N/A</v>
      </c>
      <c r="EP13" t="e">
        <f ca="1">VLOOKUP($B112,INDIRECT("'"&amp;$A$2&amp;"'!B:AH"),13,0)</f>
        <v>#N/A</v>
      </c>
      <c r="EQ13" t="e">
        <f ca="1">VLOOKUP($B113,INDIRECT("'"&amp;$A$2&amp;"'!B:AH"),13,0)</f>
        <v>#N/A</v>
      </c>
      <c r="ER13" t="e">
        <f ca="1">VLOOKUP($B114,INDIRECT("'"&amp;$A$2&amp;"'!B:AH"),13,0)</f>
        <v>#N/A</v>
      </c>
      <c r="ES13" t="e">
        <f ca="1">VLOOKUP($B115,INDIRECT("'"&amp;$A$2&amp;"'!B:AH"),13,0)</f>
        <v>#N/A</v>
      </c>
      <c r="ET13" t="e">
        <f ca="1">VLOOKUP($B116,INDIRECT("'"&amp;$A$2&amp;"'!B:AH"),13,0)</f>
        <v>#N/A</v>
      </c>
      <c r="EU13" t="e">
        <f ca="1">VLOOKUP($B117,INDIRECT("'"&amp;$A$2&amp;"'!B:AH"),13,0)</f>
        <v>#N/A</v>
      </c>
      <c r="EV13" t="e">
        <f ca="1">VLOOKUP($B118,INDIRECT("'"&amp;$A$2&amp;"'!B:AH"),13,0)</f>
        <v>#N/A</v>
      </c>
      <c r="EW13" t="e">
        <f ca="1">VLOOKUP($B119,INDIRECT("'"&amp;$A$2&amp;"'!B:AH"),13,0)</f>
        <v>#N/A</v>
      </c>
      <c r="EX13" t="e">
        <f ca="1">VLOOKUP($B120,INDIRECT("'"&amp;$A$2&amp;"'!B:AH"),13,0)</f>
        <v>#N/A</v>
      </c>
    </row>
    <row r="14" spans="1:154" x14ac:dyDescent="0.35">
      <c r="B14" s="14" t="s">
        <v>12</v>
      </c>
      <c r="C14">
        <f t="shared" ca="1" si="0"/>
        <v>0</v>
      </c>
      <c r="D14">
        <f t="shared" ca="1" si="1"/>
        <v>1</v>
      </c>
      <c r="E14">
        <f t="shared" ca="1" si="2"/>
        <v>0</v>
      </c>
      <c r="F14">
        <f t="shared" ca="1" si="3"/>
        <v>0</v>
      </c>
      <c r="G14">
        <f t="shared" ca="1" si="4"/>
        <v>0</v>
      </c>
      <c r="H14">
        <f t="shared" ca="1" si="5"/>
        <v>0</v>
      </c>
      <c r="I14">
        <f t="shared" ca="1" si="6"/>
        <v>0</v>
      </c>
      <c r="J14">
        <f t="shared" ca="1" si="7"/>
        <v>0</v>
      </c>
      <c r="K14">
        <f t="shared" ca="1" si="8"/>
        <v>1</v>
      </c>
      <c r="L14">
        <f t="shared" ca="1" si="9"/>
        <v>0</v>
      </c>
      <c r="M14">
        <f t="shared" ca="1" si="10"/>
        <v>0</v>
      </c>
      <c r="N14">
        <f t="shared" ca="1" si="11"/>
        <v>0</v>
      </c>
      <c r="O14">
        <f t="shared" ca="1" si="12"/>
        <v>0</v>
      </c>
      <c r="P14">
        <f t="shared" ca="1" si="13"/>
        <v>0</v>
      </c>
      <c r="Q14">
        <f t="shared" ca="1" si="14"/>
        <v>0</v>
      </c>
      <c r="R14">
        <f t="shared" ca="1" si="15"/>
        <v>0</v>
      </c>
      <c r="S14">
        <f t="shared" ca="1" si="16"/>
        <v>0</v>
      </c>
      <c r="T14">
        <f t="shared" ca="1" si="17"/>
        <v>0</v>
      </c>
      <c r="U14">
        <f t="shared" ca="1" si="18"/>
        <v>0</v>
      </c>
      <c r="V14">
        <f t="shared" ca="1" si="19"/>
        <v>0</v>
      </c>
      <c r="W14">
        <f t="shared" ca="1" si="20"/>
        <v>2</v>
      </c>
      <c r="X14">
        <f t="shared" ca="1" si="21"/>
        <v>0</v>
      </c>
      <c r="Y14">
        <f t="shared" ca="1" si="22"/>
        <v>0</v>
      </c>
      <c r="Z14">
        <f t="shared" ca="1" si="23"/>
        <v>1</v>
      </c>
      <c r="AA14">
        <f t="shared" ca="1" si="24"/>
        <v>1</v>
      </c>
      <c r="AB14">
        <f t="shared" ca="1" si="25"/>
        <v>6</v>
      </c>
      <c r="AC14">
        <f t="shared" ca="1" si="26"/>
        <v>0</v>
      </c>
      <c r="AD14">
        <f t="shared" ca="1" si="27"/>
        <v>0</v>
      </c>
      <c r="AE14">
        <f t="shared" ca="1" si="28"/>
        <v>0</v>
      </c>
      <c r="AF14">
        <f t="shared" ca="1" si="29"/>
        <v>0</v>
      </c>
      <c r="AG14" s="13">
        <f t="shared" ca="1" si="30"/>
        <v>0</v>
      </c>
      <c r="AH14" s="13">
        <f t="shared" ca="1" si="31"/>
        <v>0</v>
      </c>
      <c r="AJ14">
        <f ca="1">VLOOKUP($B2,INDIRECT("'"&amp;$A$2&amp;"'!B:AH"),14,0)</f>
        <v>5</v>
      </c>
      <c r="AK14" t="e">
        <f ca="1">VLOOKUP($B3,INDIRECT("'"&amp;$A$2&amp;"'!B:AH"),14,0)</f>
        <v>#N/A</v>
      </c>
      <c r="AL14">
        <f ca="1">VLOOKUP($B4,INDIRECT("'"&amp;$A$2&amp;"'!B:AH"),14,0)</f>
        <v>0</v>
      </c>
      <c r="AM14">
        <f ca="1">VLOOKUP($B5,INDIRECT("'"&amp;$A$2&amp;"'!B:AH"),14,0)</f>
        <v>0</v>
      </c>
      <c r="AN14">
        <f ca="1">VLOOKUP($B6,INDIRECT("'"&amp;$A$2&amp;"'!B:AH"),14,0)</f>
        <v>1</v>
      </c>
      <c r="AO14">
        <f ca="1">VLOOKUP($B7,INDIRECT("'"&amp;$A$2&amp;"'!B:AH"),14,0)</f>
        <v>0</v>
      </c>
      <c r="AP14">
        <f ca="1">VLOOKUP($B8,INDIRECT("'"&amp;$A$2&amp;"'!B:AH"),14,0)</f>
        <v>0</v>
      </c>
      <c r="AQ14">
        <f ca="1">VLOOKUP($B9,INDIRECT("'"&amp;$A$2&amp;"'!B:AH"),14,0)</f>
        <v>0</v>
      </c>
      <c r="AR14">
        <f ca="1">VLOOKUP($B10,INDIRECT("'"&amp;$A$2&amp;"'!B:AH"),14,0)</f>
        <v>3</v>
      </c>
      <c r="AS14">
        <f ca="1">VLOOKUP($B11,INDIRECT("'"&amp;$A$2&amp;"'!B:AH"),14,0)</f>
        <v>0</v>
      </c>
      <c r="AT14">
        <f ca="1">VLOOKUP($B12,INDIRECT("'"&amp;$A$2&amp;"'!B:AH"),14,0)</f>
        <v>0</v>
      </c>
      <c r="AU14">
        <f ca="1">VLOOKUP($B13,INDIRECT("'"&amp;$A$2&amp;"'!B:AH"),14,0)</f>
        <v>0</v>
      </c>
      <c r="AV14">
        <f ca="1">VLOOKUP($B14,INDIRECT("'"&amp;$A$2&amp;"'!B:AH"),14,0)</f>
        <v>0</v>
      </c>
      <c r="AW14">
        <f ca="1">VLOOKUP($B15,INDIRECT("'"&amp;$A$2&amp;"'!B:AH"),14,0)</f>
        <v>0</v>
      </c>
      <c r="AX14">
        <f ca="1">VLOOKUP($B16,INDIRECT("'"&amp;$A$2&amp;"'!B:AH"),14,0)</f>
        <v>0</v>
      </c>
      <c r="AY14">
        <f ca="1">VLOOKUP($B17,INDIRECT("'"&amp;$A$2&amp;"'!B:AH"),14,0)</f>
        <v>1</v>
      </c>
      <c r="AZ14">
        <f ca="1">VLOOKUP($B18,INDIRECT("'"&amp;$A$2&amp;"'!B:AH"),14,0)</f>
        <v>0</v>
      </c>
      <c r="BA14">
        <f ca="1">VLOOKUP($B19,INDIRECT("'"&amp;$A$2&amp;"'!B:AH"),14,0)</f>
        <v>0</v>
      </c>
      <c r="BB14">
        <f ca="1">VLOOKUP($B20,INDIRECT("'"&amp;$A$2&amp;"'!B:AH"),14,0)</f>
        <v>0</v>
      </c>
      <c r="BC14">
        <f ca="1">VLOOKUP($B21,INDIRECT("'"&amp;$A$2&amp;"'!B:AH"),14,0)</f>
        <v>0</v>
      </c>
      <c r="BD14">
        <f ca="1">VLOOKUP($B22,INDIRECT("'"&amp;$A$2&amp;"'!B:AH"),14,0)</f>
        <v>0</v>
      </c>
      <c r="BE14">
        <f ca="1">VLOOKUP($B23,INDIRECT("'"&amp;$A$2&amp;"'!B:AH"),14,0)</f>
        <v>0</v>
      </c>
      <c r="BF14">
        <f ca="1">VLOOKUP($B24,INDIRECT("'"&amp;$A$2&amp;"'!B:AH"),14,0)</f>
        <v>1</v>
      </c>
      <c r="BG14">
        <f ca="1">VLOOKUP($B25,INDIRECT("'"&amp;$A$2&amp;"'!B:AH"),14,0)</f>
        <v>0</v>
      </c>
      <c r="BH14">
        <f ca="1">VLOOKUP($B26,INDIRECT("'"&amp;$A$2&amp;"'!B:AH"),14,0)</f>
        <v>0</v>
      </c>
      <c r="BI14">
        <f ca="1">VLOOKUP($B27,INDIRECT("'"&amp;$A$2&amp;"'!B:AH"),14,0)</f>
        <v>2</v>
      </c>
      <c r="BJ14">
        <f ca="1">VLOOKUP($B28,INDIRECT("'"&amp;$A$2&amp;"'!B:AH"),14,0)</f>
        <v>0</v>
      </c>
      <c r="BK14">
        <f ca="1">VLOOKUP($B29,INDIRECT("'"&amp;$A$2&amp;"'!B:AH"),14,0)</f>
        <v>0</v>
      </c>
      <c r="BL14">
        <f ca="1">VLOOKUP($B30,INDIRECT("'"&amp;$A$2&amp;"'!B:AH"),14,0)</f>
        <v>0</v>
      </c>
      <c r="BM14">
        <f ca="1">VLOOKUP($B31,INDIRECT("'"&amp;$A$2&amp;"'!B:AH"),14,0)</f>
        <v>0</v>
      </c>
      <c r="BN14">
        <f ca="1">VLOOKUP($B32,INDIRECT("'"&amp;$A$2&amp;"'!B:AH"),14,0)</f>
        <v>1</v>
      </c>
      <c r="BO14">
        <f ca="1">VLOOKUP($B33,INDIRECT("'"&amp;$A$2&amp;"'!B:AH"),14,0)</f>
        <v>0</v>
      </c>
      <c r="BP14">
        <f ca="1">VLOOKUP($B34,INDIRECT("'"&amp;$A$2&amp;"'!B:AH"),14,0)</f>
        <v>4</v>
      </c>
      <c r="BQ14">
        <f ca="1">VLOOKUP($B35,INDIRECT("'"&amp;$A$2&amp;"'!B:AH"),14,0)</f>
        <v>2</v>
      </c>
      <c r="BR14">
        <f ca="1">VLOOKUP($B36,INDIRECT("'"&amp;$A$2&amp;"'!B:AH"),14,0)</f>
        <v>0</v>
      </c>
      <c r="BS14">
        <f ca="1">VLOOKUP($B37,INDIRECT("'"&amp;$A$2&amp;"'!B:AH"),14,0)</f>
        <v>0</v>
      </c>
      <c r="BT14">
        <f ca="1">VLOOKUP($B38,INDIRECT("'"&amp;$A$2&amp;"'!B:AH"),14,0)</f>
        <v>0</v>
      </c>
      <c r="BU14">
        <f ca="1">VLOOKUP($B39,INDIRECT("'"&amp;$A$2&amp;"'!B:AH"),14,0)</f>
        <v>1</v>
      </c>
      <c r="BV14">
        <f ca="1">VLOOKUP($B40,INDIRECT("'"&amp;$A$2&amp;"'!B:AH"),14,0)</f>
        <v>0</v>
      </c>
      <c r="BW14">
        <f ca="1">VLOOKUP($B41,INDIRECT("'"&amp;$A$2&amp;"'!B:AH"),14,0)</f>
        <v>0</v>
      </c>
      <c r="BX14">
        <f ca="1">VLOOKUP($B42,INDIRECT("'"&amp;$A$2&amp;"'!B:AH"),14,0)</f>
        <v>0</v>
      </c>
      <c r="BY14">
        <f ca="1">VLOOKUP($B43,INDIRECT("'"&amp;$A$2&amp;"'!B:AH"),14,0)</f>
        <v>0</v>
      </c>
      <c r="BZ14">
        <f ca="1">VLOOKUP($B44,INDIRECT("'"&amp;$A$2&amp;"'!B:AH"),14,0)</f>
        <v>0</v>
      </c>
      <c r="CA14">
        <f ca="1">VLOOKUP($B45,INDIRECT("'"&amp;$A$2&amp;"'!B:AH"),14,0)</f>
        <v>0</v>
      </c>
      <c r="CB14">
        <f ca="1">VLOOKUP($B46,INDIRECT("'"&amp;$A$2&amp;"'!B:AH"),14,0)</f>
        <v>0</v>
      </c>
      <c r="CC14">
        <f ca="1">VLOOKUP($B47,INDIRECT("'"&amp;$A$2&amp;"'!B:AH"),14,0)</f>
        <v>0</v>
      </c>
      <c r="CD14">
        <f ca="1">VLOOKUP($B48,INDIRECT("'"&amp;$A$2&amp;"'!B:AH"),14,0)</f>
        <v>0</v>
      </c>
      <c r="CE14">
        <f ca="1">VLOOKUP($B49,INDIRECT("'"&amp;$A$2&amp;"'!B:AH"),14,0)</f>
        <v>0</v>
      </c>
      <c r="CF14">
        <f ca="1">VLOOKUP($B50,INDIRECT("'"&amp;$A$2&amp;"'!B:AH"),14,0)</f>
        <v>0</v>
      </c>
      <c r="CG14">
        <f ca="1">VLOOKUP($B51,INDIRECT("'"&amp;$A$2&amp;"'!B:AH"),14,0)</f>
        <v>1</v>
      </c>
      <c r="CH14">
        <f ca="1">VLOOKUP($B52,INDIRECT("'"&amp;$A$2&amp;"'!B:AH"),14,0)</f>
        <v>1</v>
      </c>
      <c r="CI14">
        <f ca="1">VLOOKUP($B53,INDIRECT("'"&amp;$A$2&amp;"'!B:AH"),14,0)</f>
        <v>1</v>
      </c>
      <c r="CJ14">
        <f ca="1">VLOOKUP($B54,INDIRECT("'"&amp;$A$2&amp;"'!B:AH"),14,0)</f>
        <v>0</v>
      </c>
      <c r="CK14">
        <f ca="1">VLOOKUP($B55,INDIRECT("'"&amp;$A$2&amp;"'!B:AH"),14,0)</f>
        <v>0</v>
      </c>
      <c r="CL14">
        <f ca="1">VLOOKUP($B56,INDIRECT("'"&amp;$A$2&amp;"'!B:AH"),14,0)</f>
        <v>0</v>
      </c>
      <c r="CM14">
        <f ca="1">VLOOKUP($B57,INDIRECT("'"&amp;$A$2&amp;"'!B:AH"),14,0)</f>
        <v>0</v>
      </c>
      <c r="CN14">
        <f ca="1">VLOOKUP($B58,INDIRECT("'"&amp;$A$2&amp;"'!B:AH"),14,0)</f>
        <v>1</v>
      </c>
      <c r="CO14">
        <f ca="1">VLOOKUP($B59,INDIRECT("'"&amp;$A$2&amp;"'!B:AH"),14,0)</f>
        <v>0</v>
      </c>
      <c r="CP14">
        <f ca="1">VLOOKUP($B60,INDIRECT("'"&amp;$A$2&amp;"'!B:AH"),14,0)</f>
        <v>0</v>
      </c>
      <c r="CQ14">
        <f ca="1">VLOOKUP($B61,INDIRECT("'"&amp;$A$2&amp;"'!B:AH"),14,0)</f>
        <v>0</v>
      </c>
      <c r="CR14">
        <f ca="1">VLOOKUP($B62,INDIRECT("'"&amp;$A$2&amp;"'!B:AH"),14,0)</f>
        <v>1</v>
      </c>
      <c r="CS14">
        <f ca="1">VLOOKUP($B63,INDIRECT("'"&amp;$A$2&amp;"'!B:AH"),14,0)</f>
        <v>0</v>
      </c>
      <c r="CT14">
        <f ca="1">VLOOKUP($B64,INDIRECT("'"&amp;$A$2&amp;"'!B:AH"),14,0)</f>
        <v>2</v>
      </c>
      <c r="CU14">
        <f ca="1">VLOOKUP($B65,INDIRECT("'"&amp;$A$2&amp;"'!B:AH"),14,0)</f>
        <v>1</v>
      </c>
      <c r="CV14">
        <f ca="1">VLOOKUP($B66,INDIRECT("'"&amp;$A$2&amp;"'!B:AH"),14,0)</f>
        <v>1</v>
      </c>
      <c r="CW14">
        <f ca="1">VLOOKUP($B67,INDIRECT("'"&amp;$A$2&amp;"'!B:AH"),14,0)</f>
        <v>0</v>
      </c>
      <c r="CX14">
        <f ca="1">VLOOKUP($B68,INDIRECT("'"&amp;$A$2&amp;"'!B:AH"),14,0)</f>
        <v>0</v>
      </c>
      <c r="CY14">
        <f ca="1">VLOOKUP($B69,INDIRECT("'"&amp;$A$2&amp;"'!B:AH"),14,0)</f>
        <v>0</v>
      </c>
      <c r="CZ14">
        <f ca="1">VLOOKUP($B70,INDIRECT("'"&amp;$A$2&amp;"'!B:AH"),14,0)</f>
        <v>0</v>
      </c>
      <c r="DA14">
        <f ca="1">VLOOKUP($B71,INDIRECT("'"&amp;$A$2&amp;"'!B:AH"),14,0)</f>
        <v>1</v>
      </c>
      <c r="DB14">
        <f ca="1">VLOOKUP($B72,INDIRECT("'"&amp;$A$2&amp;"'!B:AH"),14,0)</f>
        <v>2</v>
      </c>
      <c r="DC14">
        <f ca="1">VLOOKUP($B73,INDIRECT("'"&amp;$A$2&amp;"'!B:AH"),14,0)</f>
        <v>0</v>
      </c>
      <c r="DD14">
        <f ca="1">VLOOKUP($B74,INDIRECT("'"&amp;$A$2&amp;"'!B:AH"),14,0)</f>
        <v>0</v>
      </c>
      <c r="DE14">
        <f ca="1">VLOOKUP($B75,INDIRECT("'"&amp;$A$2&amp;"'!B:AH"),14,0)</f>
        <v>0</v>
      </c>
      <c r="DF14">
        <f ca="1">VLOOKUP($B76,INDIRECT("'"&amp;$A$2&amp;"'!B:AH"),14,0)</f>
        <v>0</v>
      </c>
      <c r="DG14">
        <f ca="1">VLOOKUP($B77,INDIRECT("'"&amp;$A$2&amp;"'!B:AH"),14,0)</f>
        <v>0</v>
      </c>
      <c r="DH14">
        <f ca="1">VLOOKUP($B78,INDIRECT("'"&amp;$A$2&amp;"'!B:AH"),14,0)</f>
        <v>0</v>
      </c>
      <c r="DI14">
        <f ca="1">VLOOKUP($B79,INDIRECT("'"&amp;$A$2&amp;"'!B:AH"),14,0)</f>
        <v>0</v>
      </c>
      <c r="DJ14">
        <f ca="1">VLOOKUP($B80,INDIRECT("'"&amp;$A$2&amp;"'!B:AH"),14,0)</f>
        <v>0</v>
      </c>
      <c r="DK14">
        <f ca="1">VLOOKUP($B81,INDIRECT("'"&amp;$A$2&amp;"'!B:AH"),14,0)</f>
        <v>1</v>
      </c>
      <c r="DL14">
        <f ca="1">VLOOKUP($B82,INDIRECT("'"&amp;$A$2&amp;"'!B:AH"),14,0)</f>
        <v>0</v>
      </c>
      <c r="DM14">
        <f ca="1">VLOOKUP($B83,INDIRECT("'"&amp;$A$2&amp;"'!B:AH"),14,0)</f>
        <v>0</v>
      </c>
      <c r="DN14">
        <f ca="1">VLOOKUP($B84,INDIRECT("'"&amp;$A$2&amp;"'!B:AH"),14,0)</f>
        <v>1</v>
      </c>
      <c r="DO14">
        <f ca="1">VLOOKUP($B85,INDIRECT("'"&amp;$A$2&amp;"'!B:AH"),14,0)</f>
        <v>0</v>
      </c>
      <c r="DP14">
        <f ca="1">VLOOKUP($B86,INDIRECT("'"&amp;$A$2&amp;"'!B:AH"),14,0)</f>
        <v>0</v>
      </c>
      <c r="DQ14">
        <f ca="1">VLOOKUP($B87,INDIRECT("'"&amp;$A$2&amp;"'!B:AH"),14,0)</f>
        <v>1</v>
      </c>
      <c r="DR14">
        <f ca="1">VLOOKUP($B88,INDIRECT("'"&amp;$A$2&amp;"'!B:AH"),14,0)</f>
        <v>0</v>
      </c>
      <c r="DS14">
        <f ca="1">VLOOKUP($B89,INDIRECT("'"&amp;$A$2&amp;"'!B:AH"),14,0)</f>
        <v>0</v>
      </c>
      <c r="DT14">
        <f ca="1">VLOOKUP($B90,INDIRECT("'"&amp;$A$2&amp;"'!B:AH"),14,0)</f>
        <v>0</v>
      </c>
      <c r="DU14">
        <f ca="1">VLOOKUP($B91,INDIRECT("'"&amp;$A$2&amp;"'!B:AH"),14,0)</f>
        <v>0</v>
      </c>
      <c r="DV14">
        <f ca="1">VLOOKUP($B92,INDIRECT("'"&amp;$A$2&amp;"'!B:AH"),14,0)</f>
        <v>0</v>
      </c>
      <c r="DW14">
        <f ca="1">VLOOKUP($B93,INDIRECT("'"&amp;$A$2&amp;"'!B:AH"),14,0)</f>
        <v>0</v>
      </c>
      <c r="DX14">
        <f ca="1">VLOOKUP($B94,INDIRECT("'"&amp;$A$2&amp;"'!B:AH"),14,0)</f>
        <v>0</v>
      </c>
      <c r="DY14">
        <f ca="1">VLOOKUP($B95,INDIRECT("'"&amp;$A$2&amp;"'!B:AH"),14,0)</f>
        <v>0</v>
      </c>
      <c r="DZ14">
        <f ca="1">VLOOKUP($B96,INDIRECT("'"&amp;$A$2&amp;"'!B:AH"),14,0)</f>
        <v>0</v>
      </c>
      <c r="EA14">
        <f ca="1">VLOOKUP($B97,INDIRECT("'"&amp;$A$2&amp;"'!B:AH"),14,0)</f>
        <v>0</v>
      </c>
      <c r="EB14">
        <f ca="1">VLOOKUP($B98,INDIRECT("'"&amp;$A$2&amp;"'!B:AH"),14,0)</f>
        <v>0</v>
      </c>
      <c r="EC14">
        <f ca="1">VLOOKUP($B99,INDIRECT("'"&amp;$A$2&amp;"'!B:AH"),14,0)</f>
        <v>1</v>
      </c>
      <c r="ED14">
        <f ca="1">VLOOKUP($B100,INDIRECT("'"&amp;$A$2&amp;"'!B:AH"),14,0)</f>
        <v>0</v>
      </c>
      <c r="EE14" t="e">
        <f ca="1">VLOOKUP($B101,INDIRECT("'"&amp;$A$2&amp;"'!B:AH"),14,0)</f>
        <v>#N/A</v>
      </c>
      <c r="EF14" t="e">
        <f ca="1">VLOOKUP($B102,INDIRECT("'"&amp;$A$2&amp;"'!B:AH"),14,0)</f>
        <v>#N/A</v>
      </c>
      <c r="EG14" t="e">
        <f ca="1">VLOOKUP($B103,INDIRECT("'"&amp;$A$2&amp;"'!B:AH"),14,0)</f>
        <v>#N/A</v>
      </c>
      <c r="EH14" t="e">
        <f ca="1">VLOOKUP($B104,INDIRECT("'"&amp;$A$2&amp;"'!B:AH"),14,0)</f>
        <v>#N/A</v>
      </c>
      <c r="EI14" t="e">
        <f ca="1">VLOOKUP($B105,INDIRECT("'"&amp;$A$2&amp;"'!B:AH"),14,0)</f>
        <v>#N/A</v>
      </c>
      <c r="EJ14" t="e">
        <f ca="1">VLOOKUP($B106,INDIRECT("'"&amp;$A$2&amp;"'!B:AH"),14,0)</f>
        <v>#N/A</v>
      </c>
      <c r="EK14" t="e">
        <f ca="1">VLOOKUP($B107,INDIRECT("'"&amp;$A$2&amp;"'!B:AH"),14,0)</f>
        <v>#N/A</v>
      </c>
      <c r="EL14" t="e">
        <f ca="1">VLOOKUP($B108,INDIRECT("'"&amp;$A$2&amp;"'!B:AH"),14,0)</f>
        <v>#N/A</v>
      </c>
      <c r="EM14" t="e">
        <f ca="1">VLOOKUP($B109,INDIRECT("'"&amp;$A$2&amp;"'!B:AH"),14,0)</f>
        <v>#N/A</v>
      </c>
      <c r="EN14" t="e">
        <f ca="1">VLOOKUP($B110,INDIRECT("'"&amp;$A$2&amp;"'!B:AH"),14,0)</f>
        <v>#N/A</v>
      </c>
      <c r="EO14" t="e">
        <f ca="1">VLOOKUP($B111,INDIRECT("'"&amp;$A$2&amp;"'!B:AH"),14,0)</f>
        <v>#N/A</v>
      </c>
      <c r="EP14" t="e">
        <f ca="1">VLOOKUP($B112,INDIRECT("'"&amp;$A$2&amp;"'!B:AH"),14,0)</f>
        <v>#N/A</v>
      </c>
      <c r="EQ14" t="e">
        <f ca="1">VLOOKUP($B113,INDIRECT("'"&amp;$A$2&amp;"'!B:AH"),14,0)</f>
        <v>#N/A</v>
      </c>
      <c r="ER14" t="e">
        <f ca="1">VLOOKUP($B114,INDIRECT("'"&amp;$A$2&amp;"'!B:AH"),14,0)</f>
        <v>#N/A</v>
      </c>
      <c r="ES14" t="e">
        <f ca="1">VLOOKUP($B115,INDIRECT("'"&amp;$A$2&amp;"'!B:AH"),14,0)</f>
        <v>#N/A</v>
      </c>
      <c r="ET14" t="e">
        <f ca="1">VLOOKUP($B116,INDIRECT("'"&amp;$A$2&amp;"'!B:AH"),14,0)</f>
        <v>#N/A</v>
      </c>
      <c r="EU14" t="e">
        <f ca="1">VLOOKUP($B117,INDIRECT("'"&amp;$A$2&amp;"'!B:AH"),14,0)</f>
        <v>#N/A</v>
      </c>
      <c r="EV14" t="e">
        <f ca="1">VLOOKUP($B118,INDIRECT("'"&amp;$A$2&amp;"'!B:AH"),14,0)</f>
        <v>#N/A</v>
      </c>
      <c r="EW14" t="e">
        <f ca="1">VLOOKUP($B119,INDIRECT("'"&amp;$A$2&amp;"'!B:AH"),14,0)</f>
        <v>#N/A</v>
      </c>
      <c r="EX14" t="e">
        <f ca="1">VLOOKUP($B120,INDIRECT("'"&amp;$A$2&amp;"'!B:AH"),14,0)</f>
        <v>#N/A</v>
      </c>
    </row>
    <row r="15" spans="1:154" x14ac:dyDescent="0.35">
      <c r="B15" s="14" t="s">
        <v>13</v>
      </c>
      <c r="C15">
        <f t="shared" ca="1" si="0"/>
        <v>0</v>
      </c>
      <c r="D15">
        <f t="shared" ca="1" si="1"/>
        <v>0</v>
      </c>
      <c r="E15">
        <f t="shared" ca="1" si="2"/>
        <v>0</v>
      </c>
      <c r="F15">
        <f t="shared" ca="1" si="3"/>
        <v>0</v>
      </c>
      <c r="G15">
        <f t="shared" ca="1" si="4"/>
        <v>0</v>
      </c>
      <c r="H15">
        <f t="shared" ca="1" si="5"/>
        <v>0</v>
      </c>
      <c r="I15">
        <f t="shared" ca="1" si="6"/>
        <v>0</v>
      </c>
      <c r="J15">
        <f t="shared" ca="1" si="7"/>
        <v>1</v>
      </c>
      <c r="K15">
        <f t="shared" ca="1" si="8"/>
        <v>0</v>
      </c>
      <c r="L15">
        <f t="shared" ca="1" si="9"/>
        <v>0</v>
      </c>
      <c r="M15">
        <f t="shared" ca="1" si="10"/>
        <v>0</v>
      </c>
      <c r="N15">
        <f t="shared" ca="1" si="11"/>
        <v>1</v>
      </c>
      <c r="O15">
        <f t="shared" ca="1" si="12"/>
        <v>0</v>
      </c>
      <c r="P15">
        <f t="shared" ca="1" si="13"/>
        <v>0</v>
      </c>
      <c r="Q15">
        <f t="shared" ca="1" si="14"/>
        <v>0</v>
      </c>
      <c r="R15">
        <f t="shared" ca="1" si="15"/>
        <v>0</v>
      </c>
      <c r="S15">
        <f t="shared" ca="1" si="16"/>
        <v>0</v>
      </c>
      <c r="T15">
        <f t="shared" ca="1" si="17"/>
        <v>1</v>
      </c>
      <c r="U15">
        <f t="shared" ca="1" si="18"/>
        <v>0</v>
      </c>
      <c r="V15">
        <f t="shared" ca="1" si="19"/>
        <v>0</v>
      </c>
      <c r="W15">
        <f t="shared" ca="1" si="20"/>
        <v>0</v>
      </c>
      <c r="X15">
        <f t="shared" ca="1" si="21"/>
        <v>0</v>
      </c>
      <c r="Y15">
        <f t="shared" ca="1" si="22"/>
        <v>0</v>
      </c>
      <c r="Z15">
        <f t="shared" ca="1" si="23"/>
        <v>0</v>
      </c>
      <c r="AA15">
        <f t="shared" ca="1" si="24"/>
        <v>0</v>
      </c>
      <c r="AB15">
        <f t="shared" ca="1" si="25"/>
        <v>3</v>
      </c>
      <c r="AC15">
        <f t="shared" ca="1" si="26"/>
        <v>0</v>
      </c>
      <c r="AD15">
        <f t="shared" ca="1" si="27"/>
        <v>0</v>
      </c>
      <c r="AE15">
        <f t="shared" ca="1" si="28"/>
        <v>0</v>
      </c>
      <c r="AF15">
        <f t="shared" ca="1" si="29"/>
        <v>0</v>
      </c>
      <c r="AG15" s="13">
        <f t="shared" ca="1" si="30"/>
        <v>0</v>
      </c>
      <c r="AH15" s="13">
        <f t="shared" ca="1" si="31"/>
        <v>0</v>
      </c>
      <c r="AJ15">
        <f ca="1">VLOOKUP($B2,INDIRECT("'"&amp;$A$2&amp;"'!B:AH"),15,0)</f>
        <v>26</v>
      </c>
      <c r="AK15" t="e">
        <f ca="1">VLOOKUP($B3,INDIRECT("'"&amp;$A$2&amp;"'!B:AH"),15,0)</f>
        <v>#N/A</v>
      </c>
      <c r="AL15">
        <f ca="1">VLOOKUP($B4,INDIRECT("'"&amp;$A$2&amp;"'!B:AH"),15,0)</f>
        <v>1</v>
      </c>
      <c r="AM15">
        <f ca="1">VLOOKUP($B5,INDIRECT("'"&amp;$A$2&amp;"'!B:AH"),15,0)</f>
        <v>1</v>
      </c>
      <c r="AN15">
        <f ca="1">VLOOKUP($B6,INDIRECT("'"&amp;$A$2&amp;"'!B:AH"),15,0)</f>
        <v>1</v>
      </c>
      <c r="AO15">
        <f ca="1">VLOOKUP($B7,INDIRECT("'"&amp;$A$2&amp;"'!B:AH"),15,0)</f>
        <v>0</v>
      </c>
      <c r="AP15">
        <f ca="1">VLOOKUP($B8,INDIRECT("'"&amp;$A$2&amp;"'!B:AH"),15,0)</f>
        <v>0</v>
      </c>
      <c r="AQ15">
        <f ca="1">VLOOKUP($B9,INDIRECT("'"&amp;$A$2&amp;"'!B:AH"),15,0)</f>
        <v>0</v>
      </c>
      <c r="AR15">
        <f ca="1">VLOOKUP($B10,INDIRECT("'"&amp;$A$2&amp;"'!B:AH"),15,0)</f>
        <v>2</v>
      </c>
      <c r="AS15">
        <f ca="1">VLOOKUP($B11,INDIRECT("'"&amp;$A$2&amp;"'!B:AH"),15,0)</f>
        <v>0</v>
      </c>
      <c r="AT15">
        <f ca="1">VLOOKUP($B12,INDIRECT("'"&amp;$A$2&amp;"'!B:AH"),15,0)</f>
        <v>1</v>
      </c>
      <c r="AU15">
        <f ca="1">VLOOKUP($B13,INDIRECT("'"&amp;$A$2&amp;"'!B:AH"),15,0)</f>
        <v>0</v>
      </c>
      <c r="AV15">
        <f ca="1">VLOOKUP($B14,INDIRECT("'"&amp;$A$2&amp;"'!B:AH"),15,0)</f>
        <v>0</v>
      </c>
      <c r="AW15">
        <f ca="1">VLOOKUP($B15,INDIRECT("'"&amp;$A$2&amp;"'!B:AH"),15,0)</f>
        <v>0</v>
      </c>
      <c r="AX15">
        <f ca="1">VLOOKUP($B16,INDIRECT("'"&amp;$A$2&amp;"'!B:AH"),15,0)</f>
        <v>0</v>
      </c>
      <c r="AY15">
        <f ca="1">VLOOKUP($B17,INDIRECT("'"&amp;$A$2&amp;"'!B:AH"),15,0)</f>
        <v>3</v>
      </c>
      <c r="AZ15">
        <f ca="1">VLOOKUP($B18,INDIRECT("'"&amp;$A$2&amp;"'!B:AH"),15,0)</f>
        <v>3</v>
      </c>
      <c r="BA15">
        <f ca="1">VLOOKUP($B19,INDIRECT("'"&amp;$A$2&amp;"'!B:AH"),15,0)</f>
        <v>1</v>
      </c>
      <c r="BB15">
        <f ca="1">VLOOKUP($B20,INDIRECT("'"&amp;$A$2&amp;"'!B:AH"),15,0)</f>
        <v>0</v>
      </c>
      <c r="BC15">
        <f ca="1">VLOOKUP($B21,INDIRECT("'"&amp;$A$2&amp;"'!B:AH"),15,0)</f>
        <v>1</v>
      </c>
      <c r="BD15">
        <f ca="1">VLOOKUP($B22,INDIRECT("'"&amp;$A$2&amp;"'!B:AH"),15,0)</f>
        <v>0</v>
      </c>
      <c r="BE15">
        <f ca="1">VLOOKUP($B23,INDIRECT("'"&amp;$A$2&amp;"'!B:AH"),15,0)</f>
        <v>1</v>
      </c>
      <c r="BF15">
        <f ca="1">VLOOKUP($B24,INDIRECT("'"&amp;$A$2&amp;"'!B:AH"),15,0)</f>
        <v>5</v>
      </c>
      <c r="BG15">
        <f ca="1">VLOOKUP($B25,INDIRECT("'"&amp;$A$2&amp;"'!B:AH"),15,0)</f>
        <v>2</v>
      </c>
      <c r="BH15">
        <f ca="1">VLOOKUP($B26,INDIRECT("'"&amp;$A$2&amp;"'!B:AH"),15,0)</f>
        <v>1</v>
      </c>
      <c r="BI15">
        <f ca="1">VLOOKUP($B27,INDIRECT("'"&amp;$A$2&amp;"'!B:AH"),15,0)</f>
        <v>0</v>
      </c>
      <c r="BJ15">
        <f ca="1">VLOOKUP($B28,INDIRECT("'"&amp;$A$2&amp;"'!B:AH"),15,0)</f>
        <v>0</v>
      </c>
      <c r="BK15">
        <f ca="1">VLOOKUP($B29,INDIRECT("'"&amp;$A$2&amp;"'!B:AH"),15,0)</f>
        <v>3</v>
      </c>
      <c r="BL15">
        <f ca="1">VLOOKUP($B30,INDIRECT("'"&amp;$A$2&amp;"'!B:AH"),15,0)</f>
        <v>0</v>
      </c>
      <c r="BM15">
        <f ca="1">VLOOKUP($B31,INDIRECT("'"&amp;$A$2&amp;"'!B:AH"),15,0)</f>
        <v>1</v>
      </c>
      <c r="BN15">
        <f ca="1">VLOOKUP($B32,INDIRECT("'"&amp;$A$2&amp;"'!B:AH"),15,0)</f>
        <v>0</v>
      </c>
      <c r="BO15">
        <f ca="1">VLOOKUP($B33,INDIRECT("'"&amp;$A$2&amp;"'!B:AH"),15,0)</f>
        <v>0</v>
      </c>
      <c r="BP15">
        <f ca="1">VLOOKUP($B34,INDIRECT("'"&amp;$A$2&amp;"'!B:AH"),15,0)</f>
        <v>2</v>
      </c>
      <c r="BQ15">
        <f ca="1">VLOOKUP($B35,INDIRECT("'"&amp;$A$2&amp;"'!B:AH"),15,0)</f>
        <v>1</v>
      </c>
      <c r="BR15">
        <f ca="1">VLOOKUP($B36,INDIRECT("'"&amp;$A$2&amp;"'!B:AH"),15,0)</f>
        <v>1</v>
      </c>
      <c r="BS15">
        <f ca="1">VLOOKUP($B37,INDIRECT("'"&amp;$A$2&amp;"'!B:AH"),15,0)</f>
        <v>0</v>
      </c>
      <c r="BT15">
        <f ca="1">VLOOKUP($B38,INDIRECT("'"&amp;$A$2&amp;"'!B:AH"),15,0)</f>
        <v>0</v>
      </c>
      <c r="BU15">
        <f ca="1">VLOOKUP($B39,INDIRECT("'"&amp;$A$2&amp;"'!B:AH"),15,0)</f>
        <v>0</v>
      </c>
      <c r="BV15">
        <f ca="1">VLOOKUP($B40,INDIRECT("'"&amp;$A$2&amp;"'!B:AH"),15,0)</f>
        <v>3</v>
      </c>
      <c r="BW15">
        <f ca="1">VLOOKUP($B41,INDIRECT("'"&amp;$A$2&amp;"'!B:AH"),15,0)</f>
        <v>1</v>
      </c>
      <c r="BX15">
        <f ca="1">VLOOKUP($B42,INDIRECT("'"&amp;$A$2&amp;"'!B:AH"),15,0)</f>
        <v>1</v>
      </c>
      <c r="BY15">
        <f ca="1">VLOOKUP($B43,INDIRECT("'"&amp;$A$2&amp;"'!B:AH"),15,0)</f>
        <v>1</v>
      </c>
      <c r="BZ15">
        <f ca="1">VLOOKUP($B44,INDIRECT("'"&amp;$A$2&amp;"'!B:AH"),15,0)</f>
        <v>0</v>
      </c>
      <c r="CA15">
        <f ca="1">VLOOKUP($B45,INDIRECT("'"&amp;$A$2&amp;"'!B:AH"),15,0)</f>
        <v>3</v>
      </c>
      <c r="CB15">
        <f ca="1">VLOOKUP($B46,INDIRECT("'"&amp;$A$2&amp;"'!B:AH"),15,0)</f>
        <v>0</v>
      </c>
      <c r="CC15">
        <f ca="1">VLOOKUP($B47,INDIRECT("'"&amp;$A$2&amp;"'!B:AH"),15,0)</f>
        <v>0</v>
      </c>
      <c r="CD15">
        <f ca="1">VLOOKUP($B48,INDIRECT("'"&amp;$A$2&amp;"'!B:AH"),15,0)</f>
        <v>1</v>
      </c>
      <c r="CE15">
        <f ca="1">VLOOKUP($B49,INDIRECT("'"&amp;$A$2&amp;"'!B:AH"),15,0)</f>
        <v>1</v>
      </c>
      <c r="CF15">
        <f ca="1">VLOOKUP($B50,INDIRECT("'"&amp;$A$2&amp;"'!B:AH"),15,0)</f>
        <v>0</v>
      </c>
      <c r="CG15">
        <f ca="1">VLOOKUP($B51,INDIRECT("'"&amp;$A$2&amp;"'!B:AH"),15,0)</f>
        <v>0</v>
      </c>
      <c r="CH15">
        <f ca="1">VLOOKUP($B52,INDIRECT("'"&amp;$A$2&amp;"'!B:AH"),15,0)</f>
        <v>0</v>
      </c>
      <c r="CI15">
        <f ca="1">VLOOKUP($B53,INDIRECT("'"&amp;$A$2&amp;"'!B:AH"),15,0)</f>
        <v>0</v>
      </c>
      <c r="CJ15">
        <f ca="1">VLOOKUP($B54,INDIRECT("'"&amp;$A$2&amp;"'!B:AH"),15,0)</f>
        <v>0</v>
      </c>
      <c r="CK15">
        <f ca="1">VLOOKUP($B55,INDIRECT("'"&amp;$A$2&amp;"'!B:AH"),15,0)</f>
        <v>0</v>
      </c>
      <c r="CL15">
        <f ca="1">VLOOKUP($B56,INDIRECT("'"&amp;$A$2&amp;"'!B:AH"),15,0)</f>
        <v>2</v>
      </c>
      <c r="CM15">
        <f ca="1">VLOOKUP($B57,INDIRECT("'"&amp;$A$2&amp;"'!B:AH"),15,0)</f>
        <v>0</v>
      </c>
      <c r="CN15">
        <f ca="1">VLOOKUP($B58,INDIRECT("'"&amp;$A$2&amp;"'!B:AH"),15,0)</f>
        <v>1</v>
      </c>
      <c r="CO15">
        <f ca="1">VLOOKUP($B59,INDIRECT("'"&amp;$A$2&amp;"'!B:AH"),15,0)</f>
        <v>0</v>
      </c>
      <c r="CP15">
        <f ca="1">VLOOKUP($B60,INDIRECT("'"&amp;$A$2&amp;"'!B:AH"),15,0)</f>
        <v>1</v>
      </c>
      <c r="CQ15">
        <f ca="1">VLOOKUP($B61,INDIRECT("'"&amp;$A$2&amp;"'!B:AH"),15,0)</f>
        <v>1</v>
      </c>
      <c r="CR15">
        <f ca="1">VLOOKUP($B62,INDIRECT("'"&amp;$A$2&amp;"'!B:AH"),15,0)</f>
        <v>1</v>
      </c>
      <c r="CS15">
        <f ca="1">VLOOKUP($B63,INDIRECT("'"&amp;$A$2&amp;"'!B:AH"),15,0)</f>
        <v>1</v>
      </c>
      <c r="CT15">
        <f ca="1">VLOOKUP($B64,INDIRECT("'"&amp;$A$2&amp;"'!B:AH"),15,0)</f>
        <v>1</v>
      </c>
      <c r="CU15">
        <f ca="1">VLOOKUP($B65,INDIRECT("'"&amp;$A$2&amp;"'!B:AH"),15,0)</f>
        <v>0</v>
      </c>
      <c r="CV15">
        <f ca="1">VLOOKUP($B66,INDIRECT("'"&amp;$A$2&amp;"'!B:AH"),15,0)</f>
        <v>3</v>
      </c>
      <c r="CW15">
        <f ca="1">VLOOKUP($B67,INDIRECT("'"&amp;$A$2&amp;"'!B:AH"),15,0)</f>
        <v>0</v>
      </c>
      <c r="CX15">
        <f ca="1">VLOOKUP($B68,INDIRECT("'"&amp;$A$2&amp;"'!B:AH"),15,0)</f>
        <v>0</v>
      </c>
      <c r="CY15">
        <f ca="1">VLOOKUP($B69,INDIRECT("'"&amp;$A$2&amp;"'!B:AH"),15,0)</f>
        <v>0</v>
      </c>
      <c r="CZ15">
        <f ca="1">VLOOKUP($B70,INDIRECT("'"&amp;$A$2&amp;"'!B:AH"),15,0)</f>
        <v>1</v>
      </c>
      <c r="DA15">
        <f ca="1">VLOOKUP($B71,INDIRECT("'"&amp;$A$2&amp;"'!B:AH"),15,0)</f>
        <v>0</v>
      </c>
      <c r="DB15">
        <f ca="1">VLOOKUP($B72,INDIRECT("'"&amp;$A$2&amp;"'!B:AH"),15,0)</f>
        <v>3</v>
      </c>
      <c r="DC15">
        <f ca="1">VLOOKUP($B73,INDIRECT("'"&amp;$A$2&amp;"'!B:AH"),15,0)</f>
        <v>1</v>
      </c>
      <c r="DD15">
        <f ca="1">VLOOKUP($B74,INDIRECT("'"&amp;$A$2&amp;"'!B:AH"),15,0)</f>
        <v>1</v>
      </c>
      <c r="DE15">
        <f ca="1">VLOOKUP($B75,INDIRECT("'"&amp;$A$2&amp;"'!B:AH"),15,0)</f>
        <v>0</v>
      </c>
      <c r="DF15">
        <f ca="1">VLOOKUP($B76,INDIRECT("'"&amp;$A$2&amp;"'!B:AH"),15,0)</f>
        <v>0</v>
      </c>
      <c r="DG15">
        <f ca="1">VLOOKUP($B77,INDIRECT("'"&amp;$A$2&amp;"'!B:AH"),15,0)</f>
        <v>0</v>
      </c>
      <c r="DH15">
        <f ca="1">VLOOKUP($B78,INDIRECT("'"&amp;$A$2&amp;"'!B:AH"),15,0)</f>
        <v>0</v>
      </c>
      <c r="DI15">
        <f ca="1">VLOOKUP($B79,INDIRECT("'"&amp;$A$2&amp;"'!B:AH"),15,0)</f>
        <v>0</v>
      </c>
      <c r="DJ15">
        <f ca="1">VLOOKUP($B80,INDIRECT("'"&amp;$A$2&amp;"'!B:AH"),15,0)</f>
        <v>1</v>
      </c>
      <c r="DK15">
        <f ca="1">VLOOKUP($B81,INDIRECT("'"&amp;$A$2&amp;"'!B:AH"),15,0)</f>
        <v>1</v>
      </c>
      <c r="DL15">
        <f ca="1">VLOOKUP($B82,INDIRECT("'"&amp;$A$2&amp;"'!B:AH"),15,0)</f>
        <v>0</v>
      </c>
      <c r="DM15">
        <f ca="1">VLOOKUP($B83,INDIRECT("'"&amp;$A$2&amp;"'!B:AH"),15,0)</f>
        <v>0</v>
      </c>
      <c r="DN15">
        <f ca="1">VLOOKUP($B84,INDIRECT("'"&amp;$A$2&amp;"'!B:AH"),15,0)</f>
        <v>0</v>
      </c>
      <c r="DO15">
        <f ca="1">VLOOKUP($B85,INDIRECT("'"&amp;$A$2&amp;"'!B:AH"),15,0)</f>
        <v>0</v>
      </c>
      <c r="DP15">
        <f ca="1">VLOOKUP($B86,INDIRECT("'"&amp;$A$2&amp;"'!B:AH"),15,0)</f>
        <v>2</v>
      </c>
      <c r="DQ15">
        <f ca="1">VLOOKUP($B87,INDIRECT("'"&amp;$A$2&amp;"'!B:AH"),15,0)</f>
        <v>1</v>
      </c>
      <c r="DR15">
        <f ca="1">VLOOKUP($B88,INDIRECT("'"&amp;$A$2&amp;"'!B:AH"),15,0)</f>
        <v>1</v>
      </c>
      <c r="DS15">
        <f ca="1">VLOOKUP($B89,INDIRECT("'"&amp;$A$2&amp;"'!B:AH"),15,0)</f>
        <v>1</v>
      </c>
      <c r="DT15">
        <f ca="1">VLOOKUP($B90,INDIRECT("'"&amp;$A$2&amp;"'!B:AH"),15,0)</f>
        <v>5</v>
      </c>
      <c r="DU15">
        <f ca="1">VLOOKUP($B91,INDIRECT("'"&amp;$A$2&amp;"'!B:AH"),15,0)</f>
        <v>0</v>
      </c>
      <c r="DV15">
        <f ca="1">VLOOKUP($B92,INDIRECT("'"&amp;$A$2&amp;"'!B:AH"),15,0)</f>
        <v>1</v>
      </c>
      <c r="DW15">
        <f ca="1">VLOOKUP($B93,INDIRECT("'"&amp;$A$2&amp;"'!B:AH"),15,0)</f>
        <v>4</v>
      </c>
      <c r="DX15">
        <f ca="1">VLOOKUP($B94,INDIRECT("'"&amp;$A$2&amp;"'!B:AH"),15,0)</f>
        <v>0</v>
      </c>
      <c r="DY15">
        <f ca="1">VLOOKUP($B95,INDIRECT("'"&amp;$A$2&amp;"'!B:AH"),15,0)</f>
        <v>0</v>
      </c>
      <c r="DZ15">
        <f ca="1">VLOOKUP($B96,INDIRECT("'"&amp;$A$2&amp;"'!B:AH"),15,0)</f>
        <v>0</v>
      </c>
      <c r="EA15">
        <f ca="1">VLOOKUP($B97,INDIRECT("'"&amp;$A$2&amp;"'!B:AH"),15,0)</f>
        <v>0</v>
      </c>
      <c r="EB15">
        <f ca="1">VLOOKUP($B98,INDIRECT("'"&amp;$A$2&amp;"'!B:AH"),15,0)</f>
        <v>0</v>
      </c>
      <c r="EC15">
        <f ca="1">VLOOKUP($B99,INDIRECT("'"&amp;$A$2&amp;"'!B:AH"),15,0)</f>
        <v>0</v>
      </c>
      <c r="ED15">
        <f ca="1">VLOOKUP($B100,INDIRECT("'"&amp;$A$2&amp;"'!B:AH"),15,0)</f>
        <v>0</v>
      </c>
      <c r="EE15" t="e">
        <f ca="1">VLOOKUP($B101,INDIRECT("'"&amp;$A$2&amp;"'!B:AH"),15,0)</f>
        <v>#N/A</v>
      </c>
      <c r="EF15" t="e">
        <f ca="1">VLOOKUP($B102,INDIRECT("'"&amp;$A$2&amp;"'!B:AH"),15,0)</f>
        <v>#N/A</v>
      </c>
      <c r="EG15" t="e">
        <f ca="1">VLOOKUP($B103,INDIRECT("'"&amp;$A$2&amp;"'!B:AH"),15,0)</f>
        <v>#N/A</v>
      </c>
      <c r="EH15" t="e">
        <f ca="1">VLOOKUP($B104,INDIRECT("'"&amp;$A$2&amp;"'!B:AH"),15,0)</f>
        <v>#N/A</v>
      </c>
      <c r="EI15" t="e">
        <f ca="1">VLOOKUP($B105,INDIRECT("'"&amp;$A$2&amp;"'!B:AH"),15,0)</f>
        <v>#N/A</v>
      </c>
      <c r="EJ15" t="e">
        <f ca="1">VLOOKUP($B106,INDIRECT("'"&amp;$A$2&amp;"'!B:AH"),15,0)</f>
        <v>#N/A</v>
      </c>
      <c r="EK15" t="e">
        <f ca="1">VLOOKUP($B107,INDIRECT("'"&amp;$A$2&amp;"'!B:AH"),15,0)</f>
        <v>#N/A</v>
      </c>
      <c r="EL15" t="e">
        <f ca="1">VLOOKUP($B108,INDIRECT("'"&amp;$A$2&amp;"'!B:AH"),15,0)</f>
        <v>#N/A</v>
      </c>
      <c r="EM15" t="e">
        <f ca="1">VLOOKUP($B109,INDIRECT("'"&amp;$A$2&amp;"'!B:AH"),15,0)</f>
        <v>#N/A</v>
      </c>
      <c r="EN15" t="e">
        <f ca="1">VLOOKUP($B110,INDIRECT("'"&amp;$A$2&amp;"'!B:AH"),15,0)</f>
        <v>#N/A</v>
      </c>
      <c r="EO15" t="e">
        <f ca="1">VLOOKUP($B111,INDIRECT("'"&amp;$A$2&amp;"'!B:AH"),15,0)</f>
        <v>#N/A</v>
      </c>
      <c r="EP15" t="e">
        <f ca="1">VLOOKUP($B112,INDIRECT("'"&amp;$A$2&amp;"'!B:AH"),15,0)</f>
        <v>#N/A</v>
      </c>
      <c r="EQ15" t="e">
        <f ca="1">VLOOKUP($B113,INDIRECT("'"&amp;$A$2&amp;"'!B:AH"),15,0)</f>
        <v>#N/A</v>
      </c>
      <c r="ER15" t="e">
        <f ca="1">VLOOKUP($B114,INDIRECT("'"&amp;$A$2&amp;"'!B:AH"),15,0)</f>
        <v>#N/A</v>
      </c>
      <c r="ES15" t="e">
        <f ca="1">VLOOKUP($B115,INDIRECT("'"&amp;$A$2&amp;"'!B:AH"),15,0)</f>
        <v>#N/A</v>
      </c>
      <c r="ET15" t="e">
        <f ca="1">VLOOKUP($B116,INDIRECT("'"&amp;$A$2&amp;"'!B:AH"),15,0)</f>
        <v>#N/A</v>
      </c>
      <c r="EU15" t="e">
        <f ca="1">VLOOKUP($B117,INDIRECT("'"&amp;$A$2&amp;"'!B:AH"),15,0)</f>
        <v>#N/A</v>
      </c>
      <c r="EV15" t="e">
        <f ca="1">VLOOKUP($B118,INDIRECT("'"&amp;$A$2&amp;"'!B:AH"),15,0)</f>
        <v>#N/A</v>
      </c>
      <c r="EW15" t="e">
        <f ca="1">VLOOKUP($B119,INDIRECT("'"&amp;$A$2&amp;"'!B:AH"),15,0)</f>
        <v>#N/A</v>
      </c>
      <c r="EX15" t="e">
        <f ca="1">VLOOKUP($B120,INDIRECT("'"&amp;$A$2&amp;"'!B:AH"),15,0)</f>
        <v>#N/A</v>
      </c>
    </row>
    <row r="16" spans="1:154" x14ac:dyDescent="0.35">
      <c r="B16" s="14" t="s">
        <v>14</v>
      </c>
      <c r="C16">
        <f t="shared" ca="1" si="0"/>
        <v>0</v>
      </c>
      <c r="D16">
        <f t="shared" ca="1" si="1"/>
        <v>0</v>
      </c>
      <c r="E16">
        <f t="shared" ca="1" si="2"/>
        <v>0</v>
      </c>
      <c r="F16">
        <f t="shared" ca="1" si="3"/>
        <v>0</v>
      </c>
      <c r="G16">
        <f t="shared" ca="1" si="4"/>
        <v>0</v>
      </c>
      <c r="H16">
        <f t="shared" ca="1" si="5"/>
        <v>0</v>
      </c>
      <c r="I16">
        <f t="shared" ca="1" si="6"/>
        <v>0</v>
      </c>
      <c r="J16">
        <f t="shared" ca="1" si="7"/>
        <v>0</v>
      </c>
      <c r="K16">
        <f t="shared" ca="1" si="8"/>
        <v>0</v>
      </c>
      <c r="L16">
        <f t="shared" ca="1" si="9"/>
        <v>0</v>
      </c>
      <c r="M16">
        <f t="shared" ca="1" si="10"/>
        <v>0</v>
      </c>
      <c r="N16">
        <f t="shared" ca="1" si="11"/>
        <v>0</v>
      </c>
      <c r="O16">
        <f t="shared" ca="1" si="12"/>
        <v>0</v>
      </c>
      <c r="P16">
        <f t="shared" ca="1" si="13"/>
        <v>0</v>
      </c>
      <c r="Q16">
        <f t="shared" ca="1" si="14"/>
        <v>0</v>
      </c>
      <c r="R16">
        <f t="shared" ca="1" si="15"/>
        <v>0</v>
      </c>
      <c r="S16">
        <f t="shared" ca="1" si="16"/>
        <v>1</v>
      </c>
      <c r="T16">
        <f t="shared" ca="1" si="17"/>
        <v>0</v>
      </c>
      <c r="U16">
        <f t="shared" ca="1" si="18"/>
        <v>0</v>
      </c>
      <c r="V16">
        <f t="shared" ca="1" si="19"/>
        <v>1</v>
      </c>
      <c r="W16">
        <f t="shared" ca="1" si="20"/>
        <v>0</v>
      </c>
      <c r="X16">
        <f t="shared" ca="1" si="21"/>
        <v>0</v>
      </c>
      <c r="Y16">
        <f t="shared" ca="1" si="22"/>
        <v>0</v>
      </c>
      <c r="Z16">
        <f t="shared" ca="1" si="23"/>
        <v>0</v>
      </c>
      <c r="AA16">
        <f t="shared" ca="1" si="24"/>
        <v>0</v>
      </c>
      <c r="AB16">
        <f t="shared" ca="1" si="25"/>
        <v>2</v>
      </c>
      <c r="AC16">
        <f t="shared" ca="1" si="26"/>
        <v>0</v>
      </c>
      <c r="AD16">
        <f t="shared" ca="1" si="27"/>
        <v>0</v>
      </c>
      <c r="AE16">
        <f t="shared" ca="1" si="28"/>
        <v>0</v>
      </c>
      <c r="AF16">
        <f t="shared" ca="1" si="29"/>
        <v>0</v>
      </c>
      <c r="AG16" s="13">
        <f t="shared" ca="1" si="30"/>
        <v>0</v>
      </c>
      <c r="AH16" s="13">
        <f t="shared" ca="1" si="31"/>
        <v>0</v>
      </c>
      <c r="AJ16">
        <f ca="1">VLOOKUP($B2,INDIRECT("'"&amp;$A$2&amp;"'!B:AH"),16,0)</f>
        <v>10</v>
      </c>
      <c r="AK16" t="e">
        <f ca="1">VLOOKUP($B3,INDIRECT("'"&amp;$A$2&amp;"'!B:AH"),16,0)</f>
        <v>#N/A</v>
      </c>
      <c r="AL16">
        <f ca="1">VLOOKUP($B4,INDIRECT("'"&amp;$A$2&amp;"'!B:AH"),16,0)</f>
        <v>0</v>
      </c>
      <c r="AM16">
        <f ca="1">VLOOKUP($B5,INDIRECT("'"&amp;$A$2&amp;"'!B:AH"),16,0)</f>
        <v>0</v>
      </c>
      <c r="AN16">
        <f ca="1">VLOOKUP($B6,INDIRECT("'"&amp;$A$2&amp;"'!B:AH"),16,0)</f>
        <v>0</v>
      </c>
      <c r="AO16">
        <f ca="1">VLOOKUP($B7,INDIRECT("'"&amp;$A$2&amp;"'!B:AH"),16,0)</f>
        <v>0</v>
      </c>
      <c r="AP16">
        <f ca="1">VLOOKUP($B8,INDIRECT("'"&amp;$A$2&amp;"'!B:AH"),16,0)</f>
        <v>0</v>
      </c>
      <c r="AQ16">
        <f ca="1">VLOOKUP($B9,INDIRECT("'"&amp;$A$2&amp;"'!B:AH"),16,0)</f>
        <v>0</v>
      </c>
      <c r="AR16">
        <f ca="1">VLOOKUP($B10,INDIRECT("'"&amp;$A$2&amp;"'!B:AH"),16,0)</f>
        <v>0</v>
      </c>
      <c r="AS16">
        <f ca="1">VLOOKUP($B11,INDIRECT("'"&amp;$A$2&amp;"'!B:AH"),16,0)</f>
        <v>0</v>
      </c>
      <c r="AT16">
        <f ca="1">VLOOKUP($B12,INDIRECT("'"&amp;$A$2&amp;"'!B:AH"),16,0)</f>
        <v>0</v>
      </c>
      <c r="AU16">
        <f ca="1">VLOOKUP($B13,INDIRECT("'"&amp;$A$2&amp;"'!B:AH"),16,0)</f>
        <v>1</v>
      </c>
      <c r="AV16">
        <f ca="1">VLOOKUP($B14,INDIRECT("'"&amp;$A$2&amp;"'!B:AH"),16,0)</f>
        <v>0</v>
      </c>
      <c r="AW16">
        <f ca="1">VLOOKUP($B15,INDIRECT("'"&amp;$A$2&amp;"'!B:AH"),16,0)</f>
        <v>0</v>
      </c>
      <c r="AX16">
        <f ca="1">VLOOKUP($B16,INDIRECT("'"&amp;$A$2&amp;"'!B:AH"),16,0)</f>
        <v>0</v>
      </c>
      <c r="AY16">
        <f ca="1">VLOOKUP($B17,INDIRECT("'"&amp;$A$2&amp;"'!B:AH"),16,0)</f>
        <v>0</v>
      </c>
      <c r="AZ16">
        <f ca="1">VLOOKUP($B18,INDIRECT("'"&amp;$A$2&amp;"'!B:AH"),16,0)</f>
        <v>3</v>
      </c>
      <c r="BA16">
        <f ca="1">VLOOKUP($B19,INDIRECT("'"&amp;$A$2&amp;"'!B:AH"),16,0)</f>
        <v>0</v>
      </c>
      <c r="BB16">
        <f ca="1">VLOOKUP($B20,INDIRECT("'"&amp;$A$2&amp;"'!B:AH"),16,0)</f>
        <v>0</v>
      </c>
      <c r="BC16">
        <f ca="1">VLOOKUP($B21,INDIRECT("'"&amp;$A$2&amp;"'!B:AH"),16,0)</f>
        <v>1</v>
      </c>
      <c r="BD16">
        <f ca="1">VLOOKUP($B22,INDIRECT("'"&amp;$A$2&amp;"'!B:AH"),16,0)</f>
        <v>0</v>
      </c>
      <c r="BE16">
        <f ca="1">VLOOKUP($B23,INDIRECT("'"&amp;$A$2&amp;"'!B:AH"),16,0)</f>
        <v>0</v>
      </c>
      <c r="BF16">
        <f ca="1">VLOOKUP($B24,INDIRECT("'"&amp;$A$2&amp;"'!B:AH"),16,0)</f>
        <v>1</v>
      </c>
      <c r="BG16">
        <f ca="1">VLOOKUP($B25,INDIRECT("'"&amp;$A$2&amp;"'!B:AH"),16,0)</f>
        <v>0</v>
      </c>
      <c r="BH16">
        <f ca="1">VLOOKUP($B26,INDIRECT("'"&amp;$A$2&amp;"'!B:AH"),16,0)</f>
        <v>0</v>
      </c>
      <c r="BI16">
        <f ca="1">VLOOKUP($B27,INDIRECT("'"&amp;$A$2&amp;"'!B:AH"),16,0)</f>
        <v>0</v>
      </c>
      <c r="BJ16">
        <f ca="1">VLOOKUP($B28,INDIRECT("'"&amp;$A$2&amp;"'!B:AH"),16,0)</f>
        <v>0</v>
      </c>
      <c r="BK16">
        <f ca="1">VLOOKUP($B29,INDIRECT("'"&amp;$A$2&amp;"'!B:AH"),16,0)</f>
        <v>1</v>
      </c>
      <c r="BL16">
        <f ca="1">VLOOKUP($B30,INDIRECT("'"&amp;$A$2&amp;"'!B:AH"),16,0)</f>
        <v>0</v>
      </c>
      <c r="BM16">
        <f ca="1">VLOOKUP($B31,INDIRECT("'"&amp;$A$2&amp;"'!B:AH"),16,0)</f>
        <v>2</v>
      </c>
      <c r="BN16">
        <f ca="1">VLOOKUP($B32,INDIRECT("'"&amp;$A$2&amp;"'!B:AH"),16,0)</f>
        <v>1</v>
      </c>
      <c r="BO16">
        <f ca="1">VLOOKUP($B33,INDIRECT("'"&amp;$A$2&amp;"'!B:AH"),16,0)</f>
        <v>0</v>
      </c>
      <c r="BP16">
        <f ca="1">VLOOKUP($B34,INDIRECT("'"&amp;$A$2&amp;"'!B:AH"),16,0)</f>
        <v>1</v>
      </c>
      <c r="BQ16">
        <f ca="1">VLOOKUP($B35,INDIRECT("'"&amp;$A$2&amp;"'!B:AH"),16,0)</f>
        <v>1</v>
      </c>
      <c r="BR16">
        <f ca="1">VLOOKUP($B36,INDIRECT("'"&amp;$A$2&amp;"'!B:AH"),16,0)</f>
        <v>0</v>
      </c>
      <c r="BS16">
        <f ca="1">VLOOKUP($B37,INDIRECT("'"&amp;$A$2&amp;"'!B:AH"),16,0)</f>
        <v>0</v>
      </c>
      <c r="BT16">
        <f ca="1">VLOOKUP($B38,INDIRECT("'"&amp;$A$2&amp;"'!B:AH"),16,0)</f>
        <v>0</v>
      </c>
      <c r="BU16">
        <f ca="1">VLOOKUP($B39,INDIRECT("'"&amp;$A$2&amp;"'!B:AH"),16,0)</f>
        <v>0</v>
      </c>
      <c r="BV16">
        <f ca="1">VLOOKUP($B40,INDIRECT("'"&amp;$A$2&amp;"'!B:AH"),16,0)</f>
        <v>1</v>
      </c>
      <c r="BW16">
        <f ca="1">VLOOKUP($B41,INDIRECT("'"&amp;$A$2&amp;"'!B:AH"),16,0)</f>
        <v>0</v>
      </c>
      <c r="BX16">
        <f ca="1">VLOOKUP($B42,INDIRECT("'"&amp;$A$2&amp;"'!B:AH"),16,0)</f>
        <v>0</v>
      </c>
      <c r="BY16">
        <f ca="1">VLOOKUP($B43,INDIRECT("'"&amp;$A$2&amp;"'!B:AH"),16,0)</f>
        <v>0</v>
      </c>
      <c r="BZ16">
        <f ca="1">VLOOKUP($B44,INDIRECT("'"&amp;$A$2&amp;"'!B:AH"),16,0)</f>
        <v>0</v>
      </c>
      <c r="CA16">
        <f ca="1">VLOOKUP($B45,INDIRECT("'"&amp;$A$2&amp;"'!B:AH"),16,0)</f>
        <v>0</v>
      </c>
      <c r="CB16">
        <f ca="1">VLOOKUP($B46,INDIRECT("'"&amp;$A$2&amp;"'!B:AH"),16,0)</f>
        <v>0</v>
      </c>
      <c r="CC16">
        <f ca="1">VLOOKUP($B47,INDIRECT("'"&amp;$A$2&amp;"'!B:AH"),16,0)</f>
        <v>0</v>
      </c>
      <c r="CD16">
        <f ca="1">VLOOKUP($B48,INDIRECT("'"&amp;$A$2&amp;"'!B:AH"),16,0)</f>
        <v>0</v>
      </c>
      <c r="CE16">
        <f ca="1">VLOOKUP($B49,INDIRECT("'"&amp;$A$2&amp;"'!B:AH"),16,0)</f>
        <v>0</v>
      </c>
      <c r="CF16">
        <f ca="1">VLOOKUP($B50,INDIRECT("'"&amp;$A$2&amp;"'!B:AH"),16,0)</f>
        <v>0</v>
      </c>
      <c r="CG16">
        <f ca="1">VLOOKUP($B51,INDIRECT("'"&amp;$A$2&amp;"'!B:AH"),16,0)</f>
        <v>0</v>
      </c>
      <c r="CH16">
        <f ca="1">VLOOKUP($B52,INDIRECT("'"&amp;$A$2&amp;"'!B:AH"),16,0)</f>
        <v>0</v>
      </c>
      <c r="CI16">
        <f ca="1">VLOOKUP($B53,INDIRECT("'"&amp;$A$2&amp;"'!B:AH"),16,0)</f>
        <v>0</v>
      </c>
      <c r="CJ16">
        <f ca="1">VLOOKUP($B54,INDIRECT("'"&amp;$A$2&amp;"'!B:AH"),16,0)</f>
        <v>0</v>
      </c>
      <c r="CK16">
        <f ca="1">VLOOKUP($B55,INDIRECT("'"&amp;$A$2&amp;"'!B:AH"),16,0)</f>
        <v>0</v>
      </c>
      <c r="CL16">
        <f ca="1">VLOOKUP($B56,INDIRECT("'"&amp;$A$2&amp;"'!B:AH"),16,0)</f>
        <v>0</v>
      </c>
      <c r="CM16">
        <f ca="1">VLOOKUP($B57,INDIRECT("'"&amp;$A$2&amp;"'!B:AH"),16,0)</f>
        <v>0</v>
      </c>
      <c r="CN16">
        <f ca="1">VLOOKUP($B58,INDIRECT("'"&amp;$A$2&amp;"'!B:AH"),16,0)</f>
        <v>1</v>
      </c>
      <c r="CO16">
        <f ca="1">VLOOKUP($B59,INDIRECT("'"&amp;$A$2&amp;"'!B:AH"),16,0)</f>
        <v>0</v>
      </c>
      <c r="CP16">
        <f ca="1">VLOOKUP($B60,INDIRECT("'"&amp;$A$2&amp;"'!B:AH"),16,0)</f>
        <v>1</v>
      </c>
      <c r="CQ16">
        <f ca="1">VLOOKUP($B61,INDIRECT("'"&amp;$A$2&amp;"'!B:AH"),16,0)</f>
        <v>1</v>
      </c>
      <c r="CR16">
        <f ca="1">VLOOKUP($B62,INDIRECT("'"&amp;$A$2&amp;"'!B:AH"),16,0)</f>
        <v>0</v>
      </c>
      <c r="CS16">
        <f ca="1">VLOOKUP($B63,INDIRECT("'"&amp;$A$2&amp;"'!B:AH"),16,0)</f>
        <v>1</v>
      </c>
      <c r="CT16">
        <f ca="1">VLOOKUP($B64,INDIRECT("'"&amp;$A$2&amp;"'!B:AH"),16,0)</f>
        <v>1</v>
      </c>
      <c r="CU16">
        <f ca="1">VLOOKUP($B65,INDIRECT("'"&amp;$A$2&amp;"'!B:AH"),16,0)</f>
        <v>0</v>
      </c>
      <c r="CV16">
        <f ca="1">VLOOKUP($B66,INDIRECT("'"&amp;$A$2&amp;"'!B:AH"),16,0)</f>
        <v>1</v>
      </c>
      <c r="CW16">
        <f ca="1">VLOOKUP($B67,INDIRECT("'"&amp;$A$2&amp;"'!B:AH"),16,0)</f>
        <v>0</v>
      </c>
      <c r="CX16">
        <f ca="1">VLOOKUP($B68,INDIRECT("'"&amp;$A$2&amp;"'!B:AH"),16,0)</f>
        <v>0</v>
      </c>
      <c r="CY16">
        <f ca="1">VLOOKUP($B69,INDIRECT("'"&amp;$A$2&amp;"'!B:AH"),16,0)</f>
        <v>0</v>
      </c>
      <c r="CZ16">
        <f ca="1">VLOOKUP($B70,INDIRECT("'"&amp;$A$2&amp;"'!B:AH"),16,0)</f>
        <v>1</v>
      </c>
      <c r="DA16">
        <f ca="1">VLOOKUP($B71,INDIRECT("'"&amp;$A$2&amp;"'!B:AH"),16,0)</f>
        <v>0</v>
      </c>
      <c r="DB16">
        <f ca="1">VLOOKUP($B72,INDIRECT("'"&amp;$A$2&amp;"'!B:AH"),16,0)</f>
        <v>1</v>
      </c>
      <c r="DC16">
        <f ca="1">VLOOKUP($B73,INDIRECT("'"&amp;$A$2&amp;"'!B:AH"),16,0)</f>
        <v>0</v>
      </c>
      <c r="DD16">
        <f ca="1">VLOOKUP($B74,INDIRECT("'"&amp;$A$2&amp;"'!B:AH"),16,0)</f>
        <v>0</v>
      </c>
      <c r="DE16">
        <f ca="1">VLOOKUP($B75,INDIRECT("'"&amp;$A$2&amp;"'!B:AH"),16,0)</f>
        <v>2</v>
      </c>
      <c r="DF16">
        <f ca="1">VLOOKUP($B76,INDIRECT("'"&amp;$A$2&amp;"'!B:AH"),16,0)</f>
        <v>1</v>
      </c>
      <c r="DG16">
        <f ca="1">VLOOKUP($B77,INDIRECT("'"&amp;$A$2&amp;"'!B:AH"),16,0)</f>
        <v>0</v>
      </c>
      <c r="DH16">
        <f ca="1">VLOOKUP($B78,INDIRECT("'"&amp;$A$2&amp;"'!B:AH"),16,0)</f>
        <v>0</v>
      </c>
      <c r="DI16">
        <f ca="1">VLOOKUP($B79,INDIRECT("'"&amp;$A$2&amp;"'!B:AH"),16,0)</f>
        <v>0</v>
      </c>
      <c r="DJ16">
        <f ca="1">VLOOKUP($B80,INDIRECT("'"&amp;$A$2&amp;"'!B:AH"),16,0)</f>
        <v>0</v>
      </c>
      <c r="DK16">
        <f ca="1">VLOOKUP($B81,INDIRECT("'"&amp;$A$2&amp;"'!B:AH"),16,0)</f>
        <v>0</v>
      </c>
      <c r="DL16">
        <f ca="1">VLOOKUP($B82,INDIRECT("'"&amp;$A$2&amp;"'!B:AH"),16,0)</f>
        <v>0</v>
      </c>
      <c r="DM16">
        <f ca="1">VLOOKUP($B83,INDIRECT("'"&amp;$A$2&amp;"'!B:AH"),16,0)</f>
        <v>2</v>
      </c>
      <c r="DN16">
        <f ca="1">VLOOKUP($B84,INDIRECT("'"&amp;$A$2&amp;"'!B:AH"),16,0)</f>
        <v>0</v>
      </c>
      <c r="DO16">
        <f ca="1">VLOOKUP($B85,INDIRECT("'"&amp;$A$2&amp;"'!B:AH"),16,0)</f>
        <v>0</v>
      </c>
      <c r="DP16">
        <f ca="1">VLOOKUP($B86,INDIRECT("'"&amp;$A$2&amp;"'!B:AH"),16,0)</f>
        <v>1</v>
      </c>
      <c r="DQ16">
        <f ca="1">VLOOKUP($B87,INDIRECT("'"&amp;$A$2&amp;"'!B:AH"),16,0)</f>
        <v>1</v>
      </c>
      <c r="DR16">
        <f ca="1">VLOOKUP($B88,INDIRECT("'"&amp;$A$2&amp;"'!B:AH"),16,0)</f>
        <v>0</v>
      </c>
      <c r="DS16">
        <f ca="1">VLOOKUP($B89,INDIRECT("'"&amp;$A$2&amp;"'!B:AH"),16,0)</f>
        <v>0</v>
      </c>
      <c r="DT16">
        <f ca="1">VLOOKUP($B90,INDIRECT("'"&amp;$A$2&amp;"'!B:AH"),16,0)</f>
        <v>0</v>
      </c>
      <c r="DU16">
        <f ca="1">VLOOKUP($B91,INDIRECT("'"&amp;$A$2&amp;"'!B:AH"),16,0)</f>
        <v>0</v>
      </c>
      <c r="DV16">
        <f ca="1">VLOOKUP($B92,INDIRECT("'"&amp;$A$2&amp;"'!B:AH"),16,0)</f>
        <v>1</v>
      </c>
      <c r="DW16">
        <f ca="1">VLOOKUP($B93,INDIRECT("'"&amp;$A$2&amp;"'!B:AH"),16,0)</f>
        <v>1</v>
      </c>
      <c r="DX16">
        <f ca="1">VLOOKUP($B94,INDIRECT("'"&amp;$A$2&amp;"'!B:AH"),16,0)</f>
        <v>0</v>
      </c>
      <c r="DY16">
        <f ca="1">VLOOKUP($B95,INDIRECT("'"&amp;$A$2&amp;"'!B:AH"),16,0)</f>
        <v>0</v>
      </c>
      <c r="DZ16">
        <f ca="1">VLOOKUP($B96,INDIRECT("'"&amp;$A$2&amp;"'!B:AH"),16,0)</f>
        <v>1</v>
      </c>
      <c r="EA16">
        <f ca="1">VLOOKUP($B97,INDIRECT("'"&amp;$A$2&amp;"'!B:AH"),16,0)</f>
        <v>0</v>
      </c>
      <c r="EB16">
        <f ca="1">VLOOKUP($B98,INDIRECT("'"&amp;$A$2&amp;"'!B:AH"),16,0)</f>
        <v>0</v>
      </c>
      <c r="EC16">
        <f ca="1">VLOOKUP($B99,INDIRECT("'"&amp;$A$2&amp;"'!B:AH"),16,0)</f>
        <v>0</v>
      </c>
      <c r="ED16">
        <f ca="1">VLOOKUP($B100,INDIRECT("'"&amp;$A$2&amp;"'!B:AH"),16,0)</f>
        <v>0</v>
      </c>
      <c r="EE16" t="e">
        <f ca="1">VLOOKUP($B101,INDIRECT("'"&amp;$A$2&amp;"'!B:AH"),16,0)</f>
        <v>#N/A</v>
      </c>
      <c r="EF16" t="e">
        <f ca="1">VLOOKUP($B102,INDIRECT("'"&amp;$A$2&amp;"'!B:AH"),16,0)</f>
        <v>#N/A</v>
      </c>
      <c r="EG16" t="e">
        <f ca="1">VLOOKUP($B103,INDIRECT("'"&amp;$A$2&amp;"'!B:AH"),16,0)</f>
        <v>#N/A</v>
      </c>
      <c r="EH16" t="e">
        <f ca="1">VLOOKUP($B104,INDIRECT("'"&amp;$A$2&amp;"'!B:AH"),16,0)</f>
        <v>#N/A</v>
      </c>
      <c r="EI16" t="e">
        <f ca="1">VLOOKUP($B105,INDIRECT("'"&amp;$A$2&amp;"'!B:AH"),16,0)</f>
        <v>#N/A</v>
      </c>
      <c r="EJ16" t="e">
        <f ca="1">VLOOKUP($B106,INDIRECT("'"&amp;$A$2&amp;"'!B:AH"),16,0)</f>
        <v>#N/A</v>
      </c>
      <c r="EK16" t="e">
        <f ca="1">VLOOKUP($B107,INDIRECT("'"&amp;$A$2&amp;"'!B:AH"),16,0)</f>
        <v>#N/A</v>
      </c>
      <c r="EL16" t="e">
        <f ca="1">VLOOKUP($B108,INDIRECT("'"&amp;$A$2&amp;"'!B:AH"),16,0)</f>
        <v>#N/A</v>
      </c>
      <c r="EM16" t="e">
        <f ca="1">VLOOKUP($B109,INDIRECT("'"&amp;$A$2&amp;"'!B:AH"),16,0)</f>
        <v>#N/A</v>
      </c>
      <c r="EN16" t="e">
        <f ca="1">VLOOKUP($B110,INDIRECT("'"&amp;$A$2&amp;"'!B:AH"),16,0)</f>
        <v>#N/A</v>
      </c>
      <c r="EO16" t="e">
        <f ca="1">VLOOKUP($B111,INDIRECT("'"&amp;$A$2&amp;"'!B:AH"),16,0)</f>
        <v>#N/A</v>
      </c>
      <c r="EP16" t="e">
        <f ca="1">VLOOKUP($B112,INDIRECT("'"&amp;$A$2&amp;"'!B:AH"),16,0)</f>
        <v>#N/A</v>
      </c>
      <c r="EQ16" t="e">
        <f ca="1">VLOOKUP($B113,INDIRECT("'"&amp;$A$2&amp;"'!B:AH"),16,0)</f>
        <v>#N/A</v>
      </c>
      <c r="ER16" t="e">
        <f ca="1">VLOOKUP($B114,INDIRECT("'"&amp;$A$2&amp;"'!B:AH"),16,0)</f>
        <v>#N/A</v>
      </c>
      <c r="ES16" t="e">
        <f ca="1">VLOOKUP($B115,INDIRECT("'"&amp;$A$2&amp;"'!B:AH"),16,0)</f>
        <v>#N/A</v>
      </c>
      <c r="ET16" t="e">
        <f ca="1">VLOOKUP($B116,INDIRECT("'"&amp;$A$2&amp;"'!B:AH"),16,0)</f>
        <v>#N/A</v>
      </c>
      <c r="EU16" t="e">
        <f ca="1">VLOOKUP($B117,INDIRECT("'"&amp;$A$2&amp;"'!B:AH"),16,0)</f>
        <v>#N/A</v>
      </c>
      <c r="EV16" t="e">
        <f ca="1">VLOOKUP($B118,INDIRECT("'"&amp;$A$2&amp;"'!B:AH"),16,0)</f>
        <v>#N/A</v>
      </c>
      <c r="EW16" t="e">
        <f ca="1">VLOOKUP($B119,INDIRECT("'"&amp;$A$2&amp;"'!B:AH"),16,0)</f>
        <v>#N/A</v>
      </c>
      <c r="EX16" t="e">
        <f ca="1">VLOOKUP($B120,INDIRECT("'"&amp;$A$2&amp;"'!B:AH"),16,0)</f>
        <v>#N/A</v>
      </c>
    </row>
    <row r="17" spans="2:277" x14ac:dyDescent="0.35">
      <c r="B17" s="14" t="s">
        <v>138</v>
      </c>
      <c r="C17">
        <f t="shared" ca="1" si="0"/>
        <v>0</v>
      </c>
      <c r="D17">
        <f t="shared" ca="1" si="1"/>
        <v>2</v>
      </c>
      <c r="E17">
        <f t="shared" ca="1" si="2"/>
        <v>0</v>
      </c>
      <c r="F17">
        <f t="shared" ca="1" si="3"/>
        <v>0</v>
      </c>
      <c r="G17">
        <f t="shared" ca="1" si="4"/>
        <v>0</v>
      </c>
      <c r="H17">
        <f t="shared" ca="1" si="5"/>
        <v>0</v>
      </c>
      <c r="I17">
        <f t="shared" ca="1" si="6"/>
        <v>0</v>
      </c>
      <c r="J17">
        <f t="shared" ca="1" si="7"/>
        <v>1</v>
      </c>
      <c r="K17">
        <f t="shared" ca="1" si="8"/>
        <v>0</v>
      </c>
      <c r="L17">
        <f t="shared" ca="1" si="9"/>
        <v>0</v>
      </c>
      <c r="M17">
        <f t="shared" ca="1" si="10"/>
        <v>0</v>
      </c>
      <c r="N17">
        <f t="shared" ca="1" si="11"/>
        <v>1</v>
      </c>
      <c r="O17">
        <f t="shared" ca="1" si="12"/>
        <v>1</v>
      </c>
      <c r="P17">
        <f t="shared" ca="1" si="13"/>
        <v>3</v>
      </c>
      <c r="Q17">
        <f t="shared" ca="1" si="14"/>
        <v>0</v>
      </c>
      <c r="R17">
        <f t="shared" ca="1" si="15"/>
        <v>2</v>
      </c>
      <c r="S17">
        <f t="shared" ca="1" si="16"/>
        <v>0</v>
      </c>
      <c r="T17">
        <f t="shared" ca="1" si="17"/>
        <v>0</v>
      </c>
      <c r="U17">
        <f t="shared" ca="1" si="18"/>
        <v>1</v>
      </c>
      <c r="V17">
        <f t="shared" ca="1" si="19"/>
        <v>1</v>
      </c>
      <c r="W17">
        <f t="shared" ca="1" si="20"/>
        <v>2</v>
      </c>
      <c r="X17">
        <f t="shared" ca="1" si="21"/>
        <v>0</v>
      </c>
      <c r="Y17">
        <f t="shared" ca="1" si="22"/>
        <v>0</v>
      </c>
      <c r="Z17">
        <f t="shared" ca="1" si="23"/>
        <v>0</v>
      </c>
      <c r="AA17">
        <f t="shared" ca="1" si="24"/>
        <v>0</v>
      </c>
      <c r="AB17">
        <f t="shared" ca="1" si="25"/>
        <v>14</v>
      </c>
      <c r="AC17">
        <f t="shared" ca="1" si="26"/>
        <v>0</v>
      </c>
      <c r="AD17">
        <f t="shared" ca="1" si="27"/>
        <v>0</v>
      </c>
      <c r="AE17">
        <f t="shared" ca="1" si="28"/>
        <v>0</v>
      </c>
      <c r="AF17">
        <f t="shared" ca="1" si="29"/>
        <v>0</v>
      </c>
      <c r="AG17" s="13">
        <f t="shared" ca="1" si="30"/>
        <v>0</v>
      </c>
      <c r="AH17" s="13">
        <f t="shared" ca="1" si="31"/>
        <v>0</v>
      </c>
      <c r="AJ17">
        <f ca="1">VLOOKUP($B2,INDIRECT("'"&amp;$A$2&amp;"'!B:AH"),17,0)</f>
        <v>22</v>
      </c>
      <c r="AK17" t="e">
        <f ca="1">VLOOKUP($B3,INDIRECT("'"&amp;$A$2&amp;"'!B:AH"),17,0)</f>
        <v>#N/A</v>
      </c>
      <c r="AL17">
        <f ca="1">VLOOKUP($B4,INDIRECT("'"&amp;$A$2&amp;"'!B:AH"),17,0)</f>
        <v>0</v>
      </c>
      <c r="AM17">
        <f ca="1">VLOOKUP($B5,INDIRECT("'"&amp;$A$2&amp;"'!B:AH"),17,0)</f>
        <v>2</v>
      </c>
      <c r="AN17">
        <f ca="1">VLOOKUP($B6,INDIRECT("'"&amp;$A$2&amp;"'!B:AH"),17,0)</f>
        <v>3</v>
      </c>
      <c r="AO17">
        <f ca="1">VLOOKUP($B7,INDIRECT("'"&amp;$A$2&amp;"'!B:AH"),17,0)</f>
        <v>0</v>
      </c>
      <c r="AP17">
        <f ca="1">VLOOKUP($B8,INDIRECT("'"&amp;$A$2&amp;"'!B:AH"),17,0)</f>
        <v>2</v>
      </c>
      <c r="AQ17">
        <f ca="1">VLOOKUP($B9,INDIRECT("'"&amp;$A$2&amp;"'!B:AH"),17,0)</f>
        <v>1</v>
      </c>
      <c r="AR17">
        <f ca="1">VLOOKUP($B10,INDIRECT("'"&amp;$A$2&amp;"'!B:AH"),17,0)</f>
        <v>4</v>
      </c>
      <c r="AS17">
        <f ca="1">VLOOKUP($B11,INDIRECT("'"&amp;$A$2&amp;"'!B:AH"),17,0)</f>
        <v>0</v>
      </c>
      <c r="AT17">
        <f ca="1">VLOOKUP($B12,INDIRECT("'"&amp;$A$2&amp;"'!B:AH"),17,0)</f>
        <v>3</v>
      </c>
      <c r="AU17">
        <f ca="1">VLOOKUP($B13,INDIRECT("'"&amp;$A$2&amp;"'!B:AH"),17,0)</f>
        <v>2</v>
      </c>
      <c r="AV17">
        <f ca="1">VLOOKUP($B14,INDIRECT("'"&amp;$A$2&amp;"'!B:AH"),17,0)</f>
        <v>0</v>
      </c>
      <c r="AW17">
        <f ca="1">VLOOKUP($B15,INDIRECT("'"&amp;$A$2&amp;"'!B:AH"),17,0)</f>
        <v>0</v>
      </c>
      <c r="AX17">
        <f ca="1">VLOOKUP($B16,INDIRECT("'"&amp;$A$2&amp;"'!B:AH"),17,0)</f>
        <v>0</v>
      </c>
      <c r="AY17">
        <f ca="1">VLOOKUP($B17,INDIRECT("'"&amp;$A$2&amp;"'!B:AH"),17,0)</f>
        <v>2</v>
      </c>
      <c r="AZ17">
        <f ca="1">VLOOKUP($B18,INDIRECT("'"&amp;$A$2&amp;"'!B:AH"),17,0)</f>
        <v>2</v>
      </c>
      <c r="BA17">
        <f ca="1">VLOOKUP($B19,INDIRECT("'"&amp;$A$2&amp;"'!B:AH"),17,0)</f>
        <v>0</v>
      </c>
      <c r="BB17">
        <f ca="1">VLOOKUP($B20,INDIRECT("'"&amp;$A$2&amp;"'!B:AH"),17,0)</f>
        <v>0</v>
      </c>
      <c r="BC17">
        <f ca="1">VLOOKUP($B21,INDIRECT("'"&amp;$A$2&amp;"'!B:AH"),17,0)</f>
        <v>0</v>
      </c>
      <c r="BD17">
        <f ca="1">VLOOKUP($B22,INDIRECT("'"&amp;$A$2&amp;"'!B:AH"),17,0)</f>
        <v>0</v>
      </c>
      <c r="BE17">
        <f ca="1">VLOOKUP($B23,INDIRECT("'"&amp;$A$2&amp;"'!B:AH"),17,0)</f>
        <v>0</v>
      </c>
      <c r="BF17">
        <f ca="1">VLOOKUP($B24,INDIRECT("'"&amp;$A$2&amp;"'!B:AH"),17,0)</f>
        <v>7</v>
      </c>
      <c r="BG17">
        <f ca="1">VLOOKUP($B25,INDIRECT("'"&amp;$A$2&amp;"'!B:AH"),17,0)</f>
        <v>0</v>
      </c>
      <c r="BH17">
        <f ca="1">VLOOKUP($B26,INDIRECT("'"&amp;$A$2&amp;"'!B:AH"),17,0)</f>
        <v>1</v>
      </c>
      <c r="BI17">
        <f ca="1">VLOOKUP($B27,INDIRECT("'"&amp;$A$2&amp;"'!B:AH"),17,0)</f>
        <v>1</v>
      </c>
      <c r="BJ17">
        <f ca="1">VLOOKUP($B28,INDIRECT("'"&amp;$A$2&amp;"'!B:AH"),17,0)</f>
        <v>1</v>
      </c>
      <c r="BK17">
        <f ca="1">VLOOKUP($B29,INDIRECT("'"&amp;$A$2&amp;"'!B:AH"),17,0)</f>
        <v>1</v>
      </c>
      <c r="BL17">
        <f ca="1">VLOOKUP($B30,INDIRECT("'"&amp;$A$2&amp;"'!B:AH"),17,0)</f>
        <v>0</v>
      </c>
      <c r="BM17">
        <f ca="1">VLOOKUP($B31,INDIRECT("'"&amp;$A$2&amp;"'!B:AH"),17,0)</f>
        <v>0</v>
      </c>
      <c r="BN17">
        <f ca="1">VLOOKUP($B32,INDIRECT("'"&amp;$A$2&amp;"'!B:AH"),17,0)</f>
        <v>6</v>
      </c>
      <c r="BO17">
        <f ca="1">VLOOKUP($B33,INDIRECT("'"&amp;$A$2&amp;"'!B:AH"),17,0)</f>
        <v>0</v>
      </c>
      <c r="BP17">
        <f ca="1">VLOOKUP($B34,INDIRECT("'"&amp;$A$2&amp;"'!B:AH"),17,0)</f>
        <v>3</v>
      </c>
      <c r="BQ17">
        <f ca="1">VLOOKUP($B35,INDIRECT("'"&amp;$A$2&amp;"'!B:AH"),17,0)</f>
        <v>0</v>
      </c>
      <c r="BR17">
        <f ca="1">VLOOKUP($B36,INDIRECT("'"&amp;$A$2&amp;"'!B:AH"),17,0)</f>
        <v>2</v>
      </c>
      <c r="BS17">
        <f ca="1">VLOOKUP($B37,INDIRECT("'"&amp;$A$2&amp;"'!B:AH"),17,0)</f>
        <v>0</v>
      </c>
      <c r="BT17">
        <f ca="1">VLOOKUP($B38,INDIRECT("'"&amp;$A$2&amp;"'!B:AH"),17,0)</f>
        <v>0</v>
      </c>
      <c r="BU17">
        <f ca="1">VLOOKUP($B39,INDIRECT("'"&amp;$A$2&amp;"'!B:AH"),17,0)</f>
        <v>2</v>
      </c>
      <c r="BV17">
        <f ca="1">VLOOKUP($B40,INDIRECT("'"&amp;$A$2&amp;"'!B:AH"),17,0)</f>
        <v>2</v>
      </c>
      <c r="BW17">
        <f ca="1">VLOOKUP($B41,INDIRECT("'"&amp;$A$2&amp;"'!B:AH"),17,0)</f>
        <v>2</v>
      </c>
      <c r="BX17">
        <f ca="1">VLOOKUP($B42,INDIRECT("'"&amp;$A$2&amp;"'!B:AH"),17,0)</f>
        <v>0</v>
      </c>
      <c r="BY17">
        <f ca="1">VLOOKUP($B43,INDIRECT("'"&amp;$A$2&amp;"'!B:AH"),17,0)</f>
        <v>0</v>
      </c>
      <c r="BZ17">
        <f ca="1">VLOOKUP($B44,INDIRECT("'"&amp;$A$2&amp;"'!B:AH"),17,0)</f>
        <v>0</v>
      </c>
      <c r="CA17">
        <f ca="1">VLOOKUP($B45,INDIRECT("'"&amp;$A$2&amp;"'!B:AH"),17,0)</f>
        <v>1</v>
      </c>
      <c r="CB17">
        <f ca="1">VLOOKUP($B46,INDIRECT("'"&amp;$A$2&amp;"'!B:AH"),17,0)</f>
        <v>0</v>
      </c>
      <c r="CC17">
        <f ca="1">VLOOKUP($B47,INDIRECT("'"&amp;$A$2&amp;"'!B:AH"),17,0)</f>
        <v>0</v>
      </c>
      <c r="CD17">
        <f ca="1">VLOOKUP($B48,INDIRECT("'"&amp;$A$2&amp;"'!B:AH"),17,0)</f>
        <v>0</v>
      </c>
      <c r="CE17">
        <f ca="1">VLOOKUP($B49,INDIRECT("'"&amp;$A$2&amp;"'!B:AH"),17,0)</f>
        <v>0</v>
      </c>
      <c r="CF17">
        <f ca="1">VLOOKUP($B50,INDIRECT("'"&amp;$A$2&amp;"'!B:AH"),17,0)</f>
        <v>0</v>
      </c>
      <c r="CG17">
        <f ca="1">VLOOKUP($B51,INDIRECT("'"&amp;$A$2&amp;"'!B:AH"),17,0)</f>
        <v>2</v>
      </c>
      <c r="CH17">
        <f ca="1">VLOOKUP($B52,INDIRECT("'"&amp;$A$2&amp;"'!B:AH"),17,0)</f>
        <v>2</v>
      </c>
      <c r="CI17">
        <f ca="1">VLOOKUP($B53,INDIRECT("'"&amp;$A$2&amp;"'!B:AH"),17,0)</f>
        <v>0</v>
      </c>
      <c r="CJ17">
        <f ca="1">VLOOKUP($B54,INDIRECT("'"&amp;$A$2&amp;"'!B:AH"),17,0)</f>
        <v>2</v>
      </c>
      <c r="CK17">
        <f ca="1">VLOOKUP($B55,INDIRECT("'"&amp;$A$2&amp;"'!B:AH"),17,0)</f>
        <v>0</v>
      </c>
      <c r="CL17">
        <f ca="1">VLOOKUP($B56,INDIRECT("'"&amp;$A$2&amp;"'!B:AH"),17,0)</f>
        <v>2</v>
      </c>
      <c r="CM17">
        <f ca="1">VLOOKUP($B57,INDIRECT("'"&amp;$A$2&amp;"'!B:AH"),17,0)</f>
        <v>0</v>
      </c>
      <c r="CN17">
        <f ca="1">VLOOKUP($B58,INDIRECT("'"&amp;$A$2&amp;"'!B:AH"),17,0)</f>
        <v>0</v>
      </c>
      <c r="CO17">
        <f ca="1">VLOOKUP($B59,INDIRECT("'"&amp;$A$2&amp;"'!B:AH"),17,0)</f>
        <v>0</v>
      </c>
      <c r="CP17">
        <f ca="1">VLOOKUP($B60,INDIRECT("'"&amp;$A$2&amp;"'!B:AH"),17,0)</f>
        <v>0</v>
      </c>
      <c r="CQ17">
        <f ca="1">VLOOKUP($B61,INDIRECT("'"&amp;$A$2&amp;"'!B:AH"),17,0)</f>
        <v>1</v>
      </c>
      <c r="CR17">
        <f ca="1">VLOOKUP($B62,INDIRECT("'"&amp;$A$2&amp;"'!B:AH"),17,0)</f>
        <v>1</v>
      </c>
      <c r="CS17">
        <f ca="1">VLOOKUP($B63,INDIRECT("'"&amp;$A$2&amp;"'!B:AH"),17,0)</f>
        <v>2</v>
      </c>
      <c r="CT17">
        <f ca="1">VLOOKUP($B64,INDIRECT("'"&amp;$A$2&amp;"'!B:AH"),17,0)</f>
        <v>6</v>
      </c>
      <c r="CU17">
        <f ca="1">VLOOKUP($B65,INDIRECT("'"&amp;$A$2&amp;"'!B:AH"),17,0)</f>
        <v>0</v>
      </c>
      <c r="CV17">
        <f ca="1">VLOOKUP($B66,INDIRECT("'"&amp;$A$2&amp;"'!B:AH"),17,0)</f>
        <v>3</v>
      </c>
      <c r="CW17">
        <f ca="1">VLOOKUP($B67,INDIRECT("'"&amp;$A$2&amp;"'!B:AH"),17,0)</f>
        <v>0</v>
      </c>
      <c r="CX17">
        <f ca="1">VLOOKUP($B68,INDIRECT("'"&amp;$A$2&amp;"'!B:AH"),17,0)</f>
        <v>0</v>
      </c>
      <c r="CY17">
        <f ca="1">VLOOKUP($B69,INDIRECT("'"&amp;$A$2&amp;"'!B:AH"),17,0)</f>
        <v>0</v>
      </c>
      <c r="CZ17">
        <f ca="1">VLOOKUP($B70,INDIRECT("'"&amp;$A$2&amp;"'!B:AH"),17,0)</f>
        <v>0</v>
      </c>
      <c r="DA17">
        <f ca="1">VLOOKUP($B71,INDIRECT("'"&amp;$A$2&amp;"'!B:AH"),17,0)</f>
        <v>0</v>
      </c>
      <c r="DB17">
        <f ca="1">VLOOKUP($B72,INDIRECT("'"&amp;$A$2&amp;"'!B:AH"),17,0)</f>
        <v>3</v>
      </c>
      <c r="DC17">
        <f ca="1">VLOOKUP($B73,INDIRECT("'"&amp;$A$2&amp;"'!B:AH"),17,0)</f>
        <v>2</v>
      </c>
      <c r="DD17">
        <f ca="1">VLOOKUP($B74,INDIRECT("'"&amp;$A$2&amp;"'!B:AH"),17,0)</f>
        <v>1</v>
      </c>
      <c r="DE17">
        <f ca="1">VLOOKUP($B75,INDIRECT("'"&amp;$A$2&amp;"'!B:AH"),17,0)</f>
        <v>0</v>
      </c>
      <c r="DF17">
        <f ca="1">VLOOKUP($B76,INDIRECT("'"&amp;$A$2&amp;"'!B:AH"),17,0)</f>
        <v>1</v>
      </c>
      <c r="DG17">
        <f ca="1">VLOOKUP($B77,INDIRECT("'"&amp;$A$2&amp;"'!B:AH"),17,0)</f>
        <v>0</v>
      </c>
      <c r="DH17">
        <f ca="1">VLOOKUP($B78,INDIRECT("'"&amp;$A$2&amp;"'!B:AH"),17,0)</f>
        <v>1</v>
      </c>
      <c r="DI17">
        <f ca="1">VLOOKUP($B79,INDIRECT("'"&amp;$A$2&amp;"'!B:AH"),17,0)</f>
        <v>0</v>
      </c>
      <c r="DJ17">
        <f ca="1">VLOOKUP($B80,INDIRECT("'"&amp;$A$2&amp;"'!B:AH"),17,0)</f>
        <v>0</v>
      </c>
      <c r="DK17">
        <f ca="1">VLOOKUP($B81,INDIRECT("'"&amp;$A$2&amp;"'!B:AH"),17,0)</f>
        <v>0</v>
      </c>
      <c r="DL17">
        <f ca="1">VLOOKUP($B82,INDIRECT("'"&amp;$A$2&amp;"'!B:AH"),17,0)</f>
        <v>0</v>
      </c>
      <c r="DM17">
        <f ca="1">VLOOKUP($B83,INDIRECT("'"&amp;$A$2&amp;"'!B:AH"),17,0)</f>
        <v>6</v>
      </c>
      <c r="DN17">
        <f ca="1">VLOOKUP($B84,INDIRECT("'"&amp;$A$2&amp;"'!B:AH"),17,0)</f>
        <v>1</v>
      </c>
      <c r="DO17">
        <f ca="1">VLOOKUP($B85,INDIRECT("'"&amp;$A$2&amp;"'!B:AH"),17,0)</f>
        <v>0</v>
      </c>
      <c r="DP17">
        <f ca="1">VLOOKUP($B86,INDIRECT("'"&amp;$A$2&amp;"'!B:AH"),17,0)</f>
        <v>0</v>
      </c>
      <c r="DQ17">
        <f ca="1">VLOOKUP($B87,INDIRECT("'"&amp;$A$2&amp;"'!B:AH"),17,0)</f>
        <v>6</v>
      </c>
      <c r="DR17">
        <f ca="1">VLOOKUP($B88,INDIRECT("'"&amp;$A$2&amp;"'!B:AH"),17,0)</f>
        <v>0</v>
      </c>
      <c r="DS17">
        <f ca="1">VLOOKUP($B89,INDIRECT("'"&amp;$A$2&amp;"'!B:AH"),17,0)</f>
        <v>2</v>
      </c>
      <c r="DT17">
        <f ca="1">VLOOKUP($B90,INDIRECT("'"&amp;$A$2&amp;"'!B:AH"),17,0)</f>
        <v>0</v>
      </c>
      <c r="DU17">
        <f ca="1">VLOOKUP($B91,INDIRECT("'"&amp;$A$2&amp;"'!B:AH"),17,0)</f>
        <v>0</v>
      </c>
      <c r="DV17">
        <f ca="1">VLOOKUP($B92,INDIRECT("'"&amp;$A$2&amp;"'!B:AH"),17,0)</f>
        <v>0</v>
      </c>
      <c r="DW17">
        <f ca="1">VLOOKUP($B93,INDIRECT("'"&amp;$A$2&amp;"'!B:AH"),17,0)</f>
        <v>0</v>
      </c>
      <c r="DX17">
        <f ca="1">VLOOKUP($B94,INDIRECT("'"&amp;$A$2&amp;"'!B:AH"),17,0)</f>
        <v>0</v>
      </c>
      <c r="DY17">
        <f ca="1">VLOOKUP($B95,INDIRECT("'"&amp;$A$2&amp;"'!B:AH"),17,0)</f>
        <v>0</v>
      </c>
      <c r="DZ17">
        <f ca="1">VLOOKUP($B96,INDIRECT("'"&amp;$A$2&amp;"'!B:AH"),17,0)</f>
        <v>0</v>
      </c>
      <c r="EA17">
        <f ca="1">VLOOKUP($B97,INDIRECT("'"&amp;$A$2&amp;"'!B:AH"),17,0)</f>
        <v>1</v>
      </c>
      <c r="EB17">
        <f ca="1">VLOOKUP($B98,INDIRECT("'"&amp;$A$2&amp;"'!B:AH"),17,0)</f>
        <v>0</v>
      </c>
      <c r="EC17">
        <f ca="1">VLOOKUP($B99,INDIRECT("'"&amp;$A$2&amp;"'!B:AH"),17,0)</f>
        <v>2</v>
      </c>
      <c r="ED17">
        <f ca="1">VLOOKUP($B100,INDIRECT("'"&amp;$A$2&amp;"'!B:AH"),17,0)</f>
        <v>0</v>
      </c>
      <c r="EE17" t="e">
        <f ca="1">VLOOKUP($B101,INDIRECT("'"&amp;$A$2&amp;"'!B:AH"),17,0)</f>
        <v>#N/A</v>
      </c>
      <c r="EF17" t="e">
        <f ca="1">VLOOKUP($B102,INDIRECT("'"&amp;$A$2&amp;"'!B:AH"),17,0)</f>
        <v>#N/A</v>
      </c>
      <c r="EG17" t="e">
        <f ca="1">VLOOKUP($B103,INDIRECT("'"&amp;$A$2&amp;"'!B:AH"),17,0)</f>
        <v>#N/A</v>
      </c>
      <c r="EH17" t="e">
        <f ca="1">VLOOKUP($B104,INDIRECT("'"&amp;$A$2&amp;"'!B:AH"),17,0)</f>
        <v>#N/A</v>
      </c>
      <c r="EI17" t="e">
        <f ca="1">VLOOKUP($B105,INDIRECT("'"&amp;$A$2&amp;"'!B:AH"),17,0)</f>
        <v>#N/A</v>
      </c>
      <c r="EJ17" t="e">
        <f ca="1">VLOOKUP($B106,INDIRECT("'"&amp;$A$2&amp;"'!B:AH"),17,0)</f>
        <v>#N/A</v>
      </c>
      <c r="EK17" t="e">
        <f ca="1">VLOOKUP($B107,INDIRECT("'"&amp;$A$2&amp;"'!B:AH"),17,0)</f>
        <v>#N/A</v>
      </c>
      <c r="EL17" t="e">
        <f ca="1">VLOOKUP($B108,INDIRECT("'"&amp;$A$2&amp;"'!B:AH"),17,0)</f>
        <v>#N/A</v>
      </c>
      <c r="EM17" t="e">
        <f ca="1">VLOOKUP($B109,INDIRECT("'"&amp;$A$2&amp;"'!B:AH"),17,0)</f>
        <v>#N/A</v>
      </c>
      <c r="EN17" t="e">
        <f ca="1">VLOOKUP($B110,INDIRECT("'"&amp;$A$2&amp;"'!B:AH"),17,0)</f>
        <v>#N/A</v>
      </c>
      <c r="EO17" t="e">
        <f ca="1">VLOOKUP($B111,INDIRECT("'"&amp;$A$2&amp;"'!B:AH"),17,0)</f>
        <v>#N/A</v>
      </c>
      <c r="EP17" t="e">
        <f ca="1">VLOOKUP($B112,INDIRECT("'"&amp;$A$2&amp;"'!B:AH"),17,0)</f>
        <v>#N/A</v>
      </c>
      <c r="EQ17" t="e">
        <f ca="1">VLOOKUP($B113,INDIRECT("'"&amp;$A$2&amp;"'!B:AH"),17,0)</f>
        <v>#N/A</v>
      </c>
      <c r="ER17" t="e">
        <f ca="1">VLOOKUP($B114,INDIRECT("'"&amp;$A$2&amp;"'!B:AH"),17,0)</f>
        <v>#N/A</v>
      </c>
      <c r="ES17" t="e">
        <f ca="1">VLOOKUP($B115,INDIRECT("'"&amp;$A$2&amp;"'!B:AH"),17,0)</f>
        <v>#N/A</v>
      </c>
      <c r="ET17" t="e">
        <f ca="1">VLOOKUP($B116,INDIRECT("'"&amp;$A$2&amp;"'!B:AH"),17,0)</f>
        <v>#N/A</v>
      </c>
      <c r="EU17" t="e">
        <f ca="1">VLOOKUP($B117,INDIRECT("'"&amp;$A$2&amp;"'!B:AH"),17,0)</f>
        <v>#N/A</v>
      </c>
      <c r="EV17" t="e">
        <f ca="1">VLOOKUP($B118,INDIRECT("'"&amp;$A$2&amp;"'!B:AH"),17,0)</f>
        <v>#N/A</v>
      </c>
      <c r="EW17" t="e">
        <f ca="1">VLOOKUP($B119,INDIRECT("'"&amp;$A$2&amp;"'!B:AH"),17,0)</f>
        <v>#N/A</v>
      </c>
      <c r="EX17" t="e">
        <f ca="1">VLOOKUP($B120,INDIRECT("'"&amp;$A$2&amp;"'!B:AH"),17,0)</f>
        <v>#N/A</v>
      </c>
    </row>
    <row r="18" spans="2:277" x14ac:dyDescent="0.35">
      <c r="B18" s="14" t="s">
        <v>15</v>
      </c>
      <c r="C18">
        <f t="shared" ca="1" si="0"/>
        <v>5</v>
      </c>
      <c r="D18">
        <f t="shared" ca="1" si="1"/>
        <v>0</v>
      </c>
      <c r="E18">
        <f t="shared" ca="1" si="2"/>
        <v>0</v>
      </c>
      <c r="F18">
        <f t="shared" ca="1" si="3"/>
        <v>0</v>
      </c>
      <c r="G18">
        <f t="shared" ca="1" si="4"/>
        <v>3</v>
      </c>
      <c r="H18">
        <f t="shared" ca="1" si="5"/>
        <v>2</v>
      </c>
      <c r="I18">
        <f t="shared" ca="1" si="6"/>
        <v>0</v>
      </c>
      <c r="J18">
        <f t="shared" ca="1" si="7"/>
        <v>5</v>
      </c>
      <c r="K18">
        <f t="shared" ca="1" si="8"/>
        <v>0</v>
      </c>
      <c r="L18">
        <f t="shared" ca="1" si="9"/>
        <v>4</v>
      </c>
      <c r="M18">
        <f t="shared" ca="1" si="10"/>
        <v>3</v>
      </c>
      <c r="N18">
        <f t="shared" ca="1" si="11"/>
        <v>7</v>
      </c>
      <c r="O18">
        <f t="shared" ca="1" si="12"/>
        <v>0</v>
      </c>
      <c r="P18">
        <f t="shared" ca="1" si="13"/>
        <v>3</v>
      </c>
      <c r="Q18">
        <f t="shared" ca="1" si="14"/>
        <v>3</v>
      </c>
      <c r="R18">
        <f t="shared" ca="1" si="15"/>
        <v>2</v>
      </c>
      <c r="S18">
        <f t="shared" ca="1" si="16"/>
        <v>4</v>
      </c>
      <c r="T18">
        <f t="shared" ca="1" si="17"/>
        <v>8</v>
      </c>
      <c r="U18">
        <f t="shared" ca="1" si="18"/>
        <v>2</v>
      </c>
      <c r="V18">
        <f t="shared" ca="1" si="19"/>
        <v>5</v>
      </c>
      <c r="W18">
        <f t="shared" ca="1" si="20"/>
        <v>2</v>
      </c>
      <c r="X18">
        <f t="shared" ca="1" si="21"/>
        <v>0</v>
      </c>
      <c r="Y18">
        <f t="shared" ca="1" si="22"/>
        <v>6</v>
      </c>
      <c r="Z18">
        <f t="shared" ca="1" si="23"/>
        <v>8</v>
      </c>
      <c r="AA18">
        <f t="shared" ca="1" si="24"/>
        <v>9</v>
      </c>
      <c r="AB18">
        <f t="shared" ca="1" si="25"/>
        <v>81</v>
      </c>
      <c r="AC18">
        <f t="shared" ca="1" si="26"/>
        <v>0</v>
      </c>
      <c r="AD18">
        <f t="shared" ca="1" si="27"/>
        <v>0</v>
      </c>
      <c r="AE18">
        <f t="shared" ca="1" si="28"/>
        <v>0</v>
      </c>
      <c r="AF18">
        <f t="shared" ca="1" si="29"/>
        <v>0</v>
      </c>
      <c r="AG18" s="13">
        <f t="shared" ca="1" si="30"/>
        <v>0</v>
      </c>
      <c r="AH18" s="13">
        <f t="shared" ca="1" si="31"/>
        <v>0</v>
      </c>
      <c r="AJ18">
        <f ca="1">VLOOKUP($B2,INDIRECT("'"&amp;$A$2&amp;"'!B:AH"),18,0)</f>
        <v>4</v>
      </c>
      <c r="AK18" t="e">
        <f ca="1">VLOOKUP($B3,INDIRECT("'"&amp;$A$2&amp;"'!B:AH"),18,0)</f>
        <v>#N/A</v>
      </c>
      <c r="AL18">
        <f ca="1">VLOOKUP($B4,INDIRECT("'"&amp;$A$2&amp;"'!B:AH"),18,0)</f>
        <v>0</v>
      </c>
      <c r="AM18">
        <f ca="1">VLOOKUP($B5,INDIRECT("'"&amp;$A$2&amp;"'!B:AH"),18,0)</f>
        <v>0</v>
      </c>
      <c r="AN18">
        <f ca="1">VLOOKUP($B6,INDIRECT("'"&amp;$A$2&amp;"'!B:AH"),18,0)</f>
        <v>0</v>
      </c>
      <c r="AO18">
        <f ca="1">VLOOKUP($B7,INDIRECT("'"&amp;$A$2&amp;"'!B:AH"),18,0)</f>
        <v>0</v>
      </c>
      <c r="AP18">
        <f ca="1">VLOOKUP($B8,INDIRECT("'"&amp;$A$2&amp;"'!B:AH"),18,0)</f>
        <v>0</v>
      </c>
      <c r="AQ18">
        <f ca="1">VLOOKUP($B9,INDIRECT("'"&amp;$A$2&amp;"'!B:AH"),18,0)</f>
        <v>0</v>
      </c>
      <c r="AR18">
        <f ca="1">VLOOKUP($B10,INDIRECT("'"&amp;$A$2&amp;"'!B:AH"),18,0)</f>
        <v>0</v>
      </c>
      <c r="AS18">
        <f ca="1">VLOOKUP($B11,INDIRECT("'"&amp;$A$2&amp;"'!B:AH"),18,0)</f>
        <v>0</v>
      </c>
      <c r="AT18">
        <f ca="1">VLOOKUP($B12,INDIRECT("'"&amp;$A$2&amp;"'!B:AH"),18,0)</f>
        <v>0</v>
      </c>
      <c r="AU18">
        <f ca="1">VLOOKUP($B13,INDIRECT("'"&amp;$A$2&amp;"'!B:AH"),18,0)</f>
        <v>0</v>
      </c>
      <c r="AV18">
        <f ca="1">VLOOKUP($B14,INDIRECT("'"&amp;$A$2&amp;"'!B:AH"),18,0)</f>
        <v>0</v>
      </c>
      <c r="AW18">
        <f ca="1">VLOOKUP($B15,INDIRECT("'"&amp;$A$2&amp;"'!B:AH"),18,0)</f>
        <v>0</v>
      </c>
      <c r="AX18">
        <f ca="1">VLOOKUP($B16,INDIRECT("'"&amp;$A$2&amp;"'!B:AH"),18,0)</f>
        <v>1</v>
      </c>
      <c r="AY18">
        <f ca="1">VLOOKUP($B17,INDIRECT("'"&amp;$A$2&amp;"'!B:AH"),18,0)</f>
        <v>0</v>
      </c>
      <c r="AZ18">
        <f ca="1">VLOOKUP($B18,INDIRECT("'"&amp;$A$2&amp;"'!B:AH"),18,0)</f>
        <v>4</v>
      </c>
      <c r="BA18">
        <f ca="1">VLOOKUP($B19,INDIRECT("'"&amp;$A$2&amp;"'!B:AH"),18,0)</f>
        <v>1</v>
      </c>
      <c r="BB18">
        <f ca="1">VLOOKUP($B20,INDIRECT("'"&amp;$A$2&amp;"'!B:AH"),18,0)</f>
        <v>0</v>
      </c>
      <c r="BC18">
        <f ca="1">VLOOKUP($B21,INDIRECT("'"&amp;$A$2&amp;"'!B:AH"),18,0)</f>
        <v>0</v>
      </c>
      <c r="BD18">
        <f ca="1">VLOOKUP($B22,INDIRECT("'"&amp;$A$2&amp;"'!B:AH"),18,0)</f>
        <v>0</v>
      </c>
      <c r="BE18">
        <f ca="1">VLOOKUP($B23,INDIRECT("'"&amp;$A$2&amp;"'!B:AH"),18,0)</f>
        <v>0</v>
      </c>
      <c r="BF18">
        <f ca="1">VLOOKUP($B24,INDIRECT("'"&amp;$A$2&amp;"'!B:AH"),18,0)</f>
        <v>4</v>
      </c>
      <c r="BG18">
        <f ca="1">VLOOKUP($B25,INDIRECT("'"&amp;$A$2&amp;"'!B:AH"),18,0)</f>
        <v>0</v>
      </c>
      <c r="BH18">
        <f ca="1">VLOOKUP($B26,INDIRECT("'"&amp;$A$2&amp;"'!B:AH"),18,0)</f>
        <v>0</v>
      </c>
      <c r="BI18">
        <f ca="1">VLOOKUP($B27,INDIRECT("'"&amp;$A$2&amp;"'!B:AH"),18,0)</f>
        <v>2</v>
      </c>
      <c r="BJ18">
        <f ca="1">VLOOKUP($B28,INDIRECT("'"&amp;$A$2&amp;"'!B:AH"),18,0)</f>
        <v>0</v>
      </c>
      <c r="BK18">
        <f ca="1">VLOOKUP($B29,INDIRECT("'"&amp;$A$2&amp;"'!B:AH"),18,0)</f>
        <v>0</v>
      </c>
      <c r="BL18">
        <f ca="1">VLOOKUP($B30,INDIRECT("'"&amp;$A$2&amp;"'!B:AH"),18,0)</f>
        <v>0</v>
      </c>
      <c r="BM18">
        <f ca="1">VLOOKUP($B31,INDIRECT("'"&amp;$A$2&amp;"'!B:AH"),18,0)</f>
        <v>0</v>
      </c>
      <c r="BN18">
        <f ca="1">VLOOKUP($B32,INDIRECT("'"&amp;$A$2&amp;"'!B:AH"),18,0)</f>
        <v>0</v>
      </c>
      <c r="BO18">
        <f ca="1">VLOOKUP($B33,INDIRECT("'"&amp;$A$2&amp;"'!B:AH"),18,0)</f>
        <v>0</v>
      </c>
      <c r="BP18">
        <f ca="1">VLOOKUP($B34,INDIRECT("'"&amp;$A$2&amp;"'!B:AH"),18,0)</f>
        <v>0</v>
      </c>
      <c r="BQ18">
        <f ca="1">VLOOKUP($B35,INDIRECT("'"&amp;$A$2&amp;"'!B:AH"),18,0)</f>
        <v>0</v>
      </c>
      <c r="BR18">
        <f ca="1">VLOOKUP($B36,INDIRECT("'"&amp;$A$2&amp;"'!B:AH"),18,0)</f>
        <v>1</v>
      </c>
      <c r="BS18">
        <f ca="1">VLOOKUP($B37,INDIRECT("'"&amp;$A$2&amp;"'!B:AH"),18,0)</f>
        <v>0</v>
      </c>
      <c r="BT18">
        <f ca="1">VLOOKUP($B38,INDIRECT("'"&amp;$A$2&amp;"'!B:AH"),18,0)</f>
        <v>0</v>
      </c>
      <c r="BU18">
        <f ca="1">VLOOKUP($B39,INDIRECT("'"&amp;$A$2&amp;"'!B:AH"),18,0)</f>
        <v>0</v>
      </c>
      <c r="BV18">
        <f ca="1">VLOOKUP($B40,INDIRECT("'"&amp;$A$2&amp;"'!B:AH"),18,0)</f>
        <v>0</v>
      </c>
      <c r="BW18">
        <f ca="1">VLOOKUP($B41,INDIRECT("'"&amp;$A$2&amp;"'!B:AH"),18,0)</f>
        <v>0</v>
      </c>
      <c r="BX18">
        <f ca="1">VLOOKUP($B42,INDIRECT("'"&amp;$A$2&amp;"'!B:AH"),18,0)</f>
        <v>0</v>
      </c>
      <c r="BY18">
        <f ca="1">VLOOKUP($B43,INDIRECT("'"&amp;$A$2&amp;"'!B:AH"),18,0)</f>
        <v>1</v>
      </c>
      <c r="BZ18">
        <f ca="1">VLOOKUP($B44,INDIRECT("'"&amp;$A$2&amp;"'!B:AH"),18,0)</f>
        <v>0</v>
      </c>
      <c r="CA18">
        <f ca="1">VLOOKUP($B45,INDIRECT("'"&amp;$A$2&amp;"'!B:AH"),18,0)</f>
        <v>0</v>
      </c>
      <c r="CB18">
        <f ca="1">VLOOKUP($B46,INDIRECT("'"&amp;$A$2&amp;"'!B:AH"),18,0)</f>
        <v>0</v>
      </c>
      <c r="CC18">
        <f ca="1">VLOOKUP($B47,INDIRECT("'"&amp;$A$2&amp;"'!B:AH"),18,0)</f>
        <v>0</v>
      </c>
      <c r="CD18">
        <f ca="1">VLOOKUP($B48,INDIRECT("'"&amp;$A$2&amp;"'!B:AH"),18,0)</f>
        <v>0</v>
      </c>
      <c r="CE18">
        <f ca="1">VLOOKUP($B49,INDIRECT("'"&amp;$A$2&amp;"'!B:AH"),18,0)</f>
        <v>0</v>
      </c>
      <c r="CF18">
        <f ca="1">VLOOKUP($B50,INDIRECT("'"&amp;$A$2&amp;"'!B:AH"),18,0)</f>
        <v>0</v>
      </c>
      <c r="CG18">
        <f ca="1">VLOOKUP($B51,INDIRECT("'"&amp;$A$2&amp;"'!B:AH"),18,0)</f>
        <v>0</v>
      </c>
      <c r="CH18">
        <f ca="1">VLOOKUP($B52,INDIRECT("'"&amp;$A$2&amp;"'!B:AH"),18,0)</f>
        <v>0</v>
      </c>
      <c r="CI18">
        <f ca="1">VLOOKUP($B53,INDIRECT("'"&amp;$A$2&amp;"'!B:AH"),18,0)</f>
        <v>0</v>
      </c>
      <c r="CJ18">
        <f ca="1">VLOOKUP($B54,INDIRECT("'"&amp;$A$2&amp;"'!B:AH"),18,0)</f>
        <v>0</v>
      </c>
      <c r="CK18">
        <f ca="1">VLOOKUP($B55,INDIRECT("'"&amp;$A$2&amp;"'!B:AH"),18,0)</f>
        <v>0</v>
      </c>
      <c r="CL18">
        <f ca="1">VLOOKUP($B56,INDIRECT("'"&amp;$A$2&amp;"'!B:AH"),18,0)</f>
        <v>0</v>
      </c>
      <c r="CM18">
        <f ca="1">VLOOKUP($B57,INDIRECT("'"&amp;$A$2&amp;"'!B:AH"),18,0)</f>
        <v>0</v>
      </c>
      <c r="CN18">
        <f ca="1">VLOOKUP($B58,INDIRECT("'"&amp;$A$2&amp;"'!B:AH"),18,0)</f>
        <v>0</v>
      </c>
      <c r="CO18">
        <f ca="1">VLOOKUP($B59,INDIRECT("'"&amp;$A$2&amp;"'!B:AH"),18,0)</f>
        <v>0</v>
      </c>
      <c r="CP18">
        <f ca="1">VLOOKUP($B60,INDIRECT("'"&amp;$A$2&amp;"'!B:AH"),18,0)</f>
        <v>1</v>
      </c>
      <c r="CQ18">
        <f ca="1">VLOOKUP($B61,INDIRECT("'"&amp;$A$2&amp;"'!B:AH"),18,0)</f>
        <v>0</v>
      </c>
      <c r="CR18">
        <f ca="1">VLOOKUP($B62,INDIRECT("'"&amp;$A$2&amp;"'!B:AH"),18,0)</f>
        <v>0</v>
      </c>
      <c r="CS18">
        <f ca="1">VLOOKUP($B63,INDIRECT("'"&amp;$A$2&amp;"'!B:AH"),18,0)</f>
        <v>0</v>
      </c>
      <c r="CT18">
        <f ca="1">VLOOKUP($B64,INDIRECT("'"&amp;$A$2&amp;"'!B:AH"),18,0)</f>
        <v>0</v>
      </c>
      <c r="CU18">
        <f ca="1">VLOOKUP($B65,INDIRECT("'"&amp;$A$2&amp;"'!B:AH"),18,0)</f>
        <v>0</v>
      </c>
      <c r="CV18">
        <f ca="1">VLOOKUP($B66,INDIRECT("'"&amp;$A$2&amp;"'!B:AH"),18,0)</f>
        <v>0</v>
      </c>
      <c r="CW18">
        <f ca="1">VLOOKUP($B67,INDIRECT("'"&amp;$A$2&amp;"'!B:AH"),18,0)</f>
        <v>0</v>
      </c>
      <c r="CX18">
        <f ca="1">VLOOKUP($B68,INDIRECT("'"&amp;$A$2&amp;"'!B:AH"),18,0)</f>
        <v>0</v>
      </c>
      <c r="CY18">
        <f ca="1">VLOOKUP($B69,INDIRECT("'"&amp;$A$2&amp;"'!B:AH"),18,0)</f>
        <v>0</v>
      </c>
      <c r="CZ18">
        <f ca="1">VLOOKUP($B70,INDIRECT("'"&amp;$A$2&amp;"'!B:AH"),18,0)</f>
        <v>0</v>
      </c>
      <c r="DA18">
        <f ca="1">VLOOKUP($B71,INDIRECT("'"&amp;$A$2&amp;"'!B:AH"),18,0)</f>
        <v>0</v>
      </c>
      <c r="DB18">
        <f ca="1">VLOOKUP($B72,INDIRECT("'"&amp;$A$2&amp;"'!B:AH"),18,0)</f>
        <v>0</v>
      </c>
      <c r="DC18">
        <f ca="1">VLOOKUP($B73,INDIRECT("'"&amp;$A$2&amp;"'!B:AH"),18,0)</f>
        <v>0</v>
      </c>
      <c r="DD18">
        <f ca="1">VLOOKUP($B74,INDIRECT("'"&amp;$A$2&amp;"'!B:AH"),18,0)</f>
        <v>0</v>
      </c>
      <c r="DE18">
        <f ca="1">VLOOKUP($B75,INDIRECT("'"&amp;$A$2&amp;"'!B:AH"),18,0)</f>
        <v>0</v>
      </c>
      <c r="DF18">
        <f ca="1">VLOOKUP($B76,INDIRECT("'"&amp;$A$2&amp;"'!B:AH"),18,0)</f>
        <v>1</v>
      </c>
      <c r="DG18">
        <f ca="1">VLOOKUP($B77,INDIRECT("'"&amp;$A$2&amp;"'!B:AH"),18,0)</f>
        <v>0</v>
      </c>
      <c r="DH18">
        <f ca="1">VLOOKUP($B78,INDIRECT("'"&amp;$A$2&amp;"'!B:AH"),18,0)</f>
        <v>0</v>
      </c>
      <c r="DI18">
        <f ca="1">VLOOKUP($B79,INDIRECT("'"&amp;$A$2&amp;"'!B:AH"),18,0)</f>
        <v>0</v>
      </c>
      <c r="DJ18">
        <f ca="1">VLOOKUP($B80,INDIRECT("'"&amp;$A$2&amp;"'!B:AH"),18,0)</f>
        <v>0</v>
      </c>
      <c r="DK18">
        <f ca="1">VLOOKUP($B81,INDIRECT("'"&amp;$A$2&amp;"'!B:AH"),18,0)</f>
        <v>0</v>
      </c>
      <c r="DL18">
        <f ca="1">VLOOKUP($B82,INDIRECT("'"&amp;$A$2&amp;"'!B:AH"),18,0)</f>
        <v>0</v>
      </c>
      <c r="DM18">
        <f ca="1">VLOOKUP($B83,INDIRECT("'"&amp;$A$2&amp;"'!B:AH"),18,0)</f>
        <v>0</v>
      </c>
      <c r="DN18">
        <f ca="1">VLOOKUP($B84,INDIRECT("'"&amp;$A$2&amp;"'!B:AH"),18,0)</f>
        <v>0</v>
      </c>
      <c r="DO18">
        <f ca="1">VLOOKUP($B85,INDIRECT("'"&amp;$A$2&amp;"'!B:AH"),18,0)</f>
        <v>0</v>
      </c>
      <c r="DP18">
        <f ca="1">VLOOKUP($B86,INDIRECT("'"&amp;$A$2&amp;"'!B:AH"),18,0)</f>
        <v>0</v>
      </c>
      <c r="DQ18">
        <f ca="1">VLOOKUP($B87,INDIRECT("'"&amp;$A$2&amp;"'!B:AH"),18,0)</f>
        <v>0</v>
      </c>
      <c r="DR18">
        <f ca="1">VLOOKUP($B88,INDIRECT("'"&amp;$A$2&amp;"'!B:AH"),18,0)</f>
        <v>0</v>
      </c>
      <c r="DS18">
        <f ca="1">VLOOKUP($B89,INDIRECT("'"&amp;$A$2&amp;"'!B:AH"),18,0)</f>
        <v>0</v>
      </c>
      <c r="DT18">
        <f ca="1">VLOOKUP($B90,INDIRECT("'"&amp;$A$2&amp;"'!B:AH"),18,0)</f>
        <v>0</v>
      </c>
      <c r="DU18">
        <f ca="1">VLOOKUP($B91,INDIRECT("'"&amp;$A$2&amp;"'!B:AH"),18,0)</f>
        <v>0</v>
      </c>
      <c r="DV18">
        <f ca="1">VLOOKUP($B92,INDIRECT("'"&amp;$A$2&amp;"'!B:AH"),18,0)</f>
        <v>0</v>
      </c>
      <c r="DW18">
        <f ca="1">VLOOKUP($B93,INDIRECT("'"&amp;$A$2&amp;"'!B:AH"),18,0)</f>
        <v>0</v>
      </c>
      <c r="DX18">
        <f ca="1">VLOOKUP($B94,INDIRECT("'"&amp;$A$2&amp;"'!B:AH"),18,0)</f>
        <v>0</v>
      </c>
      <c r="DY18">
        <f ca="1">VLOOKUP($B95,INDIRECT("'"&amp;$A$2&amp;"'!B:AH"),18,0)</f>
        <v>0</v>
      </c>
      <c r="DZ18">
        <f ca="1">VLOOKUP($B96,INDIRECT("'"&amp;$A$2&amp;"'!B:AH"),18,0)</f>
        <v>0</v>
      </c>
      <c r="EA18">
        <f ca="1">VLOOKUP($B97,INDIRECT("'"&amp;$A$2&amp;"'!B:AH"),18,0)</f>
        <v>0</v>
      </c>
      <c r="EB18">
        <f ca="1">VLOOKUP($B98,INDIRECT("'"&amp;$A$2&amp;"'!B:AH"),18,0)</f>
        <v>0</v>
      </c>
      <c r="EC18">
        <f ca="1">VLOOKUP($B99,INDIRECT("'"&amp;$A$2&amp;"'!B:AH"),18,0)</f>
        <v>0</v>
      </c>
      <c r="ED18">
        <f ca="1">VLOOKUP($B100,INDIRECT("'"&amp;$A$2&amp;"'!B:AH"),18,0)</f>
        <v>0</v>
      </c>
      <c r="EE18" t="e">
        <f ca="1">VLOOKUP($B101,INDIRECT("'"&amp;$A$2&amp;"'!B:AH"),18,0)</f>
        <v>#N/A</v>
      </c>
      <c r="EF18" t="e">
        <f ca="1">VLOOKUP($B102,INDIRECT("'"&amp;$A$2&amp;"'!B:AH"),18,0)</f>
        <v>#N/A</v>
      </c>
      <c r="EG18" t="e">
        <f ca="1">VLOOKUP($B103,INDIRECT("'"&amp;$A$2&amp;"'!B:AH"),18,0)</f>
        <v>#N/A</v>
      </c>
      <c r="EH18" t="e">
        <f ca="1">VLOOKUP($B104,INDIRECT("'"&amp;$A$2&amp;"'!B:AH"),18,0)</f>
        <v>#N/A</v>
      </c>
      <c r="EI18" t="e">
        <f ca="1">VLOOKUP($B105,INDIRECT("'"&amp;$A$2&amp;"'!B:AH"),18,0)</f>
        <v>#N/A</v>
      </c>
      <c r="EJ18" t="e">
        <f ca="1">VLOOKUP($B106,INDIRECT("'"&amp;$A$2&amp;"'!B:AH"),18,0)</f>
        <v>#N/A</v>
      </c>
      <c r="EK18" t="e">
        <f ca="1">VLOOKUP($B107,INDIRECT("'"&amp;$A$2&amp;"'!B:AH"),18,0)</f>
        <v>#N/A</v>
      </c>
      <c r="EL18" t="e">
        <f ca="1">VLOOKUP($B108,INDIRECT("'"&amp;$A$2&amp;"'!B:AH"),18,0)</f>
        <v>#N/A</v>
      </c>
      <c r="EM18" t="e">
        <f ca="1">VLOOKUP($B109,INDIRECT("'"&amp;$A$2&amp;"'!B:AH"),18,0)</f>
        <v>#N/A</v>
      </c>
      <c r="EN18" t="e">
        <f ca="1">VLOOKUP($B110,INDIRECT("'"&amp;$A$2&amp;"'!B:AH"),18,0)</f>
        <v>#N/A</v>
      </c>
      <c r="EO18" t="e">
        <f ca="1">VLOOKUP($B111,INDIRECT("'"&amp;$A$2&amp;"'!B:AH"),18,0)</f>
        <v>#N/A</v>
      </c>
      <c r="EP18" t="e">
        <f ca="1">VLOOKUP($B112,INDIRECT("'"&amp;$A$2&amp;"'!B:AH"),18,0)</f>
        <v>#N/A</v>
      </c>
      <c r="EQ18" t="e">
        <f ca="1">VLOOKUP($B113,INDIRECT("'"&amp;$A$2&amp;"'!B:AH"),18,0)</f>
        <v>#N/A</v>
      </c>
      <c r="ER18" t="e">
        <f ca="1">VLOOKUP($B114,INDIRECT("'"&amp;$A$2&amp;"'!B:AH"),18,0)</f>
        <v>#N/A</v>
      </c>
      <c r="ES18" t="e">
        <f ca="1">VLOOKUP($B115,INDIRECT("'"&amp;$A$2&amp;"'!B:AH"),18,0)</f>
        <v>#N/A</v>
      </c>
      <c r="ET18" t="e">
        <f ca="1">VLOOKUP($B116,INDIRECT("'"&amp;$A$2&amp;"'!B:AH"),18,0)</f>
        <v>#N/A</v>
      </c>
      <c r="EU18" t="e">
        <f ca="1">VLOOKUP($B117,INDIRECT("'"&amp;$A$2&amp;"'!B:AH"),18,0)</f>
        <v>#N/A</v>
      </c>
      <c r="EV18" t="e">
        <f ca="1">VLOOKUP($B118,INDIRECT("'"&amp;$A$2&amp;"'!B:AH"),18,0)</f>
        <v>#N/A</v>
      </c>
      <c r="EW18" t="e">
        <f ca="1">VLOOKUP($B119,INDIRECT("'"&amp;$A$2&amp;"'!B:AH"),18,0)</f>
        <v>#N/A</v>
      </c>
      <c r="EX18" t="e">
        <f ca="1">VLOOKUP($B120,INDIRECT("'"&amp;$A$2&amp;"'!B:AH"),18,0)</f>
        <v>#N/A</v>
      </c>
    </row>
    <row r="19" spans="2:277" x14ac:dyDescent="0.35">
      <c r="B19" s="14" t="s">
        <v>16</v>
      </c>
      <c r="C19">
        <f t="shared" ca="1" si="0"/>
        <v>0</v>
      </c>
      <c r="D19">
        <f t="shared" ca="1" si="1"/>
        <v>0</v>
      </c>
      <c r="E19">
        <f t="shared" ca="1" si="2"/>
        <v>0</v>
      </c>
      <c r="F19">
        <f t="shared" ca="1" si="3"/>
        <v>0</v>
      </c>
      <c r="G19">
        <f t="shared" ca="1" si="4"/>
        <v>0</v>
      </c>
      <c r="H19">
        <f t="shared" ca="1" si="5"/>
        <v>0</v>
      </c>
      <c r="I19">
        <f t="shared" ca="1" si="6"/>
        <v>0</v>
      </c>
      <c r="J19">
        <f t="shared" ca="1" si="7"/>
        <v>0</v>
      </c>
      <c r="K19">
        <f t="shared" ca="1" si="8"/>
        <v>0</v>
      </c>
      <c r="L19">
        <f t="shared" ca="1" si="9"/>
        <v>0</v>
      </c>
      <c r="M19">
        <f t="shared" ca="1" si="10"/>
        <v>0</v>
      </c>
      <c r="N19">
        <f t="shared" ca="1" si="11"/>
        <v>0</v>
      </c>
      <c r="O19">
        <f t="shared" ca="1" si="12"/>
        <v>0</v>
      </c>
      <c r="P19">
        <f t="shared" ca="1" si="13"/>
        <v>1</v>
      </c>
      <c r="Q19">
        <f t="shared" ca="1" si="14"/>
        <v>0</v>
      </c>
      <c r="R19">
        <f t="shared" ca="1" si="15"/>
        <v>0</v>
      </c>
      <c r="S19">
        <f t="shared" ca="1" si="16"/>
        <v>1</v>
      </c>
      <c r="T19">
        <f t="shared" ca="1" si="17"/>
        <v>0</v>
      </c>
      <c r="U19">
        <f t="shared" ca="1" si="18"/>
        <v>0</v>
      </c>
      <c r="V19">
        <f t="shared" ca="1" si="19"/>
        <v>0</v>
      </c>
      <c r="W19">
        <f t="shared" ca="1" si="20"/>
        <v>0</v>
      </c>
      <c r="X19">
        <f t="shared" ca="1" si="21"/>
        <v>0</v>
      </c>
      <c r="Y19">
        <f t="shared" ca="1" si="22"/>
        <v>0</v>
      </c>
      <c r="Z19">
        <f t="shared" ca="1" si="23"/>
        <v>0</v>
      </c>
      <c r="AA19">
        <f t="shared" ca="1" si="24"/>
        <v>0</v>
      </c>
      <c r="AB19">
        <f t="shared" ca="1" si="25"/>
        <v>2</v>
      </c>
      <c r="AC19">
        <f t="shared" ca="1" si="26"/>
        <v>0</v>
      </c>
      <c r="AD19">
        <f t="shared" ca="1" si="27"/>
        <v>0</v>
      </c>
      <c r="AE19">
        <f t="shared" ca="1" si="28"/>
        <v>0</v>
      </c>
      <c r="AF19">
        <f t="shared" ca="1" si="29"/>
        <v>0</v>
      </c>
      <c r="AG19" s="13">
        <f t="shared" ca="1" si="30"/>
        <v>0</v>
      </c>
      <c r="AH19" s="13">
        <f t="shared" ca="1" si="31"/>
        <v>0</v>
      </c>
      <c r="AJ19">
        <f ca="1">VLOOKUP($B2,INDIRECT("'"&amp;$A$2&amp;"'!B:AH"),19,0)</f>
        <v>4</v>
      </c>
      <c r="AK19" t="e">
        <f ca="1">VLOOKUP($B3,INDIRECT("'"&amp;$A$2&amp;"'!B:AH"),19,0)</f>
        <v>#N/A</v>
      </c>
      <c r="AL19">
        <f ca="1">VLOOKUP($B4,INDIRECT("'"&amp;$A$2&amp;"'!B:AH"),19,0)</f>
        <v>0</v>
      </c>
      <c r="AM19">
        <f ca="1">VLOOKUP($B5,INDIRECT("'"&amp;$A$2&amp;"'!B:AH"),19,0)</f>
        <v>0</v>
      </c>
      <c r="AN19">
        <f ca="1">VLOOKUP($B6,INDIRECT("'"&amp;$A$2&amp;"'!B:AH"),19,0)</f>
        <v>0</v>
      </c>
      <c r="AO19">
        <f ca="1">VLOOKUP($B7,INDIRECT("'"&amp;$A$2&amp;"'!B:AH"),19,0)</f>
        <v>0</v>
      </c>
      <c r="AP19">
        <f ca="1">VLOOKUP($B8,INDIRECT("'"&amp;$A$2&amp;"'!B:AH"),19,0)</f>
        <v>0</v>
      </c>
      <c r="AQ19">
        <f ca="1">VLOOKUP($B9,INDIRECT("'"&amp;$A$2&amp;"'!B:AH"),19,0)</f>
        <v>0</v>
      </c>
      <c r="AR19">
        <f ca="1">VLOOKUP($B10,INDIRECT("'"&amp;$A$2&amp;"'!B:AH"),19,0)</f>
        <v>0</v>
      </c>
      <c r="AS19">
        <f ca="1">VLOOKUP($B11,INDIRECT("'"&amp;$A$2&amp;"'!B:AH"),19,0)</f>
        <v>0</v>
      </c>
      <c r="AT19">
        <f ca="1">VLOOKUP($B12,INDIRECT("'"&amp;$A$2&amp;"'!B:AH"),19,0)</f>
        <v>1</v>
      </c>
      <c r="AU19">
        <f ca="1">VLOOKUP($B13,INDIRECT("'"&amp;$A$2&amp;"'!B:AH"),19,0)</f>
        <v>0</v>
      </c>
      <c r="AV19">
        <f ca="1">VLOOKUP($B14,INDIRECT("'"&amp;$A$2&amp;"'!B:AH"),19,0)</f>
        <v>0</v>
      </c>
      <c r="AW19">
        <f ca="1">VLOOKUP($B15,INDIRECT("'"&amp;$A$2&amp;"'!B:AH"),19,0)</f>
        <v>1</v>
      </c>
      <c r="AX19">
        <f ca="1">VLOOKUP($B16,INDIRECT("'"&amp;$A$2&amp;"'!B:AH"),19,0)</f>
        <v>0</v>
      </c>
      <c r="AY19">
        <f ca="1">VLOOKUP($B17,INDIRECT("'"&amp;$A$2&amp;"'!B:AH"),19,0)</f>
        <v>0</v>
      </c>
      <c r="AZ19">
        <f ca="1">VLOOKUP($B18,INDIRECT("'"&amp;$A$2&amp;"'!B:AH"),19,0)</f>
        <v>8</v>
      </c>
      <c r="BA19">
        <f ca="1">VLOOKUP($B19,INDIRECT("'"&amp;$A$2&amp;"'!B:AH"),19,0)</f>
        <v>0</v>
      </c>
      <c r="BB19">
        <f ca="1">VLOOKUP($B20,INDIRECT("'"&amp;$A$2&amp;"'!B:AH"),19,0)</f>
        <v>0</v>
      </c>
      <c r="BC19">
        <f ca="1">VLOOKUP($B21,INDIRECT("'"&amp;$A$2&amp;"'!B:AH"),19,0)</f>
        <v>0</v>
      </c>
      <c r="BD19">
        <f ca="1">VLOOKUP($B22,INDIRECT("'"&amp;$A$2&amp;"'!B:AH"),19,0)</f>
        <v>0</v>
      </c>
      <c r="BE19">
        <f ca="1">VLOOKUP($B23,INDIRECT("'"&amp;$A$2&amp;"'!B:AH"),19,0)</f>
        <v>2</v>
      </c>
      <c r="BF19">
        <f ca="1">VLOOKUP($B24,INDIRECT("'"&amp;$A$2&amp;"'!B:AH"),19,0)</f>
        <v>2</v>
      </c>
      <c r="BG19">
        <f ca="1">VLOOKUP($B25,INDIRECT("'"&amp;$A$2&amp;"'!B:AH"),19,0)</f>
        <v>0</v>
      </c>
      <c r="BH19">
        <f ca="1">VLOOKUP($B26,INDIRECT("'"&amp;$A$2&amp;"'!B:AH"),19,0)</f>
        <v>1</v>
      </c>
      <c r="BI19">
        <f ca="1">VLOOKUP($B27,INDIRECT("'"&amp;$A$2&amp;"'!B:AH"),19,0)</f>
        <v>3</v>
      </c>
      <c r="BJ19">
        <f ca="1">VLOOKUP($B28,INDIRECT("'"&amp;$A$2&amp;"'!B:AH"),19,0)</f>
        <v>0</v>
      </c>
      <c r="BK19">
        <f ca="1">VLOOKUP($B29,INDIRECT("'"&amp;$A$2&amp;"'!B:AH"),19,0)</f>
        <v>1</v>
      </c>
      <c r="BL19">
        <f ca="1">VLOOKUP($B30,INDIRECT("'"&amp;$A$2&amp;"'!B:AH"),19,0)</f>
        <v>0</v>
      </c>
      <c r="BM19">
        <f ca="1">VLOOKUP($B31,INDIRECT("'"&amp;$A$2&amp;"'!B:AH"),19,0)</f>
        <v>3</v>
      </c>
      <c r="BN19">
        <f ca="1">VLOOKUP($B32,INDIRECT("'"&amp;$A$2&amp;"'!B:AH"),19,0)</f>
        <v>0</v>
      </c>
      <c r="BO19">
        <f ca="1">VLOOKUP($B33,INDIRECT("'"&amp;$A$2&amp;"'!B:AH"),19,0)</f>
        <v>0</v>
      </c>
      <c r="BP19">
        <f ca="1">VLOOKUP($B34,INDIRECT("'"&amp;$A$2&amp;"'!B:AH"),19,0)</f>
        <v>0</v>
      </c>
      <c r="BQ19">
        <f ca="1">VLOOKUP($B35,INDIRECT("'"&amp;$A$2&amp;"'!B:AH"),19,0)</f>
        <v>0</v>
      </c>
      <c r="BR19">
        <f ca="1">VLOOKUP($B36,INDIRECT("'"&amp;$A$2&amp;"'!B:AH"),19,0)</f>
        <v>0</v>
      </c>
      <c r="BS19">
        <f ca="1">VLOOKUP($B37,INDIRECT("'"&amp;$A$2&amp;"'!B:AH"),19,0)</f>
        <v>0</v>
      </c>
      <c r="BT19">
        <f ca="1">VLOOKUP($B38,INDIRECT("'"&amp;$A$2&amp;"'!B:AH"),19,0)</f>
        <v>0</v>
      </c>
      <c r="BU19">
        <f ca="1">VLOOKUP($B39,INDIRECT("'"&amp;$A$2&amp;"'!B:AH"),19,0)</f>
        <v>0</v>
      </c>
      <c r="BV19">
        <f ca="1">VLOOKUP($B40,INDIRECT("'"&amp;$A$2&amp;"'!B:AH"),19,0)</f>
        <v>0</v>
      </c>
      <c r="BW19">
        <f ca="1">VLOOKUP($B41,INDIRECT("'"&amp;$A$2&amp;"'!B:AH"),19,0)</f>
        <v>0</v>
      </c>
      <c r="BX19">
        <f ca="1">VLOOKUP($B42,INDIRECT("'"&amp;$A$2&amp;"'!B:AH"),19,0)</f>
        <v>1</v>
      </c>
      <c r="BY19">
        <f ca="1">VLOOKUP($B43,INDIRECT("'"&amp;$A$2&amp;"'!B:AH"),19,0)</f>
        <v>0</v>
      </c>
      <c r="BZ19">
        <f ca="1">VLOOKUP($B44,INDIRECT("'"&amp;$A$2&amp;"'!B:AH"),19,0)</f>
        <v>0</v>
      </c>
      <c r="CA19">
        <f ca="1">VLOOKUP($B45,INDIRECT("'"&amp;$A$2&amp;"'!B:AH"),19,0)</f>
        <v>0</v>
      </c>
      <c r="CB19">
        <f ca="1">VLOOKUP($B46,INDIRECT("'"&amp;$A$2&amp;"'!B:AH"),19,0)</f>
        <v>0</v>
      </c>
      <c r="CC19">
        <f ca="1">VLOOKUP($B47,INDIRECT("'"&amp;$A$2&amp;"'!B:AH"),19,0)</f>
        <v>0</v>
      </c>
      <c r="CD19">
        <f ca="1">VLOOKUP($B48,INDIRECT("'"&amp;$A$2&amp;"'!B:AH"),19,0)</f>
        <v>0</v>
      </c>
      <c r="CE19">
        <f ca="1">VLOOKUP($B49,INDIRECT("'"&amp;$A$2&amp;"'!B:AH"),19,0)</f>
        <v>0</v>
      </c>
      <c r="CF19">
        <f ca="1">VLOOKUP($B50,INDIRECT("'"&amp;$A$2&amp;"'!B:AH"),19,0)</f>
        <v>0</v>
      </c>
      <c r="CG19">
        <f ca="1">VLOOKUP($B51,INDIRECT("'"&amp;$A$2&amp;"'!B:AH"),19,0)</f>
        <v>0</v>
      </c>
      <c r="CH19">
        <f ca="1">VLOOKUP($B52,INDIRECT("'"&amp;$A$2&amp;"'!B:AH"),19,0)</f>
        <v>0</v>
      </c>
      <c r="CI19">
        <f ca="1">VLOOKUP($B53,INDIRECT("'"&amp;$A$2&amp;"'!B:AH"),19,0)</f>
        <v>0</v>
      </c>
      <c r="CJ19">
        <f ca="1">VLOOKUP($B54,INDIRECT("'"&amp;$A$2&amp;"'!B:AH"),19,0)</f>
        <v>0</v>
      </c>
      <c r="CK19">
        <f ca="1">VLOOKUP($B55,INDIRECT("'"&amp;$A$2&amp;"'!B:AH"),19,0)</f>
        <v>0</v>
      </c>
      <c r="CL19">
        <f ca="1">VLOOKUP($B56,INDIRECT("'"&amp;$A$2&amp;"'!B:AH"),19,0)</f>
        <v>0</v>
      </c>
      <c r="CM19">
        <f ca="1">VLOOKUP($B57,INDIRECT("'"&amp;$A$2&amp;"'!B:AH"),19,0)</f>
        <v>0</v>
      </c>
      <c r="CN19">
        <f ca="1">VLOOKUP($B58,INDIRECT("'"&amp;$A$2&amp;"'!B:AH"),19,0)</f>
        <v>0</v>
      </c>
      <c r="CO19">
        <f ca="1">VLOOKUP($B59,INDIRECT("'"&amp;$A$2&amp;"'!B:AH"),19,0)</f>
        <v>0</v>
      </c>
      <c r="CP19">
        <f ca="1">VLOOKUP($B60,INDIRECT("'"&amp;$A$2&amp;"'!B:AH"),19,0)</f>
        <v>0</v>
      </c>
      <c r="CQ19">
        <f ca="1">VLOOKUP($B61,INDIRECT("'"&amp;$A$2&amp;"'!B:AH"),19,0)</f>
        <v>0</v>
      </c>
      <c r="CR19">
        <f ca="1">VLOOKUP($B62,INDIRECT("'"&amp;$A$2&amp;"'!B:AH"),19,0)</f>
        <v>0</v>
      </c>
      <c r="CS19">
        <f ca="1">VLOOKUP($B63,INDIRECT("'"&amp;$A$2&amp;"'!B:AH"),19,0)</f>
        <v>0</v>
      </c>
      <c r="CT19">
        <f ca="1">VLOOKUP($B64,INDIRECT("'"&amp;$A$2&amp;"'!B:AH"),19,0)</f>
        <v>0</v>
      </c>
      <c r="CU19">
        <f ca="1">VLOOKUP($B65,INDIRECT("'"&amp;$A$2&amp;"'!B:AH"),19,0)</f>
        <v>2</v>
      </c>
      <c r="CV19">
        <f ca="1">VLOOKUP($B66,INDIRECT("'"&amp;$A$2&amp;"'!B:AH"),19,0)</f>
        <v>1</v>
      </c>
      <c r="CW19">
        <f ca="1">VLOOKUP($B67,INDIRECT("'"&amp;$A$2&amp;"'!B:AH"),19,0)</f>
        <v>0</v>
      </c>
      <c r="CX19">
        <f ca="1">VLOOKUP($B68,INDIRECT("'"&amp;$A$2&amp;"'!B:AH"),19,0)</f>
        <v>0</v>
      </c>
      <c r="CY19">
        <f ca="1">VLOOKUP($B69,INDIRECT("'"&amp;$A$2&amp;"'!B:AH"),19,0)</f>
        <v>1</v>
      </c>
      <c r="CZ19">
        <f ca="1">VLOOKUP($B70,INDIRECT("'"&amp;$A$2&amp;"'!B:AH"),19,0)</f>
        <v>0</v>
      </c>
      <c r="DA19">
        <f ca="1">VLOOKUP($B71,INDIRECT("'"&amp;$A$2&amp;"'!B:AH"),19,0)</f>
        <v>0</v>
      </c>
      <c r="DB19">
        <f ca="1">VLOOKUP($B72,INDIRECT("'"&amp;$A$2&amp;"'!B:AH"),19,0)</f>
        <v>0</v>
      </c>
      <c r="DC19">
        <f ca="1">VLOOKUP($B73,INDIRECT("'"&amp;$A$2&amp;"'!B:AH"),19,0)</f>
        <v>1</v>
      </c>
      <c r="DD19">
        <f ca="1">VLOOKUP($B74,INDIRECT("'"&amp;$A$2&amp;"'!B:AH"),19,0)</f>
        <v>3</v>
      </c>
      <c r="DE19">
        <f ca="1">VLOOKUP($B75,INDIRECT("'"&amp;$A$2&amp;"'!B:AH"),19,0)</f>
        <v>0</v>
      </c>
      <c r="DF19">
        <f ca="1">VLOOKUP($B76,INDIRECT("'"&amp;$A$2&amp;"'!B:AH"),19,0)</f>
        <v>1</v>
      </c>
      <c r="DG19">
        <f ca="1">VLOOKUP($B77,INDIRECT("'"&amp;$A$2&amp;"'!B:AH"),19,0)</f>
        <v>0</v>
      </c>
      <c r="DH19">
        <f ca="1">VLOOKUP($B78,INDIRECT("'"&amp;$A$2&amp;"'!B:AH"),19,0)</f>
        <v>0</v>
      </c>
      <c r="DI19">
        <f ca="1">VLOOKUP($B79,INDIRECT("'"&amp;$A$2&amp;"'!B:AH"),19,0)</f>
        <v>0</v>
      </c>
      <c r="DJ19">
        <f ca="1">VLOOKUP($B80,INDIRECT("'"&amp;$A$2&amp;"'!B:AH"),19,0)</f>
        <v>0</v>
      </c>
      <c r="DK19">
        <f ca="1">VLOOKUP($B81,INDIRECT("'"&amp;$A$2&amp;"'!B:AH"),19,0)</f>
        <v>0</v>
      </c>
      <c r="DL19">
        <f ca="1">VLOOKUP($B82,INDIRECT("'"&amp;$A$2&amp;"'!B:AH"),19,0)</f>
        <v>0</v>
      </c>
      <c r="DM19">
        <f ca="1">VLOOKUP($B83,INDIRECT("'"&amp;$A$2&amp;"'!B:AH"),19,0)</f>
        <v>3</v>
      </c>
      <c r="DN19">
        <f ca="1">VLOOKUP($B84,INDIRECT("'"&amp;$A$2&amp;"'!B:AH"),19,0)</f>
        <v>9</v>
      </c>
      <c r="DO19">
        <f ca="1">VLOOKUP($B85,INDIRECT("'"&amp;$A$2&amp;"'!B:AH"),19,0)</f>
        <v>0</v>
      </c>
      <c r="DP19">
        <f ca="1">VLOOKUP($B86,INDIRECT("'"&amp;$A$2&amp;"'!B:AH"),19,0)</f>
        <v>1</v>
      </c>
      <c r="DQ19">
        <f ca="1">VLOOKUP($B87,INDIRECT("'"&amp;$A$2&amp;"'!B:AH"),19,0)</f>
        <v>2</v>
      </c>
      <c r="DR19">
        <f ca="1">VLOOKUP($B88,INDIRECT("'"&amp;$A$2&amp;"'!B:AH"),19,0)</f>
        <v>0</v>
      </c>
      <c r="DS19">
        <f ca="1">VLOOKUP($B89,INDIRECT("'"&amp;$A$2&amp;"'!B:AH"),19,0)</f>
        <v>0</v>
      </c>
      <c r="DT19">
        <f ca="1">VLOOKUP($B90,INDIRECT("'"&amp;$A$2&amp;"'!B:AH"),19,0)</f>
        <v>3</v>
      </c>
      <c r="DU19">
        <f ca="1">VLOOKUP($B91,INDIRECT("'"&amp;$A$2&amp;"'!B:AH"),19,0)</f>
        <v>0</v>
      </c>
      <c r="DV19">
        <f ca="1">VLOOKUP($B92,INDIRECT("'"&amp;$A$2&amp;"'!B:AH"),19,0)</f>
        <v>1</v>
      </c>
      <c r="DW19">
        <f ca="1">VLOOKUP($B93,INDIRECT("'"&amp;$A$2&amp;"'!B:AH"),19,0)</f>
        <v>1</v>
      </c>
      <c r="DX19">
        <f ca="1">VLOOKUP($B94,INDIRECT("'"&amp;$A$2&amp;"'!B:AH"),19,0)</f>
        <v>0</v>
      </c>
      <c r="DY19">
        <f ca="1">VLOOKUP($B95,INDIRECT("'"&amp;$A$2&amp;"'!B:AH"),19,0)</f>
        <v>0</v>
      </c>
      <c r="DZ19">
        <f ca="1">VLOOKUP($B96,INDIRECT("'"&amp;$A$2&amp;"'!B:AH"),19,0)</f>
        <v>0</v>
      </c>
      <c r="EA19">
        <f ca="1">VLOOKUP($B97,INDIRECT("'"&amp;$A$2&amp;"'!B:AH"),19,0)</f>
        <v>0</v>
      </c>
      <c r="EB19">
        <f ca="1">VLOOKUP($B98,INDIRECT("'"&amp;$A$2&amp;"'!B:AH"),19,0)</f>
        <v>0</v>
      </c>
      <c r="EC19">
        <f ca="1">VLOOKUP($B99,INDIRECT("'"&amp;$A$2&amp;"'!B:AH"),19,0)</f>
        <v>0</v>
      </c>
      <c r="ED19">
        <f ca="1">VLOOKUP($B100,INDIRECT("'"&amp;$A$2&amp;"'!B:AH"),19,0)</f>
        <v>0</v>
      </c>
      <c r="EE19" t="e">
        <f ca="1">VLOOKUP($B101,INDIRECT("'"&amp;$A$2&amp;"'!B:AH"),19,0)</f>
        <v>#N/A</v>
      </c>
      <c r="EF19" t="e">
        <f ca="1">VLOOKUP($B102,INDIRECT("'"&amp;$A$2&amp;"'!B:AH"),19,0)</f>
        <v>#N/A</v>
      </c>
      <c r="EG19" t="e">
        <f ca="1">VLOOKUP($B103,INDIRECT("'"&amp;$A$2&amp;"'!B:AH"),19,0)</f>
        <v>#N/A</v>
      </c>
      <c r="EH19" t="e">
        <f ca="1">VLOOKUP($B104,INDIRECT("'"&amp;$A$2&amp;"'!B:AH"),19,0)</f>
        <v>#N/A</v>
      </c>
      <c r="EI19" t="e">
        <f ca="1">VLOOKUP($B105,INDIRECT("'"&amp;$A$2&amp;"'!B:AH"),19,0)</f>
        <v>#N/A</v>
      </c>
      <c r="EJ19" t="e">
        <f ca="1">VLOOKUP($B106,INDIRECT("'"&amp;$A$2&amp;"'!B:AH"),19,0)</f>
        <v>#N/A</v>
      </c>
      <c r="EK19" t="e">
        <f ca="1">VLOOKUP($B107,INDIRECT("'"&amp;$A$2&amp;"'!B:AH"),19,0)</f>
        <v>#N/A</v>
      </c>
      <c r="EL19" t="e">
        <f ca="1">VLOOKUP($B108,INDIRECT("'"&amp;$A$2&amp;"'!B:AH"),19,0)</f>
        <v>#N/A</v>
      </c>
      <c r="EM19" t="e">
        <f ca="1">VLOOKUP($B109,INDIRECT("'"&amp;$A$2&amp;"'!B:AH"),19,0)</f>
        <v>#N/A</v>
      </c>
      <c r="EN19" t="e">
        <f ca="1">VLOOKUP($B110,INDIRECT("'"&amp;$A$2&amp;"'!B:AH"),19,0)</f>
        <v>#N/A</v>
      </c>
      <c r="EO19" t="e">
        <f ca="1">VLOOKUP($B111,INDIRECT("'"&amp;$A$2&amp;"'!B:AH"),19,0)</f>
        <v>#N/A</v>
      </c>
      <c r="EP19" t="e">
        <f ca="1">VLOOKUP($B112,INDIRECT("'"&amp;$A$2&amp;"'!B:AH"),19,0)</f>
        <v>#N/A</v>
      </c>
      <c r="EQ19" t="e">
        <f ca="1">VLOOKUP($B113,INDIRECT("'"&amp;$A$2&amp;"'!B:AH"),19,0)</f>
        <v>#N/A</v>
      </c>
      <c r="ER19" t="e">
        <f ca="1">VLOOKUP($B114,INDIRECT("'"&amp;$A$2&amp;"'!B:AH"),19,0)</f>
        <v>#N/A</v>
      </c>
      <c r="ES19" t="e">
        <f ca="1">VLOOKUP($B115,INDIRECT("'"&amp;$A$2&amp;"'!B:AH"),19,0)</f>
        <v>#N/A</v>
      </c>
      <c r="ET19" t="e">
        <f ca="1">VLOOKUP($B116,INDIRECT("'"&amp;$A$2&amp;"'!B:AH"),19,0)</f>
        <v>#N/A</v>
      </c>
      <c r="EU19" t="e">
        <f ca="1">VLOOKUP($B117,INDIRECT("'"&amp;$A$2&amp;"'!B:AH"),19,0)</f>
        <v>#N/A</v>
      </c>
      <c r="EV19" t="e">
        <f ca="1">VLOOKUP($B118,INDIRECT("'"&amp;$A$2&amp;"'!B:AH"),19,0)</f>
        <v>#N/A</v>
      </c>
      <c r="EW19" t="e">
        <f ca="1">VLOOKUP($B119,INDIRECT("'"&amp;$A$2&amp;"'!B:AH"),19,0)</f>
        <v>#N/A</v>
      </c>
      <c r="EX19" t="e">
        <f ca="1">VLOOKUP($B120,INDIRECT("'"&amp;$A$2&amp;"'!B:AH"),19,0)</f>
        <v>#N/A</v>
      </c>
    </row>
    <row r="20" spans="2:277" x14ac:dyDescent="0.35">
      <c r="B20" s="14" t="s">
        <v>17</v>
      </c>
      <c r="C20">
        <f t="shared" ca="1" si="0"/>
        <v>0</v>
      </c>
      <c r="D20">
        <f t="shared" ca="1" si="1"/>
        <v>0</v>
      </c>
      <c r="E20">
        <f t="shared" ca="1" si="2"/>
        <v>0</v>
      </c>
      <c r="F20">
        <f t="shared" ca="1" si="3"/>
        <v>0</v>
      </c>
      <c r="G20">
        <f t="shared" ca="1" si="4"/>
        <v>0</v>
      </c>
      <c r="H20">
        <f t="shared" ca="1" si="5"/>
        <v>1</v>
      </c>
      <c r="I20">
        <f t="shared" ca="1" si="6"/>
        <v>0</v>
      </c>
      <c r="J20">
        <f t="shared" ca="1" si="7"/>
        <v>0</v>
      </c>
      <c r="K20">
        <f t="shared" ca="1" si="8"/>
        <v>0</v>
      </c>
      <c r="L20">
        <f t="shared" ca="1" si="9"/>
        <v>0</v>
      </c>
      <c r="M20">
        <f t="shared" ca="1" si="10"/>
        <v>0</v>
      </c>
      <c r="N20">
        <f t="shared" ca="1" si="11"/>
        <v>0</v>
      </c>
      <c r="O20">
        <f t="shared" ca="1" si="12"/>
        <v>0</v>
      </c>
      <c r="P20">
        <f t="shared" ca="1" si="13"/>
        <v>0</v>
      </c>
      <c r="Q20">
        <f t="shared" ca="1" si="14"/>
        <v>0</v>
      </c>
      <c r="R20">
        <f t="shared" ca="1" si="15"/>
        <v>0</v>
      </c>
      <c r="S20">
        <f t="shared" ca="1" si="16"/>
        <v>0</v>
      </c>
      <c r="T20">
        <f t="shared" ca="1" si="17"/>
        <v>0</v>
      </c>
      <c r="U20">
        <f t="shared" ca="1" si="18"/>
        <v>0</v>
      </c>
      <c r="V20">
        <f t="shared" ca="1" si="19"/>
        <v>0</v>
      </c>
      <c r="W20">
        <f t="shared" ca="1" si="20"/>
        <v>0</v>
      </c>
      <c r="X20">
        <f t="shared" ca="1" si="21"/>
        <v>0</v>
      </c>
      <c r="Y20">
        <f t="shared" ca="1" si="22"/>
        <v>0</v>
      </c>
      <c r="Z20">
        <f t="shared" ca="1" si="23"/>
        <v>1</v>
      </c>
      <c r="AA20">
        <f t="shared" ca="1" si="24"/>
        <v>0</v>
      </c>
      <c r="AB20">
        <f t="shared" ca="1" si="25"/>
        <v>2</v>
      </c>
      <c r="AC20">
        <f t="shared" ca="1" si="26"/>
        <v>0</v>
      </c>
      <c r="AD20">
        <f t="shared" ca="1" si="27"/>
        <v>0</v>
      </c>
      <c r="AE20">
        <f t="shared" ca="1" si="28"/>
        <v>0</v>
      </c>
      <c r="AF20">
        <f t="shared" ca="1" si="29"/>
        <v>0</v>
      </c>
      <c r="AG20" s="13">
        <f t="shared" ca="1" si="30"/>
        <v>0</v>
      </c>
      <c r="AH20" s="13">
        <f t="shared" ca="1" si="31"/>
        <v>0</v>
      </c>
      <c r="AJ20">
        <f ca="1">VLOOKUP($B2,INDIRECT("'"&amp;$A$2&amp;"'!B:AH"),20,0)</f>
        <v>14</v>
      </c>
      <c r="AK20" t="e">
        <f ca="1">VLOOKUP($B3,INDIRECT("'"&amp;$A$2&amp;"'!B:AH"),20,0)</f>
        <v>#N/A</v>
      </c>
      <c r="AL20">
        <f ca="1">VLOOKUP($B4,INDIRECT("'"&amp;$A$2&amp;"'!B:AH"),20,0)</f>
        <v>0</v>
      </c>
      <c r="AM20">
        <f ca="1">VLOOKUP($B5,INDIRECT("'"&amp;$A$2&amp;"'!B:AH"),20,0)</f>
        <v>0</v>
      </c>
      <c r="AN20">
        <f ca="1">VLOOKUP($B6,INDIRECT("'"&amp;$A$2&amp;"'!B:AH"),20,0)</f>
        <v>0</v>
      </c>
      <c r="AO20">
        <f ca="1">VLOOKUP($B7,INDIRECT("'"&amp;$A$2&amp;"'!B:AH"),20,0)</f>
        <v>0</v>
      </c>
      <c r="AP20">
        <f ca="1">VLOOKUP($B8,INDIRECT("'"&amp;$A$2&amp;"'!B:AH"),20,0)</f>
        <v>0</v>
      </c>
      <c r="AQ20">
        <f ca="1">VLOOKUP($B9,INDIRECT("'"&amp;$A$2&amp;"'!B:AH"),20,0)</f>
        <v>0</v>
      </c>
      <c r="AR20">
        <f ca="1">VLOOKUP($B10,INDIRECT("'"&amp;$A$2&amp;"'!B:AH"),20,0)</f>
        <v>0</v>
      </c>
      <c r="AS20">
        <f ca="1">VLOOKUP($B11,INDIRECT("'"&amp;$A$2&amp;"'!B:AH"),20,0)</f>
        <v>0</v>
      </c>
      <c r="AT20">
        <f ca="1">VLOOKUP($B12,INDIRECT("'"&amp;$A$2&amp;"'!B:AH"),20,0)</f>
        <v>0</v>
      </c>
      <c r="AU20">
        <f ca="1">VLOOKUP($B13,INDIRECT("'"&amp;$A$2&amp;"'!B:AH"),20,0)</f>
        <v>0</v>
      </c>
      <c r="AV20">
        <f ca="1">VLOOKUP($B14,INDIRECT("'"&amp;$A$2&amp;"'!B:AH"),20,0)</f>
        <v>0</v>
      </c>
      <c r="AW20">
        <f ca="1">VLOOKUP($B15,INDIRECT("'"&amp;$A$2&amp;"'!B:AH"),20,0)</f>
        <v>0</v>
      </c>
      <c r="AX20">
        <f ca="1">VLOOKUP($B16,INDIRECT("'"&amp;$A$2&amp;"'!B:AH"),20,0)</f>
        <v>0</v>
      </c>
      <c r="AY20">
        <f ca="1">VLOOKUP($B17,INDIRECT("'"&amp;$A$2&amp;"'!B:AH"),20,0)</f>
        <v>1</v>
      </c>
      <c r="AZ20">
        <f ca="1">VLOOKUP($B18,INDIRECT("'"&amp;$A$2&amp;"'!B:AH"),20,0)</f>
        <v>2</v>
      </c>
      <c r="BA20">
        <f ca="1">VLOOKUP($B19,INDIRECT("'"&amp;$A$2&amp;"'!B:AH"),20,0)</f>
        <v>0</v>
      </c>
      <c r="BB20">
        <f ca="1">VLOOKUP($B20,INDIRECT("'"&amp;$A$2&amp;"'!B:AH"),20,0)</f>
        <v>0</v>
      </c>
      <c r="BC20">
        <f ca="1">VLOOKUP($B21,INDIRECT("'"&amp;$A$2&amp;"'!B:AH"),20,0)</f>
        <v>0</v>
      </c>
      <c r="BD20">
        <f ca="1">VLOOKUP($B22,INDIRECT("'"&amp;$A$2&amp;"'!B:AH"),20,0)</f>
        <v>0</v>
      </c>
      <c r="BE20">
        <f ca="1">VLOOKUP($B23,INDIRECT("'"&amp;$A$2&amp;"'!B:AH"),20,0)</f>
        <v>0</v>
      </c>
      <c r="BF20">
        <f ca="1">VLOOKUP($B24,INDIRECT("'"&amp;$A$2&amp;"'!B:AH"),20,0)</f>
        <v>0</v>
      </c>
      <c r="BG20">
        <f ca="1">VLOOKUP($B25,INDIRECT("'"&amp;$A$2&amp;"'!B:AH"),20,0)</f>
        <v>0</v>
      </c>
      <c r="BH20">
        <f ca="1">VLOOKUP($B26,INDIRECT("'"&amp;$A$2&amp;"'!B:AH"),20,0)</f>
        <v>0</v>
      </c>
      <c r="BI20">
        <f ca="1">VLOOKUP($B27,INDIRECT("'"&amp;$A$2&amp;"'!B:AH"),20,0)</f>
        <v>3</v>
      </c>
      <c r="BJ20">
        <f ca="1">VLOOKUP($B28,INDIRECT("'"&amp;$A$2&amp;"'!B:AH"),20,0)</f>
        <v>0</v>
      </c>
      <c r="BK20">
        <f ca="1">VLOOKUP($B29,INDIRECT("'"&amp;$A$2&amp;"'!B:AH"),20,0)</f>
        <v>0</v>
      </c>
      <c r="BL20">
        <f ca="1">VLOOKUP($B30,INDIRECT("'"&amp;$A$2&amp;"'!B:AH"),20,0)</f>
        <v>1</v>
      </c>
      <c r="BM20">
        <f ca="1">VLOOKUP($B31,INDIRECT("'"&amp;$A$2&amp;"'!B:AH"),20,0)</f>
        <v>1</v>
      </c>
      <c r="BN20">
        <f ca="1">VLOOKUP($B32,INDIRECT("'"&amp;$A$2&amp;"'!B:AH"),20,0)</f>
        <v>0</v>
      </c>
      <c r="BO20">
        <f ca="1">VLOOKUP($B33,INDIRECT("'"&amp;$A$2&amp;"'!B:AH"),20,0)</f>
        <v>0</v>
      </c>
      <c r="BP20">
        <f ca="1">VLOOKUP($B34,INDIRECT("'"&amp;$A$2&amp;"'!B:AH"),20,0)</f>
        <v>0</v>
      </c>
      <c r="BQ20">
        <f ca="1">VLOOKUP($B35,INDIRECT("'"&amp;$A$2&amp;"'!B:AH"),20,0)</f>
        <v>0</v>
      </c>
      <c r="BR20">
        <f ca="1">VLOOKUP($B36,INDIRECT("'"&amp;$A$2&amp;"'!B:AH"),20,0)</f>
        <v>0</v>
      </c>
      <c r="BS20">
        <f ca="1">VLOOKUP($B37,INDIRECT("'"&amp;$A$2&amp;"'!B:AH"),20,0)</f>
        <v>0</v>
      </c>
      <c r="BT20">
        <f ca="1">VLOOKUP($B38,INDIRECT("'"&amp;$A$2&amp;"'!B:AH"),20,0)</f>
        <v>0</v>
      </c>
      <c r="BU20">
        <f ca="1">VLOOKUP($B39,INDIRECT("'"&amp;$A$2&amp;"'!B:AH"),20,0)</f>
        <v>0</v>
      </c>
      <c r="BV20">
        <f ca="1">VLOOKUP($B40,INDIRECT("'"&amp;$A$2&amp;"'!B:AH"),20,0)</f>
        <v>1</v>
      </c>
      <c r="BW20">
        <f ca="1">VLOOKUP($B41,INDIRECT("'"&amp;$A$2&amp;"'!B:AH"),20,0)</f>
        <v>0</v>
      </c>
      <c r="BX20">
        <f ca="1">VLOOKUP($B42,INDIRECT("'"&amp;$A$2&amp;"'!B:AH"),20,0)</f>
        <v>2</v>
      </c>
      <c r="BY20">
        <f ca="1">VLOOKUP($B43,INDIRECT("'"&amp;$A$2&amp;"'!B:AH"),20,0)</f>
        <v>2</v>
      </c>
      <c r="BZ20">
        <f ca="1">VLOOKUP($B44,INDIRECT("'"&amp;$A$2&amp;"'!B:AH"),20,0)</f>
        <v>0</v>
      </c>
      <c r="CA20">
        <f ca="1">VLOOKUP($B45,INDIRECT("'"&amp;$A$2&amp;"'!B:AH"),20,0)</f>
        <v>0</v>
      </c>
      <c r="CB20">
        <f ca="1">VLOOKUP($B46,INDIRECT("'"&amp;$A$2&amp;"'!B:AH"),20,0)</f>
        <v>1</v>
      </c>
      <c r="CC20">
        <f ca="1">VLOOKUP($B47,INDIRECT("'"&amp;$A$2&amp;"'!B:AH"),20,0)</f>
        <v>0</v>
      </c>
      <c r="CD20">
        <f ca="1">VLOOKUP($B48,INDIRECT("'"&amp;$A$2&amp;"'!B:AH"),20,0)</f>
        <v>0</v>
      </c>
      <c r="CE20">
        <f ca="1">VLOOKUP($B49,INDIRECT("'"&amp;$A$2&amp;"'!B:AH"),20,0)</f>
        <v>2</v>
      </c>
      <c r="CF20">
        <f ca="1">VLOOKUP($B50,INDIRECT("'"&amp;$A$2&amp;"'!B:AH"),20,0)</f>
        <v>0</v>
      </c>
      <c r="CG20">
        <f ca="1">VLOOKUP($B51,INDIRECT("'"&amp;$A$2&amp;"'!B:AH"),20,0)</f>
        <v>1</v>
      </c>
      <c r="CH20">
        <f ca="1">VLOOKUP($B52,INDIRECT("'"&amp;$A$2&amp;"'!B:AH"),20,0)</f>
        <v>0</v>
      </c>
      <c r="CI20">
        <f ca="1">VLOOKUP($B53,INDIRECT("'"&amp;$A$2&amp;"'!B:AH"),20,0)</f>
        <v>0</v>
      </c>
      <c r="CJ20">
        <f ca="1">VLOOKUP($B54,INDIRECT("'"&amp;$A$2&amp;"'!B:AH"),20,0)</f>
        <v>0</v>
      </c>
      <c r="CK20">
        <f ca="1">VLOOKUP($B55,INDIRECT("'"&amp;$A$2&amp;"'!B:AH"),20,0)</f>
        <v>0</v>
      </c>
      <c r="CL20">
        <f ca="1">VLOOKUP($B56,INDIRECT("'"&amp;$A$2&amp;"'!B:AH"),20,0)</f>
        <v>0</v>
      </c>
      <c r="CM20">
        <f ca="1">VLOOKUP($B57,INDIRECT("'"&amp;$A$2&amp;"'!B:AH"),20,0)</f>
        <v>0</v>
      </c>
      <c r="CN20">
        <f ca="1">VLOOKUP($B58,INDIRECT("'"&amp;$A$2&amp;"'!B:AH"),20,0)</f>
        <v>0</v>
      </c>
      <c r="CO20">
        <f ca="1">VLOOKUP($B59,INDIRECT("'"&amp;$A$2&amp;"'!B:AH"),20,0)</f>
        <v>0</v>
      </c>
      <c r="CP20">
        <f ca="1">VLOOKUP($B60,INDIRECT("'"&amp;$A$2&amp;"'!B:AH"),20,0)</f>
        <v>0</v>
      </c>
      <c r="CQ20">
        <f ca="1">VLOOKUP($B61,INDIRECT("'"&amp;$A$2&amp;"'!B:AH"),20,0)</f>
        <v>0</v>
      </c>
      <c r="CR20">
        <f ca="1">VLOOKUP($B62,INDIRECT("'"&amp;$A$2&amp;"'!B:AH"),20,0)</f>
        <v>0</v>
      </c>
      <c r="CS20">
        <f ca="1">VLOOKUP($B63,INDIRECT("'"&amp;$A$2&amp;"'!B:AH"),20,0)</f>
        <v>0</v>
      </c>
      <c r="CT20">
        <f ca="1">VLOOKUP($B64,INDIRECT("'"&amp;$A$2&amp;"'!B:AH"),20,0)</f>
        <v>3</v>
      </c>
      <c r="CU20">
        <f ca="1">VLOOKUP($B65,INDIRECT("'"&amp;$A$2&amp;"'!B:AH"),20,0)</f>
        <v>0</v>
      </c>
      <c r="CV20">
        <f ca="1">VLOOKUP($B66,INDIRECT("'"&amp;$A$2&amp;"'!B:AH"),20,0)</f>
        <v>0</v>
      </c>
      <c r="CW20">
        <f ca="1">VLOOKUP($B67,INDIRECT("'"&amp;$A$2&amp;"'!B:AH"),20,0)</f>
        <v>0</v>
      </c>
      <c r="CX20">
        <f ca="1">VLOOKUP($B68,INDIRECT("'"&amp;$A$2&amp;"'!B:AH"),20,0)</f>
        <v>0</v>
      </c>
      <c r="CY20">
        <f ca="1">VLOOKUP($B69,INDIRECT("'"&amp;$A$2&amp;"'!B:AH"),20,0)</f>
        <v>0</v>
      </c>
      <c r="CZ20">
        <f ca="1">VLOOKUP($B70,INDIRECT("'"&amp;$A$2&amp;"'!B:AH"),20,0)</f>
        <v>0</v>
      </c>
      <c r="DA20">
        <f ca="1">VLOOKUP($B71,INDIRECT("'"&amp;$A$2&amp;"'!B:AH"),20,0)</f>
        <v>0</v>
      </c>
      <c r="DB20">
        <f ca="1">VLOOKUP($B72,INDIRECT("'"&amp;$A$2&amp;"'!B:AH"),20,0)</f>
        <v>1</v>
      </c>
      <c r="DC20">
        <f ca="1">VLOOKUP($B73,INDIRECT("'"&amp;$A$2&amp;"'!B:AH"),20,0)</f>
        <v>0</v>
      </c>
      <c r="DD20">
        <f ca="1">VLOOKUP($B74,INDIRECT("'"&amp;$A$2&amp;"'!B:AH"),20,0)</f>
        <v>0</v>
      </c>
      <c r="DE20">
        <f ca="1">VLOOKUP($B75,INDIRECT("'"&amp;$A$2&amp;"'!B:AH"),20,0)</f>
        <v>0</v>
      </c>
      <c r="DF20">
        <f ca="1">VLOOKUP($B76,INDIRECT("'"&amp;$A$2&amp;"'!B:AH"),20,0)</f>
        <v>0</v>
      </c>
      <c r="DG20">
        <f ca="1">VLOOKUP($B77,INDIRECT("'"&amp;$A$2&amp;"'!B:AH"),20,0)</f>
        <v>0</v>
      </c>
      <c r="DH20">
        <f ca="1">VLOOKUP($B78,INDIRECT("'"&amp;$A$2&amp;"'!B:AH"),20,0)</f>
        <v>0</v>
      </c>
      <c r="DI20">
        <f ca="1">VLOOKUP($B79,INDIRECT("'"&amp;$A$2&amp;"'!B:AH"),20,0)</f>
        <v>0</v>
      </c>
      <c r="DJ20">
        <f ca="1">VLOOKUP($B80,INDIRECT("'"&amp;$A$2&amp;"'!B:AH"),20,0)</f>
        <v>0</v>
      </c>
      <c r="DK20">
        <f ca="1">VLOOKUP($B81,INDIRECT("'"&amp;$A$2&amp;"'!B:AH"),20,0)</f>
        <v>1</v>
      </c>
      <c r="DL20">
        <f ca="1">VLOOKUP($B82,INDIRECT("'"&amp;$A$2&amp;"'!B:AH"),20,0)</f>
        <v>0</v>
      </c>
      <c r="DM20">
        <f ca="1">VLOOKUP($B83,INDIRECT("'"&amp;$A$2&amp;"'!B:AH"),20,0)</f>
        <v>0</v>
      </c>
      <c r="DN20">
        <f ca="1">VLOOKUP($B84,INDIRECT("'"&amp;$A$2&amp;"'!B:AH"),20,0)</f>
        <v>0</v>
      </c>
      <c r="DO20">
        <f ca="1">VLOOKUP($B85,INDIRECT("'"&amp;$A$2&amp;"'!B:AH"),20,0)</f>
        <v>0</v>
      </c>
      <c r="DP20">
        <f ca="1">VLOOKUP($B86,INDIRECT("'"&amp;$A$2&amp;"'!B:AH"),20,0)</f>
        <v>0</v>
      </c>
      <c r="DQ20">
        <f ca="1">VLOOKUP($B87,INDIRECT("'"&amp;$A$2&amp;"'!B:AH"),20,0)</f>
        <v>0</v>
      </c>
      <c r="DR20">
        <f ca="1">VLOOKUP($B88,INDIRECT("'"&amp;$A$2&amp;"'!B:AH"),20,0)</f>
        <v>0</v>
      </c>
      <c r="DS20">
        <f ca="1">VLOOKUP($B89,INDIRECT("'"&amp;$A$2&amp;"'!B:AH"),20,0)</f>
        <v>0</v>
      </c>
      <c r="DT20">
        <f ca="1">VLOOKUP($B90,INDIRECT("'"&amp;$A$2&amp;"'!B:AH"),20,0)</f>
        <v>0</v>
      </c>
      <c r="DU20">
        <f ca="1">VLOOKUP($B91,INDIRECT("'"&amp;$A$2&amp;"'!B:AH"),20,0)</f>
        <v>0</v>
      </c>
      <c r="DV20">
        <f ca="1">VLOOKUP($B92,INDIRECT("'"&amp;$A$2&amp;"'!B:AH"),20,0)</f>
        <v>0</v>
      </c>
      <c r="DW20">
        <f ca="1">VLOOKUP($B93,INDIRECT("'"&amp;$A$2&amp;"'!B:AH"),20,0)</f>
        <v>1</v>
      </c>
      <c r="DX20">
        <f ca="1">VLOOKUP($B94,INDIRECT("'"&amp;$A$2&amp;"'!B:AH"),20,0)</f>
        <v>0</v>
      </c>
      <c r="DY20">
        <f ca="1">VLOOKUP($B95,INDIRECT("'"&amp;$A$2&amp;"'!B:AH"),20,0)</f>
        <v>0</v>
      </c>
      <c r="DZ20">
        <f ca="1">VLOOKUP($B96,INDIRECT("'"&amp;$A$2&amp;"'!B:AH"),20,0)</f>
        <v>0</v>
      </c>
      <c r="EA20">
        <f ca="1">VLOOKUP($B97,INDIRECT("'"&amp;$A$2&amp;"'!B:AH"),20,0)</f>
        <v>0</v>
      </c>
      <c r="EB20">
        <f ca="1">VLOOKUP($B98,INDIRECT("'"&amp;$A$2&amp;"'!B:AH"),20,0)</f>
        <v>0</v>
      </c>
      <c r="EC20">
        <f ca="1">VLOOKUP($B99,INDIRECT("'"&amp;$A$2&amp;"'!B:AH"),20,0)</f>
        <v>0</v>
      </c>
      <c r="ED20">
        <f ca="1">VLOOKUP($B100,INDIRECT("'"&amp;$A$2&amp;"'!B:AH"),20,0)</f>
        <v>0</v>
      </c>
      <c r="EE20" t="e">
        <f ca="1">VLOOKUP($B101,INDIRECT("'"&amp;$A$2&amp;"'!B:AH"),20,0)</f>
        <v>#N/A</v>
      </c>
      <c r="EF20" t="e">
        <f ca="1">VLOOKUP($B102,INDIRECT("'"&amp;$A$2&amp;"'!B:AH"),20,0)</f>
        <v>#N/A</v>
      </c>
      <c r="EG20" t="e">
        <f ca="1">VLOOKUP($B103,INDIRECT("'"&amp;$A$2&amp;"'!B:AH"),20,0)</f>
        <v>#N/A</v>
      </c>
      <c r="EH20" t="e">
        <f ca="1">VLOOKUP($B104,INDIRECT("'"&amp;$A$2&amp;"'!B:AH"),20,0)</f>
        <v>#N/A</v>
      </c>
      <c r="EI20" t="e">
        <f ca="1">VLOOKUP($B105,INDIRECT("'"&amp;$A$2&amp;"'!B:AH"),20,0)</f>
        <v>#N/A</v>
      </c>
      <c r="EJ20" t="e">
        <f ca="1">VLOOKUP($B106,INDIRECT("'"&amp;$A$2&amp;"'!B:AH"),20,0)</f>
        <v>#N/A</v>
      </c>
      <c r="EK20" t="e">
        <f ca="1">VLOOKUP($B107,INDIRECT("'"&amp;$A$2&amp;"'!B:AH"),20,0)</f>
        <v>#N/A</v>
      </c>
      <c r="EL20" t="e">
        <f ca="1">VLOOKUP($B108,INDIRECT("'"&amp;$A$2&amp;"'!B:AH"),20,0)</f>
        <v>#N/A</v>
      </c>
      <c r="EM20" t="e">
        <f ca="1">VLOOKUP($B109,INDIRECT("'"&amp;$A$2&amp;"'!B:AH"),20,0)</f>
        <v>#N/A</v>
      </c>
      <c r="EN20" t="e">
        <f ca="1">VLOOKUP($B110,INDIRECT("'"&amp;$A$2&amp;"'!B:AH"),20,0)</f>
        <v>#N/A</v>
      </c>
      <c r="EO20" t="e">
        <f ca="1">VLOOKUP($B111,INDIRECT("'"&amp;$A$2&amp;"'!B:AH"),20,0)</f>
        <v>#N/A</v>
      </c>
      <c r="EP20" t="e">
        <f ca="1">VLOOKUP($B112,INDIRECT("'"&amp;$A$2&amp;"'!B:AH"),20,0)</f>
        <v>#N/A</v>
      </c>
      <c r="EQ20" t="e">
        <f ca="1">VLOOKUP($B113,INDIRECT("'"&amp;$A$2&amp;"'!B:AH"),20,0)</f>
        <v>#N/A</v>
      </c>
      <c r="ER20" t="e">
        <f ca="1">VLOOKUP($B114,INDIRECT("'"&amp;$A$2&amp;"'!B:AH"),20,0)</f>
        <v>#N/A</v>
      </c>
      <c r="ES20" t="e">
        <f ca="1">VLOOKUP($B115,INDIRECT("'"&amp;$A$2&amp;"'!B:AH"),20,0)</f>
        <v>#N/A</v>
      </c>
      <c r="ET20" t="e">
        <f ca="1">VLOOKUP($B116,INDIRECT("'"&amp;$A$2&amp;"'!B:AH"),20,0)</f>
        <v>#N/A</v>
      </c>
      <c r="EU20" t="e">
        <f ca="1">VLOOKUP($B117,INDIRECT("'"&amp;$A$2&amp;"'!B:AH"),20,0)</f>
        <v>#N/A</v>
      </c>
      <c r="EV20" t="e">
        <f ca="1">VLOOKUP($B118,INDIRECT("'"&amp;$A$2&amp;"'!B:AH"),20,0)</f>
        <v>#N/A</v>
      </c>
      <c r="EW20" t="e">
        <f ca="1">VLOOKUP($B119,INDIRECT("'"&amp;$A$2&amp;"'!B:AH"),20,0)</f>
        <v>#N/A</v>
      </c>
      <c r="EX20" t="e">
        <f ca="1">VLOOKUP($B120,INDIRECT("'"&amp;$A$2&amp;"'!B:AH"),20,0)</f>
        <v>#N/A</v>
      </c>
    </row>
    <row r="21" spans="2:277" x14ac:dyDescent="0.35">
      <c r="B21" s="14" t="s">
        <v>18</v>
      </c>
      <c r="C21">
        <f t="shared" ca="1" si="0"/>
        <v>1</v>
      </c>
      <c r="D21">
        <f t="shared" ca="1" si="1"/>
        <v>1</v>
      </c>
      <c r="E21">
        <f t="shared" ca="1" si="2"/>
        <v>0</v>
      </c>
      <c r="F21">
        <f t="shared" ca="1" si="3"/>
        <v>0</v>
      </c>
      <c r="G21">
        <f t="shared" ca="1" si="4"/>
        <v>2</v>
      </c>
      <c r="H21">
        <f t="shared" ca="1" si="5"/>
        <v>1</v>
      </c>
      <c r="I21">
        <f t="shared" ca="1" si="6"/>
        <v>0</v>
      </c>
      <c r="J21">
        <f t="shared" ca="1" si="7"/>
        <v>1</v>
      </c>
      <c r="K21">
        <f t="shared" ca="1" si="8"/>
        <v>2</v>
      </c>
      <c r="L21">
        <f t="shared" ca="1" si="9"/>
        <v>0</v>
      </c>
      <c r="M21">
        <f t="shared" ca="1" si="10"/>
        <v>0</v>
      </c>
      <c r="N21">
        <f t="shared" ca="1" si="11"/>
        <v>0</v>
      </c>
      <c r="O21">
        <f t="shared" ca="1" si="12"/>
        <v>0</v>
      </c>
      <c r="P21">
        <f t="shared" ca="1" si="13"/>
        <v>1</v>
      </c>
      <c r="Q21">
        <f t="shared" ca="1" si="14"/>
        <v>1</v>
      </c>
      <c r="R21">
        <f t="shared" ca="1" si="15"/>
        <v>0</v>
      </c>
      <c r="S21">
        <f t="shared" ca="1" si="16"/>
        <v>0</v>
      </c>
      <c r="T21">
        <f t="shared" ca="1" si="17"/>
        <v>0</v>
      </c>
      <c r="U21">
        <f t="shared" ca="1" si="18"/>
        <v>0</v>
      </c>
      <c r="V21">
        <f t="shared" ca="1" si="19"/>
        <v>0</v>
      </c>
      <c r="W21">
        <f t="shared" ca="1" si="20"/>
        <v>0</v>
      </c>
      <c r="X21">
        <f t="shared" ca="1" si="21"/>
        <v>0</v>
      </c>
      <c r="Y21">
        <f t="shared" ca="1" si="22"/>
        <v>0</v>
      </c>
      <c r="Z21">
        <f t="shared" ca="1" si="23"/>
        <v>0</v>
      </c>
      <c r="AA21">
        <f t="shared" ca="1" si="24"/>
        <v>0</v>
      </c>
      <c r="AB21">
        <f t="shared" ca="1" si="25"/>
        <v>10</v>
      </c>
      <c r="AC21">
        <f t="shared" ca="1" si="26"/>
        <v>0</v>
      </c>
      <c r="AD21">
        <f t="shared" ca="1" si="27"/>
        <v>0</v>
      </c>
      <c r="AE21">
        <f t="shared" ca="1" si="28"/>
        <v>0</v>
      </c>
      <c r="AF21">
        <f t="shared" ca="1" si="29"/>
        <v>0</v>
      </c>
      <c r="AG21" s="13">
        <f t="shared" ca="1" si="30"/>
        <v>0</v>
      </c>
      <c r="AH21" s="13">
        <f t="shared" ca="1" si="31"/>
        <v>0</v>
      </c>
      <c r="AJ21">
        <f ca="1">VLOOKUP($B2,INDIRECT("'"&amp;$A$2&amp;"'!B:AH"),21,0)</f>
        <v>12</v>
      </c>
      <c r="AK21" t="e">
        <f ca="1">VLOOKUP($B3,INDIRECT("'"&amp;$A$2&amp;"'!B:AH"),21,0)</f>
        <v>#N/A</v>
      </c>
      <c r="AL21">
        <f ca="1">VLOOKUP($B4,INDIRECT("'"&amp;$A$2&amp;"'!B:AH"),21,0)</f>
        <v>1</v>
      </c>
      <c r="AM21">
        <f ca="1">VLOOKUP($B5,INDIRECT("'"&amp;$A$2&amp;"'!B:AH"),21,0)</f>
        <v>0</v>
      </c>
      <c r="AN21">
        <f ca="1">VLOOKUP($B6,INDIRECT("'"&amp;$A$2&amp;"'!B:AH"),21,0)</f>
        <v>2</v>
      </c>
      <c r="AO21">
        <f ca="1">VLOOKUP($B7,INDIRECT("'"&amp;$A$2&amp;"'!B:AH"),21,0)</f>
        <v>0</v>
      </c>
      <c r="AP21">
        <f ca="1">VLOOKUP($B8,INDIRECT("'"&amp;$A$2&amp;"'!B:AH"),21,0)</f>
        <v>0</v>
      </c>
      <c r="AQ21">
        <f ca="1">VLOOKUP($B9,INDIRECT("'"&amp;$A$2&amp;"'!B:AH"),21,0)</f>
        <v>0</v>
      </c>
      <c r="AR21">
        <f ca="1">VLOOKUP($B10,INDIRECT("'"&amp;$A$2&amp;"'!B:AH"),21,0)</f>
        <v>1</v>
      </c>
      <c r="AS21">
        <f ca="1">VLOOKUP($B11,INDIRECT("'"&amp;$A$2&amp;"'!B:AH"),21,0)</f>
        <v>0</v>
      </c>
      <c r="AT21">
        <f ca="1">VLOOKUP($B12,INDIRECT("'"&amp;$A$2&amp;"'!B:AH"),21,0)</f>
        <v>1</v>
      </c>
      <c r="AU21">
        <f ca="1">VLOOKUP($B13,INDIRECT("'"&amp;$A$2&amp;"'!B:AH"),21,0)</f>
        <v>0</v>
      </c>
      <c r="AV21">
        <f ca="1">VLOOKUP($B14,INDIRECT("'"&amp;$A$2&amp;"'!B:AH"),21,0)</f>
        <v>0</v>
      </c>
      <c r="AW21">
        <f ca="1">VLOOKUP($B15,INDIRECT("'"&amp;$A$2&amp;"'!B:AH"),21,0)</f>
        <v>0</v>
      </c>
      <c r="AX21">
        <f ca="1">VLOOKUP($B16,INDIRECT("'"&amp;$A$2&amp;"'!B:AH"),21,0)</f>
        <v>1</v>
      </c>
      <c r="AY21">
        <f ca="1">VLOOKUP($B17,INDIRECT("'"&amp;$A$2&amp;"'!B:AH"),21,0)</f>
        <v>1</v>
      </c>
      <c r="AZ21">
        <f ca="1">VLOOKUP($B18,INDIRECT("'"&amp;$A$2&amp;"'!B:AH"),21,0)</f>
        <v>5</v>
      </c>
      <c r="BA21">
        <f ca="1">VLOOKUP($B19,INDIRECT("'"&amp;$A$2&amp;"'!B:AH"),21,0)</f>
        <v>0</v>
      </c>
      <c r="BB21">
        <f ca="1">VLOOKUP($B20,INDIRECT("'"&amp;$A$2&amp;"'!B:AH"),21,0)</f>
        <v>0</v>
      </c>
      <c r="BC21">
        <f ca="1">VLOOKUP($B21,INDIRECT("'"&amp;$A$2&amp;"'!B:AH"),21,0)</f>
        <v>0</v>
      </c>
      <c r="BD21">
        <f ca="1">VLOOKUP($B22,INDIRECT("'"&amp;$A$2&amp;"'!B:AH"),21,0)</f>
        <v>0</v>
      </c>
      <c r="BE21">
        <f ca="1">VLOOKUP($B23,INDIRECT("'"&amp;$A$2&amp;"'!B:AH"),21,0)</f>
        <v>1</v>
      </c>
      <c r="BF21">
        <f ca="1">VLOOKUP($B24,INDIRECT("'"&amp;$A$2&amp;"'!B:AH"),21,0)</f>
        <v>2</v>
      </c>
      <c r="BG21">
        <f ca="1">VLOOKUP($B25,INDIRECT("'"&amp;$A$2&amp;"'!B:AH"),21,0)</f>
        <v>0</v>
      </c>
      <c r="BH21">
        <f ca="1">VLOOKUP($B26,INDIRECT("'"&amp;$A$2&amp;"'!B:AH"),21,0)</f>
        <v>0</v>
      </c>
      <c r="BI21">
        <f ca="1">VLOOKUP($B27,INDIRECT("'"&amp;$A$2&amp;"'!B:AH"),21,0)</f>
        <v>1</v>
      </c>
      <c r="BJ21">
        <f ca="1">VLOOKUP($B28,INDIRECT("'"&amp;$A$2&amp;"'!B:AH"),21,0)</f>
        <v>0</v>
      </c>
      <c r="BK21">
        <f ca="1">VLOOKUP($B29,INDIRECT("'"&amp;$A$2&amp;"'!B:AH"),21,0)</f>
        <v>0</v>
      </c>
      <c r="BL21">
        <f ca="1">VLOOKUP($B30,INDIRECT("'"&amp;$A$2&amp;"'!B:AH"),21,0)</f>
        <v>0</v>
      </c>
      <c r="BM21">
        <f ca="1">VLOOKUP($B31,INDIRECT("'"&amp;$A$2&amp;"'!B:AH"),21,0)</f>
        <v>2</v>
      </c>
      <c r="BN21">
        <f ca="1">VLOOKUP($B32,INDIRECT("'"&amp;$A$2&amp;"'!B:AH"),21,0)</f>
        <v>0</v>
      </c>
      <c r="BO21">
        <f ca="1">VLOOKUP($B33,INDIRECT("'"&amp;$A$2&amp;"'!B:AH"),21,0)</f>
        <v>0</v>
      </c>
      <c r="BP21">
        <f ca="1">VLOOKUP($B34,INDIRECT("'"&amp;$A$2&amp;"'!B:AH"),21,0)</f>
        <v>1</v>
      </c>
      <c r="BQ21">
        <f ca="1">VLOOKUP($B35,INDIRECT("'"&amp;$A$2&amp;"'!B:AH"),21,0)</f>
        <v>0</v>
      </c>
      <c r="BR21">
        <f ca="1">VLOOKUP($B36,INDIRECT("'"&amp;$A$2&amp;"'!B:AH"),21,0)</f>
        <v>0</v>
      </c>
      <c r="BS21">
        <f ca="1">VLOOKUP($B37,INDIRECT("'"&amp;$A$2&amp;"'!B:AH"),21,0)</f>
        <v>0</v>
      </c>
      <c r="BT21">
        <f ca="1">VLOOKUP($B38,INDIRECT("'"&amp;$A$2&amp;"'!B:AH"),21,0)</f>
        <v>0</v>
      </c>
      <c r="BU21">
        <f ca="1">VLOOKUP($B39,INDIRECT("'"&amp;$A$2&amp;"'!B:AH"),21,0)</f>
        <v>1</v>
      </c>
      <c r="BV21">
        <f ca="1">VLOOKUP($B40,INDIRECT("'"&amp;$A$2&amp;"'!B:AH"),21,0)</f>
        <v>0</v>
      </c>
      <c r="BW21">
        <f ca="1">VLOOKUP($B41,INDIRECT("'"&amp;$A$2&amp;"'!B:AH"),21,0)</f>
        <v>0</v>
      </c>
      <c r="BX21">
        <f ca="1">VLOOKUP($B42,INDIRECT("'"&amp;$A$2&amp;"'!B:AH"),21,0)</f>
        <v>0</v>
      </c>
      <c r="BY21">
        <f ca="1">VLOOKUP($B43,INDIRECT("'"&amp;$A$2&amp;"'!B:AH"),21,0)</f>
        <v>0</v>
      </c>
      <c r="BZ21">
        <f ca="1">VLOOKUP($B44,INDIRECT("'"&amp;$A$2&amp;"'!B:AH"),21,0)</f>
        <v>2</v>
      </c>
      <c r="CA21">
        <f ca="1">VLOOKUP($B45,INDIRECT("'"&amp;$A$2&amp;"'!B:AH"),21,0)</f>
        <v>0</v>
      </c>
      <c r="CB21">
        <f ca="1">VLOOKUP($B46,INDIRECT("'"&amp;$A$2&amp;"'!B:AH"),21,0)</f>
        <v>0</v>
      </c>
      <c r="CC21">
        <f ca="1">VLOOKUP($B47,INDIRECT("'"&amp;$A$2&amp;"'!B:AH"),21,0)</f>
        <v>0</v>
      </c>
      <c r="CD21">
        <f ca="1">VLOOKUP($B48,INDIRECT("'"&amp;$A$2&amp;"'!B:AH"),21,0)</f>
        <v>0</v>
      </c>
      <c r="CE21">
        <f ca="1">VLOOKUP($B49,INDIRECT("'"&amp;$A$2&amp;"'!B:AH"),21,0)</f>
        <v>0</v>
      </c>
      <c r="CF21">
        <f ca="1">VLOOKUP($B50,INDIRECT("'"&amp;$A$2&amp;"'!B:AH"),21,0)</f>
        <v>0</v>
      </c>
      <c r="CG21">
        <f ca="1">VLOOKUP($B51,INDIRECT("'"&amp;$A$2&amp;"'!B:AH"),21,0)</f>
        <v>1</v>
      </c>
      <c r="CH21">
        <f ca="1">VLOOKUP($B52,INDIRECT("'"&amp;$A$2&amp;"'!B:AH"),21,0)</f>
        <v>1</v>
      </c>
      <c r="CI21">
        <f ca="1">VLOOKUP($B53,INDIRECT("'"&amp;$A$2&amp;"'!B:AH"),21,0)</f>
        <v>1</v>
      </c>
      <c r="CJ21">
        <f ca="1">VLOOKUP($B54,INDIRECT("'"&amp;$A$2&amp;"'!B:AH"),21,0)</f>
        <v>0</v>
      </c>
      <c r="CK21">
        <f ca="1">VLOOKUP($B55,INDIRECT("'"&amp;$A$2&amp;"'!B:AH"),21,0)</f>
        <v>0</v>
      </c>
      <c r="CL21">
        <f ca="1">VLOOKUP($B56,INDIRECT("'"&amp;$A$2&amp;"'!B:AH"),21,0)</f>
        <v>0</v>
      </c>
      <c r="CM21">
        <f ca="1">VLOOKUP($B57,INDIRECT("'"&amp;$A$2&amp;"'!B:AH"),21,0)</f>
        <v>0</v>
      </c>
      <c r="CN21">
        <f ca="1">VLOOKUP($B58,INDIRECT("'"&amp;$A$2&amp;"'!B:AH"),21,0)</f>
        <v>3</v>
      </c>
      <c r="CO21">
        <f ca="1">VLOOKUP($B59,INDIRECT("'"&amp;$A$2&amp;"'!B:AH"),21,0)</f>
        <v>0</v>
      </c>
      <c r="CP21">
        <f ca="1">VLOOKUP($B60,INDIRECT("'"&amp;$A$2&amp;"'!B:AH"),21,0)</f>
        <v>0</v>
      </c>
      <c r="CQ21">
        <f ca="1">VLOOKUP($B61,INDIRECT("'"&amp;$A$2&amp;"'!B:AH"),21,0)</f>
        <v>0</v>
      </c>
      <c r="CR21">
        <f ca="1">VLOOKUP($B62,INDIRECT("'"&amp;$A$2&amp;"'!B:AH"),21,0)</f>
        <v>1</v>
      </c>
      <c r="CS21">
        <f ca="1">VLOOKUP($B63,INDIRECT("'"&amp;$A$2&amp;"'!B:AH"),21,0)</f>
        <v>0</v>
      </c>
      <c r="CT21">
        <f ca="1">VLOOKUP($B64,INDIRECT("'"&amp;$A$2&amp;"'!B:AH"),21,0)</f>
        <v>2</v>
      </c>
      <c r="CU21">
        <f ca="1">VLOOKUP($B65,INDIRECT("'"&amp;$A$2&amp;"'!B:AH"),21,0)</f>
        <v>0</v>
      </c>
      <c r="CV21">
        <f ca="1">VLOOKUP($B66,INDIRECT("'"&amp;$A$2&amp;"'!B:AH"),21,0)</f>
        <v>1</v>
      </c>
      <c r="CW21">
        <f ca="1">VLOOKUP($B67,INDIRECT("'"&amp;$A$2&amp;"'!B:AH"),21,0)</f>
        <v>0</v>
      </c>
      <c r="CX21">
        <f ca="1">VLOOKUP($B68,INDIRECT("'"&amp;$A$2&amp;"'!B:AH"),21,0)</f>
        <v>0</v>
      </c>
      <c r="CY21">
        <f ca="1">VLOOKUP($B69,INDIRECT("'"&amp;$A$2&amp;"'!B:AH"),21,0)</f>
        <v>0</v>
      </c>
      <c r="CZ21">
        <f ca="1">VLOOKUP($B70,INDIRECT("'"&amp;$A$2&amp;"'!B:AH"),21,0)</f>
        <v>0</v>
      </c>
      <c r="DA21">
        <f ca="1">VLOOKUP($B71,INDIRECT("'"&amp;$A$2&amp;"'!B:AH"),21,0)</f>
        <v>0</v>
      </c>
      <c r="DB21">
        <f ca="1">VLOOKUP($B72,INDIRECT("'"&amp;$A$2&amp;"'!B:AH"),21,0)</f>
        <v>1</v>
      </c>
      <c r="DC21">
        <f ca="1">VLOOKUP($B73,INDIRECT("'"&amp;$A$2&amp;"'!B:AH"),21,0)</f>
        <v>2</v>
      </c>
      <c r="DD21">
        <f ca="1">VLOOKUP($B74,INDIRECT("'"&amp;$A$2&amp;"'!B:AH"),21,0)</f>
        <v>0</v>
      </c>
      <c r="DE21">
        <f ca="1">VLOOKUP($B75,INDIRECT("'"&amp;$A$2&amp;"'!B:AH"),21,0)</f>
        <v>1</v>
      </c>
      <c r="DF21">
        <f ca="1">VLOOKUP($B76,INDIRECT("'"&amp;$A$2&amp;"'!B:AH"),21,0)</f>
        <v>0</v>
      </c>
      <c r="DG21">
        <f ca="1">VLOOKUP($B77,INDIRECT("'"&amp;$A$2&amp;"'!B:AH"),21,0)</f>
        <v>0</v>
      </c>
      <c r="DH21">
        <f ca="1">VLOOKUP($B78,INDIRECT("'"&amp;$A$2&amp;"'!B:AH"),21,0)</f>
        <v>0</v>
      </c>
      <c r="DI21">
        <f ca="1">VLOOKUP($B79,INDIRECT("'"&amp;$A$2&amp;"'!B:AH"),21,0)</f>
        <v>0</v>
      </c>
      <c r="DJ21">
        <f ca="1">VLOOKUP($B80,INDIRECT("'"&amp;$A$2&amp;"'!B:AH"),21,0)</f>
        <v>0</v>
      </c>
      <c r="DK21">
        <f ca="1">VLOOKUP($B81,INDIRECT("'"&amp;$A$2&amp;"'!B:AH"),21,0)</f>
        <v>1</v>
      </c>
      <c r="DL21">
        <f ca="1">VLOOKUP($B82,INDIRECT("'"&amp;$A$2&amp;"'!B:AH"),21,0)</f>
        <v>1</v>
      </c>
      <c r="DM21">
        <f ca="1">VLOOKUP($B83,INDIRECT("'"&amp;$A$2&amp;"'!B:AH"),21,0)</f>
        <v>0</v>
      </c>
      <c r="DN21">
        <f ca="1">VLOOKUP($B84,INDIRECT("'"&amp;$A$2&amp;"'!B:AH"),21,0)</f>
        <v>0</v>
      </c>
      <c r="DO21">
        <f ca="1">VLOOKUP($B85,INDIRECT("'"&amp;$A$2&amp;"'!B:AH"),21,0)</f>
        <v>0</v>
      </c>
      <c r="DP21">
        <f ca="1">VLOOKUP($B86,INDIRECT("'"&amp;$A$2&amp;"'!B:AH"),21,0)</f>
        <v>4</v>
      </c>
      <c r="DQ21">
        <f ca="1">VLOOKUP($B87,INDIRECT("'"&amp;$A$2&amp;"'!B:AH"),21,0)</f>
        <v>1</v>
      </c>
      <c r="DR21">
        <f ca="1">VLOOKUP($B88,INDIRECT("'"&amp;$A$2&amp;"'!B:AH"),21,0)</f>
        <v>0</v>
      </c>
      <c r="DS21">
        <f ca="1">VLOOKUP($B89,INDIRECT("'"&amp;$A$2&amp;"'!B:AH"),21,0)</f>
        <v>0</v>
      </c>
      <c r="DT21">
        <f ca="1">VLOOKUP($B90,INDIRECT("'"&amp;$A$2&amp;"'!B:AH"),21,0)</f>
        <v>1</v>
      </c>
      <c r="DU21">
        <f ca="1">VLOOKUP($B91,INDIRECT("'"&amp;$A$2&amp;"'!B:AH"),21,0)</f>
        <v>0</v>
      </c>
      <c r="DV21">
        <f ca="1">VLOOKUP($B92,INDIRECT("'"&amp;$A$2&amp;"'!B:AH"),21,0)</f>
        <v>1</v>
      </c>
      <c r="DW21">
        <f ca="1">VLOOKUP($B93,INDIRECT("'"&amp;$A$2&amp;"'!B:AH"),21,0)</f>
        <v>0</v>
      </c>
      <c r="DX21">
        <f ca="1">VLOOKUP($B94,INDIRECT("'"&amp;$A$2&amp;"'!B:AH"),21,0)</f>
        <v>0</v>
      </c>
      <c r="DY21">
        <f ca="1">VLOOKUP($B95,INDIRECT("'"&amp;$A$2&amp;"'!B:AH"),21,0)</f>
        <v>0</v>
      </c>
      <c r="DZ21">
        <f ca="1">VLOOKUP($B96,INDIRECT("'"&amp;$A$2&amp;"'!B:AH"),21,0)</f>
        <v>0</v>
      </c>
      <c r="EA21">
        <f ca="1">VLOOKUP($B97,INDIRECT("'"&amp;$A$2&amp;"'!B:AH"),21,0)</f>
        <v>0</v>
      </c>
      <c r="EB21">
        <f ca="1">VLOOKUP($B98,INDIRECT("'"&amp;$A$2&amp;"'!B:AH"),21,0)</f>
        <v>1</v>
      </c>
      <c r="EC21">
        <f ca="1">VLOOKUP($B99,INDIRECT("'"&amp;$A$2&amp;"'!B:AH"),21,0)</f>
        <v>1</v>
      </c>
      <c r="ED21">
        <f ca="1">VLOOKUP($B100,INDIRECT("'"&amp;$A$2&amp;"'!B:AH"),21,0)</f>
        <v>0</v>
      </c>
      <c r="EE21" t="e">
        <f ca="1">VLOOKUP($B101,INDIRECT("'"&amp;$A$2&amp;"'!B:AH"),21,0)</f>
        <v>#N/A</v>
      </c>
      <c r="EF21" t="e">
        <f ca="1">VLOOKUP($B102,INDIRECT("'"&amp;$A$2&amp;"'!B:AH"),21,0)</f>
        <v>#N/A</v>
      </c>
      <c r="EG21" t="e">
        <f ca="1">VLOOKUP($B103,INDIRECT("'"&amp;$A$2&amp;"'!B:AH"),21,0)</f>
        <v>#N/A</v>
      </c>
      <c r="EH21" t="e">
        <f ca="1">VLOOKUP($B104,INDIRECT("'"&amp;$A$2&amp;"'!B:AH"),21,0)</f>
        <v>#N/A</v>
      </c>
      <c r="EI21" t="e">
        <f ca="1">VLOOKUP($B105,INDIRECT("'"&amp;$A$2&amp;"'!B:AH"),21,0)</f>
        <v>#N/A</v>
      </c>
      <c r="EJ21" t="e">
        <f ca="1">VLOOKUP($B106,INDIRECT("'"&amp;$A$2&amp;"'!B:AH"),21,0)</f>
        <v>#N/A</v>
      </c>
      <c r="EK21" t="e">
        <f ca="1">VLOOKUP($B107,INDIRECT("'"&amp;$A$2&amp;"'!B:AH"),21,0)</f>
        <v>#N/A</v>
      </c>
      <c r="EL21" t="e">
        <f ca="1">VLOOKUP($B108,INDIRECT("'"&amp;$A$2&amp;"'!B:AH"),21,0)</f>
        <v>#N/A</v>
      </c>
      <c r="EM21" t="e">
        <f ca="1">VLOOKUP($B109,INDIRECT("'"&amp;$A$2&amp;"'!B:AH"),21,0)</f>
        <v>#N/A</v>
      </c>
      <c r="EN21" t="e">
        <f ca="1">VLOOKUP($B110,INDIRECT("'"&amp;$A$2&amp;"'!B:AH"),21,0)</f>
        <v>#N/A</v>
      </c>
      <c r="EO21" t="e">
        <f ca="1">VLOOKUP($B111,INDIRECT("'"&amp;$A$2&amp;"'!B:AH"),21,0)</f>
        <v>#N/A</v>
      </c>
      <c r="EP21" t="e">
        <f ca="1">VLOOKUP($B112,INDIRECT("'"&amp;$A$2&amp;"'!B:AH"),21,0)</f>
        <v>#N/A</v>
      </c>
      <c r="EQ21" t="e">
        <f ca="1">VLOOKUP($B113,INDIRECT("'"&amp;$A$2&amp;"'!B:AH"),21,0)</f>
        <v>#N/A</v>
      </c>
      <c r="ER21" t="e">
        <f ca="1">VLOOKUP($B114,INDIRECT("'"&amp;$A$2&amp;"'!B:AH"),21,0)</f>
        <v>#N/A</v>
      </c>
      <c r="ES21" t="e">
        <f ca="1">VLOOKUP($B115,INDIRECT("'"&amp;$A$2&amp;"'!B:AH"),21,0)</f>
        <v>#N/A</v>
      </c>
      <c r="ET21" t="e">
        <f ca="1">VLOOKUP($B116,INDIRECT("'"&amp;$A$2&amp;"'!B:AH"),21,0)</f>
        <v>#N/A</v>
      </c>
      <c r="EU21" t="e">
        <f ca="1">VLOOKUP($B117,INDIRECT("'"&amp;$A$2&amp;"'!B:AH"),21,0)</f>
        <v>#N/A</v>
      </c>
      <c r="EV21" t="e">
        <f ca="1">VLOOKUP($B118,INDIRECT("'"&amp;$A$2&amp;"'!B:AH"),21,0)</f>
        <v>#N/A</v>
      </c>
      <c r="EW21" t="e">
        <f ca="1">VLOOKUP($B119,INDIRECT("'"&amp;$A$2&amp;"'!B:AH"),21,0)</f>
        <v>#N/A</v>
      </c>
      <c r="EX21" t="e">
        <f ca="1">VLOOKUP($B120,INDIRECT("'"&amp;$A$2&amp;"'!B:AH"),21,0)</f>
        <v>#N/A</v>
      </c>
    </row>
    <row r="22" spans="2:277" x14ac:dyDescent="0.35">
      <c r="B22" s="14" t="s">
        <v>19</v>
      </c>
      <c r="C22">
        <f t="shared" ca="1" si="0"/>
        <v>0</v>
      </c>
      <c r="D22">
        <f t="shared" ca="1" si="1"/>
        <v>0</v>
      </c>
      <c r="E22">
        <f t="shared" ca="1" si="2"/>
        <v>0</v>
      </c>
      <c r="F22">
        <f t="shared" ca="1" si="3"/>
        <v>0</v>
      </c>
      <c r="G22">
        <f t="shared" ca="1" si="4"/>
        <v>0</v>
      </c>
      <c r="H22">
        <f t="shared" ca="1" si="5"/>
        <v>1</v>
      </c>
      <c r="I22">
        <f t="shared" ca="1" si="6"/>
        <v>0</v>
      </c>
      <c r="J22">
        <f t="shared" ca="1" si="7"/>
        <v>0</v>
      </c>
      <c r="K22">
        <f t="shared" ca="1" si="8"/>
        <v>0</v>
      </c>
      <c r="L22">
        <f t="shared" ca="1" si="9"/>
        <v>0</v>
      </c>
      <c r="M22">
        <f t="shared" ca="1" si="10"/>
        <v>0</v>
      </c>
      <c r="N22">
        <f t="shared" ca="1" si="11"/>
        <v>0</v>
      </c>
      <c r="O22">
        <f t="shared" ca="1" si="12"/>
        <v>0</v>
      </c>
      <c r="P22">
        <f t="shared" ca="1" si="13"/>
        <v>0</v>
      </c>
      <c r="Q22">
        <f t="shared" ca="1" si="14"/>
        <v>0</v>
      </c>
      <c r="R22">
        <f t="shared" ca="1" si="15"/>
        <v>0</v>
      </c>
      <c r="S22">
        <f t="shared" ca="1" si="16"/>
        <v>0</v>
      </c>
      <c r="T22">
        <f t="shared" ca="1" si="17"/>
        <v>0</v>
      </c>
      <c r="U22">
        <f t="shared" ca="1" si="18"/>
        <v>0</v>
      </c>
      <c r="V22">
        <f t="shared" ca="1" si="19"/>
        <v>0</v>
      </c>
      <c r="W22">
        <f t="shared" ca="1" si="20"/>
        <v>0</v>
      </c>
      <c r="X22">
        <f t="shared" ca="1" si="21"/>
        <v>0</v>
      </c>
      <c r="Y22">
        <f t="shared" ca="1" si="22"/>
        <v>0</v>
      </c>
      <c r="Z22">
        <f t="shared" ca="1" si="23"/>
        <v>0</v>
      </c>
      <c r="AA22">
        <f t="shared" ca="1" si="24"/>
        <v>0</v>
      </c>
      <c r="AB22">
        <f t="shared" ca="1" si="25"/>
        <v>1</v>
      </c>
      <c r="AC22">
        <f t="shared" ca="1" si="26"/>
        <v>0</v>
      </c>
      <c r="AD22">
        <f t="shared" ca="1" si="27"/>
        <v>0</v>
      </c>
      <c r="AE22">
        <f t="shared" ca="1" si="28"/>
        <v>0</v>
      </c>
      <c r="AF22">
        <f t="shared" ca="1" si="29"/>
        <v>0</v>
      </c>
      <c r="AG22" s="13">
        <f t="shared" ca="1" si="30"/>
        <v>0</v>
      </c>
      <c r="AH22" s="13">
        <f t="shared" ca="1" si="31"/>
        <v>0</v>
      </c>
      <c r="AJ22">
        <f ca="1">VLOOKUP($B2,INDIRECT("'"&amp;$A$2&amp;"'!B:AH"),22,0)</f>
        <v>8</v>
      </c>
      <c r="AK22" t="e">
        <f ca="1">VLOOKUP($B3,INDIRECT("'"&amp;$A$2&amp;"'!B:AH"),22,0)</f>
        <v>#N/A</v>
      </c>
      <c r="AL22">
        <f ca="1">VLOOKUP($B4,INDIRECT("'"&amp;$A$2&amp;"'!B:AH"),22,0)</f>
        <v>0</v>
      </c>
      <c r="AM22">
        <f ca="1">VLOOKUP($B5,INDIRECT("'"&amp;$A$2&amp;"'!B:AH"),22,0)</f>
        <v>0</v>
      </c>
      <c r="AN22">
        <f ca="1">VLOOKUP($B6,INDIRECT("'"&amp;$A$2&amp;"'!B:AH"),22,0)</f>
        <v>0</v>
      </c>
      <c r="AO22">
        <f ca="1">VLOOKUP($B7,INDIRECT("'"&amp;$A$2&amp;"'!B:AH"),22,0)</f>
        <v>0</v>
      </c>
      <c r="AP22">
        <f ca="1">VLOOKUP($B8,INDIRECT("'"&amp;$A$2&amp;"'!B:AH"),22,0)</f>
        <v>0</v>
      </c>
      <c r="AQ22">
        <f ca="1">VLOOKUP($B9,INDIRECT("'"&amp;$A$2&amp;"'!B:AH"),22,0)</f>
        <v>0</v>
      </c>
      <c r="AR22">
        <f ca="1">VLOOKUP($B10,INDIRECT("'"&amp;$A$2&amp;"'!B:AH"),22,0)</f>
        <v>0</v>
      </c>
      <c r="AS22">
        <f ca="1">VLOOKUP($B11,INDIRECT("'"&amp;$A$2&amp;"'!B:AH"),22,0)</f>
        <v>0</v>
      </c>
      <c r="AT22">
        <f ca="1">VLOOKUP($B12,INDIRECT("'"&amp;$A$2&amp;"'!B:AH"),22,0)</f>
        <v>3</v>
      </c>
      <c r="AU22">
        <f ca="1">VLOOKUP($B13,INDIRECT("'"&amp;$A$2&amp;"'!B:AH"),22,0)</f>
        <v>0</v>
      </c>
      <c r="AV22">
        <f ca="1">VLOOKUP($B14,INDIRECT("'"&amp;$A$2&amp;"'!B:AH"),22,0)</f>
        <v>2</v>
      </c>
      <c r="AW22">
        <f ca="1">VLOOKUP($B15,INDIRECT("'"&amp;$A$2&amp;"'!B:AH"),22,0)</f>
        <v>0</v>
      </c>
      <c r="AX22">
        <f ca="1">VLOOKUP($B16,INDIRECT("'"&amp;$A$2&amp;"'!B:AH"),22,0)</f>
        <v>0</v>
      </c>
      <c r="AY22">
        <f ca="1">VLOOKUP($B17,INDIRECT("'"&amp;$A$2&amp;"'!B:AH"),22,0)</f>
        <v>2</v>
      </c>
      <c r="AZ22">
        <f ca="1">VLOOKUP($B18,INDIRECT("'"&amp;$A$2&amp;"'!B:AH"),22,0)</f>
        <v>2</v>
      </c>
      <c r="BA22">
        <f ca="1">VLOOKUP($B19,INDIRECT("'"&amp;$A$2&amp;"'!B:AH"),22,0)</f>
        <v>0</v>
      </c>
      <c r="BB22">
        <f ca="1">VLOOKUP($B20,INDIRECT("'"&amp;$A$2&amp;"'!B:AH"),22,0)</f>
        <v>0</v>
      </c>
      <c r="BC22">
        <f ca="1">VLOOKUP($B21,INDIRECT("'"&amp;$A$2&amp;"'!B:AH"),22,0)</f>
        <v>0</v>
      </c>
      <c r="BD22">
        <f ca="1">VLOOKUP($B22,INDIRECT("'"&amp;$A$2&amp;"'!B:AH"),22,0)</f>
        <v>0</v>
      </c>
      <c r="BE22">
        <f ca="1">VLOOKUP($B23,INDIRECT("'"&amp;$A$2&amp;"'!B:AH"),22,0)</f>
        <v>1</v>
      </c>
      <c r="BF22">
        <f ca="1">VLOOKUP($B24,INDIRECT("'"&amp;$A$2&amp;"'!B:AH"),22,0)</f>
        <v>2</v>
      </c>
      <c r="BG22">
        <f ca="1">VLOOKUP($B25,INDIRECT("'"&amp;$A$2&amp;"'!B:AH"),22,0)</f>
        <v>1</v>
      </c>
      <c r="BH22">
        <f ca="1">VLOOKUP($B26,INDIRECT("'"&amp;$A$2&amp;"'!B:AH"),22,0)</f>
        <v>1</v>
      </c>
      <c r="BI22">
        <f ca="1">VLOOKUP($B27,INDIRECT("'"&amp;$A$2&amp;"'!B:AH"),22,0)</f>
        <v>2</v>
      </c>
      <c r="BJ22">
        <f ca="1">VLOOKUP($B28,INDIRECT("'"&amp;$A$2&amp;"'!B:AH"),22,0)</f>
        <v>0</v>
      </c>
      <c r="BK22">
        <f ca="1">VLOOKUP($B29,INDIRECT("'"&amp;$A$2&amp;"'!B:AH"),22,0)</f>
        <v>0</v>
      </c>
      <c r="BL22">
        <f ca="1">VLOOKUP($B30,INDIRECT("'"&amp;$A$2&amp;"'!B:AH"),22,0)</f>
        <v>1</v>
      </c>
      <c r="BM22">
        <f ca="1">VLOOKUP($B31,INDIRECT("'"&amp;$A$2&amp;"'!B:AH"),22,0)</f>
        <v>6</v>
      </c>
      <c r="BN22">
        <f ca="1">VLOOKUP($B32,INDIRECT("'"&amp;$A$2&amp;"'!B:AH"),22,0)</f>
        <v>1</v>
      </c>
      <c r="BO22">
        <f ca="1">VLOOKUP($B33,INDIRECT("'"&amp;$A$2&amp;"'!B:AH"),22,0)</f>
        <v>0</v>
      </c>
      <c r="BP22">
        <f ca="1">VLOOKUP($B34,INDIRECT("'"&amp;$A$2&amp;"'!B:AH"),22,0)</f>
        <v>2</v>
      </c>
      <c r="BQ22">
        <f ca="1">VLOOKUP($B35,INDIRECT("'"&amp;$A$2&amp;"'!B:AH"),22,0)</f>
        <v>2</v>
      </c>
      <c r="BR22">
        <f ca="1">VLOOKUP($B36,INDIRECT("'"&amp;$A$2&amp;"'!B:AH"),22,0)</f>
        <v>0</v>
      </c>
      <c r="BS22">
        <f ca="1">VLOOKUP($B37,INDIRECT("'"&amp;$A$2&amp;"'!B:AH"),22,0)</f>
        <v>0</v>
      </c>
      <c r="BT22">
        <f ca="1">VLOOKUP($B38,INDIRECT("'"&amp;$A$2&amp;"'!B:AH"),22,0)</f>
        <v>0</v>
      </c>
      <c r="BU22">
        <f ca="1">VLOOKUP($B39,INDIRECT("'"&amp;$A$2&amp;"'!B:AH"),22,0)</f>
        <v>1</v>
      </c>
      <c r="BV22">
        <f ca="1">VLOOKUP($B40,INDIRECT("'"&amp;$A$2&amp;"'!B:AH"),22,0)</f>
        <v>0</v>
      </c>
      <c r="BW22">
        <f ca="1">VLOOKUP($B41,INDIRECT("'"&amp;$A$2&amp;"'!B:AH"),22,0)</f>
        <v>0</v>
      </c>
      <c r="BX22">
        <f ca="1">VLOOKUP($B42,INDIRECT("'"&amp;$A$2&amp;"'!B:AH"),22,0)</f>
        <v>0</v>
      </c>
      <c r="BY22">
        <f ca="1">VLOOKUP($B43,INDIRECT("'"&amp;$A$2&amp;"'!B:AH"),22,0)</f>
        <v>2</v>
      </c>
      <c r="BZ22">
        <f ca="1">VLOOKUP($B44,INDIRECT("'"&amp;$A$2&amp;"'!B:AH"),22,0)</f>
        <v>0</v>
      </c>
      <c r="CA22">
        <f ca="1">VLOOKUP($B45,INDIRECT("'"&amp;$A$2&amp;"'!B:AH"),22,0)</f>
        <v>0</v>
      </c>
      <c r="CB22">
        <f ca="1">VLOOKUP($B46,INDIRECT("'"&amp;$A$2&amp;"'!B:AH"),22,0)</f>
        <v>0</v>
      </c>
      <c r="CC22">
        <f ca="1">VLOOKUP($B47,INDIRECT("'"&amp;$A$2&amp;"'!B:AH"),22,0)</f>
        <v>0</v>
      </c>
      <c r="CD22">
        <f ca="1">VLOOKUP($B48,INDIRECT("'"&amp;$A$2&amp;"'!B:AH"),22,0)</f>
        <v>0</v>
      </c>
      <c r="CE22">
        <f ca="1">VLOOKUP($B49,INDIRECT("'"&amp;$A$2&amp;"'!B:AH"),22,0)</f>
        <v>0</v>
      </c>
      <c r="CF22">
        <f ca="1">VLOOKUP($B50,INDIRECT("'"&amp;$A$2&amp;"'!B:AH"),22,0)</f>
        <v>0</v>
      </c>
      <c r="CG22">
        <f ca="1">VLOOKUP($B51,INDIRECT("'"&amp;$A$2&amp;"'!B:AH"),22,0)</f>
        <v>1</v>
      </c>
      <c r="CH22">
        <f ca="1">VLOOKUP($B52,INDIRECT("'"&amp;$A$2&amp;"'!B:AH"),22,0)</f>
        <v>3</v>
      </c>
      <c r="CI22">
        <f ca="1">VLOOKUP($B53,INDIRECT("'"&amp;$A$2&amp;"'!B:AH"),22,0)</f>
        <v>0</v>
      </c>
      <c r="CJ22">
        <f ca="1">VLOOKUP($B54,INDIRECT("'"&amp;$A$2&amp;"'!B:AH"),22,0)</f>
        <v>3</v>
      </c>
      <c r="CK22">
        <f ca="1">VLOOKUP($B55,INDIRECT("'"&amp;$A$2&amp;"'!B:AH"),22,0)</f>
        <v>0</v>
      </c>
      <c r="CL22">
        <f ca="1">VLOOKUP($B56,INDIRECT("'"&amp;$A$2&amp;"'!B:AH"),22,0)</f>
        <v>1</v>
      </c>
      <c r="CM22">
        <f ca="1">VLOOKUP($B57,INDIRECT("'"&amp;$A$2&amp;"'!B:AH"),22,0)</f>
        <v>0</v>
      </c>
      <c r="CN22">
        <f ca="1">VLOOKUP($B58,INDIRECT("'"&amp;$A$2&amp;"'!B:AH"),22,0)</f>
        <v>0</v>
      </c>
      <c r="CO22">
        <f ca="1">VLOOKUP($B59,INDIRECT("'"&amp;$A$2&amp;"'!B:AH"),22,0)</f>
        <v>0</v>
      </c>
      <c r="CP22">
        <f ca="1">VLOOKUP($B60,INDIRECT("'"&amp;$A$2&amp;"'!B:AH"),22,0)</f>
        <v>1</v>
      </c>
      <c r="CQ22">
        <f ca="1">VLOOKUP($B61,INDIRECT("'"&amp;$A$2&amp;"'!B:AH"),22,0)</f>
        <v>0</v>
      </c>
      <c r="CR22">
        <f ca="1">VLOOKUP($B62,INDIRECT("'"&amp;$A$2&amp;"'!B:AH"),22,0)</f>
        <v>1</v>
      </c>
      <c r="CS22">
        <f ca="1">VLOOKUP($B63,INDIRECT("'"&amp;$A$2&amp;"'!B:AH"),22,0)</f>
        <v>0</v>
      </c>
      <c r="CT22">
        <f ca="1">VLOOKUP($B64,INDIRECT("'"&amp;$A$2&amp;"'!B:AH"),22,0)</f>
        <v>1</v>
      </c>
      <c r="CU22">
        <f ca="1">VLOOKUP($B65,INDIRECT("'"&amp;$A$2&amp;"'!B:AH"),22,0)</f>
        <v>3</v>
      </c>
      <c r="CV22">
        <f ca="1">VLOOKUP($B66,INDIRECT("'"&amp;$A$2&amp;"'!B:AH"),22,0)</f>
        <v>2</v>
      </c>
      <c r="CW22">
        <f ca="1">VLOOKUP($B67,INDIRECT("'"&amp;$A$2&amp;"'!B:AH"),22,0)</f>
        <v>0</v>
      </c>
      <c r="CX22">
        <f ca="1">VLOOKUP($B68,INDIRECT("'"&amp;$A$2&amp;"'!B:AH"),22,0)</f>
        <v>0</v>
      </c>
      <c r="CY22">
        <f ca="1">VLOOKUP($B69,INDIRECT("'"&amp;$A$2&amp;"'!B:AH"),22,0)</f>
        <v>1</v>
      </c>
      <c r="CZ22">
        <f ca="1">VLOOKUP($B70,INDIRECT("'"&amp;$A$2&amp;"'!B:AH"),22,0)</f>
        <v>0</v>
      </c>
      <c r="DA22">
        <f ca="1">VLOOKUP($B71,INDIRECT("'"&amp;$A$2&amp;"'!B:AH"),22,0)</f>
        <v>0</v>
      </c>
      <c r="DB22">
        <f ca="1">VLOOKUP($B72,INDIRECT("'"&amp;$A$2&amp;"'!B:AH"),22,0)</f>
        <v>1</v>
      </c>
      <c r="DC22">
        <f ca="1">VLOOKUP($B73,INDIRECT("'"&amp;$A$2&amp;"'!B:AH"),22,0)</f>
        <v>2</v>
      </c>
      <c r="DD22">
        <f ca="1">VLOOKUP($B74,INDIRECT("'"&amp;$A$2&amp;"'!B:AH"),22,0)</f>
        <v>0</v>
      </c>
      <c r="DE22">
        <f ca="1">VLOOKUP($B75,INDIRECT("'"&amp;$A$2&amp;"'!B:AH"),22,0)</f>
        <v>0</v>
      </c>
      <c r="DF22">
        <f ca="1">VLOOKUP($B76,INDIRECT("'"&amp;$A$2&amp;"'!B:AH"),22,0)</f>
        <v>3</v>
      </c>
      <c r="DG22">
        <f ca="1">VLOOKUP($B77,INDIRECT("'"&amp;$A$2&amp;"'!B:AH"),22,0)</f>
        <v>0</v>
      </c>
      <c r="DH22">
        <f ca="1">VLOOKUP($B78,INDIRECT("'"&amp;$A$2&amp;"'!B:AH"),22,0)</f>
        <v>0</v>
      </c>
      <c r="DI22">
        <f ca="1">VLOOKUP($B79,INDIRECT("'"&amp;$A$2&amp;"'!B:AH"),22,0)</f>
        <v>0</v>
      </c>
      <c r="DJ22">
        <f ca="1">VLOOKUP($B80,INDIRECT("'"&amp;$A$2&amp;"'!B:AH"),22,0)</f>
        <v>0</v>
      </c>
      <c r="DK22">
        <f ca="1">VLOOKUP($B81,INDIRECT("'"&amp;$A$2&amp;"'!B:AH"),22,0)</f>
        <v>1</v>
      </c>
      <c r="DL22">
        <f ca="1">VLOOKUP($B82,INDIRECT("'"&amp;$A$2&amp;"'!B:AH"),22,0)</f>
        <v>0</v>
      </c>
      <c r="DM22">
        <f ca="1">VLOOKUP($B83,INDIRECT("'"&amp;$A$2&amp;"'!B:AH"),22,0)</f>
        <v>1</v>
      </c>
      <c r="DN22">
        <f ca="1">VLOOKUP($B84,INDIRECT("'"&amp;$A$2&amp;"'!B:AH"),22,0)</f>
        <v>0</v>
      </c>
      <c r="DO22">
        <f ca="1">VLOOKUP($B85,INDIRECT("'"&amp;$A$2&amp;"'!B:AH"),22,0)</f>
        <v>0</v>
      </c>
      <c r="DP22">
        <f ca="1">VLOOKUP($B86,INDIRECT("'"&amp;$A$2&amp;"'!B:AH"),22,0)</f>
        <v>8</v>
      </c>
      <c r="DQ22">
        <f ca="1">VLOOKUP($B87,INDIRECT("'"&amp;$A$2&amp;"'!B:AH"),22,0)</f>
        <v>0</v>
      </c>
      <c r="DR22">
        <f ca="1">VLOOKUP($B88,INDIRECT("'"&amp;$A$2&amp;"'!B:AH"),22,0)</f>
        <v>0</v>
      </c>
      <c r="DS22">
        <f ca="1">VLOOKUP($B89,INDIRECT("'"&amp;$A$2&amp;"'!B:AH"),22,0)</f>
        <v>0</v>
      </c>
      <c r="DT22">
        <f ca="1">VLOOKUP($B90,INDIRECT("'"&amp;$A$2&amp;"'!B:AH"),22,0)</f>
        <v>1</v>
      </c>
      <c r="DU22">
        <f ca="1">VLOOKUP($B91,INDIRECT("'"&amp;$A$2&amp;"'!B:AH"),22,0)</f>
        <v>1</v>
      </c>
      <c r="DV22">
        <f ca="1">VLOOKUP($B92,INDIRECT("'"&amp;$A$2&amp;"'!B:AH"),22,0)</f>
        <v>0</v>
      </c>
      <c r="DW22">
        <f ca="1">VLOOKUP($B93,INDIRECT("'"&amp;$A$2&amp;"'!B:AH"),22,0)</f>
        <v>1</v>
      </c>
      <c r="DX22">
        <f ca="1">VLOOKUP($B94,INDIRECT("'"&amp;$A$2&amp;"'!B:AH"),22,0)</f>
        <v>0</v>
      </c>
      <c r="DY22">
        <f ca="1">VLOOKUP($B95,INDIRECT("'"&amp;$A$2&amp;"'!B:AH"),22,0)</f>
        <v>0</v>
      </c>
      <c r="DZ22">
        <f ca="1">VLOOKUP($B96,INDIRECT("'"&amp;$A$2&amp;"'!B:AH"),22,0)</f>
        <v>0</v>
      </c>
      <c r="EA22">
        <f ca="1">VLOOKUP($B97,INDIRECT("'"&amp;$A$2&amp;"'!B:AH"),22,0)</f>
        <v>2</v>
      </c>
      <c r="EB22">
        <f ca="1">VLOOKUP($B98,INDIRECT("'"&amp;$A$2&amp;"'!B:AH"),22,0)</f>
        <v>0</v>
      </c>
      <c r="EC22">
        <f ca="1">VLOOKUP($B99,INDIRECT("'"&amp;$A$2&amp;"'!B:AH"),22,0)</f>
        <v>0</v>
      </c>
      <c r="ED22">
        <f ca="1">VLOOKUP($B100,INDIRECT("'"&amp;$A$2&amp;"'!B:AH"),22,0)</f>
        <v>0</v>
      </c>
      <c r="EE22" t="e">
        <f ca="1">VLOOKUP($B101,INDIRECT("'"&amp;$A$2&amp;"'!B:AH"),22,0)</f>
        <v>#N/A</v>
      </c>
      <c r="EF22" t="e">
        <f ca="1">VLOOKUP($B102,INDIRECT("'"&amp;$A$2&amp;"'!B:AH"),22,0)</f>
        <v>#N/A</v>
      </c>
      <c r="EG22" t="e">
        <f ca="1">VLOOKUP($B103,INDIRECT("'"&amp;$A$2&amp;"'!B:AH"),22,0)</f>
        <v>#N/A</v>
      </c>
      <c r="EH22" t="e">
        <f ca="1">VLOOKUP($B104,INDIRECT("'"&amp;$A$2&amp;"'!B:AH"),22,0)</f>
        <v>#N/A</v>
      </c>
      <c r="EI22" t="e">
        <f ca="1">VLOOKUP($B105,INDIRECT("'"&amp;$A$2&amp;"'!B:AH"),22,0)</f>
        <v>#N/A</v>
      </c>
      <c r="EJ22" t="e">
        <f ca="1">VLOOKUP($B106,INDIRECT("'"&amp;$A$2&amp;"'!B:AH"),22,0)</f>
        <v>#N/A</v>
      </c>
      <c r="EK22" t="e">
        <f ca="1">VLOOKUP($B107,INDIRECT("'"&amp;$A$2&amp;"'!B:AH"),22,0)</f>
        <v>#N/A</v>
      </c>
      <c r="EL22" t="e">
        <f ca="1">VLOOKUP($B108,INDIRECT("'"&amp;$A$2&amp;"'!B:AH"),22,0)</f>
        <v>#N/A</v>
      </c>
      <c r="EM22" t="e">
        <f ca="1">VLOOKUP($B109,INDIRECT("'"&amp;$A$2&amp;"'!B:AH"),22,0)</f>
        <v>#N/A</v>
      </c>
      <c r="EN22" t="e">
        <f ca="1">VLOOKUP($B110,INDIRECT("'"&amp;$A$2&amp;"'!B:AH"),22,0)</f>
        <v>#N/A</v>
      </c>
      <c r="EO22" t="e">
        <f ca="1">VLOOKUP($B111,INDIRECT("'"&amp;$A$2&amp;"'!B:AH"),22,0)</f>
        <v>#N/A</v>
      </c>
      <c r="EP22" t="e">
        <f ca="1">VLOOKUP($B112,INDIRECT("'"&amp;$A$2&amp;"'!B:AH"),22,0)</f>
        <v>#N/A</v>
      </c>
      <c r="EQ22" t="e">
        <f ca="1">VLOOKUP($B113,INDIRECT("'"&amp;$A$2&amp;"'!B:AH"),22,0)</f>
        <v>#N/A</v>
      </c>
      <c r="ER22" t="e">
        <f ca="1">VLOOKUP($B114,INDIRECT("'"&amp;$A$2&amp;"'!B:AH"),22,0)</f>
        <v>#N/A</v>
      </c>
      <c r="ES22" t="e">
        <f ca="1">VLOOKUP($B115,INDIRECT("'"&amp;$A$2&amp;"'!B:AH"),22,0)</f>
        <v>#N/A</v>
      </c>
      <c r="ET22" t="e">
        <f ca="1">VLOOKUP($B116,INDIRECT("'"&amp;$A$2&amp;"'!B:AH"),22,0)</f>
        <v>#N/A</v>
      </c>
      <c r="EU22" t="e">
        <f ca="1">VLOOKUP($B117,INDIRECT("'"&amp;$A$2&amp;"'!B:AH"),22,0)</f>
        <v>#N/A</v>
      </c>
      <c r="EV22" t="e">
        <f ca="1">VLOOKUP($B118,INDIRECT("'"&amp;$A$2&amp;"'!B:AH"),22,0)</f>
        <v>#N/A</v>
      </c>
      <c r="EW22" t="e">
        <f ca="1">VLOOKUP($B119,INDIRECT("'"&amp;$A$2&amp;"'!B:AH"),22,0)</f>
        <v>#N/A</v>
      </c>
      <c r="EX22" t="e">
        <f ca="1">VLOOKUP($B120,INDIRECT("'"&amp;$A$2&amp;"'!B:AH"),22,0)</f>
        <v>#N/A</v>
      </c>
    </row>
    <row r="23" spans="2:277" x14ac:dyDescent="0.35">
      <c r="B23" s="14" t="s">
        <v>20</v>
      </c>
      <c r="C23">
        <f t="shared" ca="1" si="0"/>
        <v>1</v>
      </c>
      <c r="D23">
        <f t="shared" ca="1" si="1"/>
        <v>0</v>
      </c>
      <c r="E23">
        <f t="shared" ca="1" si="2"/>
        <v>0</v>
      </c>
      <c r="F23">
        <f t="shared" ca="1" si="3"/>
        <v>0</v>
      </c>
      <c r="G23">
        <f t="shared" ca="1" si="4"/>
        <v>0</v>
      </c>
      <c r="H23">
        <f t="shared" ca="1" si="5"/>
        <v>2</v>
      </c>
      <c r="I23">
        <f t="shared" ca="1" si="6"/>
        <v>1</v>
      </c>
      <c r="J23">
        <f t="shared" ca="1" si="7"/>
        <v>0</v>
      </c>
      <c r="K23">
        <f t="shared" ca="1" si="8"/>
        <v>0</v>
      </c>
      <c r="L23">
        <f t="shared" ca="1" si="9"/>
        <v>0</v>
      </c>
      <c r="M23">
        <f t="shared" ca="1" si="10"/>
        <v>0</v>
      </c>
      <c r="N23">
        <f t="shared" ca="1" si="11"/>
        <v>0</v>
      </c>
      <c r="O23">
        <f t="shared" ca="1" si="12"/>
        <v>0</v>
      </c>
      <c r="P23">
        <f t="shared" ca="1" si="13"/>
        <v>1</v>
      </c>
      <c r="Q23">
        <f t="shared" ca="1" si="14"/>
        <v>0</v>
      </c>
      <c r="R23">
        <f t="shared" ca="1" si="15"/>
        <v>0</v>
      </c>
      <c r="S23">
        <f t="shared" ca="1" si="16"/>
        <v>0</v>
      </c>
      <c r="T23">
        <f t="shared" ca="1" si="17"/>
        <v>2</v>
      </c>
      <c r="U23">
        <f t="shared" ca="1" si="18"/>
        <v>0</v>
      </c>
      <c r="V23">
        <f t="shared" ca="1" si="19"/>
        <v>1</v>
      </c>
      <c r="W23">
        <f t="shared" ca="1" si="20"/>
        <v>1</v>
      </c>
      <c r="X23">
        <f t="shared" ca="1" si="21"/>
        <v>0</v>
      </c>
      <c r="Y23">
        <f t="shared" ca="1" si="22"/>
        <v>2</v>
      </c>
      <c r="Z23">
        <f t="shared" ca="1" si="23"/>
        <v>0</v>
      </c>
      <c r="AA23">
        <f t="shared" ca="1" si="24"/>
        <v>1</v>
      </c>
      <c r="AB23">
        <f t="shared" ca="1" si="25"/>
        <v>12</v>
      </c>
      <c r="AC23">
        <f t="shared" ca="1" si="26"/>
        <v>0</v>
      </c>
      <c r="AD23">
        <f t="shared" ca="1" si="27"/>
        <v>0</v>
      </c>
      <c r="AE23">
        <f t="shared" ca="1" si="28"/>
        <v>0</v>
      </c>
      <c r="AF23">
        <f t="shared" ca="1" si="29"/>
        <v>0</v>
      </c>
      <c r="AG23" s="13">
        <f t="shared" ca="1" si="30"/>
        <v>0</v>
      </c>
      <c r="AH23" s="13">
        <f t="shared" ca="1" si="31"/>
        <v>0</v>
      </c>
      <c r="AJ23">
        <f ca="1">VLOOKUP($B2,INDIRECT("'"&amp;$A$2&amp;"'!B:AH"),23,0)</f>
        <v>6</v>
      </c>
      <c r="AK23" t="e">
        <f ca="1">VLOOKUP($B3,INDIRECT("'"&amp;$A$2&amp;"'!B:AH"),23,0)</f>
        <v>#N/A</v>
      </c>
      <c r="AL23">
        <f ca="1">VLOOKUP($B4,INDIRECT("'"&amp;$A$2&amp;"'!B:AH"),23,0)</f>
        <v>3</v>
      </c>
      <c r="AM23">
        <f ca="1">VLOOKUP($B5,INDIRECT("'"&amp;$A$2&amp;"'!B:AH"),23,0)</f>
        <v>0</v>
      </c>
      <c r="AN23">
        <f ca="1">VLOOKUP($B6,INDIRECT("'"&amp;$A$2&amp;"'!B:AH"),23,0)</f>
        <v>1</v>
      </c>
      <c r="AO23">
        <f ca="1">VLOOKUP($B7,INDIRECT("'"&amp;$A$2&amp;"'!B:AH"),23,0)</f>
        <v>0</v>
      </c>
      <c r="AP23">
        <f ca="1">VLOOKUP($B8,INDIRECT("'"&amp;$A$2&amp;"'!B:AH"),23,0)</f>
        <v>0</v>
      </c>
      <c r="AQ23">
        <f ca="1">VLOOKUP($B9,INDIRECT("'"&amp;$A$2&amp;"'!B:AH"),23,0)</f>
        <v>1</v>
      </c>
      <c r="AR23">
        <f ca="1">VLOOKUP($B10,INDIRECT("'"&amp;$A$2&amp;"'!B:AH"),23,0)</f>
        <v>2</v>
      </c>
      <c r="AS23">
        <f ca="1">VLOOKUP($B11,INDIRECT("'"&amp;$A$2&amp;"'!B:AH"),23,0)</f>
        <v>0</v>
      </c>
      <c r="AT23">
        <f ca="1">VLOOKUP($B12,INDIRECT("'"&amp;$A$2&amp;"'!B:AH"),23,0)</f>
        <v>2</v>
      </c>
      <c r="AU23">
        <f ca="1">VLOOKUP($B13,INDIRECT("'"&amp;$A$2&amp;"'!B:AH"),23,0)</f>
        <v>1</v>
      </c>
      <c r="AV23">
        <f ca="1">VLOOKUP($B14,INDIRECT("'"&amp;$A$2&amp;"'!B:AH"),23,0)</f>
        <v>0</v>
      </c>
      <c r="AW23">
        <f ca="1">VLOOKUP($B15,INDIRECT("'"&amp;$A$2&amp;"'!B:AH"),23,0)</f>
        <v>0</v>
      </c>
      <c r="AX23">
        <f ca="1">VLOOKUP($B16,INDIRECT("'"&amp;$A$2&amp;"'!B:AH"),23,0)</f>
        <v>0</v>
      </c>
      <c r="AY23">
        <f ca="1">VLOOKUP($B17,INDIRECT("'"&amp;$A$2&amp;"'!B:AH"),23,0)</f>
        <v>0</v>
      </c>
      <c r="AZ23">
        <f ca="1">VLOOKUP($B18,INDIRECT("'"&amp;$A$2&amp;"'!B:AH"),23,0)</f>
        <v>0</v>
      </c>
      <c r="BA23">
        <f ca="1">VLOOKUP($B19,INDIRECT("'"&amp;$A$2&amp;"'!B:AH"),23,0)</f>
        <v>0</v>
      </c>
      <c r="BB23">
        <f ca="1">VLOOKUP($B20,INDIRECT("'"&amp;$A$2&amp;"'!B:AH"),23,0)</f>
        <v>0</v>
      </c>
      <c r="BC23">
        <f ca="1">VLOOKUP($B21,INDIRECT("'"&amp;$A$2&amp;"'!B:AH"),23,0)</f>
        <v>0</v>
      </c>
      <c r="BD23">
        <f ca="1">VLOOKUP($B22,INDIRECT("'"&amp;$A$2&amp;"'!B:AH"),23,0)</f>
        <v>0</v>
      </c>
      <c r="BE23">
        <f ca="1">VLOOKUP($B23,INDIRECT("'"&amp;$A$2&amp;"'!B:AH"),23,0)</f>
        <v>0</v>
      </c>
      <c r="BF23">
        <f ca="1">VLOOKUP($B24,INDIRECT("'"&amp;$A$2&amp;"'!B:AH"),23,0)</f>
        <v>2</v>
      </c>
      <c r="BG23">
        <f ca="1">VLOOKUP($B25,INDIRECT("'"&amp;$A$2&amp;"'!B:AH"),23,0)</f>
        <v>4</v>
      </c>
      <c r="BH23">
        <f ca="1">VLOOKUP($B26,INDIRECT("'"&amp;$A$2&amp;"'!B:AH"),23,0)</f>
        <v>2</v>
      </c>
      <c r="BI23">
        <f ca="1">VLOOKUP($B27,INDIRECT("'"&amp;$A$2&amp;"'!B:AH"),23,0)</f>
        <v>1</v>
      </c>
      <c r="BJ23">
        <f ca="1">VLOOKUP($B28,INDIRECT("'"&amp;$A$2&amp;"'!B:AH"),23,0)</f>
        <v>1</v>
      </c>
      <c r="BK23">
        <f ca="1">VLOOKUP($B29,INDIRECT("'"&amp;$A$2&amp;"'!B:AH"),23,0)</f>
        <v>0</v>
      </c>
      <c r="BL23">
        <f ca="1">VLOOKUP($B30,INDIRECT("'"&amp;$A$2&amp;"'!B:AH"),23,0)</f>
        <v>0</v>
      </c>
      <c r="BM23">
        <f ca="1">VLOOKUP($B31,INDIRECT("'"&amp;$A$2&amp;"'!B:AH"),23,0)</f>
        <v>2</v>
      </c>
      <c r="BN23">
        <f ca="1">VLOOKUP($B32,INDIRECT("'"&amp;$A$2&amp;"'!B:AH"),23,0)</f>
        <v>0</v>
      </c>
      <c r="BO23">
        <f ca="1">VLOOKUP($B33,INDIRECT("'"&amp;$A$2&amp;"'!B:AH"),23,0)</f>
        <v>0</v>
      </c>
      <c r="BP23">
        <f ca="1">VLOOKUP($B34,INDIRECT("'"&amp;$A$2&amp;"'!B:AH"),23,0)</f>
        <v>0</v>
      </c>
      <c r="BQ23">
        <f ca="1">VLOOKUP($B35,INDIRECT("'"&amp;$A$2&amp;"'!B:AH"),23,0)</f>
        <v>0</v>
      </c>
      <c r="BR23">
        <f ca="1">VLOOKUP($B36,INDIRECT("'"&amp;$A$2&amp;"'!B:AH"),23,0)</f>
        <v>0</v>
      </c>
      <c r="BS23">
        <f ca="1">VLOOKUP($B37,INDIRECT("'"&amp;$A$2&amp;"'!B:AH"),23,0)</f>
        <v>0</v>
      </c>
      <c r="BT23">
        <f ca="1">VLOOKUP($B38,INDIRECT("'"&amp;$A$2&amp;"'!B:AH"),23,0)</f>
        <v>0</v>
      </c>
      <c r="BU23">
        <f ca="1">VLOOKUP($B39,INDIRECT("'"&amp;$A$2&amp;"'!B:AH"),23,0)</f>
        <v>1</v>
      </c>
      <c r="BV23">
        <f ca="1">VLOOKUP($B40,INDIRECT("'"&amp;$A$2&amp;"'!B:AH"),23,0)</f>
        <v>1</v>
      </c>
      <c r="BW23">
        <f ca="1">VLOOKUP($B41,INDIRECT("'"&amp;$A$2&amp;"'!B:AH"),23,0)</f>
        <v>2</v>
      </c>
      <c r="BX23">
        <f ca="1">VLOOKUP($B42,INDIRECT("'"&amp;$A$2&amp;"'!B:AH"),23,0)</f>
        <v>0</v>
      </c>
      <c r="BY23">
        <f ca="1">VLOOKUP($B43,INDIRECT("'"&amp;$A$2&amp;"'!B:AH"),23,0)</f>
        <v>0</v>
      </c>
      <c r="BZ23">
        <f ca="1">VLOOKUP($B44,INDIRECT("'"&amp;$A$2&amp;"'!B:AH"),23,0)</f>
        <v>2</v>
      </c>
      <c r="CA23">
        <f ca="1">VLOOKUP($B45,INDIRECT("'"&amp;$A$2&amp;"'!B:AH"),23,0)</f>
        <v>0</v>
      </c>
      <c r="CB23">
        <f ca="1">VLOOKUP($B46,INDIRECT("'"&amp;$A$2&amp;"'!B:AH"),23,0)</f>
        <v>1</v>
      </c>
      <c r="CC23">
        <f ca="1">VLOOKUP($B47,INDIRECT("'"&amp;$A$2&amp;"'!B:AH"),23,0)</f>
        <v>0</v>
      </c>
      <c r="CD23">
        <f ca="1">VLOOKUP($B48,INDIRECT("'"&amp;$A$2&amp;"'!B:AH"),23,0)</f>
        <v>1</v>
      </c>
      <c r="CE23">
        <f ca="1">VLOOKUP($B49,INDIRECT("'"&amp;$A$2&amp;"'!B:AH"),23,0)</f>
        <v>0</v>
      </c>
      <c r="CF23">
        <f ca="1">VLOOKUP($B50,INDIRECT("'"&amp;$A$2&amp;"'!B:AH"),23,0)</f>
        <v>2</v>
      </c>
      <c r="CG23">
        <f ca="1">VLOOKUP($B51,INDIRECT("'"&amp;$A$2&amp;"'!B:AH"),23,0)</f>
        <v>1</v>
      </c>
      <c r="CH23">
        <f ca="1">VLOOKUP($B52,INDIRECT("'"&amp;$A$2&amp;"'!B:AH"),23,0)</f>
        <v>2</v>
      </c>
      <c r="CI23">
        <f ca="1">VLOOKUP($B53,INDIRECT("'"&amp;$A$2&amp;"'!B:AH"),23,0)</f>
        <v>1</v>
      </c>
      <c r="CJ23">
        <f ca="1">VLOOKUP($B54,INDIRECT("'"&amp;$A$2&amp;"'!B:AH"),23,0)</f>
        <v>0</v>
      </c>
      <c r="CK23">
        <f ca="1">VLOOKUP($B55,INDIRECT("'"&amp;$A$2&amp;"'!B:AH"),23,0)</f>
        <v>0</v>
      </c>
      <c r="CL23">
        <f ca="1">VLOOKUP($B56,INDIRECT("'"&amp;$A$2&amp;"'!B:AH"),23,0)</f>
        <v>0</v>
      </c>
      <c r="CM23">
        <f ca="1">VLOOKUP($B57,INDIRECT("'"&amp;$A$2&amp;"'!B:AH"),23,0)</f>
        <v>0</v>
      </c>
      <c r="CN23">
        <f ca="1">VLOOKUP($B58,INDIRECT("'"&amp;$A$2&amp;"'!B:AH"),23,0)</f>
        <v>1</v>
      </c>
      <c r="CO23">
        <f ca="1">VLOOKUP($B59,INDIRECT("'"&amp;$A$2&amp;"'!B:AH"),23,0)</f>
        <v>0</v>
      </c>
      <c r="CP23">
        <f ca="1">VLOOKUP($B60,INDIRECT("'"&amp;$A$2&amp;"'!B:AH"),23,0)</f>
        <v>0</v>
      </c>
      <c r="CQ23">
        <f ca="1">VLOOKUP($B61,INDIRECT("'"&amp;$A$2&amp;"'!B:AH"),23,0)</f>
        <v>0</v>
      </c>
      <c r="CR23">
        <f ca="1">VLOOKUP($B62,INDIRECT("'"&amp;$A$2&amp;"'!B:AH"),23,0)</f>
        <v>0</v>
      </c>
      <c r="CS23">
        <f ca="1">VLOOKUP($B63,INDIRECT("'"&amp;$A$2&amp;"'!B:AH"),23,0)</f>
        <v>0</v>
      </c>
      <c r="CT23">
        <f ca="1">VLOOKUP($B64,INDIRECT("'"&amp;$A$2&amp;"'!B:AH"),23,0)</f>
        <v>0</v>
      </c>
      <c r="CU23">
        <f ca="1">VLOOKUP($B65,INDIRECT("'"&amp;$A$2&amp;"'!B:AH"),23,0)</f>
        <v>0</v>
      </c>
      <c r="CV23">
        <f ca="1">VLOOKUP($B66,INDIRECT("'"&amp;$A$2&amp;"'!B:AH"),23,0)</f>
        <v>5</v>
      </c>
      <c r="CW23">
        <f ca="1">VLOOKUP($B67,INDIRECT("'"&amp;$A$2&amp;"'!B:AH"),23,0)</f>
        <v>0</v>
      </c>
      <c r="CX23">
        <f ca="1">VLOOKUP($B68,INDIRECT("'"&amp;$A$2&amp;"'!B:AH"),23,0)</f>
        <v>0</v>
      </c>
      <c r="CY23">
        <f ca="1">VLOOKUP($B69,INDIRECT("'"&amp;$A$2&amp;"'!B:AH"),23,0)</f>
        <v>1</v>
      </c>
      <c r="CZ23">
        <f ca="1">VLOOKUP($B70,INDIRECT("'"&amp;$A$2&amp;"'!B:AH"),23,0)</f>
        <v>0</v>
      </c>
      <c r="DA23">
        <f ca="1">VLOOKUP($B71,INDIRECT("'"&amp;$A$2&amp;"'!B:AH"),23,0)</f>
        <v>2</v>
      </c>
      <c r="DB23">
        <f ca="1">VLOOKUP($B72,INDIRECT("'"&amp;$A$2&amp;"'!B:AH"),23,0)</f>
        <v>3</v>
      </c>
      <c r="DC23">
        <f ca="1">VLOOKUP($B73,INDIRECT("'"&amp;$A$2&amp;"'!B:AH"),23,0)</f>
        <v>0</v>
      </c>
      <c r="DD23">
        <f ca="1">VLOOKUP($B74,INDIRECT("'"&amp;$A$2&amp;"'!B:AH"),23,0)</f>
        <v>0</v>
      </c>
      <c r="DE23">
        <f ca="1">VLOOKUP($B75,INDIRECT("'"&amp;$A$2&amp;"'!B:AH"),23,0)</f>
        <v>1</v>
      </c>
      <c r="DF23">
        <f ca="1">VLOOKUP($B76,INDIRECT("'"&amp;$A$2&amp;"'!B:AH"),23,0)</f>
        <v>0</v>
      </c>
      <c r="DG23">
        <f ca="1">VLOOKUP($B77,INDIRECT("'"&amp;$A$2&amp;"'!B:AH"),23,0)</f>
        <v>2</v>
      </c>
      <c r="DH23">
        <f ca="1">VLOOKUP($B78,INDIRECT("'"&amp;$A$2&amp;"'!B:AH"),23,0)</f>
        <v>0</v>
      </c>
      <c r="DI23">
        <f ca="1">VLOOKUP($B79,INDIRECT("'"&amp;$A$2&amp;"'!B:AH"),23,0)</f>
        <v>0</v>
      </c>
      <c r="DJ23">
        <f ca="1">VLOOKUP($B80,INDIRECT("'"&amp;$A$2&amp;"'!B:AH"),23,0)</f>
        <v>0</v>
      </c>
      <c r="DK23">
        <f ca="1">VLOOKUP($B81,INDIRECT("'"&amp;$A$2&amp;"'!B:AH"),23,0)</f>
        <v>0</v>
      </c>
      <c r="DL23">
        <f ca="1">VLOOKUP($B82,INDIRECT("'"&amp;$A$2&amp;"'!B:AH"),23,0)</f>
        <v>0</v>
      </c>
      <c r="DM23">
        <f ca="1">VLOOKUP($B83,INDIRECT("'"&amp;$A$2&amp;"'!B:AH"),23,0)</f>
        <v>0</v>
      </c>
      <c r="DN23">
        <f ca="1">VLOOKUP($B84,INDIRECT("'"&amp;$A$2&amp;"'!B:AH"),23,0)</f>
        <v>0</v>
      </c>
      <c r="DO23">
        <f ca="1">VLOOKUP($B85,INDIRECT("'"&amp;$A$2&amp;"'!B:AH"),23,0)</f>
        <v>0</v>
      </c>
      <c r="DP23">
        <f ca="1">VLOOKUP($B86,INDIRECT("'"&amp;$A$2&amp;"'!B:AH"),23,0)</f>
        <v>7</v>
      </c>
      <c r="DQ23">
        <f ca="1">VLOOKUP($B87,INDIRECT("'"&amp;$A$2&amp;"'!B:AH"),23,0)</f>
        <v>3</v>
      </c>
      <c r="DR23">
        <f ca="1">VLOOKUP($B88,INDIRECT("'"&amp;$A$2&amp;"'!B:AH"),23,0)</f>
        <v>1</v>
      </c>
      <c r="DS23">
        <f ca="1">VLOOKUP($B89,INDIRECT("'"&amp;$A$2&amp;"'!B:AH"),23,0)</f>
        <v>1</v>
      </c>
      <c r="DT23">
        <f ca="1">VLOOKUP($B90,INDIRECT("'"&amp;$A$2&amp;"'!B:AH"),23,0)</f>
        <v>2</v>
      </c>
      <c r="DU23">
        <f ca="1">VLOOKUP($B91,INDIRECT("'"&amp;$A$2&amp;"'!B:AH"),23,0)</f>
        <v>0</v>
      </c>
      <c r="DV23">
        <f ca="1">VLOOKUP($B92,INDIRECT("'"&amp;$A$2&amp;"'!B:AH"),23,0)</f>
        <v>2</v>
      </c>
      <c r="DW23">
        <f ca="1">VLOOKUP($B93,INDIRECT("'"&amp;$A$2&amp;"'!B:AH"),23,0)</f>
        <v>0</v>
      </c>
      <c r="DX23">
        <f ca="1">VLOOKUP($B94,INDIRECT("'"&amp;$A$2&amp;"'!B:AH"),23,0)</f>
        <v>0</v>
      </c>
      <c r="DY23">
        <f ca="1">VLOOKUP($B95,INDIRECT("'"&amp;$A$2&amp;"'!B:AH"),23,0)</f>
        <v>0</v>
      </c>
      <c r="DZ23">
        <f ca="1">VLOOKUP($B96,INDIRECT("'"&amp;$A$2&amp;"'!B:AH"),23,0)</f>
        <v>0</v>
      </c>
      <c r="EA23">
        <f ca="1">VLOOKUP($B97,INDIRECT("'"&amp;$A$2&amp;"'!B:AH"),23,0)</f>
        <v>0</v>
      </c>
      <c r="EB23">
        <f ca="1">VLOOKUP($B98,INDIRECT("'"&amp;$A$2&amp;"'!B:AH"),23,0)</f>
        <v>0</v>
      </c>
      <c r="EC23">
        <f ca="1">VLOOKUP($B99,INDIRECT("'"&amp;$A$2&amp;"'!B:AH"),23,0)</f>
        <v>2</v>
      </c>
      <c r="ED23">
        <f ca="1">VLOOKUP($B100,INDIRECT("'"&amp;$A$2&amp;"'!B:AH"),23,0)</f>
        <v>0</v>
      </c>
      <c r="EE23" t="e">
        <f ca="1">VLOOKUP($B101,INDIRECT("'"&amp;$A$2&amp;"'!B:AH"),23,0)</f>
        <v>#N/A</v>
      </c>
      <c r="EF23" t="e">
        <f ca="1">VLOOKUP($B102,INDIRECT("'"&amp;$A$2&amp;"'!B:AH"),23,0)</f>
        <v>#N/A</v>
      </c>
      <c r="EG23" t="e">
        <f ca="1">VLOOKUP($B103,INDIRECT("'"&amp;$A$2&amp;"'!B:AH"),23,0)</f>
        <v>#N/A</v>
      </c>
      <c r="EH23" t="e">
        <f ca="1">VLOOKUP($B104,INDIRECT("'"&amp;$A$2&amp;"'!B:AH"),23,0)</f>
        <v>#N/A</v>
      </c>
      <c r="EI23" t="e">
        <f ca="1">VLOOKUP($B105,INDIRECT("'"&amp;$A$2&amp;"'!B:AH"),23,0)</f>
        <v>#N/A</v>
      </c>
      <c r="EJ23" t="e">
        <f ca="1">VLOOKUP($B106,INDIRECT("'"&amp;$A$2&amp;"'!B:AH"),23,0)</f>
        <v>#N/A</v>
      </c>
      <c r="EK23" t="e">
        <f ca="1">VLOOKUP($B107,INDIRECT("'"&amp;$A$2&amp;"'!B:AH"),23,0)</f>
        <v>#N/A</v>
      </c>
      <c r="EL23" t="e">
        <f ca="1">VLOOKUP($B108,INDIRECT("'"&amp;$A$2&amp;"'!B:AH"),23,0)</f>
        <v>#N/A</v>
      </c>
      <c r="EM23" t="e">
        <f ca="1">VLOOKUP($B109,INDIRECT("'"&amp;$A$2&amp;"'!B:AH"),23,0)</f>
        <v>#N/A</v>
      </c>
      <c r="EN23" t="e">
        <f ca="1">VLOOKUP($B110,INDIRECT("'"&amp;$A$2&amp;"'!B:AH"),23,0)</f>
        <v>#N/A</v>
      </c>
      <c r="EO23" t="e">
        <f ca="1">VLOOKUP($B111,INDIRECT("'"&amp;$A$2&amp;"'!B:AH"),23,0)</f>
        <v>#N/A</v>
      </c>
      <c r="EP23" t="e">
        <f ca="1">VLOOKUP($B112,INDIRECT("'"&amp;$A$2&amp;"'!B:AH"),23,0)</f>
        <v>#N/A</v>
      </c>
      <c r="EQ23" t="e">
        <f ca="1">VLOOKUP($B113,INDIRECT("'"&amp;$A$2&amp;"'!B:AH"),23,0)</f>
        <v>#N/A</v>
      </c>
      <c r="ER23" t="e">
        <f ca="1">VLOOKUP($B114,INDIRECT("'"&amp;$A$2&amp;"'!B:AH"),23,0)</f>
        <v>#N/A</v>
      </c>
      <c r="ES23" t="e">
        <f ca="1">VLOOKUP($B115,INDIRECT("'"&amp;$A$2&amp;"'!B:AH"),23,0)</f>
        <v>#N/A</v>
      </c>
      <c r="ET23" t="e">
        <f ca="1">VLOOKUP($B116,INDIRECT("'"&amp;$A$2&amp;"'!B:AH"),23,0)</f>
        <v>#N/A</v>
      </c>
      <c r="EU23" t="e">
        <f ca="1">VLOOKUP($B117,INDIRECT("'"&amp;$A$2&amp;"'!B:AH"),23,0)</f>
        <v>#N/A</v>
      </c>
      <c r="EV23" t="e">
        <f ca="1">VLOOKUP($B118,INDIRECT("'"&amp;$A$2&amp;"'!B:AH"),23,0)</f>
        <v>#N/A</v>
      </c>
      <c r="EW23" t="e">
        <f ca="1">VLOOKUP($B119,INDIRECT("'"&amp;$A$2&amp;"'!B:AH"),23,0)</f>
        <v>#N/A</v>
      </c>
      <c r="EX23" t="e">
        <f ca="1">VLOOKUP($B120,INDIRECT("'"&amp;$A$2&amp;"'!B:AH"),23,0)</f>
        <v>#N/A</v>
      </c>
    </row>
    <row r="24" spans="2:277" x14ac:dyDescent="0.35">
      <c r="B24" s="14" t="s">
        <v>21</v>
      </c>
      <c r="C24">
        <f t="shared" ca="1" si="0"/>
        <v>13</v>
      </c>
      <c r="D24">
        <f t="shared" ca="1" si="1"/>
        <v>4</v>
      </c>
      <c r="E24">
        <f t="shared" ca="1" si="2"/>
        <v>3</v>
      </c>
      <c r="F24">
        <f t="shared" ca="1" si="3"/>
        <v>7</v>
      </c>
      <c r="G24">
        <f t="shared" ca="1" si="4"/>
        <v>2</v>
      </c>
      <c r="H24">
        <f t="shared" ca="1" si="5"/>
        <v>4</v>
      </c>
      <c r="I24">
        <f t="shared" ca="1" si="6"/>
        <v>5</v>
      </c>
      <c r="J24">
        <f t="shared" ca="1" si="7"/>
        <v>9</v>
      </c>
      <c r="K24">
        <f t="shared" ca="1" si="8"/>
        <v>9</v>
      </c>
      <c r="L24">
        <f t="shared" ca="1" si="9"/>
        <v>4</v>
      </c>
      <c r="M24">
        <f t="shared" ca="1" si="10"/>
        <v>3</v>
      </c>
      <c r="N24">
        <f t="shared" ca="1" si="11"/>
        <v>7</v>
      </c>
      <c r="O24">
        <f t="shared" ca="1" si="12"/>
        <v>1</v>
      </c>
      <c r="P24">
        <f t="shared" ca="1" si="13"/>
        <v>5</v>
      </c>
      <c r="Q24">
        <f t="shared" ca="1" si="14"/>
        <v>1</v>
      </c>
      <c r="R24">
        <f t="shared" ca="1" si="15"/>
        <v>7</v>
      </c>
      <c r="S24">
        <f t="shared" ca="1" si="16"/>
        <v>4</v>
      </c>
      <c r="T24">
        <f t="shared" ca="1" si="17"/>
        <v>2</v>
      </c>
      <c r="U24">
        <f t="shared" ca="1" si="18"/>
        <v>0</v>
      </c>
      <c r="V24">
        <f t="shared" ca="1" si="19"/>
        <v>2</v>
      </c>
      <c r="W24">
        <f t="shared" ca="1" si="20"/>
        <v>2</v>
      </c>
      <c r="X24">
        <f t="shared" ca="1" si="21"/>
        <v>2</v>
      </c>
      <c r="Y24">
        <f t="shared" ca="1" si="22"/>
        <v>12</v>
      </c>
      <c r="Z24">
        <f t="shared" ca="1" si="23"/>
        <v>2</v>
      </c>
      <c r="AA24">
        <f t="shared" ca="1" si="24"/>
        <v>6</v>
      </c>
      <c r="AB24">
        <f t="shared" ca="1" si="25"/>
        <v>116</v>
      </c>
      <c r="AC24">
        <f t="shared" ca="1" si="26"/>
        <v>0</v>
      </c>
      <c r="AD24">
        <f t="shared" ca="1" si="27"/>
        <v>0</v>
      </c>
      <c r="AE24">
        <f t="shared" ca="1" si="28"/>
        <v>0</v>
      </c>
      <c r="AF24">
        <f t="shared" ca="1" si="29"/>
        <v>0</v>
      </c>
      <c r="AG24" s="13">
        <f t="shared" ca="1" si="30"/>
        <v>0</v>
      </c>
      <c r="AH24" s="13">
        <f t="shared" ca="1" si="31"/>
        <v>0</v>
      </c>
      <c r="AJ24">
        <f ca="1">VLOOKUP($B2,INDIRECT("'"&amp;$A$2&amp;"'!B:AH"),24,0)</f>
        <v>14</v>
      </c>
      <c r="AK24" t="e">
        <f ca="1">VLOOKUP($B3,INDIRECT("'"&amp;$A$2&amp;"'!B:AH"),24,0)</f>
        <v>#N/A</v>
      </c>
      <c r="AL24">
        <f ca="1">VLOOKUP($B4,INDIRECT("'"&amp;$A$2&amp;"'!B:AH"),24,0)</f>
        <v>0</v>
      </c>
      <c r="AM24">
        <f ca="1">VLOOKUP($B5,INDIRECT("'"&amp;$A$2&amp;"'!B:AH"),24,0)</f>
        <v>0</v>
      </c>
      <c r="AN24">
        <f ca="1">VLOOKUP($B6,INDIRECT("'"&amp;$A$2&amp;"'!B:AH"),24,0)</f>
        <v>1</v>
      </c>
      <c r="AO24">
        <f ca="1">VLOOKUP($B7,INDIRECT("'"&amp;$A$2&amp;"'!B:AH"),24,0)</f>
        <v>0</v>
      </c>
      <c r="AP24">
        <f ca="1">VLOOKUP($B8,INDIRECT("'"&amp;$A$2&amp;"'!B:AH"),24,0)</f>
        <v>0</v>
      </c>
      <c r="AQ24">
        <f ca="1">VLOOKUP($B9,INDIRECT("'"&amp;$A$2&amp;"'!B:AH"),24,0)</f>
        <v>3</v>
      </c>
      <c r="AR24">
        <f ca="1">VLOOKUP($B10,INDIRECT("'"&amp;$A$2&amp;"'!B:AH"),24,0)</f>
        <v>0</v>
      </c>
      <c r="AS24">
        <f ca="1">VLOOKUP($B11,INDIRECT("'"&amp;$A$2&amp;"'!B:AH"),24,0)</f>
        <v>0</v>
      </c>
      <c r="AT24">
        <f ca="1">VLOOKUP($B12,INDIRECT("'"&amp;$A$2&amp;"'!B:AH"),24,0)</f>
        <v>0</v>
      </c>
      <c r="AU24">
        <f ca="1">VLOOKUP($B13,INDIRECT("'"&amp;$A$2&amp;"'!B:AH"),24,0)</f>
        <v>0</v>
      </c>
      <c r="AV24">
        <f ca="1">VLOOKUP($B14,INDIRECT("'"&amp;$A$2&amp;"'!B:AH"),24,0)</f>
        <v>0</v>
      </c>
      <c r="AW24">
        <f ca="1">VLOOKUP($B15,INDIRECT("'"&amp;$A$2&amp;"'!B:AH"),24,0)</f>
        <v>0</v>
      </c>
      <c r="AX24">
        <f ca="1">VLOOKUP($B16,INDIRECT("'"&amp;$A$2&amp;"'!B:AH"),24,0)</f>
        <v>0</v>
      </c>
      <c r="AY24">
        <f ca="1">VLOOKUP($B17,INDIRECT("'"&amp;$A$2&amp;"'!B:AH"),24,0)</f>
        <v>0</v>
      </c>
      <c r="AZ24">
        <f ca="1">VLOOKUP($B18,INDIRECT("'"&amp;$A$2&amp;"'!B:AH"),24,0)</f>
        <v>6</v>
      </c>
      <c r="BA24">
        <f ca="1">VLOOKUP($B19,INDIRECT("'"&amp;$A$2&amp;"'!B:AH"),24,0)</f>
        <v>0</v>
      </c>
      <c r="BB24">
        <f ca="1">VLOOKUP($B20,INDIRECT("'"&amp;$A$2&amp;"'!B:AH"),24,0)</f>
        <v>0</v>
      </c>
      <c r="BC24">
        <f ca="1">VLOOKUP($B21,INDIRECT("'"&amp;$A$2&amp;"'!B:AH"),24,0)</f>
        <v>0</v>
      </c>
      <c r="BD24">
        <f ca="1">VLOOKUP($B22,INDIRECT("'"&amp;$A$2&amp;"'!B:AH"),24,0)</f>
        <v>0</v>
      </c>
      <c r="BE24">
        <f ca="1">VLOOKUP($B23,INDIRECT("'"&amp;$A$2&amp;"'!B:AH"),24,0)</f>
        <v>2</v>
      </c>
      <c r="BF24">
        <f ca="1">VLOOKUP($B24,INDIRECT("'"&amp;$A$2&amp;"'!B:AH"),24,0)</f>
        <v>12</v>
      </c>
      <c r="BG24">
        <f ca="1">VLOOKUP($B25,INDIRECT("'"&amp;$A$2&amp;"'!B:AH"),24,0)</f>
        <v>0</v>
      </c>
      <c r="BH24">
        <f ca="1">VLOOKUP($B26,INDIRECT("'"&amp;$A$2&amp;"'!B:AH"),24,0)</f>
        <v>0</v>
      </c>
      <c r="BI24">
        <f ca="1">VLOOKUP($B27,INDIRECT("'"&amp;$A$2&amp;"'!B:AH"),24,0)</f>
        <v>2</v>
      </c>
      <c r="BJ24">
        <f ca="1">VLOOKUP($B28,INDIRECT("'"&amp;$A$2&amp;"'!B:AH"),24,0)</f>
        <v>0</v>
      </c>
      <c r="BK24">
        <f ca="1">VLOOKUP($B29,INDIRECT("'"&amp;$A$2&amp;"'!B:AH"),24,0)</f>
        <v>1</v>
      </c>
      <c r="BL24">
        <f ca="1">VLOOKUP($B30,INDIRECT("'"&amp;$A$2&amp;"'!B:AH"),24,0)</f>
        <v>0</v>
      </c>
      <c r="BM24">
        <f ca="1">VLOOKUP($B31,INDIRECT("'"&amp;$A$2&amp;"'!B:AH"),24,0)</f>
        <v>4</v>
      </c>
      <c r="BN24">
        <f ca="1">VLOOKUP($B32,INDIRECT("'"&amp;$A$2&amp;"'!B:AH"),24,0)</f>
        <v>0</v>
      </c>
      <c r="BO24">
        <f ca="1">VLOOKUP($B33,INDIRECT("'"&amp;$A$2&amp;"'!B:AH"),24,0)</f>
        <v>0</v>
      </c>
      <c r="BP24">
        <f ca="1">VLOOKUP($B34,INDIRECT("'"&amp;$A$2&amp;"'!B:AH"),24,0)</f>
        <v>2</v>
      </c>
      <c r="BQ24">
        <f ca="1">VLOOKUP($B35,INDIRECT("'"&amp;$A$2&amp;"'!B:AH"),24,0)</f>
        <v>1</v>
      </c>
      <c r="BR24">
        <f ca="1">VLOOKUP($B36,INDIRECT("'"&amp;$A$2&amp;"'!B:AH"),24,0)</f>
        <v>0</v>
      </c>
      <c r="BS24">
        <f ca="1">VLOOKUP($B37,INDIRECT("'"&amp;$A$2&amp;"'!B:AH"),24,0)</f>
        <v>0</v>
      </c>
      <c r="BT24">
        <f ca="1">VLOOKUP($B38,INDIRECT("'"&amp;$A$2&amp;"'!B:AH"),24,0)</f>
        <v>0</v>
      </c>
      <c r="BU24">
        <f ca="1">VLOOKUP($B39,INDIRECT("'"&amp;$A$2&amp;"'!B:AH"),24,0)</f>
        <v>0</v>
      </c>
      <c r="BV24">
        <f ca="1">VLOOKUP($B40,INDIRECT("'"&amp;$A$2&amp;"'!B:AH"),24,0)</f>
        <v>0</v>
      </c>
      <c r="BW24">
        <f ca="1">VLOOKUP($B41,INDIRECT("'"&amp;$A$2&amp;"'!B:AH"),24,0)</f>
        <v>0</v>
      </c>
      <c r="BX24">
        <f ca="1">VLOOKUP($B42,INDIRECT("'"&amp;$A$2&amp;"'!B:AH"),24,0)</f>
        <v>1</v>
      </c>
      <c r="BY24">
        <f ca="1">VLOOKUP($B43,INDIRECT("'"&amp;$A$2&amp;"'!B:AH"),24,0)</f>
        <v>0</v>
      </c>
      <c r="BZ24">
        <f ca="1">VLOOKUP($B44,INDIRECT("'"&amp;$A$2&amp;"'!B:AH"),24,0)</f>
        <v>0</v>
      </c>
      <c r="CA24">
        <f ca="1">VLOOKUP($B45,INDIRECT("'"&amp;$A$2&amp;"'!B:AH"),24,0)</f>
        <v>0</v>
      </c>
      <c r="CB24">
        <f ca="1">VLOOKUP($B46,INDIRECT("'"&amp;$A$2&amp;"'!B:AH"),24,0)</f>
        <v>0</v>
      </c>
      <c r="CC24">
        <f ca="1">VLOOKUP($B47,INDIRECT("'"&amp;$A$2&amp;"'!B:AH"),24,0)</f>
        <v>0</v>
      </c>
      <c r="CD24">
        <f ca="1">VLOOKUP($B48,INDIRECT("'"&amp;$A$2&amp;"'!B:AH"),24,0)</f>
        <v>0</v>
      </c>
      <c r="CE24">
        <f ca="1">VLOOKUP($B49,INDIRECT("'"&amp;$A$2&amp;"'!B:AH"),24,0)</f>
        <v>0</v>
      </c>
      <c r="CF24">
        <f ca="1">VLOOKUP($B50,INDIRECT("'"&amp;$A$2&amp;"'!B:AH"),24,0)</f>
        <v>1</v>
      </c>
      <c r="CG24">
        <f ca="1">VLOOKUP($B51,INDIRECT("'"&amp;$A$2&amp;"'!B:AH"),24,0)</f>
        <v>0</v>
      </c>
      <c r="CH24">
        <f ca="1">VLOOKUP($B52,INDIRECT("'"&amp;$A$2&amp;"'!B:AH"),24,0)</f>
        <v>0</v>
      </c>
      <c r="CI24">
        <f ca="1">VLOOKUP($B53,INDIRECT("'"&amp;$A$2&amp;"'!B:AH"),24,0)</f>
        <v>1</v>
      </c>
      <c r="CJ24">
        <f ca="1">VLOOKUP($B54,INDIRECT("'"&amp;$A$2&amp;"'!B:AH"),24,0)</f>
        <v>1</v>
      </c>
      <c r="CK24">
        <f ca="1">VLOOKUP($B55,INDIRECT("'"&amp;$A$2&amp;"'!B:AH"),24,0)</f>
        <v>0</v>
      </c>
      <c r="CL24">
        <f ca="1">VLOOKUP($B56,INDIRECT("'"&amp;$A$2&amp;"'!B:AH"),24,0)</f>
        <v>2</v>
      </c>
      <c r="CM24">
        <f ca="1">VLOOKUP($B57,INDIRECT("'"&amp;$A$2&amp;"'!B:AH"),24,0)</f>
        <v>0</v>
      </c>
      <c r="CN24">
        <f ca="1">VLOOKUP($B58,INDIRECT("'"&amp;$A$2&amp;"'!B:AH"),24,0)</f>
        <v>3</v>
      </c>
      <c r="CO24">
        <f ca="1">VLOOKUP($B59,INDIRECT("'"&amp;$A$2&amp;"'!B:AH"),24,0)</f>
        <v>0</v>
      </c>
      <c r="CP24">
        <f ca="1">VLOOKUP($B60,INDIRECT("'"&amp;$A$2&amp;"'!B:AH"),24,0)</f>
        <v>1</v>
      </c>
      <c r="CQ24">
        <f ca="1">VLOOKUP($B61,INDIRECT("'"&amp;$A$2&amp;"'!B:AH"),24,0)</f>
        <v>0</v>
      </c>
      <c r="CR24">
        <f ca="1">VLOOKUP($B62,INDIRECT("'"&amp;$A$2&amp;"'!B:AH"),24,0)</f>
        <v>0</v>
      </c>
      <c r="CS24">
        <f ca="1">VLOOKUP($B63,INDIRECT("'"&amp;$A$2&amp;"'!B:AH"),24,0)</f>
        <v>0</v>
      </c>
      <c r="CT24">
        <f ca="1">VLOOKUP($B64,INDIRECT("'"&amp;$A$2&amp;"'!B:AH"),24,0)</f>
        <v>0</v>
      </c>
      <c r="CU24">
        <f ca="1">VLOOKUP($B65,INDIRECT("'"&amp;$A$2&amp;"'!B:AH"),24,0)</f>
        <v>2</v>
      </c>
      <c r="CV24">
        <f ca="1">VLOOKUP($B66,INDIRECT("'"&amp;$A$2&amp;"'!B:AH"),24,0)</f>
        <v>2</v>
      </c>
      <c r="CW24">
        <f ca="1">VLOOKUP($B67,INDIRECT("'"&amp;$A$2&amp;"'!B:AH"),24,0)</f>
        <v>0</v>
      </c>
      <c r="CX24">
        <f ca="1">VLOOKUP($B68,INDIRECT("'"&amp;$A$2&amp;"'!B:AH"),24,0)</f>
        <v>1</v>
      </c>
      <c r="CY24">
        <f ca="1">VLOOKUP($B69,INDIRECT("'"&amp;$A$2&amp;"'!B:AH"),24,0)</f>
        <v>1</v>
      </c>
      <c r="CZ24">
        <f ca="1">VLOOKUP($B70,INDIRECT("'"&amp;$A$2&amp;"'!B:AH"),24,0)</f>
        <v>0</v>
      </c>
      <c r="DA24">
        <f ca="1">VLOOKUP($B71,INDIRECT("'"&amp;$A$2&amp;"'!B:AH"),24,0)</f>
        <v>0</v>
      </c>
      <c r="DB24">
        <f ca="1">VLOOKUP($B72,INDIRECT("'"&amp;$A$2&amp;"'!B:AH"),24,0)</f>
        <v>0</v>
      </c>
      <c r="DC24">
        <f ca="1">VLOOKUP($B73,INDIRECT("'"&amp;$A$2&amp;"'!B:AH"),24,0)</f>
        <v>0</v>
      </c>
      <c r="DD24">
        <f ca="1">VLOOKUP($B74,INDIRECT("'"&amp;$A$2&amp;"'!B:AH"),24,0)</f>
        <v>0</v>
      </c>
      <c r="DE24">
        <f ca="1">VLOOKUP($B75,INDIRECT("'"&amp;$A$2&amp;"'!B:AH"),24,0)</f>
        <v>1</v>
      </c>
      <c r="DF24">
        <f ca="1">VLOOKUP($B76,INDIRECT("'"&amp;$A$2&amp;"'!B:AH"),24,0)</f>
        <v>1</v>
      </c>
      <c r="DG24">
        <f ca="1">VLOOKUP($B77,INDIRECT("'"&amp;$A$2&amp;"'!B:AH"),24,0)</f>
        <v>0</v>
      </c>
      <c r="DH24">
        <f ca="1">VLOOKUP($B78,INDIRECT("'"&amp;$A$2&amp;"'!B:AH"),24,0)</f>
        <v>1</v>
      </c>
      <c r="DI24">
        <f ca="1">VLOOKUP($B79,INDIRECT("'"&amp;$A$2&amp;"'!B:AH"),24,0)</f>
        <v>0</v>
      </c>
      <c r="DJ24">
        <f ca="1">VLOOKUP($B80,INDIRECT("'"&amp;$A$2&amp;"'!B:AH"),24,0)</f>
        <v>3</v>
      </c>
      <c r="DK24">
        <f ca="1">VLOOKUP($B81,INDIRECT("'"&amp;$A$2&amp;"'!B:AH"),24,0)</f>
        <v>1</v>
      </c>
      <c r="DL24">
        <f ca="1">VLOOKUP($B82,INDIRECT("'"&amp;$A$2&amp;"'!B:AH"),24,0)</f>
        <v>0</v>
      </c>
      <c r="DM24">
        <f ca="1">VLOOKUP($B83,INDIRECT("'"&amp;$A$2&amp;"'!B:AH"),24,0)</f>
        <v>0</v>
      </c>
      <c r="DN24">
        <f ca="1">VLOOKUP($B84,INDIRECT("'"&amp;$A$2&amp;"'!B:AH"),24,0)</f>
        <v>0</v>
      </c>
      <c r="DO24">
        <f ca="1">VLOOKUP($B85,INDIRECT("'"&amp;$A$2&amp;"'!B:AH"),24,0)</f>
        <v>0</v>
      </c>
      <c r="DP24">
        <f ca="1">VLOOKUP($B86,INDIRECT("'"&amp;$A$2&amp;"'!B:AH"),24,0)</f>
        <v>1</v>
      </c>
      <c r="DQ24">
        <f ca="1">VLOOKUP($B87,INDIRECT("'"&amp;$A$2&amp;"'!B:AH"),24,0)</f>
        <v>0</v>
      </c>
      <c r="DR24">
        <f ca="1">VLOOKUP($B88,INDIRECT("'"&amp;$A$2&amp;"'!B:AH"),24,0)</f>
        <v>0</v>
      </c>
      <c r="DS24">
        <f ca="1">VLOOKUP($B89,INDIRECT("'"&amp;$A$2&amp;"'!B:AH"),24,0)</f>
        <v>2</v>
      </c>
      <c r="DT24">
        <f ca="1">VLOOKUP($B90,INDIRECT("'"&amp;$A$2&amp;"'!B:AH"),24,0)</f>
        <v>1</v>
      </c>
      <c r="DU24">
        <f ca="1">VLOOKUP($B91,INDIRECT("'"&amp;$A$2&amp;"'!B:AH"),24,0)</f>
        <v>0</v>
      </c>
      <c r="DV24">
        <f ca="1">VLOOKUP($B92,INDIRECT("'"&amp;$A$2&amp;"'!B:AH"),24,0)</f>
        <v>1</v>
      </c>
      <c r="DW24">
        <f ca="1">VLOOKUP($B93,INDIRECT("'"&amp;$A$2&amp;"'!B:AH"),24,0)</f>
        <v>0</v>
      </c>
      <c r="DX24">
        <f ca="1">VLOOKUP($B94,INDIRECT("'"&amp;$A$2&amp;"'!B:AH"),24,0)</f>
        <v>0</v>
      </c>
      <c r="DY24">
        <f ca="1">VLOOKUP($B95,INDIRECT("'"&amp;$A$2&amp;"'!B:AH"),24,0)</f>
        <v>0</v>
      </c>
      <c r="DZ24">
        <f ca="1">VLOOKUP($B96,INDIRECT("'"&amp;$A$2&amp;"'!B:AH"),24,0)</f>
        <v>0</v>
      </c>
      <c r="EA24">
        <f ca="1">VLOOKUP($B97,INDIRECT("'"&amp;$A$2&amp;"'!B:AH"),24,0)</f>
        <v>0</v>
      </c>
      <c r="EB24">
        <f ca="1">VLOOKUP($B98,INDIRECT("'"&amp;$A$2&amp;"'!B:AH"),24,0)</f>
        <v>0</v>
      </c>
      <c r="EC24">
        <f ca="1">VLOOKUP($B99,INDIRECT("'"&amp;$A$2&amp;"'!B:AH"),24,0)</f>
        <v>0</v>
      </c>
      <c r="ED24">
        <f ca="1">VLOOKUP($B100,INDIRECT("'"&amp;$A$2&amp;"'!B:AH"),24,0)</f>
        <v>0</v>
      </c>
      <c r="EE24" t="e">
        <f ca="1">VLOOKUP($B101,INDIRECT("'"&amp;$A$2&amp;"'!B:AH"),24,0)</f>
        <v>#N/A</v>
      </c>
      <c r="EF24" t="e">
        <f ca="1">VLOOKUP($B102,INDIRECT("'"&amp;$A$2&amp;"'!B:AH"),24,0)</f>
        <v>#N/A</v>
      </c>
      <c r="EG24" t="e">
        <f ca="1">VLOOKUP($B103,INDIRECT("'"&amp;$A$2&amp;"'!B:AH"),24,0)</f>
        <v>#N/A</v>
      </c>
      <c r="EH24" t="e">
        <f ca="1">VLOOKUP($B104,INDIRECT("'"&amp;$A$2&amp;"'!B:AH"),24,0)</f>
        <v>#N/A</v>
      </c>
      <c r="EI24" t="e">
        <f ca="1">VLOOKUP($B105,INDIRECT("'"&amp;$A$2&amp;"'!B:AH"),24,0)</f>
        <v>#N/A</v>
      </c>
      <c r="EJ24" t="e">
        <f ca="1">VLOOKUP($B106,INDIRECT("'"&amp;$A$2&amp;"'!B:AH"),24,0)</f>
        <v>#N/A</v>
      </c>
      <c r="EK24" t="e">
        <f ca="1">VLOOKUP($B107,INDIRECT("'"&amp;$A$2&amp;"'!B:AH"),24,0)</f>
        <v>#N/A</v>
      </c>
      <c r="EL24" t="e">
        <f ca="1">VLOOKUP($B108,INDIRECT("'"&amp;$A$2&amp;"'!B:AH"),24,0)</f>
        <v>#N/A</v>
      </c>
      <c r="EM24" t="e">
        <f ca="1">VLOOKUP($B109,INDIRECT("'"&amp;$A$2&amp;"'!B:AH"),24,0)</f>
        <v>#N/A</v>
      </c>
      <c r="EN24" t="e">
        <f ca="1">VLOOKUP($B110,INDIRECT("'"&amp;$A$2&amp;"'!B:AH"),24,0)</f>
        <v>#N/A</v>
      </c>
      <c r="EO24" t="e">
        <f ca="1">VLOOKUP($B111,INDIRECT("'"&amp;$A$2&amp;"'!B:AH"),24,0)</f>
        <v>#N/A</v>
      </c>
      <c r="EP24" t="e">
        <f ca="1">VLOOKUP($B112,INDIRECT("'"&amp;$A$2&amp;"'!B:AH"),24,0)</f>
        <v>#N/A</v>
      </c>
      <c r="EQ24" t="e">
        <f ca="1">VLOOKUP($B113,INDIRECT("'"&amp;$A$2&amp;"'!B:AH"),24,0)</f>
        <v>#N/A</v>
      </c>
      <c r="ER24" t="e">
        <f ca="1">VLOOKUP($B114,INDIRECT("'"&amp;$A$2&amp;"'!B:AH"),24,0)</f>
        <v>#N/A</v>
      </c>
      <c r="ES24" t="e">
        <f ca="1">VLOOKUP($B115,INDIRECT("'"&amp;$A$2&amp;"'!B:AH"),24,0)</f>
        <v>#N/A</v>
      </c>
      <c r="ET24" t="e">
        <f ca="1">VLOOKUP($B116,INDIRECT("'"&amp;$A$2&amp;"'!B:AH"),24,0)</f>
        <v>#N/A</v>
      </c>
      <c r="EU24" t="e">
        <f ca="1">VLOOKUP($B117,INDIRECT("'"&amp;$A$2&amp;"'!B:AH"),24,0)</f>
        <v>#N/A</v>
      </c>
      <c r="EV24" t="e">
        <f ca="1">VLOOKUP($B118,INDIRECT("'"&amp;$A$2&amp;"'!B:AH"),24,0)</f>
        <v>#N/A</v>
      </c>
      <c r="EW24" t="e">
        <f ca="1">VLOOKUP($B119,INDIRECT("'"&amp;$A$2&amp;"'!B:AH"),24,0)</f>
        <v>#N/A</v>
      </c>
      <c r="EX24" t="e">
        <f ca="1">VLOOKUP($B120,INDIRECT("'"&amp;$A$2&amp;"'!B:AH"),24,0)</f>
        <v>#N/A</v>
      </c>
    </row>
    <row r="25" spans="2:277" x14ac:dyDescent="0.35">
      <c r="B25" s="14" t="s">
        <v>22</v>
      </c>
      <c r="C25">
        <f t="shared" ca="1" si="0"/>
        <v>2</v>
      </c>
      <c r="D25">
        <f t="shared" ca="1" si="1"/>
        <v>0</v>
      </c>
      <c r="E25">
        <f t="shared" ca="1" si="2"/>
        <v>0</v>
      </c>
      <c r="F25">
        <f t="shared" ca="1" si="3"/>
        <v>0</v>
      </c>
      <c r="G25">
        <f t="shared" ca="1" si="4"/>
        <v>0</v>
      </c>
      <c r="H25">
        <f t="shared" ca="1" si="5"/>
        <v>3</v>
      </c>
      <c r="I25">
        <f t="shared" ca="1" si="6"/>
        <v>1</v>
      </c>
      <c r="J25">
        <f t="shared" ca="1" si="7"/>
        <v>2</v>
      </c>
      <c r="K25">
        <f t="shared" ca="1" si="8"/>
        <v>2</v>
      </c>
      <c r="L25">
        <f t="shared" ca="1" si="9"/>
        <v>0</v>
      </c>
      <c r="M25">
        <f t="shared" ca="1" si="10"/>
        <v>2</v>
      </c>
      <c r="N25">
        <f t="shared" ca="1" si="11"/>
        <v>1</v>
      </c>
      <c r="O25">
        <f t="shared" ca="1" si="12"/>
        <v>0</v>
      </c>
      <c r="P25">
        <f t="shared" ca="1" si="13"/>
        <v>2</v>
      </c>
      <c r="Q25">
        <f t="shared" ca="1" si="14"/>
        <v>0</v>
      </c>
      <c r="R25">
        <f t="shared" ca="1" si="15"/>
        <v>0</v>
      </c>
      <c r="S25">
        <f t="shared" ca="1" si="16"/>
        <v>0</v>
      </c>
      <c r="T25">
        <f t="shared" ca="1" si="17"/>
        <v>0</v>
      </c>
      <c r="U25">
        <f t="shared" ca="1" si="18"/>
        <v>0</v>
      </c>
      <c r="V25">
        <f t="shared" ca="1" si="19"/>
        <v>0</v>
      </c>
      <c r="W25">
        <f t="shared" ca="1" si="20"/>
        <v>1</v>
      </c>
      <c r="X25">
        <f t="shared" ca="1" si="21"/>
        <v>4</v>
      </c>
      <c r="Y25">
        <f t="shared" ca="1" si="22"/>
        <v>0</v>
      </c>
      <c r="Z25">
        <f t="shared" ca="1" si="23"/>
        <v>2</v>
      </c>
      <c r="AA25">
        <f t="shared" ca="1" si="24"/>
        <v>3</v>
      </c>
      <c r="AB25">
        <f t="shared" ca="1" si="25"/>
        <v>25</v>
      </c>
      <c r="AC25">
        <f t="shared" ca="1" si="26"/>
        <v>0</v>
      </c>
      <c r="AD25">
        <f t="shared" ca="1" si="27"/>
        <v>0</v>
      </c>
      <c r="AE25">
        <f t="shared" ca="1" si="28"/>
        <v>0</v>
      </c>
      <c r="AF25">
        <f t="shared" ca="1" si="29"/>
        <v>0</v>
      </c>
      <c r="AG25" s="13">
        <f t="shared" ca="1" si="30"/>
        <v>0</v>
      </c>
      <c r="AH25" s="13">
        <f t="shared" ca="1" si="31"/>
        <v>0</v>
      </c>
      <c r="AJ25">
        <f ca="1">VLOOKUP($B2,INDIRECT("'"&amp;$A$2&amp;"'!B:AH"),25,0)</f>
        <v>3</v>
      </c>
      <c r="AK25" t="e">
        <f ca="1">VLOOKUP($B3,INDIRECT("'"&amp;$A$2&amp;"'!B:AH"),25,0)</f>
        <v>#N/A</v>
      </c>
      <c r="AL25">
        <f ca="1">VLOOKUP($B4,INDIRECT("'"&amp;$A$2&amp;"'!B:AH"),25,0)</f>
        <v>0</v>
      </c>
      <c r="AM25">
        <f ca="1">VLOOKUP($B5,INDIRECT("'"&amp;$A$2&amp;"'!B:AH"),25,0)</f>
        <v>0</v>
      </c>
      <c r="AN25">
        <f ca="1">VLOOKUP($B6,INDIRECT("'"&amp;$A$2&amp;"'!B:AH"),25,0)</f>
        <v>0</v>
      </c>
      <c r="AO25">
        <f ca="1">VLOOKUP($B7,INDIRECT("'"&amp;$A$2&amp;"'!B:AH"),25,0)</f>
        <v>2</v>
      </c>
      <c r="AP25">
        <f ca="1">VLOOKUP($B8,INDIRECT("'"&amp;$A$2&amp;"'!B:AH"),25,0)</f>
        <v>0</v>
      </c>
      <c r="AQ25">
        <f ca="1">VLOOKUP($B9,INDIRECT("'"&amp;$A$2&amp;"'!B:AH"),25,0)</f>
        <v>0</v>
      </c>
      <c r="AR25">
        <f ca="1">VLOOKUP($B10,INDIRECT("'"&amp;$A$2&amp;"'!B:AH"),25,0)</f>
        <v>2</v>
      </c>
      <c r="AS25">
        <f ca="1">VLOOKUP($B11,INDIRECT("'"&amp;$A$2&amp;"'!B:AH"),25,0)</f>
        <v>0</v>
      </c>
      <c r="AT25">
        <f ca="1">VLOOKUP($B12,INDIRECT("'"&amp;$A$2&amp;"'!B:AH"),25,0)</f>
        <v>0</v>
      </c>
      <c r="AU25">
        <f ca="1">VLOOKUP($B13,INDIRECT("'"&amp;$A$2&amp;"'!B:AH"),25,0)</f>
        <v>1</v>
      </c>
      <c r="AV25">
        <f ca="1">VLOOKUP($B14,INDIRECT("'"&amp;$A$2&amp;"'!B:AH"),25,0)</f>
        <v>1</v>
      </c>
      <c r="AW25">
        <f ca="1">VLOOKUP($B15,INDIRECT("'"&amp;$A$2&amp;"'!B:AH"),25,0)</f>
        <v>0</v>
      </c>
      <c r="AX25">
        <f ca="1">VLOOKUP($B16,INDIRECT("'"&amp;$A$2&amp;"'!B:AH"),25,0)</f>
        <v>0</v>
      </c>
      <c r="AY25">
        <f ca="1">VLOOKUP($B17,INDIRECT("'"&amp;$A$2&amp;"'!B:AH"),25,0)</f>
        <v>0</v>
      </c>
      <c r="AZ25">
        <f ca="1">VLOOKUP($B18,INDIRECT("'"&amp;$A$2&amp;"'!B:AH"),25,0)</f>
        <v>8</v>
      </c>
      <c r="BA25">
        <f ca="1">VLOOKUP($B19,INDIRECT("'"&amp;$A$2&amp;"'!B:AH"),25,0)</f>
        <v>0</v>
      </c>
      <c r="BB25">
        <f ca="1">VLOOKUP($B20,INDIRECT("'"&amp;$A$2&amp;"'!B:AH"),25,0)</f>
        <v>1</v>
      </c>
      <c r="BC25">
        <f ca="1">VLOOKUP($B21,INDIRECT("'"&amp;$A$2&amp;"'!B:AH"),25,0)</f>
        <v>0</v>
      </c>
      <c r="BD25">
        <f ca="1">VLOOKUP($B22,INDIRECT("'"&amp;$A$2&amp;"'!B:AH"),25,0)</f>
        <v>0</v>
      </c>
      <c r="BE25">
        <f ca="1">VLOOKUP($B23,INDIRECT("'"&amp;$A$2&amp;"'!B:AH"),25,0)</f>
        <v>0</v>
      </c>
      <c r="BF25">
        <f ca="1">VLOOKUP($B24,INDIRECT("'"&amp;$A$2&amp;"'!B:AH"),25,0)</f>
        <v>2</v>
      </c>
      <c r="BG25">
        <f ca="1">VLOOKUP($B25,INDIRECT("'"&amp;$A$2&amp;"'!B:AH"),25,0)</f>
        <v>2</v>
      </c>
      <c r="BH25">
        <f ca="1">VLOOKUP($B26,INDIRECT("'"&amp;$A$2&amp;"'!B:AH"),25,0)</f>
        <v>0</v>
      </c>
      <c r="BI25">
        <f ca="1">VLOOKUP($B27,INDIRECT("'"&amp;$A$2&amp;"'!B:AH"),25,0)</f>
        <v>1</v>
      </c>
      <c r="BJ25">
        <f ca="1">VLOOKUP($B28,INDIRECT("'"&amp;$A$2&amp;"'!B:AH"),25,0)</f>
        <v>0</v>
      </c>
      <c r="BK25">
        <f ca="1">VLOOKUP($B29,INDIRECT("'"&amp;$A$2&amp;"'!B:AH"),25,0)</f>
        <v>1</v>
      </c>
      <c r="BL25">
        <f ca="1">VLOOKUP($B30,INDIRECT("'"&amp;$A$2&amp;"'!B:AH"),25,0)</f>
        <v>0</v>
      </c>
      <c r="BM25">
        <f ca="1">VLOOKUP($B31,INDIRECT("'"&amp;$A$2&amp;"'!B:AH"),25,0)</f>
        <v>4</v>
      </c>
      <c r="BN25">
        <f ca="1">VLOOKUP($B32,INDIRECT("'"&amp;$A$2&amp;"'!B:AH"),25,0)</f>
        <v>0</v>
      </c>
      <c r="BO25">
        <f ca="1">VLOOKUP($B33,INDIRECT("'"&amp;$A$2&amp;"'!B:AH"),25,0)</f>
        <v>0</v>
      </c>
      <c r="BP25">
        <f ca="1">VLOOKUP($B34,INDIRECT("'"&amp;$A$2&amp;"'!B:AH"),25,0)</f>
        <v>2</v>
      </c>
      <c r="BQ25">
        <f ca="1">VLOOKUP($B35,INDIRECT("'"&amp;$A$2&amp;"'!B:AH"),25,0)</f>
        <v>1</v>
      </c>
      <c r="BR25">
        <f ca="1">VLOOKUP($B36,INDIRECT("'"&amp;$A$2&amp;"'!B:AH"),25,0)</f>
        <v>0</v>
      </c>
      <c r="BS25">
        <f ca="1">VLOOKUP($B37,INDIRECT("'"&amp;$A$2&amp;"'!B:AH"),25,0)</f>
        <v>0</v>
      </c>
      <c r="BT25">
        <f ca="1">VLOOKUP($B38,INDIRECT("'"&amp;$A$2&amp;"'!B:AH"),25,0)</f>
        <v>0</v>
      </c>
      <c r="BU25">
        <f ca="1">VLOOKUP($B39,INDIRECT("'"&amp;$A$2&amp;"'!B:AH"),25,0)</f>
        <v>0</v>
      </c>
      <c r="BV25">
        <f ca="1">VLOOKUP($B40,INDIRECT("'"&amp;$A$2&amp;"'!B:AH"),25,0)</f>
        <v>0</v>
      </c>
      <c r="BW25">
        <f ca="1">VLOOKUP($B41,INDIRECT("'"&amp;$A$2&amp;"'!B:AH"),25,0)</f>
        <v>0</v>
      </c>
      <c r="BX25">
        <f ca="1">VLOOKUP($B42,INDIRECT("'"&amp;$A$2&amp;"'!B:AH"),25,0)</f>
        <v>0</v>
      </c>
      <c r="BY25">
        <f ca="1">VLOOKUP($B43,INDIRECT("'"&amp;$A$2&amp;"'!B:AH"),25,0)</f>
        <v>1</v>
      </c>
      <c r="BZ25">
        <f ca="1">VLOOKUP($B44,INDIRECT("'"&amp;$A$2&amp;"'!B:AH"),25,0)</f>
        <v>0</v>
      </c>
      <c r="CA25">
        <f ca="1">VLOOKUP($B45,INDIRECT("'"&amp;$A$2&amp;"'!B:AH"),25,0)</f>
        <v>0</v>
      </c>
      <c r="CB25">
        <f ca="1">VLOOKUP($B46,INDIRECT("'"&amp;$A$2&amp;"'!B:AH"),25,0)</f>
        <v>0</v>
      </c>
      <c r="CC25">
        <f ca="1">VLOOKUP($B47,INDIRECT("'"&amp;$A$2&amp;"'!B:AH"),25,0)</f>
        <v>0</v>
      </c>
      <c r="CD25">
        <f ca="1">VLOOKUP($B48,INDIRECT("'"&amp;$A$2&amp;"'!B:AH"),25,0)</f>
        <v>0</v>
      </c>
      <c r="CE25">
        <f ca="1">VLOOKUP($B49,INDIRECT("'"&amp;$A$2&amp;"'!B:AH"),25,0)</f>
        <v>0</v>
      </c>
      <c r="CF25">
        <f ca="1">VLOOKUP($B50,INDIRECT("'"&amp;$A$2&amp;"'!B:AH"),25,0)</f>
        <v>0</v>
      </c>
      <c r="CG25">
        <f ca="1">VLOOKUP($B51,INDIRECT("'"&amp;$A$2&amp;"'!B:AH"),25,0)</f>
        <v>0</v>
      </c>
      <c r="CH25">
        <f ca="1">VLOOKUP($B52,INDIRECT("'"&amp;$A$2&amp;"'!B:AH"),25,0)</f>
        <v>0</v>
      </c>
      <c r="CI25">
        <f ca="1">VLOOKUP($B53,INDIRECT("'"&amp;$A$2&amp;"'!B:AH"),25,0)</f>
        <v>0</v>
      </c>
      <c r="CJ25">
        <f ca="1">VLOOKUP($B54,INDIRECT("'"&amp;$A$2&amp;"'!B:AH"),25,0)</f>
        <v>1</v>
      </c>
      <c r="CK25">
        <f ca="1">VLOOKUP($B55,INDIRECT("'"&amp;$A$2&amp;"'!B:AH"),25,0)</f>
        <v>0</v>
      </c>
      <c r="CL25">
        <f ca="1">VLOOKUP($B56,INDIRECT("'"&amp;$A$2&amp;"'!B:AH"),25,0)</f>
        <v>0</v>
      </c>
      <c r="CM25">
        <f ca="1">VLOOKUP($B57,INDIRECT("'"&amp;$A$2&amp;"'!B:AH"),25,0)</f>
        <v>0</v>
      </c>
      <c r="CN25">
        <f ca="1">VLOOKUP($B58,INDIRECT("'"&amp;$A$2&amp;"'!B:AH"),25,0)</f>
        <v>1</v>
      </c>
      <c r="CO25">
        <f ca="1">VLOOKUP($B59,INDIRECT("'"&amp;$A$2&amp;"'!B:AH"),25,0)</f>
        <v>0</v>
      </c>
      <c r="CP25">
        <f ca="1">VLOOKUP($B60,INDIRECT("'"&amp;$A$2&amp;"'!B:AH"),25,0)</f>
        <v>1</v>
      </c>
      <c r="CQ25">
        <f ca="1">VLOOKUP($B61,INDIRECT("'"&amp;$A$2&amp;"'!B:AH"),25,0)</f>
        <v>1</v>
      </c>
      <c r="CR25">
        <f ca="1">VLOOKUP($B62,INDIRECT("'"&amp;$A$2&amp;"'!B:AH"),25,0)</f>
        <v>1</v>
      </c>
      <c r="CS25">
        <f ca="1">VLOOKUP($B63,INDIRECT("'"&amp;$A$2&amp;"'!B:AH"),25,0)</f>
        <v>0</v>
      </c>
      <c r="CT25">
        <f ca="1">VLOOKUP($B64,INDIRECT("'"&amp;$A$2&amp;"'!B:AH"),25,0)</f>
        <v>2</v>
      </c>
      <c r="CU25">
        <f ca="1">VLOOKUP($B65,INDIRECT("'"&amp;$A$2&amp;"'!B:AH"),25,0)</f>
        <v>0</v>
      </c>
      <c r="CV25">
        <f ca="1">VLOOKUP($B66,INDIRECT("'"&amp;$A$2&amp;"'!B:AH"),25,0)</f>
        <v>1</v>
      </c>
      <c r="CW25">
        <f ca="1">VLOOKUP($B67,INDIRECT("'"&amp;$A$2&amp;"'!B:AH"),25,0)</f>
        <v>0</v>
      </c>
      <c r="CX25">
        <f ca="1">VLOOKUP($B68,INDIRECT("'"&amp;$A$2&amp;"'!B:AH"),25,0)</f>
        <v>0</v>
      </c>
      <c r="CY25">
        <f ca="1">VLOOKUP($B69,INDIRECT("'"&amp;$A$2&amp;"'!B:AH"),25,0)</f>
        <v>1</v>
      </c>
      <c r="CZ25">
        <f ca="1">VLOOKUP($B70,INDIRECT("'"&amp;$A$2&amp;"'!B:AH"),25,0)</f>
        <v>0</v>
      </c>
      <c r="DA25">
        <f ca="1">VLOOKUP($B71,INDIRECT("'"&amp;$A$2&amp;"'!B:AH"),25,0)</f>
        <v>0</v>
      </c>
      <c r="DB25">
        <f ca="1">VLOOKUP($B72,INDIRECT("'"&amp;$A$2&amp;"'!B:AH"),25,0)</f>
        <v>1</v>
      </c>
      <c r="DC25">
        <f ca="1">VLOOKUP($B73,INDIRECT("'"&amp;$A$2&amp;"'!B:AH"),25,0)</f>
        <v>1</v>
      </c>
      <c r="DD25">
        <f ca="1">VLOOKUP($B74,INDIRECT("'"&amp;$A$2&amp;"'!B:AH"),25,0)</f>
        <v>0</v>
      </c>
      <c r="DE25">
        <f ca="1">VLOOKUP($B75,INDIRECT("'"&amp;$A$2&amp;"'!B:AH"),25,0)</f>
        <v>0</v>
      </c>
      <c r="DF25">
        <f ca="1">VLOOKUP($B76,INDIRECT("'"&amp;$A$2&amp;"'!B:AH"),25,0)</f>
        <v>0</v>
      </c>
      <c r="DG25">
        <f ca="1">VLOOKUP($B77,INDIRECT("'"&amp;$A$2&amp;"'!B:AH"),25,0)</f>
        <v>0</v>
      </c>
      <c r="DH25">
        <f ca="1">VLOOKUP($B78,INDIRECT("'"&amp;$A$2&amp;"'!B:AH"),25,0)</f>
        <v>0</v>
      </c>
      <c r="DI25">
        <f ca="1">VLOOKUP($B79,INDIRECT("'"&amp;$A$2&amp;"'!B:AH"),25,0)</f>
        <v>0</v>
      </c>
      <c r="DJ25">
        <f ca="1">VLOOKUP($B80,INDIRECT("'"&amp;$A$2&amp;"'!B:AH"),25,0)</f>
        <v>0</v>
      </c>
      <c r="DK25">
        <f ca="1">VLOOKUP($B81,INDIRECT("'"&amp;$A$2&amp;"'!B:AH"),25,0)</f>
        <v>0</v>
      </c>
      <c r="DL25">
        <f ca="1">VLOOKUP($B82,INDIRECT("'"&amp;$A$2&amp;"'!B:AH"),25,0)</f>
        <v>1</v>
      </c>
      <c r="DM25">
        <f ca="1">VLOOKUP($B83,INDIRECT("'"&amp;$A$2&amp;"'!B:AH"),25,0)</f>
        <v>0</v>
      </c>
      <c r="DN25">
        <f ca="1">VLOOKUP($B84,INDIRECT("'"&amp;$A$2&amp;"'!B:AH"),25,0)</f>
        <v>0</v>
      </c>
      <c r="DO25">
        <f ca="1">VLOOKUP($B85,INDIRECT("'"&amp;$A$2&amp;"'!B:AH"),25,0)</f>
        <v>1</v>
      </c>
      <c r="DP25">
        <f ca="1">VLOOKUP($B86,INDIRECT("'"&amp;$A$2&amp;"'!B:AH"),25,0)</f>
        <v>0</v>
      </c>
      <c r="DQ25">
        <f ca="1">VLOOKUP($B87,INDIRECT("'"&amp;$A$2&amp;"'!B:AH"),25,0)</f>
        <v>0</v>
      </c>
      <c r="DR25">
        <f ca="1">VLOOKUP($B88,INDIRECT("'"&amp;$A$2&amp;"'!B:AH"),25,0)</f>
        <v>1</v>
      </c>
      <c r="DS25">
        <f ca="1">VLOOKUP($B89,INDIRECT("'"&amp;$A$2&amp;"'!B:AH"),25,0)</f>
        <v>1</v>
      </c>
      <c r="DT25">
        <f ca="1">VLOOKUP($B90,INDIRECT("'"&amp;$A$2&amp;"'!B:AH"),25,0)</f>
        <v>1</v>
      </c>
      <c r="DU25">
        <f ca="1">VLOOKUP($B91,INDIRECT("'"&amp;$A$2&amp;"'!B:AH"),25,0)</f>
        <v>0</v>
      </c>
      <c r="DV25">
        <f ca="1">VLOOKUP($B92,INDIRECT("'"&amp;$A$2&amp;"'!B:AH"),25,0)</f>
        <v>0</v>
      </c>
      <c r="DW25">
        <f ca="1">VLOOKUP($B93,INDIRECT("'"&amp;$A$2&amp;"'!B:AH"),25,0)</f>
        <v>1</v>
      </c>
      <c r="DX25">
        <f ca="1">VLOOKUP($B94,INDIRECT("'"&amp;$A$2&amp;"'!B:AH"),25,0)</f>
        <v>0</v>
      </c>
      <c r="DY25">
        <f ca="1">VLOOKUP($B95,INDIRECT("'"&amp;$A$2&amp;"'!B:AH"),25,0)</f>
        <v>1</v>
      </c>
      <c r="DZ25">
        <f ca="1">VLOOKUP($B96,INDIRECT("'"&amp;$A$2&amp;"'!B:AH"),25,0)</f>
        <v>0</v>
      </c>
      <c r="EA25">
        <f ca="1">VLOOKUP($B97,INDIRECT("'"&amp;$A$2&amp;"'!B:AH"),25,0)</f>
        <v>0</v>
      </c>
      <c r="EB25">
        <f ca="1">VLOOKUP($B98,INDIRECT("'"&amp;$A$2&amp;"'!B:AH"),25,0)</f>
        <v>0</v>
      </c>
      <c r="EC25">
        <f ca="1">VLOOKUP($B99,INDIRECT("'"&amp;$A$2&amp;"'!B:AH"),25,0)</f>
        <v>0</v>
      </c>
      <c r="ED25">
        <f ca="1">VLOOKUP($B100,INDIRECT("'"&amp;$A$2&amp;"'!B:AH"),25,0)</f>
        <v>0</v>
      </c>
      <c r="EE25" t="e">
        <f ca="1">VLOOKUP($B101,INDIRECT("'"&amp;$A$2&amp;"'!B:AH"),25,0)</f>
        <v>#N/A</v>
      </c>
      <c r="EF25" t="e">
        <f ca="1">VLOOKUP($B102,INDIRECT("'"&amp;$A$2&amp;"'!B:AH"),25,0)</f>
        <v>#N/A</v>
      </c>
      <c r="EG25" t="e">
        <f ca="1">VLOOKUP($B103,INDIRECT("'"&amp;$A$2&amp;"'!B:AH"),25,0)</f>
        <v>#N/A</v>
      </c>
      <c r="EH25" t="e">
        <f ca="1">VLOOKUP($B104,INDIRECT("'"&amp;$A$2&amp;"'!B:AH"),25,0)</f>
        <v>#N/A</v>
      </c>
      <c r="EI25" t="e">
        <f ca="1">VLOOKUP($B105,INDIRECT("'"&amp;$A$2&amp;"'!B:AH"),25,0)</f>
        <v>#N/A</v>
      </c>
      <c r="EJ25" t="e">
        <f ca="1">VLOOKUP($B106,INDIRECT("'"&amp;$A$2&amp;"'!B:AH"),25,0)</f>
        <v>#N/A</v>
      </c>
      <c r="EK25" t="e">
        <f ca="1">VLOOKUP($B107,INDIRECT("'"&amp;$A$2&amp;"'!B:AH"),25,0)</f>
        <v>#N/A</v>
      </c>
      <c r="EL25" t="e">
        <f ca="1">VLOOKUP($B108,INDIRECT("'"&amp;$A$2&amp;"'!B:AH"),25,0)</f>
        <v>#N/A</v>
      </c>
      <c r="EM25" t="e">
        <f ca="1">VLOOKUP($B109,INDIRECT("'"&amp;$A$2&amp;"'!B:AH"),25,0)</f>
        <v>#N/A</v>
      </c>
      <c r="EN25" t="e">
        <f ca="1">VLOOKUP($B110,INDIRECT("'"&amp;$A$2&amp;"'!B:AH"),25,0)</f>
        <v>#N/A</v>
      </c>
      <c r="EO25" t="e">
        <f ca="1">VLOOKUP($B111,INDIRECT("'"&amp;$A$2&amp;"'!B:AH"),25,0)</f>
        <v>#N/A</v>
      </c>
      <c r="EP25" t="e">
        <f ca="1">VLOOKUP($B112,INDIRECT("'"&amp;$A$2&amp;"'!B:AH"),25,0)</f>
        <v>#N/A</v>
      </c>
      <c r="EQ25" t="e">
        <f ca="1">VLOOKUP($B113,INDIRECT("'"&amp;$A$2&amp;"'!B:AH"),25,0)</f>
        <v>#N/A</v>
      </c>
      <c r="ER25" t="e">
        <f ca="1">VLOOKUP($B114,INDIRECT("'"&amp;$A$2&amp;"'!B:AH"),25,0)</f>
        <v>#N/A</v>
      </c>
      <c r="ES25" t="e">
        <f ca="1">VLOOKUP($B115,INDIRECT("'"&amp;$A$2&amp;"'!B:AH"),25,0)</f>
        <v>#N/A</v>
      </c>
      <c r="ET25" t="e">
        <f ca="1">VLOOKUP($B116,INDIRECT("'"&amp;$A$2&amp;"'!B:AH"),25,0)</f>
        <v>#N/A</v>
      </c>
      <c r="EU25" t="e">
        <f ca="1">VLOOKUP($B117,INDIRECT("'"&amp;$A$2&amp;"'!B:AH"),25,0)</f>
        <v>#N/A</v>
      </c>
      <c r="EV25" t="e">
        <f ca="1">VLOOKUP($B118,INDIRECT("'"&amp;$A$2&amp;"'!B:AH"),25,0)</f>
        <v>#N/A</v>
      </c>
      <c r="EW25" t="e">
        <f ca="1">VLOOKUP($B119,INDIRECT("'"&amp;$A$2&amp;"'!B:AH"),25,0)</f>
        <v>#N/A</v>
      </c>
      <c r="EX25" t="e">
        <f ca="1">VLOOKUP($B120,INDIRECT("'"&amp;$A$2&amp;"'!B:AH"),25,0)</f>
        <v>#N/A</v>
      </c>
    </row>
    <row r="26" spans="2:277" x14ac:dyDescent="0.35">
      <c r="B26" s="14" t="s">
        <v>23</v>
      </c>
      <c r="C26">
        <f t="shared" ca="1" si="0"/>
        <v>0</v>
      </c>
      <c r="D26">
        <f t="shared" ca="1" si="1"/>
        <v>2</v>
      </c>
      <c r="E26">
        <f t="shared" ca="1" si="2"/>
        <v>0</v>
      </c>
      <c r="F26">
        <f t="shared" ca="1" si="3"/>
        <v>0</v>
      </c>
      <c r="G26">
        <f t="shared" ca="1" si="4"/>
        <v>3</v>
      </c>
      <c r="H26">
        <f t="shared" ca="1" si="5"/>
        <v>0</v>
      </c>
      <c r="I26">
        <f t="shared" ca="1" si="6"/>
        <v>0</v>
      </c>
      <c r="J26">
        <f t="shared" ca="1" si="7"/>
        <v>1</v>
      </c>
      <c r="K26">
        <f t="shared" ca="1" si="8"/>
        <v>0</v>
      </c>
      <c r="L26">
        <f t="shared" ca="1" si="9"/>
        <v>0</v>
      </c>
      <c r="M26">
        <f t="shared" ca="1" si="10"/>
        <v>0</v>
      </c>
      <c r="N26">
        <f t="shared" ca="1" si="11"/>
        <v>0</v>
      </c>
      <c r="O26">
        <f t="shared" ca="1" si="12"/>
        <v>0</v>
      </c>
      <c r="P26">
        <f t="shared" ca="1" si="13"/>
        <v>1</v>
      </c>
      <c r="Q26">
        <f t="shared" ca="1" si="14"/>
        <v>0</v>
      </c>
      <c r="R26">
        <f t="shared" ca="1" si="15"/>
        <v>1</v>
      </c>
      <c r="S26">
        <f t="shared" ca="1" si="16"/>
        <v>0</v>
      </c>
      <c r="T26">
        <f t="shared" ca="1" si="17"/>
        <v>1</v>
      </c>
      <c r="U26">
        <f t="shared" ca="1" si="18"/>
        <v>0</v>
      </c>
      <c r="V26">
        <f t="shared" ca="1" si="19"/>
        <v>0</v>
      </c>
      <c r="W26">
        <f t="shared" ca="1" si="20"/>
        <v>1</v>
      </c>
      <c r="X26">
        <f t="shared" ca="1" si="21"/>
        <v>2</v>
      </c>
      <c r="Y26">
        <f t="shared" ca="1" si="22"/>
        <v>0</v>
      </c>
      <c r="Z26">
        <f t="shared" ca="1" si="23"/>
        <v>0</v>
      </c>
      <c r="AA26">
        <f t="shared" ca="1" si="24"/>
        <v>2</v>
      </c>
      <c r="AB26">
        <f t="shared" ca="1" si="25"/>
        <v>14</v>
      </c>
      <c r="AC26">
        <f t="shared" ca="1" si="26"/>
        <v>0</v>
      </c>
      <c r="AD26">
        <f t="shared" ca="1" si="27"/>
        <v>0</v>
      </c>
      <c r="AE26">
        <f t="shared" ca="1" si="28"/>
        <v>0</v>
      </c>
      <c r="AF26">
        <f t="shared" ca="1" si="29"/>
        <v>0</v>
      </c>
      <c r="AG26" s="13">
        <f t="shared" ca="1" si="30"/>
        <v>0</v>
      </c>
      <c r="AH26" s="13">
        <f t="shared" ca="1" si="31"/>
        <v>0</v>
      </c>
      <c r="AJ26">
        <f ca="1">VLOOKUP($B2,INDIRECT("'"&amp;$A$2&amp;"'!B:AH"),26,0)</f>
        <v>20</v>
      </c>
      <c r="AK26" t="e">
        <f ca="1">VLOOKUP($B3,INDIRECT("'"&amp;$A$2&amp;"'!B:AH"),26,0)</f>
        <v>#N/A</v>
      </c>
      <c r="AL26">
        <f ca="1">VLOOKUP($B4,INDIRECT("'"&amp;$A$2&amp;"'!B:AH"),26,0)</f>
        <v>0</v>
      </c>
      <c r="AM26">
        <f ca="1">VLOOKUP($B5,INDIRECT("'"&amp;$A$2&amp;"'!B:AH"),26,0)</f>
        <v>1</v>
      </c>
      <c r="AN26">
        <f ca="1">VLOOKUP($B6,INDIRECT("'"&amp;$A$2&amp;"'!B:AH"),26,0)</f>
        <v>0</v>
      </c>
      <c r="AO26">
        <f ca="1">VLOOKUP($B7,INDIRECT("'"&amp;$A$2&amp;"'!B:AH"),26,0)</f>
        <v>0</v>
      </c>
      <c r="AP26">
        <f ca="1">VLOOKUP($B8,INDIRECT("'"&amp;$A$2&amp;"'!B:AH"),26,0)</f>
        <v>0</v>
      </c>
      <c r="AQ26">
        <f ca="1">VLOOKUP($B9,INDIRECT("'"&amp;$A$2&amp;"'!B:AH"),26,0)</f>
        <v>1</v>
      </c>
      <c r="AR26">
        <f ca="1">VLOOKUP($B10,INDIRECT("'"&amp;$A$2&amp;"'!B:AH"),26,0)</f>
        <v>1</v>
      </c>
      <c r="AS26">
        <f ca="1">VLOOKUP($B11,INDIRECT("'"&amp;$A$2&amp;"'!B:AH"),26,0)</f>
        <v>0</v>
      </c>
      <c r="AT26">
        <f ca="1">VLOOKUP($B12,INDIRECT("'"&amp;$A$2&amp;"'!B:AH"),26,0)</f>
        <v>3</v>
      </c>
      <c r="AU26">
        <f ca="1">VLOOKUP($B13,INDIRECT("'"&amp;$A$2&amp;"'!B:AH"),26,0)</f>
        <v>0</v>
      </c>
      <c r="AV26">
        <f ca="1">VLOOKUP($B14,INDIRECT("'"&amp;$A$2&amp;"'!B:AH"),26,0)</f>
        <v>1</v>
      </c>
      <c r="AW26">
        <f ca="1">VLOOKUP($B15,INDIRECT("'"&amp;$A$2&amp;"'!B:AH"),26,0)</f>
        <v>0</v>
      </c>
      <c r="AX26">
        <f ca="1">VLOOKUP($B16,INDIRECT("'"&amp;$A$2&amp;"'!B:AH"),26,0)</f>
        <v>0</v>
      </c>
      <c r="AY26">
        <f ca="1">VLOOKUP($B17,INDIRECT("'"&amp;$A$2&amp;"'!B:AH"),26,0)</f>
        <v>0</v>
      </c>
      <c r="AZ26">
        <f ca="1">VLOOKUP($B18,INDIRECT("'"&amp;$A$2&amp;"'!B:AH"),26,0)</f>
        <v>9</v>
      </c>
      <c r="BA26">
        <f ca="1">VLOOKUP($B19,INDIRECT("'"&amp;$A$2&amp;"'!B:AH"),26,0)</f>
        <v>0</v>
      </c>
      <c r="BB26">
        <f ca="1">VLOOKUP($B20,INDIRECT("'"&amp;$A$2&amp;"'!B:AH"),26,0)</f>
        <v>0</v>
      </c>
      <c r="BC26">
        <f ca="1">VLOOKUP($B21,INDIRECT("'"&amp;$A$2&amp;"'!B:AH"),26,0)</f>
        <v>0</v>
      </c>
      <c r="BD26">
        <f ca="1">VLOOKUP($B22,INDIRECT("'"&amp;$A$2&amp;"'!B:AH"),26,0)</f>
        <v>0</v>
      </c>
      <c r="BE26">
        <f ca="1">VLOOKUP($B23,INDIRECT("'"&amp;$A$2&amp;"'!B:AH"),26,0)</f>
        <v>1</v>
      </c>
      <c r="BF26">
        <f ca="1">VLOOKUP($B24,INDIRECT("'"&amp;$A$2&amp;"'!B:AH"),26,0)</f>
        <v>6</v>
      </c>
      <c r="BG26">
        <f ca="1">VLOOKUP($B25,INDIRECT("'"&amp;$A$2&amp;"'!B:AH"),26,0)</f>
        <v>3</v>
      </c>
      <c r="BH26">
        <f ca="1">VLOOKUP($B26,INDIRECT("'"&amp;$A$2&amp;"'!B:AH"),26,0)</f>
        <v>2</v>
      </c>
      <c r="BI26">
        <f ca="1">VLOOKUP($B27,INDIRECT("'"&amp;$A$2&amp;"'!B:AH"),26,0)</f>
        <v>7</v>
      </c>
      <c r="BJ26">
        <f ca="1">VLOOKUP($B28,INDIRECT("'"&amp;$A$2&amp;"'!B:AH"),26,0)</f>
        <v>1</v>
      </c>
      <c r="BK26">
        <f ca="1">VLOOKUP($B29,INDIRECT("'"&amp;$A$2&amp;"'!B:AH"),26,0)</f>
        <v>0</v>
      </c>
      <c r="BL26">
        <f ca="1">VLOOKUP($B30,INDIRECT("'"&amp;$A$2&amp;"'!B:AH"),26,0)</f>
        <v>1</v>
      </c>
      <c r="BM26">
        <f ca="1">VLOOKUP($B31,INDIRECT("'"&amp;$A$2&amp;"'!B:AH"),26,0)</f>
        <v>1</v>
      </c>
      <c r="BN26">
        <f ca="1">VLOOKUP($B32,INDIRECT("'"&amp;$A$2&amp;"'!B:AH"),26,0)</f>
        <v>17</v>
      </c>
      <c r="BO26">
        <f ca="1">VLOOKUP($B33,INDIRECT("'"&amp;$A$2&amp;"'!B:AH"),26,0)</f>
        <v>0</v>
      </c>
      <c r="BP26">
        <f ca="1">VLOOKUP($B34,INDIRECT("'"&amp;$A$2&amp;"'!B:AH"),26,0)</f>
        <v>1</v>
      </c>
      <c r="BQ26">
        <f ca="1">VLOOKUP($B35,INDIRECT("'"&amp;$A$2&amp;"'!B:AH"),26,0)</f>
        <v>0</v>
      </c>
      <c r="BR26">
        <f ca="1">VLOOKUP($B36,INDIRECT("'"&amp;$A$2&amp;"'!B:AH"),26,0)</f>
        <v>0</v>
      </c>
      <c r="BS26">
        <f ca="1">VLOOKUP($B37,INDIRECT("'"&amp;$A$2&amp;"'!B:AH"),26,0)</f>
        <v>0</v>
      </c>
      <c r="BT26">
        <f ca="1">VLOOKUP($B38,INDIRECT("'"&amp;$A$2&amp;"'!B:AH"),26,0)</f>
        <v>0</v>
      </c>
      <c r="BU26">
        <f ca="1">VLOOKUP($B39,INDIRECT("'"&amp;$A$2&amp;"'!B:AH"),26,0)</f>
        <v>1</v>
      </c>
      <c r="BV26">
        <f ca="1">VLOOKUP($B40,INDIRECT("'"&amp;$A$2&amp;"'!B:AH"),26,0)</f>
        <v>4</v>
      </c>
      <c r="BW26">
        <f ca="1">VLOOKUP($B41,INDIRECT("'"&amp;$A$2&amp;"'!B:AH"),26,0)</f>
        <v>0</v>
      </c>
      <c r="BX26">
        <f ca="1">VLOOKUP($B42,INDIRECT("'"&amp;$A$2&amp;"'!B:AH"),26,0)</f>
        <v>0</v>
      </c>
      <c r="BY26">
        <f ca="1">VLOOKUP($B43,INDIRECT("'"&amp;$A$2&amp;"'!B:AH"),26,0)</f>
        <v>2</v>
      </c>
      <c r="BZ26">
        <f ca="1">VLOOKUP($B44,INDIRECT("'"&amp;$A$2&amp;"'!B:AH"),26,0)</f>
        <v>0</v>
      </c>
      <c r="CA26">
        <f ca="1">VLOOKUP($B45,INDIRECT("'"&amp;$A$2&amp;"'!B:AH"),26,0)</f>
        <v>0</v>
      </c>
      <c r="CB26">
        <f ca="1">VLOOKUP($B46,INDIRECT("'"&amp;$A$2&amp;"'!B:AH"),26,0)</f>
        <v>0</v>
      </c>
      <c r="CC26">
        <f ca="1">VLOOKUP($B47,INDIRECT("'"&amp;$A$2&amp;"'!B:AH"),26,0)</f>
        <v>0</v>
      </c>
      <c r="CD26">
        <f ca="1">VLOOKUP($B48,INDIRECT("'"&amp;$A$2&amp;"'!B:AH"),26,0)</f>
        <v>0</v>
      </c>
      <c r="CE26">
        <f ca="1">VLOOKUP($B49,INDIRECT("'"&amp;$A$2&amp;"'!B:AH"),26,0)</f>
        <v>4</v>
      </c>
      <c r="CF26">
        <f ca="1">VLOOKUP($B50,INDIRECT("'"&amp;$A$2&amp;"'!B:AH"),26,0)</f>
        <v>3</v>
      </c>
      <c r="CG26">
        <f ca="1">VLOOKUP($B51,INDIRECT("'"&amp;$A$2&amp;"'!B:AH"),26,0)</f>
        <v>0</v>
      </c>
      <c r="CH26">
        <f ca="1">VLOOKUP($B52,INDIRECT("'"&amp;$A$2&amp;"'!B:AH"),26,0)</f>
        <v>0</v>
      </c>
      <c r="CI26">
        <f ca="1">VLOOKUP($B53,INDIRECT("'"&amp;$A$2&amp;"'!B:AH"),26,0)</f>
        <v>0</v>
      </c>
      <c r="CJ26">
        <f ca="1">VLOOKUP($B54,INDIRECT("'"&amp;$A$2&amp;"'!B:AH"),26,0)</f>
        <v>0</v>
      </c>
      <c r="CK26">
        <f ca="1">VLOOKUP($B55,INDIRECT("'"&amp;$A$2&amp;"'!B:AH"),26,0)</f>
        <v>0</v>
      </c>
      <c r="CL26">
        <f ca="1">VLOOKUP($B56,INDIRECT("'"&amp;$A$2&amp;"'!B:AH"),26,0)</f>
        <v>3</v>
      </c>
      <c r="CM26">
        <f ca="1">VLOOKUP($B57,INDIRECT("'"&amp;$A$2&amp;"'!B:AH"),26,0)</f>
        <v>0</v>
      </c>
      <c r="CN26">
        <f ca="1">VLOOKUP($B58,INDIRECT("'"&amp;$A$2&amp;"'!B:AH"),26,0)</f>
        <v>0</v>
      </c>
      <c r="CO26">
        <f ca="1">VLOOKUP($B59,INDIRECT("'"&amp;$A$2&amp;"'!B:AH"),26,0)</f>
        <v>0</v>
      </c>
      <c r="CP26">
        <f ca="1">VLOOKUP($B60,INDIRECT("'"&amp;$A$2&amp;"'!B:AH"),26,0)</f>
        <v>2</v>
      </c>
      <c r="CQ26">
        <f ca="1">VLOOKUP($B61,INDIRECT("'"&amp;$A$2&amp;"'!B:AH"),26,0)</f>
        <v>2</v>
      </c>
      <c r="CR26">
        <f ca="1">VLOOKUP($B62,INDIRECT("'"&amp;$A$2&amp;"'!B:AH"),26,0)</f>
        <v>0</v>
      </c>
      <c r="CS26">
        <f ca="1">VLOOKUP($B63,INDIRECT("'"&amp;$A$2&amp;"'!B:AH"),26,0)</f>
        <v>1</v>
      </c>
      <c r="CT26">
        <f ca="1">VLOOKUP($B64,INDIRECT("'"&amp;$A$2&amp;"'!B:AH"),26,0)</f>
        <v>1</v>
      </c>
      <c r="CU26">
        <f ca="1">VLOOKUP($B65,INDIRECT("'"&amp;$A$2&amp;"'!B:AH"),26,0)</f>
        <v>3</v>
      </c>
      <c r="CV26">
        <f ca="1">VLOOKUP($B66,INDIRECT("'"&amp;$A$2&amp;"'!B:AH"),26,0)</f>
        <v>1</v>
      </c>
      <c r="CW26">
        <f ca="1">VLOOKUP($B67,INDIRECT("'"&amp;$A$2&amp;"'!B:AH"),26,0)</f>
        <v>0</v>
      </c>
      <c r="CX26">
        <f ca="1">VLOOKUP($B68,INDIRECT("'"&amp;$A$2&amp;"'!B:AH"),26,0)</f>
        <v>0</v>
      </c>
      <c r="CY26">
        <f ca="1">VLOOKUP($B69,INDIRECT("'"&amp;$A$2&amp;"'!B:AH"),26,0)</f>
        <v>0</v>
      </c>
      <c r="CZ26">
        <f ca="1">VLOOKUP($B70,INDIRECT("'"&amp;$A$2&amp;"'!B:AH"),26,0)</f>
        <v>0</v>
      </c>
      <c r="DA26">
        <f ca="1">VLOOKUP($B71,INDIRECT("'"&amp;$A$2&amp;"'!B:AH"),26,0)</f>
        <v>1</v>
      </c>
      <c r="DB26">
        <f ca="1">VLOOKUP($B72,INDIRECT("'"&amp;$A$2&amp;"'!B:AH"),26,0)</f>
        <v>7</v>
      </c>
      <c r="DC26">
        <f ca="1">VLOOKUP($B73,INDIRECT("'"&amp;$A$2&amp;"'!B:AH"),26,0)</f>
        <v>1</v>
      </c>
      <c r="DD26">
        <f ca="1">VLOOKUP($B74,INDIRECT("'"&amp;$A$2&amp;"'!B:AH"),26,0)</f>
        <v>2</v>
      </c>
      <c r="DE26">
        <f ca="1">VLOOKUP($B75,INDIRECT("'"&amp;$A$2&amp;"'!B:AH"),26,0)</f>
        <v>4</v>
      </c>
      <c r="DF26">
        <f ca="1">VLOOKUP($B76,INDIRECT("'"&amp;$A$2&amp;"'!B:AH"),26,0)</f>
        <v>4</v>
      </c>
      <c r="DG26">
        <f ca="1">VLOOKUP($B77,INDIRECT("'"&amp;$A$2&amp;"'!B:AH"),26,0)</f>
        <v>0</v>
      </c>
      <c r="DH26">
        <f ca="1">VLOOKUP($B78,INDIRECT("'"&amp;$A$2&amp;"'!B:AH"),26,0)</f>
        <v>6</v>
      </c>
      <c r="DI26">
        <f ca="1">VLOOKUP($B79,INDIRECT("'"&amp;$A$2&amp;"'!B:AH"),26,0)</f>
        <v>2</v>
      </c>
      <c r="DJ26">
        <f ca="1">VLOOKUP($B80,INDIRECT("'"&amp;$A$2&amp;"'!B:AH"),26,0)</f>
        <v>0</v>
      </c>
      <c r="DK26">
        <f ca="1">VLOOKUP($B81,INDIRECT("'"&amp;$A$2&amp;"'!B:AH"),26,0)</f>
        <v>2</v>
      </c>
      <c r="DL26">
        <f ca="1">VLOOKUP($B82,INDIRECT("'"&amp;$A$2&amp;"'!B:AH"),26,0)</f>
        <v>0</v>
      </c>
      <c r="DM26">
        <f ca="1">VLOOKUP($B83,INDIRECT("'"&amp;$A$2&amp;"'!B:AH"),26,0)</f>
        <v>0</v>
      </c>
      <c r="DN26">
        <f ca="1">VLOOKUP($B84,INDIRECT("'"&amp;$A$2&amp;"'!B:AH"),26,0)</f>
        <v>0</v>
      </c>
      <c r="DO26">
        <f ca="1">VLOOKUP($B85,INDIRECT("'"&amp;$A$2&amp;"'!B:AH"),26,0)</f>
        <v>0</v>
      </c>
      <c r="DP26">
        <f ca="1">VLOOKUP($B86,INDIRECT("'"&amp;$A$2&amp;"'!B:AH"),26,0)</f>
        <v>0</v>
      </c>
      <c r="DQ26">
        <f ca="1">VLOOKUP($B87,INDIRECT("'"&amp;$A$2&amp;"'!B:AH"),26,0)</f>
        <v>4</v>
      </c>
      <c r="DR26">
        <f ca="1">VLOOKUP($B88,INDIRECT("'"&amp;$A$2&amp;"'!B:AH"),26,0)</f>
        <v>3</v>
      </c>
      <c r="DS26">
        <f ca="1">VLOOKUP($B89,INDIRECT("'"&amp;$A$2&amp;"'!B:AH"),26,0)</f>
        <v>0</v>
      </c>
      <c r="DT26">
        <f ca="1">VLOOKUP($B90,INDIRECT("'"&amp;$A$2&amp;"'!B:AH"),26,0)</f>
        <v>1</v>
      </c>
      <c r="DU26">
        <f ca="1">VLOOKUP($B91,INDIRECT("'"&amp;$A$2&amp;"'!B:AH"),26,0)</f>
        <v>0</v>
      </c>
      <c r="DV26">
        <f ca="1">VLOOKUP($B92,INDIRECT("'"&amp;$A$2&amp;"'!B:AH"),26,0)</f>
        <v>0</v>
      </c>
      <c r="DW26">
        <f ca="1">VLOOKUP($B93,INDIRECT("'"&amp;$A$2&amp;"'!B:AH"),26,0)</f>
        <v>2</v>
      </c>
      <c r="DX26">
        <f ca="1">VLOOKUP($B94,INDIRECT("'"&amp;$A$2&amp;"'!B:AH"),26,0)</f>
        <v>0</v>
      </c>
      <c r="DY26">
        <f ca="1">VLOOKUP($B95,INDIRECT("'"&amp;$A$2&amp;"'!B:AH"),26,0)</f>
        <v>2</v>
      </c>
      <c r="DZ26">
        <f ca="1">VLOOKUP($B96,INDIRECT("'"&amp;$A$2&amp;"'!B:AH"),26,0)</f>
        <v>0</v>
      </c>
      <c r="EA26">
        <f ca="1">VLOOKUP($B97,INDIRECT("'"&amp;$A$2&amp;"'!B:AH"),26,0)</f>
        <v>0</v>
      </c>
      <c r="EB26">
        <f ca="1">VLOOKUP($B98,INDIRECT("'"&amp;$A$2&amp;"'!B:AH"),26,0)</f>
        <v>0</v>
      </c>
      <c r="EC26">
        <f ca="1">VLOOKUP($B99,INDIRECT("'"&amp;$A$2&amp;"'!B:AH"),26,0)</f>
        <v>0</v>
      </c>
      <c r="ED26">
        <f ca="1">VLOOKUP($B100,INDIRECT("'"&amp;$A$2&amp;"'!B:AH"),26,0)</f>
        <v>0</v>
      </c>
      <c r="EE26" t="e">
        <f ca="1">VLOOKUP($B101,INDIRECT("'"&amp;$A$2&amp;"'!B:AH"),26,0)</f>
        <v>#N/A</v>
      </c>
      <c r="EF26" t="e">
        <f ca="1">VLOOKUP($B102,INDIRECT("'"&amp;$A$2&amp;"'!B:AH"),26,0)</f>
        <v>#N/A</v>
      </c>
      <c r="EG26" t="e">
        <f ca="1">VLOOKUP($B103,INDIRECT("'"&amp;$A$2&amp;"'!B:AH"),26,0)</f>
        <v>#N/A</v>
      </c>
      <c r="EH26" t="e">
        <f ca="1">VLOOKUP($B104,INDIRECT("'"&amp;$A$2&amp;"'!B:AH"),26,0)</f>
        <v>#N/A</v>
      </c>
      <c r="EI26" t="e">
        <f ca="1">VLOOKUP($B105,INDIRECT("'"&amp;$A$2&amp;"'!B:AH"),26,0)</f>
        <v>#N/A</v>
      </c>
      <c r="EJ26" t="e">
        <f ca="1">VLOOKUP($B106,INDIRECT("'"&amp;$A$2&amp;"'!B:AH"),26,0)</f>
        <v>#N/A</v>
      </c>
      <c r="EK26" t="e">
        <f ca="1">VLOOKUP($B107,INDIRECT("'"&amp;$A$2&amp;"'!B:AH"),26,0)</f>
        <v>#N/A</v>
      </c>
      <c r="EL26" t="e">
        <f ca="1">VLOOKUP($B108,INDIRECT("'"&amp;$A$2&amp;"'!B:AH"),26,0)</f>
        <v>#N/A</v>
      </c>
      <c r="EM26" t="e">
        <f ca="1">VLOOKUP($B109,INDIRECT("'"&amp;$A$2&amp;"'!B:AH"),26,0)</f>
        <v>#N/A</v>
      </c>
      <c r="EN26" t="e">
        <f ca="1">VLOOKUP($B110,INDIRECT("'"&amp;$A$2&amp;"'!B:AH"),26,0)</f>
        <v>#N/A</v>
      </c>
      <c r="EO26" t="e">
        <f ca="1">VLOOKUP($B111,INDIRECT("'"&amp;$A$2&amp;"'!B:AH"),26,0)</f>
        <v>#N/A</v>
      </c>
      <c r="EP26" t="e">
        <f ca="1">VLOOKUP($B112,INDIRECT("'"&amp;$A$2&amp;"'!B:AH"),26,0)</f>
        <v>#N/A</v>
      </c>
      <c r="EQ26" t="e">
        <f ca="1">VLOOKUP($B113,INDIRECT("'"&amp;$A$2&amp;"'!B:AH"),26,0)</f>
        <v>#N/A</v>
      </c>
      <c r="ER26" t="e">
        <f ca="1">VLOOKUP($B114,INDIRECT("'"&amp;$A$2&amp;"'!B:AH"),26,0)</f>
        <v>#N/A</v>
      </c>
      <c r="ES26" t="e">
        <f ca="1">VLOOKUP($B115,INDIRECT("'"&amp;$A$2&amp;"'!B:AH"),26,0)</f>
        <v>#N/A</v>
      </c>
      <c r="ET26" t="e">
        <f ca="1">VLOOKUP($B116,INDIRECT("'"&amp;$A$2&amp;"'!B:AH"),26,0)</f>
        <v>#N/A</v>
      </c>
      <c r="EU26" t="e">
        <f ca="1">VLOOKUP($B117,INDIRECT("'"&amp;$A$2&amp;"'!B:AH"),26,0)</f>
        <v>#N/A</v>
      </c>
      <c r="EV26" t="e">
        <f ca="1">VLOOKUP($B118,INDIRECT("'"&amp;$A$2&amp;"'!B:AH"),26,0)</f>
        <v>#N/A</v>
      </c>
      <c r="EW26" t="e">
        <f ca="1">VLOOKUP($B119,INDIRECT("'"&amp;$A$2&amp;"'!B:AH"),26,0)</f>
        <v>#N/A</v>
      </c>
      <c r="EX26" t="e">
        <f ca="1">VLOOKUP($B120,INDIRECT("'"&amp;$A$2&amp;"'!B:AH"),26,0)</f>
        <v>#N/A</v>
      </c>
    </row>
    <row r="27" spans="2:277" x14ac:dyDescent="0.35">
      <c r="B27" s="14" t="s">
        <v>24</v>
      </c>
      <c r="C27">
        <f t="shared" ca="1" si="0"/>
        <v>1</v>
      </c>
      <c r="D27">
        <f t="shared" ca="1" si="1"/>
        <v>0</v>
      </c>
      <c r="E27">
        <f t="shared" ca="1" si="2"/>
        <v>1</v>
      </c>
      <c r="F27">
        <f t="shared" ca="1" si="3"/>
        <v>0</v>
      </c>
      <c r="G27">
        <f t="shared" ca="1" si="4"/>
        <v>0</v>
      </c>
      <c r="H27">
        <f t="shared" ca="1" si="5"/>
        <v>1</v>
      </c>
      <c r="I27">
        <f t="shared" ca="1" si="6"/>
        <v>0</v>
      </c>
      <c r="J27">
        <f t="shared" ca="1" si="7"/>
        <v>0</v>
      </c>
      <c r="K27">
        <f t="shared" ca="1" si="8"/>
        <v>0</v>
      </c>
      <c r="L27">
        <f t="shared" ca="1" si="9"/>
        <v>0</v>
      </c>
      <c r="M27">
        <f t="shared" ca="1" si="10"/>
        <v>0</v>
      </c>
      <c r="N27">
        <f t="shared" ca="1" si="11"/>
        <v>2</v>
      </c>
      <c r="O27">
        <f t="shared" ca="1" si="12"/>
        <v>2</v>
      </c>
      <c r="P27">
        <f t="shared" ca="1" si="13"/>
        <v>0</v>
      </c>
      <c r="Q27">
        <f t="shared" ca="1" si="14"/>
        <v>0</v>
      </c>
      <c r="R27">
        <f t="shared" ca="1" si="15"/>
        <v>1</v>
      </c>
      <c r="S27">
        <f t="shared" ca="1" si="16"/>
        <v>2</v>
      </c>
      <c r="T27">
        <f t="shared" ca="1" si="17"/>
        <v>3</v>
      </c>
      <c r="U27">
        <f t="shared" ca="1" si="18"/>
        <v>3</v>
      </c>
      <c r="V27">
        <f t="shared" ca="1" si="19"/>
        <v>1</v>
      </c>
      <c r="W27">
        <f t="shared" ca="1" si="20"/>
        <v>2</v>
      </c>
      <c r="X27">
        <f t="shared" ca="1" si="21"/>
        <v>1</v>
      </c>
      <c r="Y27">
        <f t="shared" ca="1" si="22"/>
        <v>2</v>
      </c>
      <c r="Z27">
        <f t="shared" ca="1" si="23"/>
        <v>1</v>
      </c>
      <c r="AA27">
        <f t="shared" ca="1" si="24"/>
        <v>7</v>
      </c>
      <c r="AB27">
        <f t="shared" ca="1" si="25"/>
        <v>30</v>
      </c>
      <c r="AC27">
        <f t="shared" ca="1" si="26"/>
        <v>0</v>
      </c>
      <c r="AD27">
        <f t="shared" ca="1" si="27"/>
        <v>0</v>
      </c>
      <c r="AE27">
        <f t="shared" ca="1" si="28"/>
        <v>0</v>
      </c>
      <c r="AF27">
        <f t="shared" ca="1" si="29"/>
        <v>0</v>
      </c>
      <c r="AG27" s="13">
        <f t="shared" ca="1" si="30"/>
        <v>0</v>
      </c>
      <c r="AH27" s="13">
        <f t="shared" ca="1" si="31"/>
        <v>0</v>
      </c>
    </row>
    <row r="28" spans="2:277" x14ac:dyDescent="0.35">
      <c r="B28" s="14" t="s">
        <v>25</v>
      </c>
      <c r="C28">
        <f t="shared" ca="1" si="0"/>
        <v>2</v>
      </c>
      <c r="D28">
        <f t="shared" ca="1" si="1"/>
        <v>0</v>
      </c>
      <c r="E28">
        <f t="shared" ca="1" si="2"/>
        <v>0</v>
      </c>
      <c r="F28">
        <f t="shared" ca="1" si="3"/>
        <v>0</v>
      </c>
      <c r="G28">
        <f t="shared" ca="1" si="4"/>
        <v>0</v>
      </c>
      <c r="H28">
        <f t="shared" ca="1" si="5"/>
        <v>0</v>
      </c>
      <c r="I28">
        <f t="shared" ca="1" si="6"/>
        <v>0</v>
      </c>
      <c r="J28">
        <f t="shared" ca="1" si="7"/>
        <v>0</v>
      </c>
      <c r="K28">
        <f t="shared" ca="1" si="8"/>
        <v>0</v>
      </c>
      <c r="L28">
        <f t="shared" ca="1" si="9"/>
        <v>0</v>
      </c>
      <c r="M28">
        <f t="shared" ca="1" si="10"/>
        <v>0</v>
      </c>
      <c r="N28">
        <f t="shared" ca="1" si="11"/>
        <v>0</v>
      </c>
      <c r="O28">
        <f t="shared" ca="1" si="12"/>
        <v>0</v>
      </c>
      <c r="P28">
        <f t="shared" ca="1" si="13"/>
        <v>0</v>
      </c>
      <c r="Q28">
        <f t="shared" ca="1" si="14"/>
        <v>0</v>
      </c>
      <c r="R28">
        <f t="shared" ca="1" si="15"/>
        <v>1</v>
      </c>
      <c r="S28">
        <f t="shared" ca="1" si="16"/>
        <v>0</v>
      </c>
      <c r="T28">
        <f t="shared" ca="1" si="17"/>
        <v>0</v>
      </c>
      <c r="U28">
        <f t="shared" ca="1" si="18"/>
        <v>0</v>
      </c>
      <c r="V28">
        <f t="shared" ca="1" si="19"/>
        <v>0</v>
      </c>
      <c r="W28">
        <f t="shared" ca="1" si="20"/>
        <v>0</v>
      </c>
      <c r="X28">
        <f t="shared" ca="1" si="21"/>
        <v>1</v>
      </c>
      <c r="Y28">
        <f t="shared" ca="1" si="22"/>
        <v>0</v>
      </c>
      <c r="Z28">
        <f t="shared" ca="1" si="23"/>
        <v>0</v>
      </c>
      <c r="AA28">
        <f t="shared" ca="1" si="24"/>
        <v>1</v>
      </c>
      <c r="AB28">
        <f t="shared" ca="1" si="25"/>
        <v>5</v>
      </c>
      <c r="AC28">
        <f t="shared" ca="1" si="26"/>
        <v>0</v>
      </c>
      <c r="AD28">
        <f t="shared" ca="1" si="27"/>
        <v>0</v>
      </c>
      <c r="AE28">
        <f t="shared" ca="1" si="28"/>
        <v>0</v>
      </c>
      <c r="AF28">
        <f t="shared" ca="1" si="29"/>
        <v>0</v>
      </c>
      <c r="AG28" s="13">
        <f t="shared" ca="1" si="30"/>
        <v>0</v>
      </c>
      <c r="AH28" s="13">
        <f t="shared" ca="1" si="31"/>
        <v>0</v>
      </c>
    </row>
    <row r="29" spans="2:277" x14ac:dyDescent="0.35">
      <c r="B29" s="14" t="s">
        <v>26</v>
      </c>
      <c r="C29">
        <f t="shared" ca="1" si="0"/>
        <v>0</v>
      </c>
      <c r="D29">
        <f t="shared" ca="1" si="1"/>
        <v>0</v>
      </c>
      <c r="E29">
        <f t="shared" ca="1" si="2"/>
        <v>1</v>
      </c>
      <c r="F29">
        <f t="shared" ca="1" si="3"/>
        <v>0</v>
      </c>
      <c r="G29">
        <f t="shared" ca="1" si="4"/>
        <v>1</v>
      </c>
      <c r="H29">
        <f t="shared" ca="1" si="5"/>
        <v>1</v>
      </c>
      <c r="I29">
        <f t="shared" ca="1" si="6"/>
        <v>1</v>
      </c>
      <c r="J29">
        <f t="shared" ca="1" si="7"/>
        <v>1</v>
      </c>
      <c r="K29">
        <f t="shared" ca="1" si="8"/>
        <v>2</v>
      </c>
      <c r="L29">
        <f t="shared" ca="1" si="9"/>
        <v>0</v>
      </c>
      <c r="M29">
        <f t="shared" ca="1" si="10"/>
        <v>2</v>
      </c>
      <c r="N29">
        <f t="shared" ca="1" si="11"/>
        <v>0</v>
      </c>
      <c r="O29">
        <f t="shared" ca="1" si="12"/>
        <v>0</v>
      </c>
      <c r="P29">
        <f t="shared" ca="1" si="13"/>
        <v>3</v>
      </c>
      <c r="Q29">
        <f t="shared" ca="1" si="14"/>
        <v>1</v>
      </c>
      <c r="R29">
        <f t="shared" ca="1" si="15"/>
        <v>1</v>
      </c>
      <c r="S29">
        <f t="shared" ca="1" si="16"/>
        <v>0</v>
      </c>
      <c r="T29">
        <f t="shared" ca="1" si="17"/>
        <v>1</v>
      </c>
      <c r="U29">
        <f t="shared" ca="1" si="18"/>
        <v>0</v>
      </c>
      <c r="V29">
        <f t="shared" ca="1" si="19"/>
        <v>0</v>
      </c>
      <c r="W29">
        <f t="shared" ca="1" si="20"/>
        <v>0</v>
      </c>
      <c r="X29">
        <f t="shared" ca="1" si="21"/>
        <v>0</v>
      </c>
      <c r="Y29">
        <f t="shared" ca="1" si="22"/>
        <v>1</v>
      </c>
      <c r="Z29">
        <f t="shared" ca="1" si="23"/>
        <v>1</v>
      </c>
      <c r="AA29">
        <f t="shared" ca="1" si="24"/>
        <v>0</v>
      </c>
      <c r="AB29">
        <f t="shared" ca="1" si="25"/>
        <v>17</v>
      </c>
      <c r="AC29">
        <f t="shared" ca="1" si="26"/>
        <v>0</v>
      </c>
      <c r="AD29">
        <f t="shared" ca="1" si="27"/>
        <v>0</v>
      </c>
      <c r="AE29">
        <f t="shared" ca="1" si="28"/>
        <v>0</v>
      </c>
      <c r="AF29">
        <f t="shared" ca="1" si="29"/>
        <v>0</v>
      </c>
      <c r="AG29" s="13">
        <f t="shared" ca="1" si="30"/>
        <v>0</v>
      </c>
      <c r="AH29" s="13">
        <f t="shared" ca="1" si="31"/>
        <v>0</v>
      </c>
    </row>
    <row r="30" spans="2:277" x14ac:dyDescent="0.35">
      <c r="B30" s="14" t="s">
        <v>27</v>
      </c>
      <c r="C30">
        <f t="shared" ca="1" si="0"/>
        <v>0</v>
      </c>
      <c r="D30">
        <f t="shared" ca="1" si="1"/>
        <v>1</v>
      </c>
      <c r="E30">
        <f t="shared" ca="1" si="2"/>
        <v>0</v>
      </c>
      <c r="F30">
        <f t="shared" ca="1" si="3"/>
        <v>0</v>
      </c>
      <c r="G30">
        <f t="shared" ca="1" si="4"/>
        <v>0</v>
      </c>
      <c r="H30">
        <f t="shared" ca="1" si="5"/>
        <v>0</v>
      </c>
      <c r="I30">
        <f t="shared" ca="1" si="6"/>
        <v>0</v>
      </c>
      <c r="J30">
        <f t="shared" ca="1" si="7"/>
        <v>2</v>
      </c>
      <c r="K30">
        <f t="shared" ca="1" si="8"/>
        <v>0</v>
      </c>
      <c r="L30">
        <f t="shared" ca="1" si="9"/>
        <v>0</v>
      </c>
      <c r="M30">
        <f t="shared" ca="1" si="10"/>
        <v>0</v>
      </c>
      <c r="N30">
        <f t="shared" ca="1" si="11"/>
        <v>0</v>
      </c>
      <c r="O30">
        <f t="shared" ca="1" si="12"/>
        <v>0</v>
      </c>
      <c r="P30">
        <f t="shared" ca="1" si="13"/>
        <v>0</v>
      </c>
      <c r="Q30">
        <f t="shared" ca="1" si="14"/>
        <v>0</v>
      </c>
      <c r="R30">
        <f t="shared" ca="1" si="15"/>
        <v>0</v>
      </c>
      <c r="S30">
        <f t="shared" ca="1" si="16"/>
        <v>0</v>
      </c>
      <c r="T30">
        <f t="shared" ca="1" si="17"/>
        <v>0</v>
      </c>
      <c r="U30">
        <f t="shared" ca="1" si="18"/>
        <v>1</v>
      </c>
      <c r="V30">
        <f t="shared" ca="1" si="19"/>
        <v>0</v>
      </c>
      <c r="W30">
        <f t="shared" ca="1" si="20"/>
        <v>1</v>
      </c>
      <c r="X30">
        <f t="shared" ca="1" si="21"/>
        <v>0</v>
      </c>
      <c r="Y30">
        <f t="shared" ca="1" si="22"/>
        <v>0</v>
      </c>
      <c r="Z30">
        <f t="shared" ca="1" si="23"/>
        <v>0</v>
      </c>
      <c r="AA30">
        <f t="shared" ca="1" si="24"/>
        <v>1</v>
      </c>
      <c r="AB30">
        <f t="shared" ca="1" si="25"/>
        <v>6</v>
      </c>
      <c r="AC30">
        <f t="shared" ca="1" si="26"/>
        <v>0</v>
      </c>
      <c r="AD30">
        <f t="shared" ca="1" si="27"/>
        <v>0</v>
      </c>
      <c r="AE30">
        <f t="shared" ca="1" si="28"/>
        <v>0</v>
      </c>
      <c r="AF30">
        <f t="shared" ca="1" si="29"/>
        <v>0</v>
      </c>
      <c r="AG30" s="13">
        <f t="shared" ca="1" si="30"/>
        <v>0</v>
      </c>
      <c r="AH30" s="13">
        <f t="shared" ca="1" si="31"/>
        <v>0</v>
      </c>
    </row>
    <row r="31" spans="2:277" x14ac:dyDescent="0.35">
      <c r="B31" s="14" t="s">
        <v>28</v>
      </c>
      <c r="C31">
        <f t="shared" ca="1" si="0"/>
        <v>1</v>
      </c>
      <c r="D31">
        <f t="shared" ca="1" si="1"/>
        <v>1</v>
      </c>
      <c r="E31">
        <f t="shared" ca="1" si="2"/>
        <v>1</v>
      </c>
      <c r="F31">
        <f t="shared" ca="1" si="3"/>
        <v>0</v>
      </c>
      <c r="G31">
        <f t="shared" ca="1" si="4"/>
        <v>0</v>
      </c>
      <c r="H31">
        <f t="shared" ca="1" si="5"/>
        <v>1</v>
      </c>
      <c r="I31">
        <f t="shared" ca="1" si="6"/>
        <v>0</v>
      </c>
      <c r="J31">
        <f t="shared" ca="1" si="7"/>
        <v>0</v>
      </c>
      <c r="K31">
        <f t="shared" ca="1" si="8"/>
        <v>0</v>
      </c>
      <c r="L31">
        <f t="shared" ca="1" si="9"/>
        <v>0</v>
      </c>
      <c r="M31">
        <f t="shared" ca="1" si="10"/>
        <v>0</v>
      </c>
      <c r="N31">
        <f t="shared" ca="1" si="11"/>
        <v>0</v>
      </c>
      <c r="O31">
        <f t="shared" ca="1" si="12"/>
        <v>0</v>
      </c>
      <c r="P31">
        <f t="shared" ca="1" si="13"/>
        <v>1</v>
      </c>
      <c r="Q31">
        <f t="shared" ca="1" si="14"/>
        <v>2</v>
      </c>
      <c r="R31">
        <f t="shared" ca="1" si="15"/>
        <v>0</v>
      </c>
      <c r="S31">
        <f t="shared" ca="1" si="16"/>
        <v>0</v>
      </c>
      <c r="T31">
        <f t="shared" ca="1" si="17"/>
        <v>3</v>
      </c>
      <c r="U31">
        <f t="shared" ca="1" si="18"/>
        <v>1</v>
      </c>
      <c r="V31">
        <f t="shared" ca="1" si="19"/>
        <v>2</v>
      </c>
      <c r="W31">
        <f t="shared" ca="1" si="20"/>
        <v>6</v>
      </c>
      <c r="X31">
        <f t="shared" ca="1" si="21"/>
        <v>2</v>
      </c>
      <c r="Y31">
        <f t="shared" ca="1" si="22"/>
        <v>4</v>
      </c>
      <c r="Z31">
        <f t="shared" ca="1" si="23"/>
        <v>4</v>
      </c>
      <c r="AA31">
        <f t="shared" ca="1" si="24"/>
        <v>1</v>
      </c>
      <c r="AB31">
        <f t="shared" ca="1" si="25"/>
        <v>30</v>
      </c>
      <c r="AC31">
        <f t="shared" ca="1" si="26"/>
        <v>0</v>
      </c>
      <c r="AD31">
        <f t="shared" ca="1" si="27"/>
        <v>0</v>
      </c>
      <c r="AE31">
        <f t="shared" ca="1" si="28"/>
        <v>0</v>
      </c>
      <c r="AF31">
        <f t="shared" ca="1" si="29"/>
        <v>0</v>
      </c>
      <c r="AG31" s="13">
        <f t="shared" ca="1" si="30"/>
        <v>0</v>
      </c>
      <c r="AH31" s="13">
        <f t="shared" ca="1" si="31"/>
        <v>0</v>
      </c>
    </row>
    <row r="32" spans="2:277" x14ac:dyDescent="0.35">
      <c r="B32" s="14" t="s">
        <v>29</v>
      </c>
      <c r="C32">
        <f t="shared" ca="1" si="0"/>
        <v>2</v>
      </c>
      <c r="D32">
        <f t="shared" ca="1" si="1"/>
        <v>2</v>
      </c>
      <c r="E32">
        <f t="shared" ca="1" si="2"/>
        <v>1</v>
      </c>
      <c r="F32">
        <f t="shared" ca="1" si="3"/>
        <v>0</v>
      </c>
      <c r="G32">
        <f t="shared" ca="1" si="4"/>
        <v>0</v>
      </c>
      <c r="H32">
        <f t="shared" ca="1" si="5"/>
        <v>0</v>
      </c>
      <c r="I32">
        <f t="shared" ca="1" si="6"/>
        <v>1</v>
      </c>
      <c r="J32">
        <f t="shared" ca="1" si="7"/>
        <v>0</v>
      </c>
      <c r="K32">
        <f t="shared" ca="1" si="8"/>
        <v>1</v>
      </c>
      <c r="L32">
        <f t="shared" ca="1" si="9"/>
        <v>0</v>
      </c>
      <c r="M32">
        <f t="shared" ca="1" si="10"/>
        <v>2</v>
      </c>
      <c r="N32">
        <f t="shared" ca="1" si="11"/>
        <v>0</v>
      </c>
      <c r="O32">
        <f t="shared" ca="1" si="12"/>
        <v>1</v>
      </c>
      <c r="P32">
        <f t="shared" ca="1" si="13"/>
        <v>0</v>
      </c>
      <c r="Q32">
        <f t="shared" ca="1" si="14"/>
        <v>1</v>
      </c>
      <c r="R32">
        <f t="shared" ca="1" si="15"/>
        <v>6</v>
      </c>
      <c r="S32">
        <f t="shared" ca="1" si="16"/>
        <v>0</v>
      </c>
      <c r="T32">
        <f t="shared" ca="1" si="17"/>
        <v>0</v>
      </c>
      <c r="U32">
        <f t="shared" ca="1" si="18"/>
        <v>0</v>
      </c>
      <c r="V32">
        <f t="shared" ca="1" si="19"/>
        <v>0</v>
      </c>
      <c r="W32">
        <f t="shared" ca="1" si="20"/>
        <v>1</v>
      </c>
      <c r="X32">
        <f t="shared" ca="1" si="21"/>
        <v>0</v>
      </c>
      <c r="Y32">
        <f t="shared" ca="1" si="22"/>
        <v>0</v>
      </c>
      <c r="Z32">
        <f t="shared" ca="1" si="23"/>
        <v>0</v>
      </c>
      <c r="AA32">
        <f t="shared" ca="1" si="24"/>
        <v>17</v>
      </c>
      <c r="AB32">
        <f t="shared" ca="1" si="25"/>
        <v>35</v>
      </c>
      <c r="AC32">
        <f t="shared" ca="1" si="26"/>
        <v>0</v>
      </c>
      <c r="AD32">
        <f t="shared" ca="1" si="27"/>
        <v>0</v>
      </c>
      <c r="AE32">
        <f t="shared" ca="1" si="28"/>
        <v>0</v>
      </c>
      <c r="AF32">
        <f t="shared" ca="1" si="29"/>
        <v>0</v>
      </c>
      <c r="AG32" s="13">
        <f t="shared" ca="1" si="30"/>
        <v>0</v>
      </c>
      <c r="AH32" s="13">
        <f t="shared" ca="1" si="31"/>
        <v>0</v>
      </c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</row>
    <row r="33" spans="2:34" x14ac:dyDescent="0.35">
      <c r="B33" s="14" t="s">
        <v>31</v>
      </c>
      <c r="C33">
        <f t="shared" ca="1" si="0"/>
        <v>0</v>
      </c>
      <c r="D33">
        <f t="shared" ca="1" si="1"/>
        <v>0</v>
      </c>
      <c r="E33">
        <f t="shared" ca="1" si="2"/>
        <v>0</v>
      </c>
      <c r="F33">
        <f t="shared" ca="1" si="3"/>
        <v>0</v>
      </c>
      <c r="G33">
        <f t="shared" ca="1" si="4"/>
        <v>0</v>
      </c>
      <c r="H33">
        <f t="shared" ca="1" si="5"/>
        <v>0</v>
      </c>
      <c r="I33">
        <f t="shared" ca="1" si="6"/>
        <v>0</v>
      </c>
      <c r="J33">
        <f t="shared" ca="1" si="7"/>
        <v>4</v>
      </c>
      <c r="K33">
        <f t="shared" ca="1" si="8"/>
        <v>0</v>
      </c>
      <c r="L33">
        <f t="shared" ca="1" si="9"/>
        <v>0</v>
      </c>
      <c r="M33">
        <f t="shared" ca="1" si="10"/>
        <v>0</v>
      </c>
      <c r="N33">
        <f t="shared" ca="1" si="11"/>
        <v>0</v>
      </c>
      <c r="O33">
        <f t="shared" ca="1" si="12"/>
        <v>0</v>
      </c>
      <c r="P33">
        <f t="shared" ca="1" si="13"/>
        <v>0</v>
      </c>
      <c r="Q33">
        <f t="shared" ca="1" si="14"/>
        <v>0</v>
      </c>
      <c r="R33">
        <f t="shared" ca="1" si="15"/>
        <v>0</v>
      </c>
      <c r="S33">
        <f t="shared" ca="1" si="16"/>
        <v>0</v>
      </c>
      <c r="T33">
        <f t="shared" ca="1" si="17"/>
        <v>0</v>
      </c>
      <c r="U33">
        <f t="shared" ca="1" si="18"/>
        <v>0</v>
      </c>
      <c r="V33">
        <f t="shared" ca="1" si="19"/>
        <v>0</v>
      </c>
      <c r="W33">
        <f t="shared" ca="1" si="20"/>
        <v>0</v>
      </c>
      <c r="X33">
        <f t="shared" ca="1" si="21"/>
        <v>0</v>
      </c>
      <c r="Y33">
        <f t="shared" ca="1" si="22"/>
        <v>0</v>
      </c>
      <c r="Z33">
        <f t="shared" ca="1" si="23"/>
        <v>0</v>
      </c>
      <c r="AA33">
        <f t="shared" ca="1" si="24"/>
        <v>0</v>
      </c>
      <c r="AB33">
        <f t="shared" ca="1" si="25"/>
        <v>4</v>
      </c>
      <c r="AC33">
        <f t="shared" ca="1" si="26"/>
        <v>0</v>
      </c>
      <c r="AD33">
        <f t="shared" ca="1" si="27"/>
        <v>0</v>
      </c>
      <c r="AE33">
        <f t="shared" ca="1" si="28"/>
        <v>0</v>
      </c>
      <c r="AF33">
        <f t="shared" ca="1" si="29"/>
        <v>0</v>
      </c>
      <c r="AG33" s="13">
        <f t="shared" ca="1" si="30"/>
        <v>0</v>
      </c>
      <c r="AH33" s="13">
        <f t="shared" ca="1" si="31"/>
        <v>0</v>
      </c>
    </row>
    <row r="34" spans="2:34" x14ac:dyDescent="0.35">
      <c r="B34" s="14" t="s">
        <v>32</v>
      </c>
      <c r="C34">
        <f t="shared" ca="1" si="0"/>
        <v>0</v>
      </c>
      <c r="D34">
        <f t="shared" ca="1" si="1"/>
        <v>3</v>
      </c>
      <c r="E34">
        <f t="shared" ca="1" si="2"/>
        <v>0</v>
      </c>
      <c r="F34">
        <f t="shared" ca="1" si="3"/>
        <v>0</v>
      </c>
      <c r="G34">
        <f t="shared" ca="1" si="4"/>
        <v>0</v>
      </c>
      <c r="H34">
        <f t="shared" ca="1" si="5"/>
        <v>0</v>
      </c>
      <c r="I34">
        <f t="shared" ca="1" si="6"/>
        <v>0</v>
      </c>
      <c r="J34">
        <f t="shared" ca="1" si="7"/>
        <v>1</v>
      </c>
      <c r="K34">
        <f t="shared" ca="1" si="8"/>
        <v>0</v>
      </c>
      <c r="L34">
        <f t="shared" ca="1" si="9"/>
        <v>0</v>
      </c>
      <c r="M34">
        <f t="shared" ca="1" si="10"/>
        <v>2</v>
      </c>
      <c r="N34">
        <f t="shared" ca="1" si="11"/>
        <v>0</v>
      </c>
      <c r="O34">
        <f t="shared" ca="1" si="12"/>
        <v>4</v>
      </c>
      <c r="P34">
        <f t="shared" ca="1" si="13"/>
        <v>2</v>
      </c>
      <c r="Q34">
        <f t="shared" ca="1" si="14"/>
        <v>1</v>
      </c>
      <c r="R34">
        <f t="shared" ca="1" si="15"/>
        <v>3</v>
      </c>
      <c r="S34">
        <f t="shared" ca="1" si="16"/>
        <v>0</v>
      </c>
      <c r="T34">
        <f t="shared" ca="1" si="17"/>
        <v>0</v>
      </c>
      <c r="U34">
        <f t="shared" ca="1" si="18"/>
        <v>0</v>
      </c>
      <c r="V34">
        <f t="shared" ca="1" si="19"/>
        <v>1</v>
      </c>
      <c r="W34">
        <f t="shared" ca="1" si="20"/>
        <v>2</v>
      </c>
      <c r="X34">
        <f t="shared" ca="1" si="21"/>
        <v>0</v>
      </c>
      <c r="Y34">
        <f t="shared" ca="1" si="22"/>
        <v>2</v>
      </c>
      <c r="Z34">
        <f t="shared" ca="1" si="23"/>
        <v>2</v>
      </c>
      <c r="AA34">
        <f t="shared" ca="1" si="24"/>
        <v>1</v>
      </c>
      <c r="AB34">
        <f t="shared" ca="1" si="25"/>
        <v>24</v>
      </c>
      <c r="AC34">
        <f t="shared" ca="1" si="26"/>
        <v>0</v>
      </c>
      <c r="AD34">
        <f t="shared" ca="1" si="27"/>
        <v>0</v>
      </c>
      <c r="AE34">
        <f t="shared" ca="1" si="28"/>
        <v>0</v>
      </c>
      <c r="AF34">
        <f t="shared" ca="1" si="29"/>
        <v>0</v>
      </c>
      <c r="AG34" s="13">
        <f t="shared" ca="1" si="30"/>
        <v>0</v>
      </c>
      <c r="AH34" s="13">
        <f t="shared" ca="1" si="31"/>
        <v>0</v>
      </c>
    </row>
    <row r="35" spans="2:34" x14ac:dyDescent="0.35">
      <c r="B35" s="14" t="s">
        <v>33</v>
      </c>
      <c r="C35">
        <f t="shared" ca="1" si="0"/>
        <v>0</v>
      </c>
      <c r="D35">
        <f t="shared" ca="1" si="1"/>
        <v>0</v>
      </c>
      <c r="E35">
        <f t="shared" ca="1" si="2"/>
        <v>1</v>
      </c>
      <c r="F35">
        <f t="shared" ca="1" si="3"/>
        <v>0</v>
      </c>
      <c r="G35">
        <f t="shared" ca="1" si="4"/>
        <v>0</v>
      </c>
      <c r="H35">
        <f t="shared" ca="1" si="5"/>
        <v>1</v>
      </c>
      <c r="I35">
        <f t="shared" ca="1" si="6"/>
        <v>0</v>
      </c>
      <c r="J35">
        <f t="shared" ca="1" si="7"/>
        <v>0</v>
      </c>
      <c r="K35">
        <f t="shared" ca="1" si="8"/>
        <v>0</v>
      </c>
      <c r="L35">
        <f t="shared" ca="1" si="9"/>
        <v>0</v>
      </c>
      <c r="M35">
        <f t="shared" ca="1" si="10"/>
        <v>0</v>
      </c>
      <c r="N35">
        <f t="shared" ca="1" si="11"/>
        <v>0</v>
      </c>
      <c r="O35">
        <f t="shared" ca="1" si="12"/>
        <v>2</v>
      </c>
      <c r="P35">
        <f t="shared" ca="1" si="13"/>
        <v>1</v>
      </c>
      <c r="Q35">
        <f t="shared" ca="1" si="14"/>
        <v>1</v>
      </c>
      <c r="R35">
        <f t="shared" ca="1" si="15"/>
        <v>0</v>
      </c>
      <c r="S35">
        <f t="shared" ca="1" si="16"/>
        <v>0</v>
      </c>
      <c r="T35">
        <f t="shared" ca="1" si="17"/>
        <v>0</v>
      </c>
      <c r="U35">
        <f t="shared" ca="1" si="18"/>
        <v>0</v>
      </c>
      <c r="V35">
        <f t="shared" ca="1" si="19"/>
        <v>0</v>
      </c>
      <c r="W35">
        <f t="shared" ca="1" si="20"/>
        <v>2</v>
      </c>
      <c r="X35">
        <f t="shared" ca="1" si="21"/>
        <v>0</v>
      </c>
      <c r="Y35">
        <f t="shared" ca="1" si="22"/>
        <v>1</v>
      </c>
      <c r="Z35">
        <f t="shared" ca="1" si="23"/>
        <v>1</v>
      </c>
      <c r="AA35">
        <f t="shared" ca="1" si="24"/>
        <v>0</v>
      </c>
      <c r="AB35">
        <f t="shared" ca="1" si="25"/>
        <v>10</v>
      </c>
      <c r="AC35">
        <f t="shared" ca="1" si="26"/>
        <v>0</v>
      </c>
      <c r="AD35">
        <f t="shared" ca="1" si="27"/>
        <v>0</v>
      </c>
      <c r="AE35">
        <f t="shared" ca="1" si="28"/>
        <v>0</v>
      </c>
      <c r="AF35">
        <f t="shared" ca="1" si="29"/>
        <v>0</v>
      </c>
      <c r="AG35" s="13">
        <f t="shared" ca="1" si="30"/>
        <v>0</v>
      </c>
      <c r="AH35" s="13">
        <f t="shared" ca="1" si="31"/>
        <v>0</v>
      </c>
    </row>
    <row r="36" spans="2:34" x14ac:dyDescent="0.35">
      <c r="B36" s="14" t="s">
        <v>35</v>
      </c>
      <c r="C36">
        <f t="shared" ca="1" si="0"/>
        <v>0</v>
      </c>
      <c r="D36">
        <f t="shared" ca="1" si="1"/>
        <v>0</v>
      </c>
      <c r="E36">
        <f t="shared" ca="1" si="2"/>
        <v>0</v>
      </c>
      <c r="F36">
        <f t="shared" ca="1" si="3"/>
        <v>0</v>
      </c>
      <c r="G36">
        <f t="shared" ca="1" si="4"/>
        <v>0</v>
      </c>
      <c r="H36">
        <f t="shared" ca="1" si="5"/>
        <v>0</v>
      </c>
      <c r="I36">
        <f t="shared" ca="1" si="6"/>
        <v>0</v>
      </c>
      <c r="J36">
        <f t="shared" ca="1" si="7"/>
        <v>0</v>
      </c>
      <c r="K36">
        <f t="shared" ca="1" si="8"/>
        <v>0</v>
      </c>
      <c r="L36">
        <f t="shared" ca="1" si="9"/>
        <v>0</v>
      </c>
      <c r="M36">
        <f t="shared" ca="1" si="10"/>
        <v>0</v>
      </c>
      <c r="N36">
        <f t="shared" ca="1" si="11"/>
        <v>0</v>
      </c>
      <c r="O36">
        <f t="shared" ca="1" si="12"/>
        <v>0</v>
      </c>
      <c r="P36">
        <f t="shared" ca="1" si="13"/>
        <v>1</v>
      </c>
      <c r="Q36">
        <f t="shared" ca="1" si="14"/>
        <v>0</v>
      </c>
      <c r="R36">
        <f t="shared" ca="1" si="15"/>
        <v>2</v>
      </c>
      <c r="S36">
        <f t="shared" ca="1" si="16"/>
        <v>1</v>
      </c>
      <c r="T36">
        <f t="shared" ca="1" si="17"/>
        <v>0</v>
      </c>
      <c r="U36">
        <f t="shared" ca="1" si="18"/>
        <v>0</v>
      </c>
      <c r="V36">
        <f t="shared" ca="1" si="19"/>
        <v>0</v>
      </c>
      <c r="W36">
        <f t="shared" ca="1" si="20"/>
        <v>0</v>
      </c>
      <c r="X36">
        <f t="shared" ca="1" si="21"/>
        <v>0</v>
      </c>
      <c r="Y36">
        <f t="shared" ca="1" si="22"/>
        <v>0</v>
      </c>
      <c r="Z36">
        <f t="shared" ca="1" si="23"/>
        <v>0</v>
      </c>
      <c r="AA36">
        <f t="shared" ca="1" si="24"/>
        <v>0</v>
      </c>
      <c r="AB36">
        <f t="shared" ca="1" si="25"/>
        <v>4</v>
      </c>
      <c r="AC36">
        <f t="shared" ca="1" si="26"/>
        <v>0</v>
      </c>
      <c r="AD36">
        <f t="shared" ca="1" si="27"/>
        <v>0</v>
      </c>
      <c r="AE36">
        <f t="shared" ca="1" si="28"/>
        <v>0</v>
      </c>
      <c r="AF36">
        <f t="shared" ca="1" si="29"/>
        <v>0</v>
      </c>
      <c r="AG36" s="13">
        <f t="shared" ca="1" si="30"/>
        <v>0</v>
      </c>
      <c r="AH36" s="13">
        <f t="shared" ca="1" si="31"/>
        <v>0</v>
      </c>
    </row>
    <row r="37" spans="2:34" x14ac:dyDescent="0.35">
      <c r="B37" s="14" t="s">
        <v>281</v>
      </c>
      <c r="C37">
        <f t="shared" ca="1" si="0"/>
        <v>0</v>
      </c>
      <c r="D37">
        <f t="shared" ca="1" si="1"/>
        <v>0</v>
      </c>
      <c r="E37">
        <f t="shared" ca="1" si="2"/>
        <v>0</v>
      </c>
      <c r="F37">
        <f t="shared" ca="1" si="3"/>
        <v>0</v>
      </c>
      <c r="G37">
        <f t="shared" ca="1" si="4"/>
        <v>0</v>
      </c>
      <c r="H37">
        <f t="shared" ca="1" si="5"/>
        <v>0</v>
      </c>
      <c r="I37">
        <f t="shared" ca="1" si="6"/>
        <v>0</v>
      </c>
      <c r="J37">
        <f t="shared" ca="1" si="7"/>
        <v>0</v>
      </c>
      <c r="K37">
        <f t="shared" ca="1" si="8"/>
        <v>0</v>
      </c>
      <c r="L37">
        <f t="shared" ca="1" si="9"/>
        <v>0</v>
      </c>
      <c r="M37">
        <f t="shared" ca="1" si="10"/>
        <v>1</v>
      </c>
      <c r="N37">
        <f t="shared" ca="1" si="11"/>
        <v>0</v>
      </c>
      <c r="O37">
        <f t="shared" ca="1" si="12"/>
        <v>0</v>
      </c>
      <c r="P37">
        <f t="shared" ca="1" si="13"/>
        <v>0</v>
      </c>
      <c r="Q37">
        <f t="shared" ca="1" si="14"/>
        <v>0</v>
      </c>
      <c r="R37">
        <f t="shared" ca="1" si="15"/>
        <v>0</v>
      </c>
      <c r="S37">
        <f t="shared" ca="1" si="16"/>
        <v>0</v>
      </c>
      <c r="T37">
        <f t="shared" ca="1" si="17"/>
        <v>0</v>
      </c>
      <c r="U37">
        <f t="shared" ca="1" si="18"/>
        <v>0</v>
      </c>
      <c r="V37">
        <f t="shared" ca="1" si="19"/>
        <v>0</v>
      </c>
      <c r="W37">
        <f t="shared" ca="1" si="20"/>
        <v>0</v>
      </c>
      <c r="X37">
        <f t="shared" ca="1" si="21"/>
        <v>0</v>
      </c>
      <c r="Y37">
        <f t="shared" ca="1" si="22"/>
        <v>0</v>
      </c>
      <c r="Z37">
        <f t="shared" ca="1" si="23"/>
        <v>0</v>
      </c>
      <c r="AA37">
        <f t="shared" ca="1" si="24"/>
        <v>0</v>
      </c>
      <c r="AB37">
        <f t="shared" ca="1" si="25"/>
        <v>1</v>
      </c>
      <c r="AC37">
        <f t="shared" ca="1" si="26"/>
        <v>0</v>
      </c>
      <c r="AD37">
        <f t="shared" ca="1" si="27"/>
        <v>0</v>
      </c>
      <c r="AE37">
        <f t="shared" ca="1" si="28"/>
        <v>0</v>
      </c>
      <c r="AF37">
        <f t="shared" ca="1" si="29"/>
        <v>0</v>
      </c>
      <c r="AG37" s="13">
        <f t="shared" ca="1" si="30"/>
        <v>0</v>
      </c>
      <c r="AH37" s="13">
        <f t="shared" ca="1" si="31"/>
        <v>0</v>
      </c>
    </row>
    <row r="38" spans="2:34" x14ac:dyDescent="0.35">
      <c r="B38" s="14" t="s">
        <v>37</v>
      </c>
      <c r="C38">
        <f t="shared" ca="1" si="0"/>
        <v>0</v>
      </c>
      <c r="D38">
        <f t="shared" ca="1" si="1"/>
        <v>1</v>
      </c>
      <c r="E38">
        <f t="shared" ca="1" si="2"/>
        <v>0</v>
      </c>
      <c r="F38">
        <f t="shared" ca="1" si="3"/>
        <v>0</v>
      </c>
      <c r="G38">
        <f t="shared" ca="1" si="4"/>
        <v>0</v>
      </c>
      <c r="H38">
        <f t="shared" ca="1" si="5"/>
        <v>0</v>
      </c>
      <c r="I38">
        <f t="shared" ca="1" si="6"/>
        <v>0</v>
      </c>
      <c r="J38">
        <f t="shared" ca="1" si="7"/>
        <v>0</v>
      </c>
      <c r="K38">
        <f t="shared" ca="1" si="8"/>
        <v>0</v>
      </c>
      <c r="L38">
        <f t="shared" ca="1" si="9"/>
        <v>0</v>
      </c>
      <c r="M38">
        <f t="shared" ca="1" si="10"/>
        <v>0</v>
      </c>
      <c r="N38">
        <f t="shared" ca="1" si="11"/>
        <v>0</v>
      </c>
      <c r="O38">
        <f t="shared" ca="1" si="12"/>
        <v>0</v>
      </c>
      <c r="P38">
        <f t="shared" ca="1" si="13"/>
        <v>0</v>
      </c>
      <c r="Q38">
        <f t="shared" ca="1" si="14"/>
        <v>0</v>
      </c>
      <c r="R38">
        <f t="shared" ca="1" si="15"/>
        <v>0</v>
      </c>
      <c r="S38">
        <f t="shared" ca="1" si="16"/>
        <v>0</v>
      </c>
      <c r="T38">
        <f t="shared" ca="1" si="17"/>
        <v>0</v>
      </c>
      <c r="U38">
        <f t="shared" ca="1" si="18"/>
        <v>0</v>
      </c>
      <c r="V38">
        <f t="shared" ca="1" si="19"/>
        <v>0</v>
      </c>
      <c r="W38">
        <f t="shared" ca="1" si="20"/>
        <v>0</v>
      </c>
      <c r="X38">
        <f t="shared" ca="1" si="21"/>
        <v>0</v>
      </c>
      <c r="Y38">
        <f t="shared" ca="1" si="22"/>
        <v>0</v>
      </c>
      <c r="Z38">
        <f t="shared" ca="1" si="23"/>
        <v>0</v>
      </c>
      <c r="AA38">
        <f t="shared" ca="1" si="24"/>
        <v>0</v>
      </c>
      <c r="AB38">
        <f t="shared" ca="1" si="25"/>
        <v>1</v>
      </c>
      <c r="AC38">
        <f t="shared" ca="1" si="26"/>
        <v>0</v>
      </c>
      <c r="AD38">
        <f t="shared" ca="1" si="27"/>
        <v>0</v>
      </c>
      <c r="AE38">
        <f t="shared" ca="1" si="28"/>
        <v>0</v>
      </c>
      <c r="AF38">
        <f t="shared" ca="1" si="29"/>
        <v>0</v>
      </c>
      <c r="AG38" s="13">
        <f t="shared" ca="1" si="30"/>
        <v>0</v>
      </c>
      <c r="AH38" s="13">
        <f t="shared" ca="1" si="31"/>
        <v>0</v>
      </c>
    </row>
    <row r="39" spans="2:34" x14ac:dyDescent="0.35">
      <c r="B39" s="14" t="s">
        <v>38</v>
      </c>
      <c r="C39">
        <f t="shared" ca="1" si="0"/>
        <v>0</v>
      </c>
      <c r="D39">
        <f t="shared" ca="1" si="1"/>
        <v>0</v>
      </c>
      <c r="E39">
        <f t="shared" ca="1" si="2"/>
        <v>0</v>
      </c>
      <c r="F39">
        <f t="shared" ca="1" si="3"/>
        <v>0</v>
      </c>
      <c r="G39">
        <f t="shared" ca="1" si="4"/>
        <v>0</v>
      </c>
      <c r="H39">
        <f t="shared" ca="1" si="5"/>
        <v>0</v>
      </c>
      <c r="I39">
        <f t="shared" ca="1" si="6"/>
        <v>1</v>
      </c>
      <c r="J39">
        <f t="shared" ca="1" si="7"/>
        <v>1</v>
      </c>
      <c r="K39">
        <f t="shared" ca="1" si="8"/>
        <v>1</v>
      </c>
      <c r="L39">
        <f t="shared" ca="1" si="9"/>
        <v>0</v>
      </c>
      <c r="M39">
        <f t="shared" ca="1" si="10"/>
        <v>1</v>
      </c>
      <c r="N39">
        <f t="shared" ca="1" si="11"/>
        <v>1</v>
      </c>
      <c r="O39">
        <f t="shared" ca="1" si="12"/>
        <v>1</v>
      </c>
      <c r="P39">
        <f t="shared" ca="1" si="13"/>
        <v>0</v>
      </c>
      <c r="Q39">
        <f t="shared" ca="1" si="14"/>
        <v>0</v>
      </c>
      <c r="R39">
        <f t="shared" ca="1" si="15"/>
        <v>2</v>
      </c>
      <c r="S39">
        <f t="shared" ca="1" si="16"/>
        <v>0</v>
      </c>
      <c r="T39">
        <f t="shared" ca="1" si="17"/>
        <v>0</v>
      </c>
      <c r="U39">
        <f t="shared" ca="1" si="18"/>
        <v>0</v>
      </c>
      <c r="V39">
        <f t="shared" ca="1" si="19"/>
        <v>1</v>
      </c>
      <c r="W39">
        <f t="shared" ca="1" si="20"/>
        <v>1</v>
      </c>
      <c r="X39">
        <f t="shared" ca="1" si="21"/>
        <v>1</v>
      </c>
      <c r="Y39">
        <f t="shared" ca="1" si="22"/>
        <v>0</v>
      </c>
      <c r="Z39">
        <f t="shared" ca="1" si="23"/>
        <v>0</v>
      </c>
      <c r="AA39">
        <f t="shared" ca="1" si="24"/>
        <v>1</v>
      </c>
      <c r="AB39">
        <f t="shared" ca="1" si="25"/>
        <v>12</v>
      </c>
      <c r="AC39">
        <f t="shared" ca="1" si="26"/>
        <v>0</v>
      </c>
      <c r="AD39">
        <f t="shared" ca="1" si="27"/>
        <v>0</v>
      </c>
      <c r="AE39">
        <f t="shared" ca="1" si="28"/>
        <v>0</v>
      </c>
      <c r="AF39">
        <f t="shared" ca="1" si="29"/>
        <v>0</v>
      </c>
      <c r="AG39" s="13">
        <f t="shared" ca="1" si="30"/>
        <v>0</v>
      </c>
      <c r="AH39" s="13">
        <f t="shared" ca="1" si="31"/>
        <v>0</v>
      </c>
    </row>
    <row r="40" spans="2:34" x14ac:dyDescent="0.35">
      <c r="B40" s="14" t="s">
        <v>39</v>
      </c>
      <c r="C40">
        <f t="shared" ca="1" si="0"/>
        <v>0</v>
      </c>
      <c r="D40">
        <f t="shared" ca="1" si="1"/>
        <v>1</v>
      </c>
      <c r="E40">
        <f t="shared" ca="1" si="2"/>
        <v>0</v>
      </c>
      <c r="F40">
        <f t="shared" ca="1" si="3"/>
        <v>0</v>
      </c>
      <c r="G40">
        <f t="shared" ca="1" si="4"/>
        <v>1</v>
      </c>
      <c r="H40">
        <f t="shared" ca="1" si="5"/>
        <v>1</v>
      </c>
      <c r="I40">
        <f t="shared" ca="1" si="6"/>
        <v>0</v>
      </c>
      <c r="J40">
        <f t="shared" ca="1" si="7"/>
        <v>2</v>
      </c>
      <c r="K40">
        <f t="shared" ca="1" si="8"/>
        <v>0</v>
      </c>
      <c r="L40">
        <f t="shared" ca="1" si="9"/>
        <v>0</v>
      </c>
      <c r="M40">
        <f t="shared" ca="1" si="10"/>
        <v>1</v>
      </c>
      <c r="N40">
        <f t="shared" ca="1" si="11"/>
        <v>2</v>
      </c>
      <c r="O40">
        <f t="shared" ca="1" si="12"/>
        <v>0</v>
      </c>
      <c r="P40">
        <f t="shared" ca="1" si="13"/>
        <v>3</v>
      </c>
      <c r="Q40">
        <f t="shared" ca="1" si="14"/>
        <v>1</v>
      </c>
      <c r="R40">
        <f t="shared" ca="1" si="15"/>
        <v>2</v>
      </c>
      <c r="S40">
        <f t="shared" ca="1" si="16"/>
        <v>0</v>
      </c>
      <c r="T40">
        <f t="shared" ca="1" si="17"/>
        <v>0</v>
      </c>
      <c r="U40">
        <f t="shared" ca="1" si="18"/>
        <v>1</v>
      </c>
      <c r="V40">
        <f t="shared" ca="1" si="19"/>
        <v>0</v>
      </c>
      <c r="W40">
        <f t="shared" ca="1" si="20"/>
        <v>0</v>
      </c>
      <c r="X40">
        <f t="shared" ca="1" si="21"/>
        <v>1</v>
      </c>
      <c r="Y40">
        <f t="shared" ca="1" si="22"/>
        <v>0</v>
      </c>
      <c r="Z40">
        <f t="shared" ca="1" si="23"/>
        <v>0</v>
      </c>
      <c r="AA40">
        <f t="shared" ca="1" si="24"/>
        <v>4</v>
      </c>
      <c r="AB40">
        <f t="shared" ca="1" si="25"/>
        <v>20</v>
      </c>
      <c r="AC40">
        <f t="shared" ca="1" si="26"/>
        <v>0</v>
      </c>
      <c r="AD40">
        <f t="shared" ca="1" si="27"/>
        <v>0</v>
      </c>
      <c r="AE40">
        <f t="shared" ca="1" si="28"/>
        <v>0</v>
      </c>
      <c r="AF40">
        <f t="shared" ca="1" si="29"/>
        <v>0</v>
      </c>
      <c r="AG40" s="13">
        <f t="shared" ca="1" si="30"/>
        <v>0</v>
      </c>
      <c r="AH40" s="13">
        <f t="shared" ca="1" si="31"/>
        <v>0</v>
      </c>
    </row>
    <row r="41" spans="2:34" x14ac:dyDescent="0.35">
      <c r="B41" s="14" t="s">
        <v>40</v>
      </c>
      <c r="C41">
        <f t="shared" ca="1" si="0"/>
        <v>0</v>
      </c>
      <c r="D41">
        <f t="shared" ca="1" si="1"/>
        <v>0</v>
      </c>
      <c r="E41">
        <f t="shared" ca="1" si="2"/>
        <v>0</v>
      </c>
      <c r="F41">
        <f t="shared" ca="1" si="3"/>
        <v>1</v>
      </c>
      <c r="G41">
        <f t="shared" ca="1" si="4"/>
        <v>0</v>
      </c>
      <c r="H41">
        <f t="shared" ca="1" si="5"/>
        <v>0</v>
      </c>
      <c r="I41">
        <f t="shared" ca="1" si="6"/>
        <v>0</v>
      </c>
      <c r="J41">
        <f t="shared" ca="1" si="7"/>
        <v>1</v>
      </c>
      <c r="K41">
        <f t="shared" ca="1" si="8"/>
        <v>0</v>
      </c>
      <c r="L41">
        <f t="shared" ca="1" si="9"/>
        <v>0</v>
      </c>
      <c r="M41">
        <f t="shared" ca="1" si="10"/>
        <v>0</v>
      </c>
      <c r="N41">
        <f t="shared" ca="1" si="11"/>
        <v>0</v>
      </c>
      <c r="O41">
        <f t="shared" ca="1" si="12"/>
        <v>0</v>
      </c>
      <c r="P41">
        <f t="shared" ca="1" si="13"/>
        <v>1</v>
      </c>
      <c r="Q41">
        <f t="shared" ca="1" si="14"/>
        <v>0</v>
      </c>
      <c r="R41">
        <f t="shared" ca="1" si="15"/>
        <v>2</v>
      </c>
      <c r="S41">
        <f t="shared" ca="1" si="16"/>
        <v>0</v>
      </c>
      <c r="T41">
        <f t="shared" ca="1" si="17"/>
        <v>0</v>
      </c>
      <c r="U41">
        <f t="shared" ca="1" si="18"/>
        <v>0</v>
      </c>
      <c r="V41">
        <f t="shared" ca="1" si="19"/>
        <v>0</v>
      </c>
      <c r="W41">
        <f t="shared" ca="1" si="20"/>
        <v>0</v>
      </c>
      <c r="X41">
        <f t="shared" ca="1" si="21"/>
        <v>2</v>
      </c>
      <c r="Y41">
        <f t="shared" ca="1" si="22"/>
        <v>0</v>
      </c>
      <c r="Z41">
        <f t="shared" ca="1" si="23"/>
        <v>0</v>
      </c>
      <c r="AA41">
        <f t="shared" ca="1" si="24"/>
        <v>0</v>
      </c>
      <c r="AB41">
        <f t="shared" ca="1" si="25"/>
        <v>7</v>
      </c>
      <c r="AC41">
        <f t="shared" ca="1" si="26"/>
        <v>0</v>
      </c>
      <c r="AD41">
        <f t="shared" ca="1" si="27"/>
        <v>0</v>
      </c>
      <c r="AE41">
        <f t="shared" ca="1" si="28"/>
        <v>0</v>
      </c>
      <c r="AF41">
        <f t="shared" ca="1" si="29"/>
        <v>0</v>
      </c>
      <c r="AG41" s="13">
        <f t="shared" ca="1" si="30"/>
        <v>0</v>
      </c>
      <c r="AH41" s="13">
        <f t="shared" ca="1" si="31"/>
        <v>0</v>
      </c>
    </row>
    <row r="42" spans="2:34" x14ac:dyDescent="0.35">
      <c r="B42" s="14" t="s">
        <v>41</v>
      </c>
      <c r="C42">
        <f t="shared" ca="1" si="0"/>
        <v>0</v>
      </c>
      <c r="D42">
        <f t="shared" ca="1" si="1"/>
        <v>0</v>
      </c>
      <c r="E42">
        <f t="shared" ca="1" si="2"/>
        <v>0</v>
      </c>
      <c r="F42">
        <f t="shared" ca="1" si="3"/>
        <v>0</v>
      </c>
      <c r="G42">
        <f t="shared" ca="1" si="4"/>
        <v>0</v>
      </c>
      <c r="H42">
        <f t="shared" ca="1" si="5"/>
        <v>0</v>
      </c>
      <c r="I42">
        <f t="shared" ca="1" si="6"/>
        <v>0</v>
      </c>
      <c r="J42">
        <f t="shared" ca="1" si="7"/>
        <v>0</v>
      </c>
      <c r="K42">
        <f t="shared" ca="1" si="8"/>
        <v>1</v>
      </c>
      <c r="L42">
        <f t="shared" ca="1" si="9"/>
        <v>0</v>
      </c>
      <c r="M42">
        <f t="shared" ca="1" si="10"/>
        <v>1</v>
      </c>
      <c r="N42">
        <f t="shared" ca="1" si="11"/>
        <v>0</v>
      </c>
      <c r="O42">
        <f t="shared" ca="1" si="12"/>
        <v>0</v>
      </c>
      <c r="P42">
        <f t="shared" ca="1" si="13"/>
        <v>1</v>
      </c>
      <c r="Q42">
        <f t="shared" ca="1" si="14"/>
        <v>0</v>
      </c>
      <c r="R42">
        <f t="shared" ca="1" si="15"/>
        <v>0</v>
      </c>
      <c r="S42">
        <f t="shared" ca="1" si="16"/>
        <v>0</v>
      </c>
      <c r="T42">
        <f t="shared" ca="1" si="17"/>
        <v>1</v>
      </c>
      <c r="U42">
        <f t="shared" ca="1" si="18"/>
        <v>2</v>
      </c>
      <c r="V42">
        <f t="shared" ca="1" si="19"/>
        <v>0</v>
      </c>
      <c r="W42">
        <f t="shared" ca="1" si="20"/>
        <v>0</v>
      </c>
      <c r="X42">
        <f t="shared" ca="1" si="21"/>
        <v>0</v>
      </c>
      <c r="Y42">
        <f t="shared" ca="1" si="22"/>
        <v>1</v>
      </c>
      <c r="Z42">
        <f t="shared" ca="1" si="23"/>
        <v>0</v>
      </c>
      <c r="AA42">
        <f t="shared" ca="1" si="24"/>
        <v>0</v>
      </c>
      <c r="AB42">
        <f t="shared" ca="1" si="25"/>
        <v>7</v>
      </c>
      <c r="AC42">
        <f t="shared" ca="1" si="26"/>
        <v>0</v>
      </c>
      <c r="AD42">
        <f t="shared" ca="1" si="27"/>
        <v>0</v>
      </c>
      <c r="AE42">
        <f t="shared" ca="1" si="28"/>
        <v>0</v>
      </c>
      <c r="AF42">
        <f t="shared" ca="1" si="29"/>
        <v>0</v>
      </c>
      <c r="AG42" s="13">
        <f t="shared" ca="1" si="30"/>
        <v>0</v>
      </c>
      <c r="AH42" s="13">
        <f t="shared" ca="1" si="31"/>
        <v>0</v>
      </c>
    </row>
    <row r="43" spans="2:34" x14ac:dyDescent="0.35">
      <c r="B43" s="14" t="s">
        <v>42</v>
      </c>
      <c r="C43">
        <f t="shared" ca="1" si="0"/>
        <v>2</v>
      </c>
      <c r="D43">
        <f t="shared" ca="1" si="1"/>
        <v>1</v>
      </c>
      <c r="E43">
        <f t="shared" ca="1" si="2"/>
        <v>0</v>
      </c>
      <c r="F43">
        <f t="shared" ca="1" si="3"/>
        <v>0</v>
      </c>
      <c r="G43">
        <f t="shared" ca="1" si="4"/>
        <v>0</v>
      </c>
      <c r="H43">
        <f t="shared" ca="1" si="5"/>
        <v>2</v>
      </c>
      <c r="I43">
        <f t="shared" ca="1" si="6"/>
        <v>1</v>
      </c>
      <c r="J43">
        <f t="shared" ca="1" si="7"/>
        <v>0</v>
      </c>
      <c r="K43">
        <f t="shared" ca="1" si="8"/>
        <v>0</v>
      </c>
      <c r="L43">
        <f t="shared" ca="1" si="9"/>
        <v>1</v>
      </c>
      <c r="M43">
        <f t="shared" ca="1" si="10"/>
        <v>0</v>
      </c>
      <c r="N43">
        <f t="shared" ca="1" si="11"/>
        <v>1</v>
      </c>
      <c r="O43">
        <f t="shared" ca="1" si="12"/>
        <v>0</v>
      </c>
      <c r="P43">
        <f t="shared" ca="1" si="13"/>
        <v>1</v>
      </c>
      <c r="Q43">
        <f t="shared" ca="1" si="14"/>
        <v>0</v>
      </c>
      <c r="R43">
        <f t="shared" ca="1" si="15"/>
        <v>0</v>
      </c>
      <c r="S43">
        <f t="shared" ca="1" si="16"/>
        <v>1</v>
      </c>
      <c r="T43">
        <f t="shared" ca="1" si="17"/>
        <v>0</v>
      </c>
      <c r="U43">
        <f t="shared" ca="1" si="18"/>
        <v>2</v>
      </c>
      <c r="V43">
        <f t="shared" ca="1" si="19"/>
        <v>0</v>
      </c>
      <c r="W43">
        <f t="shared" ca="1" si="20"/>
        <v>2</v>
      </c>
      <c r="X43">
        <f t="shared" ca="1" si="21"/>
        <v>0</v>
      </c>
      <c r="Y43">
        <f t="shared" ca="1" si="22"/>
        <v>0</v>
      </c>
      <c r="Z43">
        <f t="shared" ca="1" si="23"/>
        <v>1</v>
      </c>
      <c r="AA43">
        <f t="shared" ca="1" si="24"/>
        <v>2</v>
      </c>
      <c r="AB43">
        <f t="shared" ca="1" si="25"/>
        <v>17</v>
      </c>
      <c r="AC43">
        <f t="shared" ca="1" si="26"/>
        <v>0</v>
      </c>
      <c r="AD43">
        <f t="shared" ca="1" si="27"/>
        <v>0</v>
      </c>
      <c r="AE43">
        <f t="shared" ca="1" si="28"/>
        <v>0</v>
      </c>
      <c r="AF43">
        <f t="shared" ca="1" si="29"/>
        <v>0</v>
      </c>
      <c r="AG43" s="13">
        <f t="shared" ca="1" si="30"/>
        <v>0</v>
      </c>
      <c r="AH43" s="13">
        <f t="shared" ca="1" si="31"/>
        <v>0</v>
      </c>
    </row>
    <row r="44" spans="2:34" x14ac:dyDescent="0.35">
      <c r="B44" s="14" t="s">
        <v>43</v>
      </c>
      <c r="C44">
        <f t="shared" ca="1" si="0"/>
        <v>0</v>
      </c>
      <c r="D44">
        <f t="shared" ca="1" si="1"/>
        <v>2</v>
      </c>
      <c r="E44">
        <f t="shared" ca="1" si="2"/>
        <v>0</v>
      </c>
      <c r="F44">
        <f t="shared" ca="1" si="3"/>
        <v>0</v>
      </c>
      <c r="G44">
        <f t="shared" ca="1" si="4"/>
        <v>1</v>
      </c>
      <c r="H44">
        <f t="shared" ca="1" si="5"/>
        <v>1</v>
      </c>
      <c r="I44">
        <f t="shared" ca="1" si="6"/>
        <v>0</v>
      </c>
      <c r="J44">
        <f t="shared" ca="1" si="7"/>
        <v>7</v>
      </c>
      <c r="K44">
        <f t="shared" ca="1" si="8"/>
        <v>0</v>
      </c>
      <c r="L44">
        <f t="shared" ca="1" si="9"/>
        <v>1</v>
      </c>
      <c r="M44">
        <f t="shared" ca="1" si="10"/>
        <v>0</v>
      </c>
      <c r="N44">
        <f t="shared" ca="1" si="11"/>
        <v>0</v>
      </c>
      <c r="O44">
        <f t="shared" ca="1" si="12"/>
        <v>0</v>
      </c>
      <c r="P44">
        <f t="shared" ca="1" si="13"/>
        <v>0</v>
      </c>
      <c r="Q44">
        <f t="shared" ca="1" si="14"/>
        <v>0</v>
      </c>
      <c r="R44">
        <f t="shared" ca="1" si="15"/>
        <v>0</v>
      </c>
      <c r="S44">
        <f t="shared" ca="1" si="16"/>
        <v>0</v>
      </c>
      <c r="T44">
        <f t="shared" ca="1" si="17"/>
        <v>0</v>
      </c>
      <c r="U44">
        <f t="shared" ca="1" si="18"/>
        <v>0</v>
      </c>
      <c r="V44">
        <f t="shared" ca="1" si="19"/>
        <v>2</v>
      </c>
      <c r="W44">
        <f t="shared" ca="1" si="20"/>
        <v>0</v>
      </c>
      <c r="X44">
        <f t="shared" ca="1" si="21"/>
        <v>2</v>
      </c>
      <c r="Y44">
        <f t="shared" ca="1" si="22"/>
        <v>0</v>
      </c>
      <c r="Z44">
        <f t="shared" ca="1" si="23"/>
        <v>0</v>
      </c>
      <c r="AA44">
        <f t="shared" ca="1" si="24"/>
        <v>0</v>
      </c>
      <c r="AB44">
        <f t="shared" ca="1" si="25"/>
        <v>16</v>
      </c>
      <c r="AC44">
        <f t="shared" ca="1" si="26"/>
        <v>0</v>
      </c>
      <c r="AD44">
        <f t="shared" ca="1" si="27"/>
        <v>0</v>
      </c>
      <c r="AE44">
        <f t="shared" ca="1" si="28"/>
        <v>0</v>
      </c>
      <c r="AF44">
        <f t="shared" ca="1" si="29"/>
        <v>0</v>
      </c>
      <c r="AG44" s="13">
        <f t="shared" ca="1" si="30"/>
        <v>0</v>
      </c>
      <c r="AH44" s="13">
        <f t="shared" ca="1" si="31"/>
        <v>0</v>
      </c>
    </row>
    <row r="45" spans="2:34" x14ac:dyDescent="0.35">
      <c r="B45" s="14" t="s">
        <v>44</v>
      </c>
      <c r="C45">
        <f t="shared" ca="1" si="0"/>
        <v>0</v>
      </c>
      <c r="D45">
        <f t="shared" ca="1" si="1"/>
        <v>0</v>
      </c>
      <c r="E45">
        <f t="shared" ca="1" si="2"/>
        <v>0</v>
      </c>
      <c r="F45">
        <f t="shared" ca="1" si="3"/>
        <v>0</v>
      </c>
      <c r="G45">
        <f t="shared" ca="1" si="4"/>
        <v>0</v>
      </c>
      <c r="H45">
        <f t="shared" ca="1" si="5"/>
        <v>0</v>
      </c>
      <c r="I45">
        <f t="shared" ca="1" si="6"/>
        <v>2</v>
      </c>
      <c r="J45">
        <f t="shared" ca="1" si="7"/>
        <v>0</v>
      </c>
      <c r="K45">
        <f t="shared" ca="1" si="8"/>
        <v>1</v>
      </c>
      <c r="L45">
        <f t="shared" ca="1" si="9"/>
        <v>0</v>
      </c>
      <c r="M45">
        <f t="shared" ca="1" si="10"/>
        <v>0</v>
      </c>
      <c r="N45">
        <f t="shared" ca="1" si="11"/>
        <v>1</v>
      </c>
      <c r="O45">
        <f t="shared" ca="1" si="12"/>
        <v>0</v>
      </c>
      <c r="P45">
        <f t="shared" ca="1" si="13"/>
        <v>3</v>
      </c>
      <c r="Q45">
        <f t="shared" ca="1" si="14"/>
        <v>0</v>
      </c>
      <c r="R45">
        <f t="shared" ca="1" si="15"/>
        <v>1</v>
      </c>
      <c r="S45">
        <f t="shared" ca="1" si="16"/>
        <v>0</v>
      </c>
      <c r="T45">
        <f t="shared" ca="1" si="17"/>
        <v>0</v>
      </c>
      <c r="U45">
        <f t="shared" ca="1" si="18"/>
        <v>0</v>
      </c>
      <c r="V45">
        <f t="shared" ca="1" si="19"/>
        <v>0</v>
      </c>
      <c r="W45">
        <f t="shared" ca="1" si="20"/>
        <v>0</v>
      </c>
      <c r="X45">
        <f t="shared" ca="1" si="21"/>
        <v>0</v>
      </c>
      <c r="Y45">
        <f t="shared" ca="1" si="22"/>
        <v>0</v>
      </c>
      <c r="Z45">
        <f t="shared" ca="1" si="23"/>
        <v>0</v>
      </c>
      <c r="AA45">
        <f t="shared" ca="1" si="24"/>
        <v>0</v>
      </c>
      <c r="AB45">
        <f t="shared" ca="1" si="25"/>
        <v>8</v>
      </c>
      <c r="AC45">
        <f t="shared" ca="1" si="26"/>
        <v>0</v>
      </c>
      <c r="AD45">
        <f t="shared" ca="1" si="27"/>
        <v>0</v>
      </c>
      <c r="AE45">
        <f t="shared" ca="1" si="28"/>
        <v>0</v>
      </c>
      <c r="AF45">
        <f t="shared" ca="1" si="29"/>
        <v>0</v>
      </c>
      <c r="AG45" s="13">
        <f t="shared" ca="1" si="30"/>
        <v>0</v>
      </c>
      <c r="AH45" s="13">
        <f t="shared" ca="1" si="31"/>
        <v>0</v>
      </c>
    </row>
    <row r="46" spans="2:34" x14ac:dyDescent="0.35">
      <c r="B46" s="14" t="s">
        <v>45</v>
      </c>
      <c r="C46">
        <f t="shared" ca="1" si="0"/>
        <v>1</v>
      </c>
      <c r="D46">
        <f t="shared" ca="1" si="1"/>
        <v>1</v>
      </c>
      <c r="E46">
        <f t="shared" ca="1" si="2"/>
        <v>0</v>
      </c>
      <c r="F46">
        <f t="shared" ca="1" si="3"/>
        <v>0</v>
      </c>
      <c r="G46">
        <f t="shared" ca="1" si="4"/>
        <v>0</v>
      </c>
      <c r="H46">
        <f t="shared" ca="1" si="5"/>
        <v>0</v>
      </c>
      <c r="I46">
        <f t="shared" ca="1" si="6"/>
        <v>0</v>
      </c>
      <c r="J46">
        <f t="shared" ca="1" si="7"/>
        <v>2</v>
      </c>
      <c r="K46">
        <f t="shared" ca="1" si="8"/>
        <v>1</v>
      </c>
      <c r="L46">
        <f t="shared" ca="1" si="9"/>
        <v>0</v>
      </c>
      <c r="M46">
        <f t="shared" ca="1" si="10"/>
        <v>0</v>
      </c>
      <c r="N46">
        <f t="shared" ca="1" si="11"/>
        <v>0</v>
      </c>
      <c r="O46">
        <f t="shared" ca="1" si="12"/>
        <v>0</v>
      </c>
      <c r="P46">
        <f t="shared" ca="1" si="13"/>
        <v>0</v>
      </c>
      <c r="Q46">
        <f t="shared" ca="1" si="14"/>
        <v>0</v>
      </c>
      <c r="R46">
        <f t="shared" ca="1" si="15"/>
        <v>0</v>
      </c>
      <c r="S46">
        <f t="shared" ca="1" si="16"/>
        <v>0</v>
      </c>
      <c r="T46">
        <f t="shared" ca="1" si="17"/>
        <v>0</v>
      </c>
      <c r="U46">
        <f t="shared" ca="1" si="18"/>
        <v>1</v>
      </c>
      <c r="V46">
        <f t="shared" ca="1" si="19"/>
        <v>0</v>
      </c>
      <c r="W46">
        <f t="shared" ca="1" si="20"/>
        <v>0</v>
      </c>
      <c r="X46">
        <f t="shared" ca="1" si="21"/>
        <v>1</v>
      </c>
      <c r="Y46">
        <f t="shared" ca="1" si="22"/>
        <v>0</v>
      </c>
      <c r="Z46">
        <f t="shared" ca="1" si="23"/>
        <v>0</v>
      </c>
      <c r="AA46">
        <f t="shared" ca="1" si="24"/>
        <v>0</v>
      </c>
      <c r="AB46">
        <f t="shared" ca="1" si="25"/>
        <v>7</v>
      </c>
      <c r="AC46">
        <f t="shared" ca="1" si="26"/>
        <v>0</v>
      </c>
      <c r="AD46">
        <f t="shared" ca="1" si="27"/>
        <v>0</v>
      </c>
      <c r="AE46">
        <f t="shared" ca="1" si="28"/>
        <v>0</v>
      </c>
      <c r="AF46">
        <f t="shared" ca="1" si="29"/>
        <v>0</v>
      </c>
      <c r="AG46" s="13">
        <f t="shared" ca="1" si="30"/>
        <v>0</v>
      </c>
      <c r="AH46" s="13">
        <f t="shared" ca="1" si="31"/>
        <v>0</v>
      </c>
    </row>
    <row r="47" spans="2:34" x14ac:dyDescent="0.35">
      <c r="B47" s="14" t="s">
        <v>46</v>
      </c>
      <c r="C47">
        <f t="shared" ca="1" si="0"/>
        <v>0</v>
      </c>
      <c r="D47">
        <f t="shared" ca="1" si="1"/>
        <v>0</v>
      </c>
      <c r="E47">
        <f t="shared" ca="1" si="2"/>
        <v>0</v>
      </c>
      <c r="F47">
        <f t="shared" ca="1" si="3"/>
        <v>0</v>
      </c>
      <c r="G47">
        <f t="shared" ca="1" si="4"/>
        <v>0</v>
      </c>
      <c r="H47">
        <f t="shared" ca="1" si="5"/>
        <v>0</v>
      </c>
      <c r="I47">
        <f t="shared" ca="1" si="6"/>
        <v>1</v>
      </c>
      <c r="J47">
        <f t="shared" ca="1" si="7"/>
        <v>0</v>
      </c>
      <c r="K47">
        <f t="shared" ca="1" si="8"/>
        <v>0</v>
      </c>
      <c r="L47">
        <f t="shared" ca="1" si="9"/>
        <v>0</v>
      </c>
      <c r="M47">
        <f t="shared" ca="1" si="10"/>
        <v>0</v>
      </c>
      <c r="N47">
        <f t="shared" ca="1" si="11"/>
        <v>0</v>
      </c>
      <c r="O47">
        <f t="shared" ca="1" si="12"/>
        <v>0</v>
      </c>
      <c r="P47">
        <f t="shared" ca="1" si="13"/>
        <v>0</v>
      </c>
      <c r="Q47">
        <f t="shared" ca="1" si="14"/>
        <v>0</v>
      </c>
      <c r="R47">
        <f t="shared" ca="1" si="15"/>
        <v>0</v>
      </c>
      <c r="S47">
        <f t="shared" ca="1" si="16"/>
        <v>0</v>
      </c>
      <c r="T47">
        <f t="shared" ca="1" si="17"/>
        <v>0</v>
      </c>
      <c r="U47">
        <f t="shared" ca="1" si="18"/>
        <v>0</v>
      </c>
      <c r="V47">
        <f t="shared" ca="1" si="19"/>
        <v>0</v>
      </c>
      <c r="W47">
        <f t="shared" ca="1" si="20"/>
        <v>0</v>
      </c>
      <c r="X47">
        <f t="shared" ca="1" si="21"/>
        <v>0</v>
      </c>
      <c r="Y47">
        <f t="shared" ca="1" si="22"/>
        <v>0</v>
      </c>
      <c r="Z47">
        <f t="shared" ca="1" si="23"/>
        <v>0</v>
      </c>
      <c r="AA47">
        <f t="shared" ca="1" si="24"/>
        <v>0</v>
      </c>
      <c r="AB47">
        <f t="shared" ca="1" si="25"/>
        <v>1</v>
      </c>
      <c r="AC47">
        <f t="shared" ca="1" si="26"/>
        <v>0</v>
      </c>
      <c r="AD47">
        <f t="shared" ca="1" si="27"/>
        <v>0</v>
      </c>
      <c r="AE47">
        <f t="shared" ca="1" si="28"/>
        <v>0</v>
      </c>
      <c r="AF47">
        <f t="shared" ca="1" si="29"/>
        <v>0</v>
      </c>
      <c r="AG47" s="13">
        <f t="shared" ca="1" si="30"/>
        <v>0</v>
      </c>
      <c r="AH47" s="13">
        <f t="shared" ca="1" si="31"/>
        <v>0</v>
      </c>
    </row>
    <row r="48" spans="2:34" x14ac:dyDescent="0.35">
      <c r="B48" s="14" t="s">
        <v>47</v>
      </c>
      <c r="C48">
        <f t="shared" ca="1" si="0"/>
        <v>0</v>
      </c>
      <c r="D48">
        <f t="shared" ca="1" si="1"/>
        <v>0</v>
      </c>
      <c r="E48">
        <f t="shared" ca="1" si="2"/>
        <v>0</v>
      </c>
      <c r="F48">
        <f t="shared" ca="1" si="3"/>
        <v>0</v>
      </c>
      <c r="G48">
        <f t="shared" ca="1" si="4"/>
        <v>1</v>
      </c>
      <c r="H48">
        <f t="shared" ca="1" si="5"/>
        <v>1</v>
      </c>
      <c r="I48">
        <f t="shared" ca="1" si="6"/>
        <v>0</v>
      </c>
      <c r="J48">
        <f t="shared" ca="1" si="7"/>
        <v>1</v>
      </c>
      <c r="K48">
        <f t="shared" ca="1" si="8"/>
        <v>1</v>
      </c>
      <c r="L48">
        <f t="shared" ca="1" si="9"/>
        <v>0</v>
      </c>
      <c r="M48">
        <f t="shared" ca="1" si="10"/>
        <v>0</v>
      </c>
      <c r="N48">
        <f t="shared" ca="1" si="11"/>
        <v>0</v>
      </c>
      <c r="O48">
        <f t="shared" ca="1" si="12"/>
        <v>0</v>
      </c>
      <c r="P48">
        <f t="shared" ca="1" si="13"/>
        <v>1</v>
      </c>
      <c r="Q48">
        <f t="shared" ca="1" si="14"/>
        <v>0</v>
      </c>
      <c r="R48">
        <f t="shared" ca="1" si="15"/>
        <v>0</v>
      </c>
      <c r="S48">
        <f t="shared" ca="1" si="16"/>
        <v>0</v>
      </c>
      <c r="T48">
        <f t="shared" ca="1" si="17"/>
        <v>0</v>
      </c>
      <c r="U48">
        <f t="shared" ca="1" si="18"/>
        <v>0</v>
      </c>
      <c r="V48">
        <f t="shared" ca="1" si="19"/>
        <v>0</v>
      </c>
      <c r="W48">
        <f t="shared" ca="1" si="20"/>
        <v>0</v>
      </c>
      <c r="X48">
        <f t="shared" ca="1" si="21"/>
        <v>1</v>
      </c>
      <c r="Y48">
        <f t="shared" ca="1" si="22"/>
        <v>0</v>
      </c>
      <c r="Z48">
        <f t="shared" ca="1" si="23"/>
        <v>0</v>
      </c>
      <c r="AA48">
        <f t="shared" ca="1" si="24"/>
        <v>0</v>
      </c>
      <c r="AB48">
        <f t="shared" ca="1" si="25"/>
        <v>6</v>
      </c>
      <c r="AC48">
        <f t="shared" ca="1" si="26"/>
        <v>0</v>
      </c>
      <c r="AD48">
        <f t="shared" ca="1" si="27"/>
        <v>0</v>
      </c>
      <c r="AE48">
        <f t="shared" ca="1" si="28"/>
        <v>0</v>
      </c>
      <c r="AF48">
        <f t="shared" ca="1" si="29"/>
        <v>0</v>
      </c>
      <c r="AG48" s="13">
        <f t="shared" ca="1" si="30"/>
        <v>0</v>
      </c>
      <c r="AH48" s="13">
        <f t="shared" ca="1" si="31"/>
        <v>0</v>
      </c>
    </row>
    <row r="49" spans="2:34" x14ac:dyDescent="0.35">
      <c r="B49" s="14" t="s">
        <v>48</v>
      </c>
      <c r="C49">
        <f t="shared" ca="1" si="0"/>
        <v>0</v>
      </c>
      <c r="D49">
        <f t="shared" ca="1" si="1"/>
        <v>0</v>
      </c>
      <c r="E49">
        <f t="shared" ca="1" si="2"/>
        <v>0</v>
      </c>
      <c r="F49">
        <f t="shared" ca="1" si="3"/>
        <v>0</v>
      </c>
      <c r="G49">
        <f t="shared" ca="1" si="4"/>
        <v>0</v>
      </c>
      <c r="H49">
        <f t="shared" ca="1" si="5"/>
        <v>0</v>
      </c>
      <c r="I49">
        <f t="shared" ca="1" si="6"/>
        <v>0</v>
      </c>
      <c r="J49">
        <f t="shared" ca="1" si="7"/>
        <v>0</v>
      </c>
      <c r="K49">
        <f t="shared" ca="1" si="8"/>
        <v>0</v>
      </c>
      <c r="L49">
        <f t="shared" ca="1" si="9"/>
        <v>0</v>
      </c>
      <c r="M49">
        <f t="shared" ca="1" si="10"/>
        <v>0</v>
      </c>
      <c r="N49">
        <f t="shared" ca="1" si="11"/>
        <v>0</v>
      </c>
      <c r="O49">
        <f t="shared" ca="1" si="12"/>
        <v>0</v>
      </c>
      <c r="P49">
        <f t="shared" ca="1" si="13"/>
        <v>1</v>
      </c>
      <c r="Q49">
        <f t="shared" ca="1" si="14"/>
        <v>0</v>
      </c>
      <c r="R49">
        <f t="shared" ca="1" si="15"/>
        <v>0</v>
      </c>
      <c r="S49">
        <f t="shared" ca="1" si="16"/>
        <v>0</v>
      </c>
      <c r="T49">
        <f t="shared" ca="1" si="17"/>
        <v>0</v>
      </c>
      <c r="U49">
        <f t="shared" ca="1" si="18"/>
        <v>2</v>
      </c>
      <c r="V49">
        <f t="shared" ca="1" si="19"/>
        <v>0</v>
      </c>
      <c r="W49">
        <f t="shared" ca="1" si="20"/>
        <v>0</v>
      </c>
      <c r="X49">
        <f t="shared" ca="1" si="21"/>
        <v>0</v>
      </c>
      <c r="Y49">
        <f t="shared" ca="1" si="22"/>
        <v>0</v>
      </c>
      <c r="Z49">
        <f t="shared" ca="1" si="23"/>
        <v>0</v>
      </c>
      <c r="AA49">
        <f t="shared" ca="1" si="24"/>
        <v>4</v>
      </c>
      <c r="AB49">
        <f t="shared" ca="1" si="25"/>
        <v>7</v>
      </c>
      <c r="AC49">
        <f t="shared" ca="1" si="26"/>
        <v>0</v>
      </c>
      <c r="AD49">
        <f t="shared" ca="1" si="27"/>
        <v>0</v>
      </c>
      <c r="AE49">
        <f t="shared" ca="1" si="28"/>
        <v>0</v>
      </c>
      <c r="AF49">
        <f t="shared" ca="1" si="29"/>
        <v>0</v>
      </c>
      <c r="AG49" s="13">
        <f t="shared" ca="1" si="30"/>
        <v>0</v>
      </c>
      <c r="AH49" s="13">
        <f t="shared" ca="1" si="31"/>
        <v>0</v>
      </c>
    </row>
    <row r="50" spans="2:34" x14ac:dyDescent="0.35">
      <c r="B50" s="14" t="s">
        <v>49</v>
      </c>
      <c r="C50">
        <f t="shared" ca="1" si="0"/>
        <v>0</v>
      </c>
      <c r="D50">
        <f t="shared" ca="1" si="1"/>
        <v>2</v>
      </c>
      <c r="E50">
        <f t="shared" ca="1" si="2"/>
        <v>0</v>
      </c>
      <c r="F50">
        <f t="shared" ca="1" si="3"/>
        <v>0</v>
      </c>
      <c r="G50">
        <f t="shared" ca="1" si="4"/>
        <v>1</v>
      </c>
      <c r="H50">
        <f t="shared" ca="1" si="5"/>
        <v>0</v>
      </c>
      <c r="I50">
        <f t="shared" ca="1" si="6"/>
        <v>0</v>
      </c>
      <c r="J50">
        <f t="shared" ca="1" si="7"/>
        <v>5</v>
      </c>
      <c r="K50">
        <f t="shared" ca="1" si="8"/>
        <v>0</v>
      </c>
      <c r="L50">
        <f t="shared" ca="1" si="9"/>
        <v>0</v>
      </c>
      <c r="M50">
        <f t="shared" ca="1" si="10"/>
        <v>0</v>
      </c>
      <c r="N50">
        <f t="shared" ca="1" si="11"/>
        <v>0</v>
      </c>
      <c r="O50">
        <f t="shared" ca="1" si="12"/>
        <v>0</v>
      </c>
      <c r="P50">
        <f t="shared" ca="1" si="13"/>
        <v>0</v>
      </c>
      <c r="Q50">
        <f t="shared" ca="1" si="14"/>
        <v>0</v>
      </c>
      <c r="R50">
        <f t="shared" ca="1" si="15"/>
        <v>0</v>
      </c>
      <c r="S50">
        <f t="shared" ca="1" si="16"/>
        <v>0</v>
      </c>
      <c r="T50">
        <f t="shared" ca="1" si="17"/>
        <v>0</v>
      </c>
      <c r="U50">
        <f t="shared" ca="1" si="18"/>
        <v>0</v>
      </c>
      <c r="V50">
        <f t="shared" ca="1" si="19"/>
        <v>0</v>
      </c>
      <c r="W50">
        <f t="shared" ca="1" si="20"/>
        <v>0</v>
      </c>
      <c r="X50">
        <f t="shared" ca="1" si="21"/>
        <v>2</v>
      </c>
      <c r="Y50">
        <f t="shared" ca="1" si="22"/>
        <v>1</v>
      </c>
      <c r="Z50">
        <f t="shared" ca="1" si="23"/>
        <v>0</v>
      </c>
      <c r="AA50">
        <f t="shared" ca="1" si="24"/>
        <v>3</v>
      </c>
      <c r="AB50">
        <f t="shared" ca="1" si="25"/>
        <v>14</v>
      </c>
      <c r="AC50">
        <f t="shared" ca="1" si="26"/>
        <v>0</v>
      </c>
      <c r="AD50">
        <f t="shared" ca="1" si="27"/>
        <v>0</v>
      </c>
      <c r="AE50">
        <f t="shared" ca="1" si="28"/>
        <v>0</v>
      </c>
      <c r="AF50">
        <f t="shared" ca="1" si="29"/>
        <v>0</v>
      </c>
      <c r="AG50" s="13">
        <f t="shared" ca="1" si="30"/>
        <v>0</v>
      </c>
      <c r="AH50" s="13">
        <f t="shared" ca="1" si="31"/>
        <v>0</v>
      </c>
    </row>
    <row r="51" spans="2:34" x14ac:dyDescent="0.35">
      <c r="B51" s="14" t="s">
        <v>50</v>
      </c>
      <c r="C51">
        <f t="shared" ca="1" si="0"/>
        <v>0</v>
      </c>
      <c r="D51">
        <f t="shared" ca="1" si="1"/>
        <v>0</v>
      </c>
      <c r="E51">
        <f t="shared" ca="1" si="2"/>
        <v>0</v>
      </c>
      <c r="F51">
        <f t="shared" ca="1" si="3"/>
        <v>0</v>
      </c>
      <c r="G51">
        <f t="shared" ca="1" si="4"/>
        <v>1</v>
      </c>
      <c r="H51">
        <f t="shared" ca="1" si="5"/>
        <v>0</v>
      </c>
      <c r="I51">
        <f t="shared" ca="1" si="6"/>
        <v>0</v>
      </c>
      <c r="J51">
        <f t="shared" ca="1" si="7"/>
        <v>1</v>
      </c>
      <c r="K51">
        <f t="shared" ca="1" si="8"/>
        <v>0</v>
      </c>
      <c r="L51">
        <f t="shared" ca="1" si="9"/>
        <v>0</v>
      </c>
      <c r="M51">
        <f t="shared" ca="1" si="10"/>
        <v>0</v>
      </c>
      <c r="N51">
        <f t="shared" ca="1" si="11"/>
        <v>1</v>
      </c>
      <c r="O51">
        <f t="shared" ca="1" si="12"/>
        <v>1</v>
      </c>
      <c r="P51">
        <f t="shared" ca="1" si="13"/>
        <v>0</v>
      </c>
      <c r="Q51">
        <f t="shared" ca="1" si="14"/>
        <v>0</v>
      </c>
      <c r="R51">
        <f t="shared" ca="1" si="15"/>
        <v>2</v>
      </c>
      <c r="S51">
        <f t="shared" ca="1" si="16"/>
        <v>0</v>
      </c>
      <c r="T51">
        <f t="shared" ca="1" si="17"/>
        <v>0</v>
      </c>
      <c r="U51">
        <f t="shared" ca="1" si="18"/>
        <v>1</v>
      </c>
      <c r="V51">
        <f t="shared" ca="1" si="19"/>
        <v>1</v>
      </c>
      <c r="W51">
        <f t="shared" ca="1" si="20"/>
        <v>1</v>
      </c>
      <c r="X51">
        <f t="shared" ca="1" si="21"/>
        <v>1</v>
      </c>
      <c r="Y51">
        <f t="shared" ca="1" si="22"/>
        <v>0</v>
      </c>
      <c r="Z51">
        <f t="shared" ca="1" si="23"/>
        <v>0</v>
      </c>
      <c r="AA51">
        <f t="shared" ca="1" si="24"/>
        <v>0</v>
      </c>
      <c r="AB51">
        <f t="shared" ca="1" si="25"/>
        <v>10</v>
      </c>
      <c r="AC51">
        <f t="shared" ca="1" si="26"/>
        <v>0</v>
      </c>
      <c r="AD51">
        <f t="shared" ca="1" si="27"/>
        <v>0</v>
      </c>
      <c r="AE51">
        <f t="shared" ca="1" si="28"/>
        <v>0</v>
      </c>
      <c r="AF51">
        <f t="shared" ca="1" si="29"/>
        <v>0</v>
      </c>
      <c r="AG51" s="13">
        <f t="shared" ca="1" si="30"/>
        <v>0</v>
      </c>
      <c r="AH51" s="13">
        <f t="shared" ca="1" si="31"/>
        <v>0</v>
      </c>
    </row>
    <row r="52" spans="2:34" x14ac:dyDescent="0.35">
      <c r="B52" s="14" t="s">
        <v>51</v>
      </c>
      <c r="C52">
        <f t="shared" ca="1" si="0"/>
        <v>0</v>
      </c>
      <c r="D52">
        <f t="shared" ca="1" si="1"/>
        <v>0</v>
      </c>
      <c r="E52">
        <f t="shared" ca="1" si="2"/>
        <v>1</v>
      </c>
      <c r="F52">
        <f t="shared" ca="1" si="3"/>
        <v>0</v>
      </c>
      <c r="G52">
        <f t="shared" ca="1" si="4"/>
        <v>0</v>
      </c>
      <c r="H52">
        <f t="shared" ca="1" si="5"/>
        <v>0</v>
      </c>
      <c r="I52">
        <f t="shared" ca="1" si="6"/>
        <v>0</v>
      </c>
      <c r="J52">
        <f t="shared" ca="1" si="7"/>
        <v>2</v>
      </c>
      <c r="K52">
        <f t="shared" ca="1" si="8"/>
        <v>1</v>
      </c>
      <c r="L52">
        <f t="shared" ca="1" si="9"/>
        <v>0</v>
      </c>
      <c r="M52">
        <f t="shared" ca="1" si="10"/>
        <v>1</v>
      </c>
      <c r="N52">
        <f t="shared" ca="1" si="11"/>
        <v>0</v>
      </c>
      <c r="O52">
        <f t="shared" ca="1" si="12"/>
        <v>1</v>
      </c>
      <c r="P52">
        <f t="shared" ca="1" si="13"/>
        <v>0</v>
      </c>
      <c r="Q52">
        <f t="shared" ca="1" si="14"/>
        <v>0</v>
      </c>
      <c r="R52">
        <f t="shared" ca="1" si="15"/>
        <v>2</v>
      </c>
      <c r="S52">
        <f t="shared" ca="1" si="16"/>
        <v>0</v>
      </c>
      <c r="T52">
        <f t="shared" ca="1" si="17"/>
        <v>0</v>
      </c>
      <c r="U52">
        <f t="shared" ca="1" si="18"/>
        <v>0</v>
      </c>
      <c r="V52">
        <f t="shared" ca="1" si="19"/>
        <v>1</v>
      </c>
      <c r="W52">
        <f t="shared" ca="1" si="20"/>
        <v>3</v>
      </c>
      <c r="X52">
        <f t="shared" ca="1" si="21"/>
        <v>2</v>
      </c>
      <c r="Y52">
        <f t="shared" ca="1" si="22"/>
        <v>0</v>
      </c>
      <c r="Z52">
        <f t="shared" ca="1" si="23"/>
        <v>0</v>
      </c>
      <c r="AA52">
        <f t="shared" ca="1" si="24"/>
        <v>0</v>
      </c>
      <c r="AB52">
        <f t="shared" ca="1" si="25"/>
        <v>14</v>
      </c>
      <c r="AC52">
        <f t="shared" ca="1" si="26"/>
        <v>0</v>
      </c>
      <c r="AD52">
        <f t="shared" ca="1" si="27"/>
        <v>0</v>
      </c>
      <c r="AE52">
        <f t="shared" ca="1" si="28"/>
        <v>0</v>
      </c>
      <c r="AF52">
        <f t="shared" ca="1" si="29"/>
        <v>0</v>
      </c>
      <c r="AG52" s="13">
        <f t="shared" ca="1" si="30"/>
        <v>0</v>
      </c>
      <c r="AH52" s="13">
        <f t="shared" ca="1" si="31"/>
        <v>0</v>
      </c>
    </row>
    <row r="53" spans="2:34" x14ac:dyDescent="0.35">
      <c r="B53" s="14" t="s">
        <v>52</v>
      </c>
      <c r="C53">
        <f t="shared" ca="1" si="0"/>
        <v>0</v>
      </c>
      <c r="D53">
        <f t="shared" ca="1" si="1"/>
        <v>0</v>
      </c>
      <c r="E53">
        <f t="shared" ca="1" si="2"/>
        <v>0</v>
      </c>
      <c r="F53">
        <f t="shared" ca="1" si="3"/>
        <v>0</v>
      </c>
      <c r="G53">
        <f t="shared" ca="1" si="4"/>
        <v>0</v>
      </c>
      <c r="H53">
        <f t="shared" ca="1" si="5"/>
        <v>0</v>
      </c>
      <c r="I53">
        <f t="shared" ca="1" si="6"/>
        <v>0</v>
      </c>
      <c r="J53">
        <f t="shared" ca="1" si="7"/>
        <v>0</v>
      </c>
      <c r="K53">
        <f t="shared" ca="1" si="8"/>
        <v>0</v>
      </c>
      <c r="L53">
        <f t="shared" ca="1" si="9"/>
        <v>0</v>
      </c>
      <c r="M53">
        <f t="shared" ca="1" si="10"/>
        <v>0</v>
      </c>
      <c r="N53">
        <f t="shared" ca="1" si="11"/>
        <v>1</v>
      </c>
      <c r="O53">
        <f t="shared" ca="1" si="12"/>
        <v>1</v>
      </c>
      <c r="P53">
        <f t="shared" ca="1" si="13"/>
        <v>0</v>
      </c>
      <c r="Q53">
        <f t="shared" ca="1" si="14"/>
        <v>0</v>
      </c>
      <c r="R53">
        <f t="shared" ca="1" si="15"/>
        <v>0</v>
      </c>
      <c r="S53">
        <f t="shared" ca="1" si="16"/>
        <v>0</v>
      </c>
      <c r="T53">
        <f t="shared" ca="1" si="17"/>
        <v>0</v>
      </c>
      <c r="U53">
        <f t="shared" ca="1" si="18"/>
        <v>0</v>
      </c>
      <c r="V53">
        <f t="shared" ca="1" si="19"/>
        <v>1</v>
      </c>
      <c r="W53">
        <f t="shared" ca="1" si="20"/>
        <v>0</v>
      </c>
      <c r="X53">
        <f t="shared" ca="1" si="21"/>
        <v>1</v>
      </c>
      <c r="Y53">
        <f t="shared" ca="1" si="22"/>
        <v>1</v>
      </c>
      <c r="Z53">
        <f t="shared" ca="1" si="23"/>
        <v>0</v>
      </c>
      <c r="AA53">
        <f t="shared" ca="1" si="24"/>
        <v>0</v>
      </c>
      <c r="AB53">
        <f t="shared" ca="1" si="25"/>
        <v>5</v>
      </c>
      <c r="AC53">
        <f t="shared" ca="1" si="26"/>
        <v>0</v>
      </c>
      <c r="AD53">
        <f t="shared" ca="1" si="27"/>
        <v>0</v>
      </c>
      <c r="AE53">
        <f t="shared" ca="1" si="28"/>
        <v>0</v>
      </c>
      <c r="AF53">
        <f t="shared" ca="1" si="29"/>
        <v>0</v>
      </c>
      <c r="AG53" s="13">
        <f t="shared" ca="1" si="30"/>
        <v>0</v>
      </c>
      <c r="AH53" s="13">
        <f t="shared" ca="1" si="31"/>
        <v>0</v>
      </c>
    </row>
    <row r="54" spans="2:34" x14ac:dyDescent="0.35">
      <c r="B54" s="14" t="s">
        <v>53</v>
      </c>
      <c r="C54">
        <f t="shared" ca="1" si="0"/>
        <v>0</v>
      </c>
      <c r="D54">
        <f t="shared" ca="1" si="1"/>
        <v>0</v>
      </c>
      <c r="E54">
        <f t="shared" ca="1" si="2"/>
        <v>0</v>
      </c>
      <c r="F54">
        <f t="shared" ca="1" si="3"/>
        <v>0</v>
      </c>
      <c r="G54">
        <f t="shared" ca="1" si="4"/>
        <v>0</v>
      </c>
      <c r="H54">
        <f t="shared" ca="1" si="5"/>
        <v>0</v>
      </c>
      <c r="I54">
        <f t="shared" ca="1" si="6"/>
        <v>0</v>
      </c>
      <c r="J54">
        <f t="shared" ca="1" si="7"/>
        <v>0</v>
      </c>
      <c r="K54">
        <f t="shared" ca="1" si="8"/>
        <v>0</v>
      </c>
      <c r="L54">
        <f t="shared" ca="1" si="9"/>
        <v>0</v>
      </c>
      <c r="M54">
        <f t="shared" ca="1" si="10"/>
        <v>1</v>
      </c>
      <c r="N54">
        <f t="shared" ca="1" si="11"/>
        <v>0</v>
      </c>
      <c r="O54">
        <f t="shared" ca="1" si="12"/>
        <v>0</v>
      </c>
      <c r="P54">
        <f t="shared" ca="1" si="13"/>
        <v>0</v>
      </c>
      <c r="Q54">
        <f t="shared" ca="1" si="14"/>
        <v>0</v>
      </c>
      <c r="R54">
        <f t="shared" ca="1" si="15"/>
        <v>2</v>
      </c>
      <c r="S54">
        <f t="shared" ca="1" si="16"/>
        <v>0</v>
      </c>
      <c r="T54">
        <f t="shared" ca="1" si="17"/>
        <v>0</v>
      </c>
      <c r="U54">
        <f t="shared" ca="1" si="18"/>
        <v>0</v>
      </c>
      <c r="V54">
        <f t="shared" ca="1" si="19"/>
        <v>0</v>
      </c>
      <c r="W54">
        <f t="shared" ca="1" si="20"/>
        <v>3</v>
      </c>
      <c r="X54">
        <f t="shared" ca="1" si="21"/>
        <v>0</v>
      </c>
      <c r="Y54">
        <f t="shared" ca="1" si="22"/>
        <v>1</v>
      </c>
      <c r="Z54">
        <f t="shared" ca="1" si="23"/>
        <v>1</v>
      </c>
      <c r="AA54">
        <f t="shared" ca="1" si="24"/>
        <v>0</v>
      </c>
      <c r="AB54">
        <f t="shared" ca="1" si="25"/>
        <v>8</v>
      </c>
      <c r="AC54">
        <f t="shared" ca="1" si="26"/>
        <v>0</v>
      </c>
      <c r="AD54">
        <f t="shared" ca="1" si="27"/>
        <v>0</v>
      </c>
      <c r="AE54">
        <f t="shared" ca="1" si="28"/>
        <v>0</v>
      </c>
      <c r="AF54">
        <f t="shared" ca="1" si="29"/>
        <v>0</v>
      </c>
      <c r="AG54" s="13">
        <f t="shared" ca="1" si="30"/>
        <v>0</v>
      </c>
      <c r="AH54" s="13">
        <f t="shared" ca="1" si="31"/>
        <v>0</v>
      </c>
    </row>
    <row r="55" spans="2:34" x14ac:dyDescent="0.35">
      <c r="B55" s="14" t="s">
        <v>54</v>
      </c>
      <c r="C55">
        <f t="shared" ca="1" si="0"/>
        <v>0</v>
      </c>
      <c r="D55">
        <f t="shared" ca="1" si="1"/>
        <v>0</v>
      </c>
      <c r="E55">
        <f t="shared" ca="1" si="2"/>
        <v>0</v>
      </c>
      <c r="F55">
        <f t="shared" ca="1" si="3"/>
        <v>0</v>
      </c>
      <c r="G55">
        <f t="shared" ca="1" si="4"/>
        <v>0</v>
      </c>
      <c r="H55">
        <f t="shared" ca="1" si="5"/>
        <v>0</v>
      </c>
      <c r="I55">
        <f t="shared" ca="1" si="6"/>
        <v>0</v>
      </c>
      <c r="J55">
        <f t="shared" ca="1" si="7"/>
        <v>0</v>
      </c>
      <c r="K55">
        <f t="shared" ca="1" si="8"/>
        <v>0</v>
      </c>
      <c r="L55">
        <f t="shared" ca="1" si="9"/>
        <v>0</v>
      </c>
      <c r="M55">
        <f t="shared" ca="1" si="10"/>
        <v>0</v>
      </c>
      <c r="N55">
        <f t="shared" ca="1" si="11"/>
        <v>1</v>
      </c>
      <c r="O55">
        <f t="shared" ca="1" si="12"/>
        <v>0</v>
      </c>
      <c r="P55">
        <f t="shared" ca="1" si="13"/>
        <v>0</v>
      </c>
      <c r="Q55">
        <f t="shared" ca="1" si="14"/>
        <v>0</v>
      </c>
      <c r="R55">
        <f t="shared" ca="1" si="15"/>
        <v>0</v>
      </c>
      <c r="S55">
        <f t="shared" ca="1" si="16"/>
        <v>0</v>
      </c>
      <c r="T55">
        <f t="shared" ca="1" si="17"/>
        <v>0</v>
      </c>
      <c r="U55">
        <f t="shared" ca="1" si="18"/>
        <v>0</v>
      </c>
      <c r="V55">
        <f t="shared" ca="1" si="19"/>
        <v>0</v>
      </c>
      <c r="W55">
        <f t="shared" ca="1" si="20"/>
        <v>0</v>
      </c>
      <c r="X55">
        <f t="shared" ca="1" si="21"/>
        <v>0</v>
      </c>
      <c r="Y55">
        <f t="shared" ca="1" si="22"/>
        <v>0</v>
      </c>
      <c r="Z55">
        <f t="shared" ca="1" si="23"/>
        <v>0</v>
      </c>
      <c r="AA55">
        <f t="shared" ca="1" si="24"/>
        <v>0</v>
      </c>
      <c r="AB55">
        <f t="shared" ca="1" si="25"/>
        <v>1</v>
      </c>
      <c r="AC55">
        <f t="shared" ca="1" si="26"/>
        <v>0</v>
      </c>
      <c r="AD55">
        <f t="shared" ca="1" si="27"/>
        <v>0</v>
      </c>
      <c r="AE55">
        <f t="shared" ca="1" si="28"/>
        <v>0</v>
      </c>
      <c r="AF55">
        <f t="shared" ca="1" si="29"/>
        <v>0</v>
      </c>
      <c r="AG55" s="13">
        <f t="shared" ca="1" si="30"/>
        <v>0</v>
      </c>
      <c r="AH55" s="13">
        <f t="shared" ca="1" si="31"/>
        <v>0</v>
      </c>
    </row>
    <row r="56" spans="2:34" x14ac:dyDescent="0.35">
      <c r="B56" s="14" t="s">
        <v>55</v>
      </c>
      <c r="C56">
        <f t="shared" ca="1" si="0"/>
        <v>1</v>
      </c>
      <c r="D56">
        <f t="shared" ca="1" si="1"/>
        <v>0</v>
      </c>
      <c r="E56">
        <f t="shared" ca="1" si="2"/>
        <v>0</v>
      </c>
      <c r="F56">
        <f t="shared" ca="1" si="3"/>
        <v>0</v>
      </c>
      <c r="G56">
        <f t="shared" ca="1" si="4"/>
        <v>0</v>
      </c>
      <c r="H56">
        <f t="shared" ca="1" si="5"/>
        <v>1</v>
      </c>
      <c r="I56">
        <f t="shared" ca="1" si="6"/>
        <v>0</v>
      </c>
      <c r="J56">
        <f t="shared" ca="1" si="7"/>
        <v>0</v>
      </c>
      <c r="K56">
        <f t="shared" ca="1" si="8"/>
        <v>0</v>
      </c>
      <c r="L56">
        <f t="shared" ca="1" si="9"/>
        <v>0</v>
      </c>
      <c r="M56">
        <f t="shared" ca="1" si="10"/>
        <v>0</v>
      </c>
      <c r="N56">
        <f t="shared" ca="1" si="11"/>
        <v>1</v>
      </c>
      <c r="O56">
        <f t="shared" ca="1" si="12"/>
        <v>0</v>
      </c>
      <c r="P56">
        <f t="shared" ca="1" si="13"/>
        <v>2</v>
      </c>
      <c r="Q56">
        <f t="shared" ca="1" si="14"/>
        <v>0</v>
      </c>
      <c r="R56">
        <f t="shared" ca="1" si="15"/>
        <v>2</v>
      </c>
      <c r="S56">
        <f t="shared" ca="1" si="16"/>
        <v>0</v>
      </c>
      <c r="T56">
        <f t="shared" ca="1" si="17"/>
        <v>0</v>
      </c>
      <c r="U56">
        <f t="shared" ca="1" si="18"/>
        <v>0</v>
      </c>
      <c r="V56">
        <f t="shared" ca="1" si="19"/>
        <v>0</v>
      </c>
      <c r="W56">
        <f t="shared" ca="1" si="20"/>
        <v>1</v>
      </c>
      <c r="X56">
        <f t="shared" ca="1" si="21"/>
        <v>0</v>
      </c>
      <c r="Y56">
        <f t="shared" ca="1" si="22"/>
        <v>2</v>
      </c>
      <c r="Z56">
        <f t="shared" ca="1" si="23"/>
        <v>0</v>
      </c>
      <c r="AA56">
        <f t="shared" ca="1" si="24"/>
        <v>3</v>
      </c>
      <c r="AB56">
        <f t="shared" ca="1" si="25"/>
        <v>13</v>
      </c>
      <c r="AC56">
        <f t="shared" ca="1" si="26"/>
        <v>0</v>
      </c>
      <c r="AD56">
        <f t="shared" ca="1" si="27"/>
        <v>0</v>
      </c>
      <c r="AE56">
        <f t="shared" ca="1" si="28"/>
        <v>0</v>
      </c>
      <c r="AF56">
        <f t="shared" ca="1" si="29"/>
        <v>0</v>
      </c>
      <c r="AG56" s="13">
        <f t="shared" ca="1" si="30"/>
        <v>0</v>
      </c>
      <c r="AH56" s="13">
        <f t="shared" ca="1" si="31"/>
        <v>0</v>
      </c>
    </row>
    <row r="57" spans="2:34" x14ac:dyDescent="0.35">
      <c r="B57" s="14" t="s">
        <v>56</v>
      </c>
      <c r="C57">
        <f t="shared" ca="1" si="0"/>
        <v>0</v>
      </c>
      <c r="D57">
        <f t="shared" ca="1" si="1"/>
        <v>1</v>
      </c>
      <c r="E57">
        <f t="shared" ca="1" si="2"/>
        <v>0</v>
      </c>
      <c r="F57">
        <f t="shared" ca="1" si="3"/>
        <v>0</v>
      </c>
      <c r="G57">
        <f t="shared" ca="1" si="4"/>
        <v>0</v>
      </c>
      <c r="H57">
        <f t="shared" ca="1" si="5"/>
        <v>0</v>
      </c>
      <c r="I57">
        <f t="shared" ca="1" si="6"/>
        <v>0</v>
      </c>
      <c r="J57">
        <f t="shared" ca="1" si="7"/>
        <v>0</v>
      </c>
      <c r="K57">
        <f t="shared" ca="1" si="8"/>
        <v>0</v>
      </c>
      <c r="L57">
        <f t="shared" ca="1" si="9"/>
        <v>1</v>
      </c>
      <c r="M57">
        <f t="shared" ca="1" si="10"/>
        <v>0</v>
      </c>
      <c r="N57">
        <f t="shared" ca="1" si="11"/>
        <v>2</v>
      </c>
      <c r="O57">
        <f t="shared" ca="1" si="12"/>
        <v>0</v>
      </c>
      <c r="P57">
        <f t="shared" ca="1" si="13"/>
        <v>0</v>
      </c>
      <c r="Q57">
        <f t="shared" ca="1" si="14"/>
        <v>0</v>
      </c>
      <c r="R57">
        <f t="shared" ca="1" si="15"/>
        <v>0</v>
      </c>
      <c r="S57">
        <f t="shared" ca="1" si="16"/>
        <v>0</v>
      </c>
      <c r="T57">
        <f t="shared" ca="1" si="17"/>
        <v>0</v>
      </c>
      <c r="U57">
        <f t="shared" ca="1" si="18"/>
        <v>0</v>
      </c>
      <c r="V57">
        <f t="shared" ca="1" si="19"/>
        <v>0</v>
      </c>
      <c r="W57">
        <f t="shared" ca="1" si="20"/>
        <v>0</v>
      </c>
      <c r="X57">
        <f t="shared" ca="1" si="21"/>
        <v>0</v>
      </c>
      <c r="Y57">
        <f t="shared" ca="1" si="22"/>
        <v>0</v>
      </c>
      <c r="Z57">
        <f t="shared" ca="1" si="23"/>
        <v>0</v>
      </c>
      <c r="AA57">
        <f t="shared" ca="1" si="24"/>
        <v>0</v>
      </c>
      <c r="AB57">
        <f t="shared" ca="1" si="25"/>
        <v>4</v>
      </c>
      <c r="AC57">
        <f t="shared" ca="1" si="26"/>
        <v>0</v>
      </c>
      <c r="AD57">
        <f t="shared" ca="1" si="27"/>
        <v>0</v>
      </c>
      <c r="AE57">
        <f t="shared" ca="1" si="28"/>
        <v>0</v>
      </c>
      <c r="AF57">
        <f t="shared" ca="1" si="29"/>
        <v>0</v>
      </c>
      <c r="AG57" s="13">
        <f t="shared" ca="1" si="30"/>
        <v>0</v>
      </c>
      <c r="AH57" s="13">
        <f t="shared" ca="1" si="31"/>
        <v>0</v>
      </c>
    </row>
    <row r="58" spans="2:34" x14ac:dyDescent="0.35">
      <c r="B58" s="14" t="s">
        <v>58</v>
      </c>
      <c r="C58">
        <f t="shared" ca="1" si="0"/>
        <v>2</v>
      </c>
      <c r="D58">
        <f t="shared" ca="1" si="1"/>
        <v>0</v>
      </c>
      <c r="E58">
        <f t="shared" ca="1" si="2"/>
        <v>0</v>
      </c>
      <c r="F58">
        <f t="shared" ca="1" si="3"/>
        <v>1</v>
      </c>
      <c r="G58">
        <f t="shared" ca="1" si="4"/>
        <v>1</v>
      </c>
      <c r="H58">
        <f t="shared" ca="1" si="5"/>
        <v>0</v>
      </c>
      <c r="I58">
        <f t="shared" ca="1" si="6"/>
        <v>1</v>
      </c>
      <c r="J58">
        <f t="shared" ca="1" si="7"/>
        <v>0</v>
      </c>
      <c r="K58">
        <f t="shared" ca="1" si="8"/>
        <v>1</v>
      </c>
      <c r="L58">
        <f t="shared" ca="1" si="9"/>
        <v>0</v>
      </c>
      <c r="M58">
        <f t="shared" ca="1" si="10"/>
        <v>2</v>
      </c>
      <c r="N58">
        <f t="shared" ca="1" si="11"/>
        <v>1</v>
      </c>
      <c r="O58">
        <f t="shared" ca="1" si="12"/>
        <v>1</v>
      </c>
      <c r="P58">
        <f t="shared" ca="1" si="13"/>
        <v>1</v>
      </c>
      <c r="Q58">
        <f t="shared" ca="1" si="14"/>
        <v>1</v>
      </c>
      <c r="R58">
        <f t="shared" ca="1" si="15"/>
        <v>0</v>
      </c>
      <c r="S58">
        <f t="shared" ca="1" si="16"/>
        <v>0</v>
      </c>
      <c r="T58">
        <f t="shared" ca="1" si="17"/>
        <v>0</v>
      </c>
      <c r="U58">
        <f t="shared" ca="1" si="18"/>
        <v>0</v>
      </c>
      <c r="V58">
        <f t="shared" ca="1" si="19"/>
        <v>3</v>
      </c>
      <c r="W58">
        <f t="shared" ca="1" si="20"/>
        <v>0</v>
      </c>
      <c r="X58">
        <f t="shared" ca="1" si="21"/>
        <v>1</v>
      </c>
      <c r="Y58">
        <f t="shared" ca="1" si="22"/>
        <v>3</v>
      </c>
      <c r="Z58">
        <f t="shared" ca="1" si="23"/>
        <v>1</v>
      </c>
      <c r="AA58">
        <f t="shared" ca="1" si="24"/>
        <v>0</v>
      </c>
      <c r="AB58">
        <f t="shared" ca="1" si="25"/>
        <v>20</v>
      </c>
      <c r="AC58">
        <f t="shared" ca="1" si="26"/>
        <v>0</v>
      </c>
      <c r="AD58">
        <f t="shared" ca="1" si="27"/>
        <v>0</v>
      </c>
      <c r="AE58">
        <f t="shared" ca="1" si="28"/>
        <v>0</v>
      </c>
      <c r="AF58">
        <f t="shared" ca="1" si="29"/>
        <v>0</v>
      </c>
      <c r="AG58" s="13">
        <f t="shared" ca="1" si="30"/>
        <v>0</v>
      </c>
      <c r="AH58" s="13">
        <f t="shared" ca="1" si="31"/>
        <v>0</v>
      </c>
    </row>
    <row r="59" spans="2:34" x14ac:dyDescent="0.35">
      <c r="B59" s="14" t="s">
        <v>59</v>
      </c>
      <c r="C59">
        <f t="shared" ca="1" si="0"/>
        <v>0</v>
      </c>
      <c r="D59">
        <f t="shared" ca="1" si="1"/>
        <v>0</v>
      </c>
      <c r="E59">
        <f t="shared" ca="1" si="2"/>
        <v>0</v>
      </c>
      <c r="F59">
        <f t="shared" ca="1" si="3"/>
        <v>0</v>
      </c>
      <c r="G59">
        <f t="shared" ca="1" si="4"/>
        <v>0</v>
      </c>
      <c r="H59">
        <f t="shared" ca="1" si="5"/>
        <v>1</v>
      </c>
      <c r="I59">
        <f t="shared" ca="1" si="6"/>
        <v>0</v>
      </c>
      <c r="J59">
        <f t="shared" ca="1" si="7"/>
        <v>0</v>
      </c>
      <c r="K59">
        <f t="shared" ca="1" si="8"/>
        <v>0</v>
      </c>
      <c r="L59">
        <f t="shared" ca="1" si="9"/>
        <v>0</v>
      </c>
      <c r="M59">
        <f t="shared" ca="1" si="10"/>
        <v>0</v>
      </c>
      <c r="N59">
        <f t="shared" ca="1" si="11"/>
        <v>0</v>
      </c>
      <c r="O59">
        <f t="shared" ca="1" si="12"/>
        <v>0</v>
      </c>
      <c r="P59">
        <f t="shared" ca="1" si="13"/>
        <v>0</v>
      </c>
      <c r="Q59">
        <f t="shared" ca="1" si="14"/>
        <v>0</v>
      </c>
      <c r="R59">
        <f t="shared" ca="1" si="15"/>
        <v>0</v>
      </c>
      <c r="S59">
        <f t="shared" ca="1" si="16"/>
        <v>0</v>
      </c>
      <c r="T59">
        <f t="shared" ca="1" si="17"/>
        <v>0</v>
      </c>
      <c r="U59">
        <f t="shared" ca="1" si="18"/>
        <v>0</v>
      </c>
      <c r="V59">
        <f t="shared" ca="1" si="19"/>
        <v>0</v>
      </c>
      <c r="W59">
        <f t="shared" ca="1" si="20"/>
        <v>0</v>
      </c>
      <c r="X59">
        <f t="shared" ca="1" si="21"/>
        <v>0</v>
      </c>
      <c r="Y59">
        <f t="shared" ca="1" si="22"/>
        <v>0</v>
      </c>
      <c r="Z59">
        <f t="shared" ca="1" si="23"/>
        <v>0</v>
      </c>
      <c r="AA59">
        <f t="shared" ca="1" si="24"/>
        <v>0</v>
      </c>
      <c r="AB59">
        <f t="shared" ca="1" si="25"/>
        <v>1</v>
      </c>
      <c r="AC59">
        <f t="shared" ca="1" si="26"/>
        <v>0</v>
      </c>
      <c r="AD59">
        <f t="shared" ca="1" si="27"/>
        <v>0</v>
      </c>
      <c r="AE59">
        <f t="shared" ca="1" si="28"/>
        <v>0</v>
      </c>
      <c r="AF59">
        <f t="shared" ca="1" si="29"/>
        <v>0</v>
      </c>
      <c r="AG59" s="13">
        <f t="shared" ca="1" si="30"/>
        <v>0</v>
      </c>
      <c r="AH59" s="13">
        <f t="shared" ca="1" si="31"/>
        <v>0</v>
      </c>
    </row>
    <row r="60" spans="2:34" x14ac:dyDescent="0.35">
      <c r="B60" s="14" t="s">
        <v>60</v>
      </c>
      <c r="C60">
        <f t="shared" ca="1" si="0"/>
        <v>1</v>
      </c>
      <c r="D60">
        <f t="shared" ca="1" si="1"/>
        <v>3</v>
      </c>
      <c r="E60">
        <f t="shared" ca="1" si="2"/>
        <v>0</v>
      </c>
      <c r="F60">
        <f t="shared" ca="1" si="3"/>
        <v>1</v>
      </c>
      <c r="G60">
        <f t="shared" ca="1" si="4"/>
        <v>0</v>
      </c>
      <c r="H60">
        <f t="shared" ca="1" si="5"/>
        <v>0</v>
      </c>
      <c r="I60">
        <f t="shared" ca="1" si="6"/>
        <v>1</v>
      </c>
      <c r="J60">
        <f t="shared" ca="1" si="7"/>
        <v>1</v>
      </c>
      <c r="K60">
        <f t="shared" ca="1" si="8"/>
        <v>1</v>
      </c>
      <c r="L60">
        <f t="shared" ca="1" si="9"/>
        <v>0</v>
      </c>
      <c r="M60">
        <f t="shared" ca="1" si="10"/>
        <v>1</v>
      </c>
      <c r="N60">
        <f t="shared" ca="1" si="11"/>
        <v>0</v>
      </c>
      <c r="O60">
        <f t="shared" ca="1" si="12"/>
        <v>0</v>
      </c>
      <c r="P60">
        <f t="shared" ca="1" si="13"/>
        <v>1</v>
      </c>
      <c r="Q60">
        <f t="shared" ca="1" si="14"/>
        <v>1</v>
      </c>
      <c r="R60">
        <f t="shared" ca="1" si="15"/>
        <v>0</v>
      </c>
      <c r="S60">
        <f t="shared" ca="1" si="16"/>
        <v>1</v>
      </c>
      <c r="T60">
        <f t="shared" ca="1" si="17"/>
        <v>0</v>
      </c>
      <c r="U60">
        <f t="shared" ca="1" si="18"/>
        <v>0</v>
      </c>
      <c r="V60">
        <f t="shared" ca="1" si="19"/>
        <v>0</v>
      </c>
      <c r="W60">
        <f t="shared" ca="1" si="20"/>
        <v>1</v>
      </c>
      <c r="X60">
        <f t="shared" ca="1" si="21"/>
        <v>0</v>
      </c>
      <c r="Y60">
        <f t="shared" ca="1" si="22"/>
        <v>1</v>
      </c>
      <c r="Z60">
        <f t="shared" ca="1" si="23"/>
        <v>1</v>
      </c>
      <c r="AA60">
        <f t="shared" ca="1" si="24"/>
        <v>2</v>
      </c>
      <c r="AB60">
        <f t="shared" ca="1" si="25"/>
        <v>17</v>
      </c>
      <c r="AC60">
        <f t="shared" ca="1" si="26"/>
        <v>0</v>
      </c>
      <c r="AD60">
        <f t="shared" ca="1" si="27"/>
        <v>0</v>
      </c>
      <c r="AE60">
        <f t="shared" ca="1" si="28"/>
        <v>0</v>
      </c>
      <c r="AF60">
        <f t="shared" ca="1" si="29"/>
        <v>0</v>
      </c>
      <c r="AG60" s="13">
        <f t="shared" ca="1" si="30"/>
        <v>0</v>
      </c>
      <c r="AH60" s="13">
        <f t="shared" ca="1" si="31"/>
        <v>0</v>
      </c>
    </row>
    <row r="61" spans="2:34" x14ac:dyDescent="0.35">
      <c r="B61" s="14" t="s">
        <v>61</v>
      </c>
      <c r="C61">
        <f t="shared" ca="1" si="0"/>
        <v>1</v>
      </c>
      <c r="D61">
        <f t="shared" ca="1" si="1"/>
        <v>1</v>
      </c>
      <c r="E61">
        <f t="shared" ca="1" si="2"/>
        <v>0</v>
      </c>
      <c r="F61">
        <f t="shared" ca="1" si="3"/>
        <v>0</v>
      </c>
      <c r="G61">
        <f t="shared" ca="1" si="4"/>
        <v>0</v>
      </c>
      <c r="H61">
        <f t="shared" ca="1" si="5"/>
        <v>0</v>
      </c>
      <c r="I61">
        <f t="shared" ca="1" si="6"/>
        <v>0</v>
      </c>
      <c r="J61">
        <f t="shared" ca="1" si="7"/>
        <v>0</v>
      </c>
      <c r="K61">
        <f t="shared" ca="1" si="8"/>
        <v>0</v>
      </c>
      <c r="L61">
        <f t="shared" ca="1" si="9"/>
        <v>0</v>
      </c>
      <c r="M61">
        <f t="shared" ca="1" si="10"/>
        <v>0</v>
      </c>
      <c r="N61">
        <f t="shared" ca="1" si="11"/>
        <v>0</v>
      </c>
      <c r="O61">
        <f t="shared" ca="1" si="12"/>
        <v>0</v>
      </c>
      <c r="P61">
        <f t="shared" ca="1" si="13"/>
        <v>1</v>
      </c>
      <c r="Q61">
        <f t="shared" ca="1" si="14"/>
        <v>1</v>
      </c>
      <c r="R61">
        <f t="shared" ca="1" si="15"/>
        <v>1</v>
      </c>
      <c r="S61">
        <f t="shared" ca="1" si="16"/>
        <v>0</v>
      </c>
      <c r="T61">
        <f t="shared" ca="1" si="17"/>
        <v>0</v>
      </c>
      <c r="U61">
        <f t="shared" ca="1" si="18"/>
        <v>0</v>
      </c>
      <c r="V61">
        <f t="shared" ca="1" si="19"/>
        <v>0</v>
      </c>
      <c r="W61">
        <f t="shared" ca="1" si="20"/>
        <v>0</v>
      </c>
      <c r="X61">
        <f t="shared" ca="1" si="21"/>
        <v>0</v>
      </c>
      <c r="Y61">
        <f t="shared" ca="1" si="22"/>
        <v>0</v>
      </c>
      <c r="Z61">
        <f t="shared" ca="1" si="23"/>
        <v>1</v>
      </c>
      <c r="AA61">
        <f t="shared" ca="1" si="24"/>
        <v>2</v>
      </c>
      <c r="AB61">
        <f t="shared" ca="1" si="25"/>
        <v>8</v>
      </c>
      <c r="AC61">
        <f t="shared" ca="1" si="26"/>
        <v>0</v>
      </c>
      <c r="AD61">
        <f t="shared" ca="1" si="27"/>
        <v>0</v>
      </c>
      <c r="AE61">
        <f t="shared" ca="1" si="28"/>
        <v>0</v>
      </c>
      <c r="AF61">
        <f t="shared" ca="1" si="29"/>
        <v>0</v>
      </c>
      <c r="AG61" s="13">
        <f t="shared" ca="1" si="30"/>
        <v>0</v>
      </c>
      <c r="AH61" s="13">
        <f t="shared" ca="1" si="31"/>
        <v>0</v>
      </c>
    </row>
    <row r="62" spans="2:34" x14ac:dyDescent="0.35">
      <c r="B62" s="14" t="s">
        <v>62</v>
      </c>
      <c r="C62">
        <f t="shared" ca="1" si="0"/>
        <v>0</v>
      </c>
      <c r="D62">
        <f t="shared" ca="1" si="1"/>
        <v>1</v>
      </c>
      <c r="E62">
        <f t="shared" ca="1" si="2"/>
        <v>0</v>
      </c>
      <c r="F62">
        <f t="shared" ca="1" si="3"/>
        <v>0</v>
      </c>
      <c r="G62">
        <f t="shared" ca="1" si="4"/>
        <v>0</v>
      </c>
      <c r="H62">
        <f t="shared" ca="1" si="5"/>
        <v>0</v>
      </c>
      <c r="I62">
        <f t="shared" ca="1" si="6"/>
        <v>1</v>
      </c>
      <c r="J62">
        <f t="shared" ca="1" si="7"/>
        <v>1</v>
      </c>
      <c r="K62">
        <f t="shared" ca="1" si="8"/>
        <v>0</v>
      </c>
      <c r="L62">
        <f t="shared" ca="1" si="9"/>
        <v>0</v>
      </c>
      <c r="M62">
        <f t="shared" ca="1" si="10"/>
        <v>0</v>
      </c>
      <c r="N62">
        <f t="shared" ca="1" si="11"/>
        <v>1</v>
      </c>
      <c r="O62">
        <f t="shared" ca="1" si="12"/>
        <v>1</v>
      </c>
      <c r="P62">
        <f t="shared" ca="1" si="13"/>
        <v>1</v>
      </c>
      <c r="Q62">
        <f t="shared" ca="1" si="14"/>
        <v>0</v>
      </c>
      <c r="R62">
        <f t="shared" ca="1" si="15"/>
        <v>1</v>
      </c>
      <c r="S62">
        <f t="shared" ca="1" si="16"/>
        <v>0</v>
      </c>
      <c r="T62">
        <f t="shared" ca="1" si="17"/>
        <v>0</v>
      </c>
      <c r="U62">
        <f t="shared" ca="1" si="18"/>
        <v>0</v>
      </c>
      <c r="V62">
        <f t="shared" ca="1" si="19"/>
        <v>1</v>
      </c>
      <c r="W62">
        <f t="shared" ca="1" si="20"/>
        <v>1</v>
      </c>
      <c r="X62">
        <f t="shared" ca="1" si="21"/>
        <v>0</v>
      </c>
      <c r="Y62">
        <f t="shared" ca="1" si="22"/>
        <v>0</v>
      </c>
      <c r="Z62">
        <f t="shared" ca="1" si="23"/>
        <v>1</v>
      </c>
      <c r="AA62">
        <f t="shared" ca="1" si="24"/>
        <v>0</v>
      </c>
      <c r="AB62">
        <f t="shared" ca="1" si="25"/>
        <v>10</v>
      </c>
      <c r="AC62">
        <f t="shared" ca="1" si="26"/>
        <v>0</v>
      </c>
      <c r="AD62">
        <f t="shared" ca="1" si="27"/>
        <v>0</v>
      </c>
      <c r="AE62">
        <f t="shared" ca="1" si="28"/>
        <v>0</v>
      </c>
      <c r="AF62">
        <f t="shared" ca="1" si="29"/>
        <v>0</v>
      </c>
      <c r="AG62" s="13">
        <f t="shared" ca="1" si="30"/>
        <v>0</v>
      </c>
      <c r="AH62" s="13">
        <f t="shared" ca="1" si="31"/>
        <v>0</v>
      </c>
    </row>
    <row r="63" spans="2:34" x14ac:dyDescent="0.35">
      <c r="B63" s="14" t="s">
        <v>63</v>
      </c>
      <c r="C63">
        <f t="shared" ca="1" si="0"/>
        <v>0</v>
      </c>
      <c r="D63">
        <f t="shared" ca="1" si="1"/>
        <v>0</v>
      </c>
      <c r="E63">
        <f t="shared" ca="1" si="2"/>
        <v>0</v>
      </c>
      <c r="F63">
        <f t="shared" ca="1" si="3"/>
        <v>0</v>
      </c>
      <c r="G63">
        <f t="shared" ca="1" si="4"/>
        <v>0</v>
      </c>
      <c r="H63">
        <f t="shared" ca="1" si="5"/>
        <v>0</v>
      </c>
      <c r="I63">
        <f t="shared" ca="1" si="6"/>
        <v>1</v>
      </c>
      <c r="J63">
        <f t="shared" ca="1" si="7"/>
        <v>1</v>
      </c>
      <c r="K63">
        <f t="shared" ca="1" si="8"/>
        <v>0</v>
      </c>
      <c r="L63">
        <f t="shared" ca="1" si="9"/>
        <v>0</v>
      </c>
      <c r="M63">
        <f t="shared" ca="1" si="10"/>
        <v>0</v>
      </c>
      <c r="N63">
        <f t="shared" ca="1" si="11"/>
        <v>2</v>
      </c>
      <c r="O63">
        <f t="shared" ca="1" si="12"/>
        <v>0</v>
      </c>
      <c r="P63">
        <f t="shared" ca="1" si="13"/>
        <v>1</v>
      </c>
      <c r="Q63">
        <f t="shared" ca="1" si="14"/>
        <v>1</v>
      </c>
      <c r="R63">
        <f t="shared" ca="1" si="15"/>
        <v>2</v>
      </c>
      <c r="S63">
        <f t="shared" ca="1" si="16"/>
        <v>0</v>
      </c>
      <c r="T63">
        <f t="shared" ca="1" si="17"/>
        <v>0</v>
      </c>
      <c r="U63">
        <f t="shared" ca="1" si="18"/>
        <v>0</v>
      </c>
      <c r="V63">
        <f t="shared" ca="1" si="19"/>
        <v>0</v>
      </c>
      <c r="W63">
        <f t="shared" ca="1" si="20"/>
        <v>0</v>
      </c>
      <c r="X63">
        <f t="shared" ca="1" si="21"/>
        <v>0</v>
      </c>
      <c r="Y63">
        <f t="shared" ca="1" si="22"/>
        <v>0</v>
      </c>
      <c r="Z63">
        <f t="shared" ca="1" si="23"/>
        <v>0</v>
      </c>
      <c r="AA63">
        <f t="shared" ca="1" si="24"/>
        <v>1</v>
      </c>
      <c r="AB63">
        <f t="shared" ca="1" si="25"/>
        <v>9</v>
      </c>
      <c r="AC63">
        <f t="shared" ca="1" si="26"/>
        <v>0</v>
      </c>
      <c r="AD63">
        <f t="shared" ca="1" si="27"/>
        <v>0</v>
      </c>
      <c r="AE63">
        <f t="shared" ca="1" si="28"/>
        <v>0</v>
      </c>
      <c r="AF63">
        <f t="shared" ca="1" si="29"/>
        <v>0</v>
      </c>
      <c r="AG63" s="13">
        <f t="shared" ca="1" si="30"/>
        <v>0</v>
      </c>
      <c r="AH63" s="13">
        <f t="shared" ca="1" si="31"/>
        <v>0</v>
      </c>
    </row>
    <row r="64" spans="2:34" x14ac:dyDescent="0.35">
      <c r="B64" s="14" t="s">
        <v>64</v>
      </c>
      <c r="C64">
        <f t="shared" ca="1" si="0"/>
        <v>1</v>
      </c>
      <c r="D64">
        <f t="shared" ca="1" si="1"/>
        <v>1</v>
      </c>
      <c r="E64">
        <f t="shared" ca="1" si="2"/>
        <v>0</v>
      </c>
      <c r="F64">
        <f t="shared" ca="1" si="3"/>
        <v>1</v>
      </c>
      <c r="G64">
        <f t="shared" ca="1" si="4"/>
        <v>1</v>
      </c>
      <c r="H64">
        <f t="shared" ca="1" si="5"/>
        <v>2</v>
      </c>
      <c r="I64">
        <f t="shared" ca="1" si="6"/>
        <v>1</v>
      </c>
      <c r="J64">
        <f t="shared" ca="1" si="7"/>
        <v>0</v>
      </c>
      <c r="K64">
        <f t="shared" ca="1" si="8"/>
        <v>5</v>
      </c>
      <c r="L64">
        <f t="shared" ca="1" si="9"/>
        <v>0</v>
      </c>
      <c r="M64">
        <f t="shared" ca="1" si="10"/>
        <v>1</v>
      </c>
      <c r="N64">
        <f t="shared" ca="1" si="11"/>
        <v>1</v>
      </c>
      <c r="O64">
        <f t="shared" ca="1" si="12"/>
        <v>2</v>
      </c>
      <c r="P64">
        <f t="shared" ca="1" si="13"/>
        <v>1</v>
      </c>
      <c r="Q64">
        <f t="shared" ca="1" si="14"/>
        <v>1</v>
      </c>
      <c r="R64">
        <f t="shared" ca="1" si="15"/>
        <v>6</v>
      </c>
      <c r="S64">
        <f t="shared" ca="1" si="16"/>
        <v>0</v>
      </c>
      <c r="T64">
        <f t="shared" ca="1" si="17"/>
        <v>0</v>
      </c>
      <c r="U64">
        <f t="shared" ca="1" si="18"/>
        <v>3</v>
      </c>
      <c r="V64">
        <f t="shared" ca="1" si="19"/>
        <v>2</v>
      </c>
      <c r="W64">
        <f t="shared" ca="1" si="20"/>
        <v>1</v>
      </c>
      <c r="X64">
        <f t="shared" ca="1" si="21"/>
        <v>0</v>
      </c>
      <c r="Y64">
        <f t="shared" ca="1" si="22"/>
        <v>0</v>
      </c>
      <c r="Z64">
        <f t="shared" ca="1" si="23"/>
        <v>2</v>
      </c>
      <c r="AA64">
        <f t="shared" ca="1" si="24"/>
        <v>1</v>
      </c>
      <c r="AB64">
        <f t="shared" ca="1" si="25"/>
        <v>33</v>
      </c>
      <c r="AC64">
        <f t="shared" ca="1" si="26"/>
        <v>0</v>
      </c>
      <c r="AD64">
        <f t="shared" ca="1" si="27"/>
        <v>0</v>
      </c>
      <c r="AE64">
        <f t="shared" ca="1" si="28"/>
        <v>0</v>
      </c>
      <c r="AF64">
        <f t="shared" ca="1" si="29"/>
        <v>0</v>
      </c>
      <c r="AG64" s="13">
        <f t="shared" ca="1" si="30"/>
        <v>0</v>
      </c>
      <c r="AH64" s="13">
        <f t="shared" ca="1" si="31"/>
        <v>0</v>
      </c>
    </row>
    <row r="65" spans="2:34" x14ac:dyDescent="0.35">
      <c r="B65" s="14" t="s">
        <v>65</v>
      </c>
      <c r="C65">
        <f t="shared" ca="1" si="0"/>
        <v>1</v>
      </c>
      <c r="D65">
        <f t="shared" ca="1" si="1"/>
        <v>1</v>
      </c>
      <c r="E65">
        <f t="shared" ca="1" si="2"/>
        <v>1</v>
      </c>
      <c r="F65">
        <f t="shared" ca="1" si="3"/>
        <v>1</v>
      </c>
      <c r="G65">
        <f t="shared" ca="1" si="4"/>
        <v>0</v>
      </c>
      <c r="H65">
        <f t="shared" ca="1" si="5"/>
        <v>1</v>
      </c>
      <c r="I65">
        <f t="shared" ca="1" si="6"/>
        <v>1</v>
      </c>
      <c r="J65">
        <f t="shared" ca="1" si="7"/>
        <v>0</v>
      </c>
      <c r="K65">
        <f t="shared" ca="1" si="8"/>
        <v>0</v>
      </c>
      <c r="L65">
        <f t="shared" ca="1" si="9"/>
        <v>0</v>
      </c>
      <c r="M65">
        <f t="shared" ca="1" si="10"/>
        <v>0</v>
      </c>
      <c r="N65">
        <f t="shared" ca="1" si="11"/>
        <v>0</v>
      </c>
      <c r="O65">
        <f t="shared" ca="1" si="12"/>
        <v>1</v>
      </c>
      <c r="P65">
        <f t="shared" ca="1" si="13"/>
        <v>0</v>
      </c>
      <c r="Q65">
        <f t="shared" ca="1" si="14"/>
        <v>0</v>
      </c>
      <c r="R65">
        <f t="shared" ca="1" si="15"/>
        <v>0</v>
      </c>
      <c r="S65">
        <f t="shared" ca="1" si="16"/>
        <v>0</v>
      </c>
      <c r="T65">
        <f t="shared" ca="1" si="17"/>
        <v>2</v>
      </c>
      <c r="U65">
        <f t="shared" ca="1" si="18"/>
        <v>0</v>
      </c>
      <c r="V65">
        <f t="shared" ca="1" si="19"/>
        <v>0</v>
      </c>
      <c r="W65">
        <f t="shared" ca="1" si="20"/>
        <v>3</v>
      </c>
      <c r="X65">
        <f t="shared" ca="1" si="21"/>
        <v>0</v>
      </c>
      <c r="Y65">
        <f t="shared" ca="1" si="22"/>
        <v>2</v>
      </c>
      <c r="Z65">
        <f t="shared" ca="1" si="23"/>
        <v>0</v>
      </c>
      <c r="AA65">
        <f t="shared" ca="1" si="24"/>
        <v>3</v>
      </c>
      <c r="AB65">
        <f t="shared" ca="1" si="25"/>
        <v>17</v>
      </c>
      <c r="AC65">
        <f t="shared" ca="1" si="26"/>
        <v>0</v>
      </c>
      <c r="AD65">
        <f t="shared" ca="1" si="27"/>
        <v>0</v>
      </c>
      <c r="AE65">
        <f t="shared" ca="1" si="28"/>
        <v>0</v>
      </c>
      <c r="AF65">
        <f t="shared" ca="1" si="29"/>
        <v>0</v>
      </c>
      <c r="AG65" s="13">
        <f t="shared" ca="1" si="30"/>
        <v>0</v>
      </c>
      <c r="AH65" s="13">
        <f t="shared" ca="1" si="31"/>
        <v>0</v>
      </c>
    </row>
    <row r="66" spans="2:34" x14ac:dyDescent="0.35">
      <c r="B66" s="14" t="s">
        <v>66</v>
      </c>
      <c r="C66">
        <f t="shared" ca="1" si="0"/>
        <v>1</v>
      </c>
      <c r="D66">
        <f t="shared" ca="1" si="1"/>
        <v>4</v>
      </c>
      <c r="E66">
        <f t="shared" ca="1" si="2"/>
        <v>1</v>
      </c>
      <c r="F66">
        <f t="shared" ca="1" si="3"/>
        <v>1</v>
      </c>
      <c r="G66">
        <f t="shared" ca="1" si="4"/>
        <v>2</v>
      </c>
      <c r="H66">
        <f t="shared" ca="1" si="5"/>
        <v>2</v>
      </c>
      <c r="I66">
        <f t="shared" ca="1" si="6"/>
        <v>1</v>
      </c>
      <c r="J66">
        <f t="shared" ca="1" si="7"/>
        <v>3</v>
      </c>
      <c r="K66">
        <f t="shared" ca="1" si="8"/>
        <v>3</v>
      </c>
      <c r="L66">
        <f t="shared" ca="1" si="9"/>
        <v>2</v>
      </c>
      <c r="M66">
        <f t="shared" ca="1" si="10"/>
        <v>1</v>
      </c>
      <c r="N66">
        <f t="shared" ca="1" si="11"/>
        <v>3</v>
      </c>
      <c r="O66">
        <f t="shared" ca="1" si="12"/>
        <v>1</v>
      </c>
      <c r="P66">
        <f t="shared" ca="1" si="13"/>
        <v>3</v>
      </c>
      <c r="Q66">
        <f t="shared" ca="1" si="14"/>
        <v>1</v>
      </c>
      <c r="R66">
        <f t="shared" ca="1" si="15"/>
        <v>3</v>
      </c>
      <c r="S66">
        <f t="shared" ca="1" si="16"/>
        <v>0</v>
      </c>
      <c r="T66">
        <f t="shared" ca="1" si="17"/>
        <v>1</v>
      </c>
      <c r="U66">
        <f t="shared" ca="1" si="18"/>
        <v>0</v>
      </c>
      <c r="V66">
        <f t="shared" ca="1" si="19"/>
        <v>1</v>
      </c>
      <c r="W66">
        <f t="shared" ca="1" si="20"/>
        <v>2</v>
      </c>
      <c r="X66">
        <f t="shared" ca="1" si="21"/>
        <v>5</v>
      </c>
      <c r="Y66">
        <f t="shared" ca="1" si="22"/>
        <v>2</v>
      </c>
      <c r="Z66">
        <f t="shared" ca="1" si="23"/>
        <v>1</v>
      </c>
      <c r="AA66">
        <f t="shared" ca="1" si="24"/>
        <v>1</v>
      </c>
      <c r="AB66">
        <f t="shared" ca="1" si="25"/>
        <v>45</v>
      </c>
      <c r="AC66">
        <f t="shared" ca="1" si="26"/>
        <v>0</v>
      </c>
      <c r="AD66">
        <f t="shared" ca="1" si="27"/>
        <v>0</v>
      </c>
      <c r="AE66">
        <f t="shared" ca="1" si="28"/>
        <v>0</v>
      </c>
      <c r="AF66">
        <f t="shared" ca="1" si="29"/>
        <v>0</v>
      </c>
      <c r="AG66" s="13">
        <f t="shared" ca="1" si="30"/>
        <v>0</v>
      </c>
      <c r="AH66" s="13">
        <f t="shared" ca="1" si="31"/>
        <v>0</v>
      </c>
    </row>
    <row r="67" spans="2:34" x14ac:dyDescent="0.35">
      <c r="B67" s="14" t="s">
        <v>67</v>
      </c>
      <c r="C67">
        <f t="shared" ref="C67:C120" ca="1" si="32">VLOOKUP($B67,INDIRECT("'"&amp;$A$2&amp;"'!B:AH"),2,0)</f>
        <v>0</v>
      </c>
      <c r="D67">
        <f t="shared" ref="D67:D120" ca="1" si="33">VLOOKUP($B67,INDIRECT("'"&amp;$A$2&amp;"'!B:AH"),3,0)</f>
        <v>0</v>
      </c>
      <c r="E67">
        <f t="shared" ref="E67:E120" ca="1" si="34">VLOOKUP($B67,INDIRECT("'"&amp;$A$2&amp;"'!B:AH"),4,0)</f>
        <v>0</v>
      </c>
      <c r="F67">
        <f t="shared" ref="F67:F120" ca="1" si="35">VLOOKUP($B67,INDIRECT("'"&amp;$A$2&amp;"'!B:AH"),5,0)</f>
        <v>0</v>
      </c>
      <c r="G67">
        <f t="shared" ref="G67:G120" ca="1" si="36">VLOOKUP($B67,INDIRECT("'"&amp;$A$2&amp;"'!B:AH"),6,0)</f>
        <v>1</v>
      </c>
      <c r="H67">
        <f t="shared" ref="H67:H120" ca="1" si="37">VLOOKUP($B67,INDIRECT("'"&amp;$A$2&amp;"'!B:AH"),7,0)</f>
        <v>0</v>
      </c>
      <c r="I67">
        <f t="shared" ref="I67:I120" ca="1" si="38">VLOOKUP($B67,INDIRECT("'"&amp;$A$2&amp;"'!B:AH"),8,0)</f>
        <v>0</v>
      </c>
      <c r="J67">
        <f t="shared" ref="J67:J120" ca="1" si="39">VLOOKUP($B67,INDIRECT("'"&amp;$A$2&amp;"'!B:AH"),9,0)</f>
        <v>0</v>
      </c>
      <c r="K67">
        <f t="shared" ref="K67:K120" ca="1" si="40">VLOOKUP($B67,INDIRECT("'"&amp;$A$2&amp;"'!B:AH"),10,0)</f>
        <v>0</v>
      </c>
      <c r="L67">
        <f t="shared" ref="L67:L120" ca="1" si="41">VLOOKUP($B67,INDIRECT("'"&amp;$A$2&amp;"'!B:AH"),11,0)</f>
        <v>0</v>
      </c>
      <c r="M67">
        <f t="shared" ref="M67:M120" ca="1" si="42">VLOOKUP($B67,INDIRECT("'"&amp;$A$2&amp;"'!B:AH"),12,0)</f>
        <v>0</v>
      </c>
      <c r="N67">
        <f t="shared" ref="N67:N120" ca="1" si="43">VLOOKUP($B67,INDIRECT("'"&amp;$A$2&amp;"'!B:AH"),13,0)</f>
        <v>0</v>
      </c>
      <c r="O67">
        <f t="shared" ref="O67:O120" ca="1" si="44">VLOOKUP($B67,INDIRECT("'"&amp;$A$2&amp;"'!B:AH"),14,0)</f>
        <v>0</v>
      </c>
      <c r="P67">
        <f t="shared" ref="P67:P120" ca="1" si="45">VLOOKUP($B67,INDIRECT("'"&amp;$A$2&amp;"'!B:AH"),15,0)</f>
        <v>0</v>
      </c>
      <c r="Q67">
        <f t="shared" ref="Q67:Q120" ca="1" si="46">VLOOKUP($B67,INDIRECT("'"&amp;$A$2&amp;"'!B:AH"),16,0)</f>
        <v>0</v>
      </c>
      <c r="R67">
        <f t="shared" ref="R67:R120" ca="1" si="47">VLOOKUP($B67,INDIRECT("'"&amp;$A$2&amp;"'!B:AH"),17,0)</f>
        <v>0</v>
      </c>
      <c r="S67">
        <f t="shared" ref="S67:S120" ca="1" si="48">VLOOKUP($B67,INDIRECT("'"&amp;$A$2&amp;"'!B:AH"),18,0)</f>
        <v>0</v>
      </c>
      <c r="T67">
        <f t="shared" ref="T67:T120" ca="1" si="49">VLOOKUP($B67,INDIRECT("'"&amp;$A$2&amp;"'!B:AH"),19,0)</f>
        <v>0</v>
      </c>
      <c r="U67">
        <f t="shared" ref="U67:U120" ca="1" si="50">VLOOKUP($B67,INDIRECT("'"&amp;$A$2&amp;"'!B:AH"),20,0)</f>
        <v>0</v>
      </c>
      <c r="V67">
        <f t="shared" ref="V67:V120" ca="1" si="51">VLOOKUP($B67,INDIRECT("'"&amp;$A$2&amp;"'!B:AH"),21,0)</f>
        <v>0</v>
      </c>
      <c r="W67">
        <f t="shared" ref="W67:W120" ca="1" si="52">VLOOKUP($B67,INDIRECT("'"&amp;$A$2&amp;"'!B:AH"),22,0)</f>
        <v>0</v>
      </c>
      <c r="X67">
        <f t="shared" ref="X67:X120" ca="1" si="53">VLOOKUP($B67,INDIRECT("'"&amp;$A$2&amp;"'!B:AH"),23,0)</f>
        <v>0</v>
      </c>
      <c r="Y67">
        <f t="shared" ref="Y67:Y120" ca="1" si="54">VLOOKUP($B67,INDIRECT("'"&amp;$A$2&amp;"'!B:AH"),24,0)</f>
        <v>0</v>
      </c>
      <c r="Z67">
        <f t="shared" ref="Z67:Z120" ca="1" si="55">VLOOKUP($B67,INDIRECT("'"&amp;$A$2&amp;"'!B:AH"),25,0)</f>
        <v>0</v>
      </c>
      <c r="AA67">
        <f t="shared" ref="AA67:AA120" ca="1" si="56">VLOOKUP($B67,INDIRECT("'"&amp;$A$2&amp;"'!B:AH"),26,0)</f>
        <v>0</v>
      </c>
      <c r="AB67">
        <f t="shared" ref="AB67:AB120" ca="1" si="57">VLOOKUP($B67,INDIRECT("'"&amp;$A$2&amp;"'!B:AH"),27,0)</f>
        <v>1</v>
      </c>
      <c r="AC67">
        <f t="shared" ref="AC67:AC120" ca="1" si="58">VLOOKUP($B67,INDIRECT("'"&amp;$A$2&amp;"'!B:AH"),28,0)</f>
        <v>0</v>
      </c>
      <c r="AD67">
        <f t="shared" ref="AD67:AD120" ca="1" si="59">VLOOKUP($B67,INDIRECT("'"&amp;$A$2&amp;"'!B:AH"),29,0)</f>
        <v>0</v>
      </c>
      <c r="AE67">
        <f t="shared" ref="AE67:AE120" ca="1" si="60">VLOOKUP($B67,INDIRECT("'"&amp;$A$2&amp;"'!B:AH"),30,0)</f>
        <v>0</v>
      </c>
      <c r="AF67">
        <f t="shared" ref="AF67:AF120" ca="1" si="61">VLOOKUP($B67,INDIRECT("'"&amp;$A$2&amp;"'!B:AH"),31,0)</f>
        <v>0</v>
      </c>
      <c r="AG67" s="13">
        <f t="shared" ref="AG67:AG120" ca="1" si="62">VLOOKUP($B67,INDIRECT("'"&amp;$A$2&amp;"'!B:AH"),32,0)</f>
        <v>0</v>
      </c>
      <c r="AH67" s="13">
        <f t="shared" ref="AH67:AH120" ca="1" si="63">VLOOKUP($B67,INDIRECT("'"&amp;$A$2&amp;"'!B:AH"),33,0)</f>
        <v>0</v>
      </c>
    </row>
    <row r="68" spans="2:34" x14ac:dyDescent="0.35">
      <c r="B68" s="14" t="s">
        <v>68</v>
      </c>
      <c r="C68">
        <f t="shared" ca="1" si="32"/>
        <v>0</v>
      </c>
      <c r="D68">
        <f t="shared" ca="1" si="33"/>
        <v>0</v>
      </c>
      <c r="E68">
        <f t="shared" ca="1" si="34"/>
        <v>0</v>
      </c>
      <c r="F68">
        <f t="shared" ca="1" si="35"/>
        <v>0</v>
      </c>
      <c r="G68">
        <f t="shared" ca="1" si="36"/>
        <v>0</v>
      </c>
      <c r="H68">
        <f t="shared" ca="1" si="37"/>
        <v>0</v>
      </c>
      <c r="I68">
        <f t="shared" ca="1" si="38"/>
        <v>0</v>
      </c>
      <c r="J68">
        <f t="shared" ca="1" si="39"/>
        <v>0</v>
      </c>
      <c r="K68">
        <f t="shared" ca="1" si="40"/>
        <v>0</v>
      </c>
      <c r="L68">
        <f t="shared" ca="1" si="41"/>
        <v>0</v>
      </c>
      <c r="M68">
        <f t="shared" ca="1" si="42"/>
        <v>0</v>
      </c>
      <c r="N68">
        <f t="shared" ca="1" si="43"/>
        <v>0</v>
      </c>
      <c r="O68">
        <f t="shared" ca="1" si="44"/>
        <v>0</v>
      </c>
      <c r="P68">
        <f t="shared" ca="1" si="45"/>
        <v>0</v>
      </c>
      <c r="Q68">
        <f t="shared" ca="1" si="46"/>
        <v>0</v>
      </c>
      <c r="R68">
        <f t="shared" ca="1" si="47"/>
        <v>0</v>
      </c>
      <c r="S68">
        <f t="shared" ca="1" si="48"/>
        <v>0</v>
      </c>
      <c r="T68">
        <f t="shared" ca="1" si="49"/>
        <v>0</v>
      </c>
      <c r="U68">
        <f t="shared" ca="1" si="50"/>
        <v>0</v>
      </c>
      <c r="V68">
        <f t="shared" ca="1" si="51"/>
        <v>0</v>
      </c>
      <c r="W68">
        <f t="shared" ca="1" si="52"/>
        <v>0</v>
      </c>
      <c r="X68">
        <f t="shared" ca="1" si="53"/>
        <v>0</v>
      </c>
      <c r="Y68">
        <f t="shared" ca="1" si="54"/>
        <v>1</v>
      </c>
      <c r="Z68">
        <f t="shared" ca="1" si="55"/>
        <v>0</v>
      </c>
      <c r="AA68">
        <f t="shared" ca="1" si="56"/>
        <v>0</v>
      </c>
      <c r="AB68">
        <f t="shared" ca="1" si="57"/>
        <v>1</v>
      </c>
      <c r="AC68">
        <f t="shared" ca="1" si="58"/>
        <v>0</v>
      </c>
      <c r="AD68">
        <f t="shared" ca="1" si="59"/>
        <v>0</v>
      </c>
      <c r="AE68">
        <f t="shared" ca="1" si="60"/>
        <v>0</v>
      </c>
      <c r="AF68">
        <f t="shared" ca="1" si="61"/>
        <v>0</v>
      </c>
      <c r="AG68" s="13">
        <f t="shared" ca="1" si="62"/>
        <v>0</v>
      </c>
      <c r="AH68" s="13">
        <f t="shared" ca="1" si="63"/>
        <v>0</v>
      </c>
    </row>
    <row r="69" spans="2:34" x14ac:dyDescent="0.35">
      <c r="B69" s="14" t="s">
        <v>69</v>
      </c>
      <c r="C69">
        <f t="shared" ca="1" si="32"/>
        <v>0</v>
      </c>
      <c r="D69">
        <f t="shared" ca="1" si="33"/>
        <v>0</v>
      </c>
      <c r="E69">
        <f t="shared" ca="1" si="34"/>
        <v>1</v>
      </c>
      <c r="F69">
        <f t="shared" ca="1" si="35"/>
        <v>0</v>
      </c>
      <c r="G69">
        <f t="shared" ca="1" si="36"/>
        <v>1</v>
      </c>
      <c r="H69">
        <f t="shared" ca="1" si="37"/>
        <v>0</v>
      </c>
      <c r="I69">
        <f t="shared" ca="1" si="38"/>
        <v>0</v>
      </c>
      <c r="J69">
        <f t="shared" ca="1" si="39"/>
        <v>0</v>
      </c>
      <c r="K69">
        <f t="shared" ca="1" si="40"/>
        <v>1</v>
      </c>
      <c r="L69">
        <f t="shared" ca="1" si="41"/>
        <v>1</v>
      </c>
      <c r="M69">
        <f t="shared" ca="1" si="42"/>
        <v>0</v>
      </c>
      <c r="N69">
        <f t="shared" ca="1" si="43"/>
        <v>2</v>
      </c>
      <c r="O69">
        <f t="shared" ca="1" si="44"/>
        <v>0</v>
      </c>
      <c r="P69">
        <f t="shared" ca="1" si="45"/>
        <v>0</v>
      </c>
      <c r="Q69">
        <f t="shared" ca="1" si="46"/>
        <v>0</v>
      </c>
      <c r="R69">
        <f t="shared" ca="1" si="47"/>
        <v>0</v>
      </c>
      <c r="S69">
        <f t="shared" ca="1" si="48"/>
        <v>0</v>
      </c>
      <c r="T69">
        <f t="shared" ca="1" si="49"/>
        <v>1</v>
      </c>
      <c r="U69">
        <f t="shared" ca="1" si="50"/>
        <v>0</v>
      </c>
      <c r="V69">
        <f t="shared" ca="1" si="51"/>
        <v>0</v>
      </c>
      <c r="W69">
        <f t="shared" ca="1" si="52"/>
        <v>1</v>
      </c>
      <c r="X69">
        <f t="shared" ca="1" si="53"/>
        <v>1</v>
      </c>
      <c r="Y69">
        <f t="shared" ca="1" si="54"/>
        <v>1</v>
      </c>
      <c r="Z69">
        <f t="shared" ca="1" si="55"/>
        <v>1</v>
      </c>
      <c r="AA69">
        <f t="shared" ca="1" si="56"/>
        <v>0</v>
      </c>
      <c r="AB69">
        <f t="shared" ca="1" si="57"/>
        <v>11</v>
      </c>
      <c r="AC69">
        <f t="shared" ca="1" si="58"/>
        <v>0</v>
      </c>
      <c r="AD69">
        <f t="shared" ca="1" si="59"/>
        <v>0</v>
      </c>
      <c r="AE69">
        <f t="shared" ca="1" si="60"/>
        <v>0</v>
      </c>
      <c r="AF69">
        <f t="shared" ca="1" si="61"/>
        <v>0</v>
      </c>
      <c r="AG69" s="13">
        <f t="shared" ca="1" si="62"/>
        <v>0</v>
      </c>
      <c r="AH69" s="13">
        <f t="shared" ca="1" si="63"/>
        <v>0</v>
      </c>
    </row>
    <row r="70" spans="2:34" x14ac:dyDescent="0.35">
      <c r="B70" s="14" t="s">
        <v>71</v>
      </c>
      <c r="C70">
        <f t="shared" ca="1" si="32"/>
        <v>0</v>
      </c>
      <c r="D70">
        <f t="shared" ca="1" si="33"/>
        <v>0</v>
      </c>
      <c r="E70">
        <f t="shared" ca="1" si="34"/>
        <v>0</v>
      </c>
      <c r="F70">
        <f t="shared" ca="1" si="35"/>
        <v>0</v>
      </c>
      <c r="G70">
        <f t="shared" ca="1" si="36"/>
        <v>0</v>
      </c>
      <c r="H70">
        <f t="shared" ca="1" si="37"/>
        <v>1</v>
      </c>
      <c r="I70">
        <f t="shared" ca="1" si="38"/>
        <v>0</v>
      </c>
      <c r="J70">
        <f t="shared" ca="1" si="39"/>
        <v>0</v>
      </c>
      <c r="K70">
        <f t="shared" ca="1" si="40"/>
        <v>0</v>
      </c>
      <c r="L70">
        <f t="shared" ca="1" si="41"/>
        <v>0</v>
      </c>
      <c r="M70">
        <f t="shared" ca="1" si="42"/>
        <v>0</v>
      </c>
      <c r="N70">
        <f t="shared" ca="1" si="43"/>
        <v>0</v>
      </c>
      <c r="O70">
        <f t="shared" ca="1" si="44"/>
        <v>0</v>
      </c>
      <c r="P70">
        <f t="shared" ca="1" si="45"/>
        <v>1</v>
      </c>
      <c r="Q70">
        <f t="shared" ca="1" si="46"/>
        <v>1</v>
      </c>
      <c r="R70">
        <f t="shared" ca="1" si="47"/>
        <v>0</v>
      </c>
      <c r="S70">
        <f t="shared" ca="1" si="48"/>
        <v>0</v>
      </c>
      <c r="T70">
        <f t="shared" ca="1" si="49"/>
        <v>0</v>
      </c>
      <c r="U70">
        <f t="shared" ca="1" si="50"/>
        <v>0</v>
      </c>
      <c r="V70">
        <f t="shared" ca="1" si="51"/>
        <v>0</v>
      </c>
      <c r="W70">
        <f t="shared" ca="1" si="52"/>
        <v>0</v>
      </c>
      <c r="X70">
        <f t="shared" ca="1" si="53"/>
        <v>0</v>
      </c>
      <c r="Y70">
        <f t="shared" ca="1" si="54"/>
        <v>0</v>
      </c>
      <c r="Z70">
        <f t="shared" ca="1" si="55"/>
        <v>0</v>
      </c>
      <c r="AA70">
        <f t="shared" ca="1" si="56"/>
        <v>0</v>
      </c>
      <c r="AB70">
        <f t="shared" ca="1" si="57"/>
        <v>3</v>
      </c>
      <c r="AC70">
        <f t="shared" ca="1" si="58"/>
        <v>0</v>
      </c>
      <c r="AD70">
        <f t="shared" ca="1" si="59"/>
        <v>0</v>
      </c>
      <c r="AE70">
        <f t="shared" ca="1" si="60"/>
        <v>0</v>
      </c>
      <c r="AF70">
        <f t="shared" ca="1" si="61"/>
        <v>0</v>
      </c>
      <c r="AG70" s="13">
        <f t="shared" ca="1" si="62"/>
        <v>0</v>
      </c>
      <c r="AH70" s="13">
        <f t="shared" ca="1" si="63"/>
        <v>0</v>
      </c>
    </row>
    <row r="71" spans="2:34" x14ac:dyDescent="0.35">
      <c r="B71" s="14" t="s">
        <v>72</v>
      </c>
      <c r="C71">
        <f t="shared" ca="1" si="32"/>
        <v>1</v>
      </c>
      <c r="D71">
        <f t="shared" ca="1" si="33"/>
        <v>0</v>
      </c>
      <c r="E71">
        <f t="shared" ca="1" si="34"/>
        <v>0</v>
      </c>
      <c r="F71">
        <f t="shared" ca="1" si="35"/>
        <v>1</v>
      </c>
      <c r="G71">
        <f t="shared" ca="1" si="36"/>
        <v>0</v>
      </c>
      <c r="H71">
        <f t="shared" ca="1" si="37"/>
        <v>0</v>
      </c>
      <c r="I71">
        <f t="shared" ca="1" si="38"/>
        <v>0</v>
      </c>
      <c r="J71">
        <f t="shared" ca="1" si="39"/>
        <v>1</v>
      </c>
      <c r="K71">
        <f t="shared" ca="1" si="40"/>
        <v>2</v>
      </c>
      <c r="L71">
        <f t="shared" ca="1" si="41"/>
        <v>1</v>
      </c>
      <c r="M71">
        <f t="shared" ca="1" si="42"/>
        <v>0</v>
      </c>
      <c r="N71">
        <f t="shared" ca="1" si="43"/>
        <v>0</v>
      </c>
      <c r="O71">
        <f t="shared" ca="1" si="44"/>
        <v>1</v>
      </c>
      <c r="P71">
        <f t="shared" ca="1" si="45"/>
        <v>0</v>
      </c>
      <c r="Q71">
        <f t="shared" ca="1" si="46"/>
        <v>0</v>
      </c>
      <c r="R71">
        <f t="shared" ca="1" si="47"/>
        <v>0</v>
      </c>
      <c r="S71">
        <f t="shared" ca="1" si="48"/>
        <v>0</v>
      </c>
      <c r="T71">
        <f t="shared" ca="1" si="49"/>
        <v>0</v>
      </c>
      <c r="U71">
        <f t="shared" ca="1" si="50"/>
        <v>0</v>
      </c>
      <c r="V71">
        <f t="shared" ca="1" si="51"/>
        <v>0</v>
      </c>
      <c r="W71">
        <f t="shared" ca="1" si="52"/>
        <v>0</v>
      </c>
      <c r="X71">
        <f t="shared" ca="1" si="53"/>
        <v>2</v>
      </c>
      <c r="Y71">
        <f t="shared" ca="1" si="54"/>
        <v>0</v>
      </c>
      <c r="Z71">
        <f t="shared" ca="1" si="55"/>
        <v>0</v>
      </c>
      <c r="AA71">
        <f t="shared" ca="1" si="56"/>
        <v>1</v>
      </c>
      <c r="AB71">
        <f t="shared" ca="1" si="57"/>
        <v>10</v>
      </c>
      <c r="AC71">
        <f t="shared" ca="1" si="58"/>
        <v>0</v>
      </c>
      <c r="AD71">
        <f t="shared" ca="1" si="59"/>
        <v>0</v>
      </c>
      <c r="AE71">
        <f t="shared" ca="1" si="60"/>
        <v>0</v>
      </c>
      <c r="AF71">
        <f t="shared" ca="1" si="61"/>
        <v>0</v>
      </c>
      <c r="AG71" s="13">
        <f t="shared" ca="1" si="62"/>
        <v>0</v>
      </c>
      <c r="AH71" s="13">
        <f t="shared" ca="1" si="63"/>
        <v>0</v>
      </c>
    </row>
    <row r="72" spans="2:34" x14ac:dyDescent="0.35">
      <c r="B72" s="14" t="s">
        <v>73</v>
      </c>
      <c r="C72">
        <f t="shared" ca="1" si="32"/>
        <v>0</v>
      </c>
      <c r="D72">
        <f t="shared" ca="1" si="33"/>
        <v>4</v>
      </c>
      <c r="E72">
        <f t="shared" ca="1" si="34"/>
        <v>1</v>
      </c>
      <c r="F72">
        <f t="shared" ca="1" si="35"/>
        <v>1</v>
      </c>
      <c r="G72">
        <f t="shared" ca="1" si="36"/>
        <v>0</v>
      </c>
      <c r="H72">
        <f t="shared" ca="1" si="37"/>
        <v>3</v>
      </c>
      <c r="I72">
        <f t="shared" ca="1" si="38"/>
        <v>0</v>
      </c>
      <c r="J72">
        <f t="shared" ca="1" si="39"/>
        <v>4</v>
      </c>
      <c r="K72">
        <f t="shared" ca="1" si="40"/>
        <v>2</v>
      </c>
      <c r="L72">
        <f t="shared" ca="1" si="41"/>
        <v>0</v>
      </c>
      <c r="M72">
        <f t="shared" ca="1" si="42"/>
        <v>0</v>
      </c>
      <c r="N72">
        <f t="shared" ca="1" si="43"/>
        <v>1</v>
      </c>
      <c r="O72">
        <f t="shared" ca="1" si="44"/>
        <v>2</v>
      </c>
      <c r="P72">
        <f t="shared" ca="1" si="45"/>
        <v>3</v>
      </c>
      <c r="Q72">
        <f t="shared" ca="1" si="46"/>
        <v>1</v>
      </c>
      <c r="R72">
        <f t="shared" ca="1" si="47"/>
        <v>3</v>
      </c>
      <c r="S72">
        <f t="shared" ca="1" si="48"/>
        <v>0</v>
      </c>
      <c r="T72">
        <f t="shared" ca="1" si="49"/>
        <v>0</v>
      </c>
      <c r="U72">
        <f t="shared" ca="1" si="50"/>
        <v>1</v>
      </c>
      <c r="V72">
        <f t="shared" ca="1" si="51"/>
        <v>1</v>
      </c>
      <c r="W72">
        <f t="shared" ca="1" si="52"/>
        <v>1</v>
      </c>
      <c r="X72">
        <f t="shared" ca="1" si="53"/>
        <v>3</v>
      </c>
      <c r="Y72">
        <f t="shared" ca="1" si="54"/>
        <v>0</v>
      </c>
      <c r="Z72">
        <f t="shared" ca="1" si="55"/>
        <v>1</v>
      </c>
      <c r="AA72">
        <f t="shared" ca="1" si="56"/>
        <v>7</v>
      </c>
      <c r="AB72">
        <f t="shared" ca="1" si="57"/>
        <v>39</v>
      </c>
      <c r="AC72">
        <f t="shared" ca="1" si="58"/>
        <v>0</v>
      </c>
      <c r="AD72">
        <f t="shared" ca="1" si="59"/>
        <v>0</v>
      </c>
      <c r="AE72">
        <f t="shared" ca="1" si="60"/>
        <v>0</v>
      </c>
      <c r="AF72">
        <f t="shared" ca="1" si="61"/>
        <v>0</v>
      </c>
      <c r="AG72" s="13">
        <f t="shared" ca="1" si="62"/>
        <v>0</v>
      </c>
      <c r="AH72" s="13">
        <f t="shared" ca="1" si="63"/>
        <v>0</v>
      </c>
    </row>
    <row r="73" spans="2:34" x14ac:dyDescent="0.35">
      <c r="B73" s="14" t="s">
        <v>74</v>
      </c>
      <c r="C73">
        <f t="shared" ca="1" si="32"/>
        <v>1</v>
      </c>
      <c r="D73">
        <f t="shared" ca="1" si="33"/>
        <v>3</v>
      </c>
      <c r="E73">
        <f t="shared" ca="1" si="34"/>
        <v>0</v>
      </c>
      <c r="F73">
        <f t="shared" ca="1" si="35"/>
        <v>0</v>
      </c>
      <c r="G73">
        <f t="shared" ca="1" si="36"/>
        <v>0</v>
      </c>
      <c r="H73">
        <f t="shared" ca="1" si="37"/>
        <v>1</v>
      </c>
      <c r="I73">
        <f t="shared" ca="1" si="38"/>
        <v>0</v>
      </c>
      <c r="J73">
        <f t="shared" ca="1" si="39"/>
        <v>0</v>
      </c>
      <c r="K73">
        <f t="shared" ca="1" si="40"/>
        <v>0</v>
      </c>
      <c r="L73">
        <f t="shared" ca="1" si="41"/>
        <v>0</v>
      </c>
      <c r="M73">
        <f t="shared" ca="1" si="42"/>
        <v>0</v>
      </c>
      <c r="N73">
        <f t="shared" ca="1" si="43"/>
        <v>0</v>
      </c>
      <c r="O73">
        <f t="shared" ca="1" si="44"/>
        <v>0</v>
      </c>
      <c r="P73">
        <f t="shared" ca="1" si="45"/>
        <v>1</v>
      </c>
      <c r="Q73">
        <f t="shared" ca="1" si="46"/>
        <v>0</v>
      </c>
      <c r="R73">
        <f t="shared" ca="1" si="47"/>
        <v>2</v>
      </c>
      <c r="S73">
        <f t="shared" ca="1" si="48"/>
        <v>0</v>
      </c>
      <c r="T73">
        <f t="shared" ca="1" si="49"/>
        <v>1</v>
      </c>
      <c r="U73">
        <f t="shared" ca="1" si="50"/>
        <v>0</v>
      </c>
      <c r="V73">
        <f t="shared" ca="1" si="51"/>
        <v>2</v>
      </c>
      <c r="W73">
        <f t="shared" ca="1" si="52"/>
        <v>2</v>
      </c>
      <c r="X73">
        <f t="shared" ca="1" si="53"/>
        <v>0</v>
      </c>
      <c r="Y73">
        <f t="shared" ca="1" si="54"/>
        <v>0</v>
      </c>
      <c r="Z73">
        <f t="shared" ca="1" si="55"/>
        <v>1</v>
      </c>
      <c r="AA73">
        <f t="shared" ca="1" si="56"/>
        <v>1</v>
      </c>
      <c r="AB73">
        <f t="shared" ca="1" si="57"/>
        <v>15</v>
      </c>
      <c r="AC73">
        <f t="shared" ca="1" si="58"/>
        <v>0</v>
      </c>
      <c r="AD73">
        <f t="shared" ca="1" si="59"/>
        <v>0</v>
      </c>
      <c r="AE73">
        <f t="shared" ca="1" si="60"/>
        <v>0</v>
      </c>
      <c r="AF73">
        <f t="shared" ca="1" si="61"/>
        <v>0</v>
      </c>
      <c r="AG73" s="13">
        <f t="shared" ca="1" si="62"/>
        <v>0</v>
      </c>
      <c r="AH73" s="13">
        <f t="shared" ca="1" si="63"/>
        <v>0</v>
      </c>
    </row>
    <row r="74" spans="2:34" x14ac:dyDescent="0.35">
      <c r="B74" s="14" t="s">
        <v>75</v>
      </c>
      <c r="C74">
        <f t="shared" ca="1" si="32"/>
        <v>0</v>
      </c>
      <c r="D74">
        <f t="shared" ca="1" si="33"/>
        <v>2</v>
      </c>
      <c r="E74">
        <f t="shared" ca="1" si="34"/>
        <v>0</v>
      </c>
      <c r="F74">
        <f t="shared" ca="1" si="35"/>
        <v>0</v>
      </c>
      <c r="G74">
        <f t="shared" ca="1" si="36"/>
        <v>0</v>
      </c>
      <c r="H74">
        <f t="shared" ca="1" si="37"/>
        <v>0</v>
      </c>
      <c r="I74">
        <f t="shared" ca="1" si="38"/>
        <v>0</v>
      </c>
      <c r="J74">
        <f t="shared" ca="1" si="39"/>
        <v>1</v>
      </c>
      <c r="K74">
        <f t="shared" ca="1" si="40"/>
        <v>0</v>
      </c>
      <c r="L74">
        <f t="shared" ca="1" si="41"/>
        <v>0</v>
      </c>
      <c r="M74">
        <f t="shared" ca="1" si="42"/>
        <v>0</v>
      </c>
      <c r="N74">
        <f t="shared" ca="1" si="43"/>
        <v>0</v>
      </c>
      <c r="O74">
        <f t="shared" ca="1" si="44"/>
        <v>0</v>
      </c>
      <c r="P74">
        <f t="shared" ca="1" si="45"/>
        <v>1</v>
      </c>
      <c r="Q74">
        <f t="shared" ca="1" si="46"/>
        <v>0</v>
      </c>
      <c r="R74">
        <f t="shared" ca="1" si="47"/>
        <v>1</v>
      </c>
      <c r="S74">
        <f t="shared" ca="1" si="48"/>
        <v>0</v>
      </c>
      <c r="T74">
        <f t="shared" ca="1" si="49"/>
        <v>3</v>
      </c>
      <c r="U74">
        <f t="shared" ca="1" si="50"/>
        <v>0</v>
      </c>
      <c r="V74">
        <f t="shared" ca="1" si="51"/>
        <v>0</v>
      </c>
      <c r="W74">
        <f t="shared" ca="1" si="52"/>
        <v>0</v>
      </c>
      <c r="X74">
        <f t="shared" ca="1" si="53"/>
        <v>0</v>
      </c>
      <c r="Y74">
        <f t="shared" ca="1" si="54"/>
        <v>0</v>
      </c>
      <c r="Z74">
        <f t="shared" ca="1" si="55"/>
        <v>0</v>
      </c>
      <c r="AA74">
        <f t="shared" ca="1" si="56"/>
        <v>2</v>
      </c>
      <c r="AB74">
        <f t="shared" ca="1" si="57"/>
        <v>10</v>
      </c>
      <c r="AC74">
        <f t="shared" ca="1" si="58"/>
        <v>0</v>
      </c>
      <c r="AD74">
        <f t="shared" ca="1" si="59"/>
        <v>0</v>
      </c>
      <c r="AE74">
        <f t="shared" ca="1" si="60"/>
        <v>0</v>
      </c>
      <c r="AF74">
        <f t="shared" ca="1" si="61"/>
        <v>0</v>
      </c>
      <c r="AG74" s="13">
        <f t="shared" ca="1" si="62"/>
        <v>0</v>
      </c>
      <c r="AH74" s="13">
        <f t="shared" ca="1" si="63"/>
        <v>0</v>
      </c>
    </row>
    <row r="75" spans="2:34" x14ac:dyDescent="0.35">
      <c r="B75" s="14" t="s">
        <v>76</v>
      </c>
      <c r="C75">
        <f t="shared" ca="1" si="32"/>
        <v>0</v>
      </c>
      <c r="D75">
        <f t="shared" ca="1" si="33"/>
        <v>0</v>
      </c>
      <c r="E75">
        <f t="shared" ca="1" si="34"/>
        <v>0</v>
      </c>
      <c r="F75">
        <f t="shared" ca="1" si="35"/>
        <v>0</v>
      </c>
      <c r="G75">
        <f t="shared" ca="1" si="36"/>
        <v>0</v>
      </c>
      <c r="H75">
        <f t="shared" ca="1" si="37"/>
        <v>0</v>
      </c>
      <c r="I75">
        <f t="shared" ca="1" si="38"/>
        <v>1</v>
      </c>
      <c r="J75">
        <f t="shared" ca="1" si="39"/>
        <v>0</v>
      </c>
      <c r="K75">
        <f t="shared" ca="1" si="40"/>
        <v>1</v>
      </c>
      <c r="L75">
        <f t="shared" ca="1" si="41"/>
        <v>0</v>
      </c>
      <c r="M75">
        <f t="shared" ca="1" si="42"/>
        <v>0</v>
      </c>
      <c r="N75">
        <f t="shared" ca="1" si="43"/>
        <v>1</v>
      </c>
      <c r="O75">
        <f t="shared" ca="1" si="44"/>
        <v>0</v>
      </c>
      <c r="P75">
        <f t="shared" ca="1" si="45"/>
        <v>0</v>
      </c>
      <c r="Q75">
        <f t="shared" ca="1" si="46"/>
        <v>2</v>
      </c>
      <c r="R75">
        <f t="shared" ca="1" si="47"/>
        <v>0</v>
      </c>
      <c r="S75">
        <f t="shared" ca="1" si="48"/>
        <v>0</v>
      </c>
      <c r="T75">
        <f t="shared" ca="1" si="49"/>
        <v>0</v>
      </c>
      <c r="U75">
        <f t="shared" ca="1" si="50"/>
        <v>0</v>
      </c>
      <c r="V75">
        <f t="shared" ca="1" si="51"/>
        <v>1</v>
      </c>
      <c r="W75">
        <f t="shared" ca="1" si="52"/>
        <v>0</v>
      </c>
      <c r="X75">
        <f t="shared" ca="1" si="53"/>
        <v>1</v>
      </c>
      <c r="Y75">
        <f t="shared" ca="1" si="54"/>
        <v>1</v>
      </c>
      <c r="Z75">
        <f t="shared" ca="1" si="55"/>
        <v>0</v>
      </c>
      <c r="AA75">
        <f t="shared" ca="1" si="56"/>
        <v>4</v>
      </c>
      <c r="AB75">
        <f t="shared" ca="1" si="57"/>
        <v>12</v>
      </c>
      <c r="AC75">
        <f t="shared" ca="1" si="58"/>
        <v>0</v>
      </c>
      <c r="AD75">
        <f t="shared" ca="1" si="59"/>
        <v>0</v>
      </c>
      <c r="AE75">
        <f t="shared" ca="1" si="60"/>
        <v>0</v>
      </c>
      <c r="AF75">
        <f t="shared" ca="1" si="61"/>
        <v>0</v>
      </c>
      <c r="AG75" s="13">
        <f t="shared" ca="1" si="62"/>
        <v>0</v>
      </c>
      <c r="AH75" s="13">
        <f t="shared" ca="1" si="63"/>
        <v>0</v>
      </c>
    </row>
    <row r="76" spans="2:34" x14ac:dyDescent="0.35">
      <c r="B76" s="14" t="s">
        <v>77</v>
      </c>
      <c r="C76">
        <f t="shared" ca="1" si="32"/>
        <v>0</v>
      </c>
      <c r="D76">
        <f t="shared" ca="1" si="33"/>
        <v>0</v>
      </c>
      <c r="E76">
        <f t="shared" ca="1" si="34"/>
        <v>0</v>
      </c>
      <c r="F76">
        <f t="shared" ca="1" si="35"/>
        <v>0</v>
      </c>
      <c r="G76">
        <f t="shared" ca="1" si="36"/>
        <v>0</v>
      </c>
      <c r="H76">
        <f t="shared" ca="1" si="37"/>
        <v>0</v>
      </c>
      <c r="I76">
        <f t="shared" ca="1" si="38"/>
        <v>0</v>
      </c>
      <c r="J76">
        <f t="shared" ca="1" si="39"/>
        <v>2</v>
      </c>
      <c r="K76">
        <f t="shared" ca="1" si="40"/>
        <v>1</v>
      </c>
      <c r="L76">
        <f t="shared" ca="1" si="41"/>
        <v>0</v>
      </c>
      <c r="M76">
        <f t="shared" ca="1" si="42"/>
        <v>0</v>
      </c>
      <c r="N76">
        <f t="shared" ca="1" si="43"/>
        <v>0</v>
      </c>
      <c r="O76">
        <f t="shared" ca="1" si="44"/>
        <v>0</v>
      </c>
      <c r="P76">
        <f t="shared" ca="1" si="45"/>
        <v>0</v>
      </c>
      <c r="Q76">
        <f t="shared" ca="1" si="46"/>
        <v>1</v>
      </c>
      <c r="R76">
        <f t="shared" ca="1" si="47"/>
        <v>1</v>
      </c>
      <c r="S76">
        <f t="shared" ca="1" si="48"/>
        <v>1</v>
      </c>
      <c r="T76">
        <f t="shared" ca="1" si="49"/>
        <v>1</v>
      </c>
      <c r="U76">
        <f t="shared" ca="1" si="50"/>
        <v>0</v>
      </c>
      <c r="V76">
        <f t="shared" ca="1" si="51"/>
        <v>0</v>
      </c>
      <c r="W76">
        <f t="shared" ca="1" si="52"/>
        <v>3</v>
      </c>
      <c r="X76">
        <f t="shared" ca="1" si="53"/>
        <v>0</v>
      </c>
      <c r="Y76">
        <f t="shared" ca="1" si="54"/>
        <v>1</v>
      </c>
      <c r="Z76">
        <f t="shared" ca="1" si="55"/>
        <v>0</v>
      </c>
      <c r="AA76">
        <f t="shared" ca="1" si="56"/>
        <v>4</v>
      </c>
      <c r="AB76">
        <f t="shared" ca="1" si="57"/>
        <v>15</v>
      </c>
      <c r="AC76">
        <f t="shared" ca="1" si="58"/>
        <v>0</v>
      </c>
      <c r="AD76">
        <f t="shared" ca="1" si="59"/>
        <v>0</v>
      </c>
      <c r="AE76">
        <f t="shared" ca="1" si="60"/>
        <v>0</v>
      </c>
      <c r="AF76">
        <f t="shared" ca="1" si="61"/>
        <v>0</v>
      </c>
      <c r="AG76" s="13">
        <f t="shared" ca="1" si="62"/>
        <v>0</v>
      </c>
      <c r="AH76" s="13">
        <f t="shared" ca="1" si="63"/>
        <v>0</v>
      </c>
    </row>
    <row r="77" spans="2:34" x14ac:dyDescent="0.35">
      <c r="B77" s="14" t="s">
        <v>78</v>
      </c>
      <c r="C77">
        <f t="shared" ca="1" si="32"/>
        <v>0</v>
      </c>
      <c r="D77">
        <f t="shared" ca="1" si="33"/>
        <v>0</v>
      </c>
      <c r="E77">
        <f t="shared" ca="1" si="34"/>
        <v>0</v>
      </c>
      <c r="F77">
        <f t="shared" ca="1" si="35"/>
        <v>0</v>
      </c>
      <c r="G77">
        <f t="shared" ca="1" si="36"/>
        <v>0</v>
      </c>
      <c r="H77">
        <f t="shared" ca="1" si="37"/>
        <v>0</v>
      </c>
      <c r="I77">
        <f t="shared" ca="1" si="38"/>
        <v>0</v>
      </c>
      <c r="J77">
        <f t="shared" ca="1" si="39"/>
        <v>0</v>
      </c>
      <c r="K77">
        <f t="shared" ca="1" si="40"/>
        <v>0</v>
      </c>
      <c r="L77">
        <f t="shared" ca="1" si="41"/>
        <v>0</v>
      </c>
      <c r="M77">
        <f t="shared" ca="1" si="42"/>
        <v>0</v>
      </c>
      <c r="N77">
        <f t="shared" ca="1" si="43"/>
        <v>0</v>
      </c>
      <c r="O77">
        <f t="shared" ca="1" si="44"/>
        <v>0</v>
      </c>
      <c r="P77">
        <f t="shared" ca="1" si="45"/>
        <v>0</v>
      </c>
      <c r="Q77">
        <f t="shared" ca="1" si="46"/>
        <v>0</v>
      </c>
      <c r="R77">
        <f t="shared" ca="1" si="47"/>
        <v>0</v>
      </c>
      <c r="S77">
        <f t="shared" ca="1" si="48"/>
        <v>0</v>
      </c>
      <c r="T77">
        <f t="shared" ca="1" si="49"/>
        <v>0</v>
      </c>
      <c r="U77">
        <f t="shared" ca="1" si="50"/>
        <v>0</v>
      </c>
      <c r="V77">
        <f t="shared" ca="1" si="51"/>
        <v>0</v>
      </c>
      <c r="W77">
        <f t="shared" ca="1" si="52"/>
        <v>0</v>
      </c>
      <c r="X77">
        <f t="shared" ca="1" si="53"/>
        <v>2</v>
      </c>
      <c r="Y77">
        <f t="shared" ca="1" si="54"/>
        <v>0</v>
      </c>
      <c r="Z77">
        <f t="shared" ca="1" si="55"/>
        <v>0</v>
      </c>
      <c r="AA77">
        <f t="shared" ca="1" si="56"/>
        <v>0</v>
      </c>
      <c r="AB77">
        <f t="shared" ca="1" si="57"/>
        <v>2</v>
      </c>
      <c r="AC77">
        <f t="shared" ca="1" si="58"/>
        <v>0</v>
      </c>
      <c r="AD77">
        <f t="shared" ca="1" si="59"/>
        <v>0</v>
      </c>
      <c r="AE77">
        <f t="shared" ca="1" si="60"/>
        <v>0</v>
      </c>
      <c r="AF77">
        <f t="shared" ca="1" si="61"/>
        <v>0</v>
      </c>
      <c r="AG77" s="13">
        <f t="shared" ca="1" si="62"/>
        <v>0</v>
      </c>
      <c r="AH77" s="13">
        <f t="shared" ca="1" si="63"/>
        <v>0</v>
      </c>
    </row>
    <row r="78" spans="2:34" x14ac:dyDescent="0.35">
      <c r="B78" s="14" t="s">
        <v>140</v>
      </c>
      <c r="C78">
        <f t="shared" ca="1" si="32"/>
        <v>0</v>
      </c>
      <c r="D78">
        <f t="shared" ca="1" si="33"/>
        <v>1</v>
      </c>
      <c r="E78">
        <f t="shared" ca="1" si="34"/>
        <v>0</v>
      </c>
      <c r="F78">
        <f t="shared" ca="1" si="35"/>
        <v>1</v>
      </c>
      <c r="G78">
        <f t="shared" ca="1" si="36"/>
        <v>0</v>
      </c>
      <c r="H78">
        <f t="shared" ca="1" si="37"/>
        <v>0</v>
      </c>
      <c r="I78">
        <f t="shared" ca="1" si="38"/>
        <v>0</v>
      </c>
      <c r="J78">
        <f t="shared" ca="1" si="39"/>
        <v>0</v>
      </c>
      <c r="K78">
        <f t="shared" ca="1" si="40"/>
        <v>0</v>
      </c>
      <c r="L78">
        <f t="shared" ca="1" si="41"/>
        <v>0</v>
      </c>
      <c r="M78">
        <f t="shared" ca="1" si="42"/>
        <v>0</v>
      </c>
      <c r="N78">
        <f t="shared" ca="1" si="43"/>
        <v>0</v>
      </c>
      <c r="O78">
        <f t="shared" ca="1" si="44"/>
        <v>0</v>
      </c>
      <c r="P78">
        <f t="shared" ca="1" si="45"/>
        <v>0</v>
      </c>
      <c r="Q78">
        <f t="shared" ca="1" si="46"/>
        <v>0</v>
      </c>
      <c r="R78">
        <f t="shared" ca="1" si="47"/>
        <v>1</v>
      </c>
      <c r="S78">
        <f t="shared" ca="1" si="48"/>
        <v>0</v>
      </c>
      <c r="T78">
        <f t="shared" ca="1" si="49"/>
        <v>0</v>
      </c>
      <c r="U78">
        <f t="shared" ca="1" si="50"/>
        <v>0</v>
      </c>
      <c r="V78">
        <f t="shared" ca="1" si="51"/>
        <v>0</v>
      </c>
      <c r="W78">
        <f t="shared" ca="1" si="52"/>
        <v>0</v>
      </c>
      <c r="X78">
        <f t="shared" ca="1" si="53"/>
        <v>0</v>
      </c>
      <c r="Y78">
        <f t="shared" ca="1" si="54"/>
        <v>1</v>
      </c>
      <c r="Z78">
        <f t="shared" ca="1" si="55"/>
        <v>0</v>
      </c>
      <c r="AA78">
        <f t="shared" ca="1" si="56"/>
        <v>6</v>
      </c>
      <c r="AB78">
        <f t="shared" ca="1" si="57"/>
        <v>10</v>
      </c>
      <c r="AC78">
        <f t="shared" ca="1" si="58"/>
        <v>0</v>
      </c>
      <c r="AD78">
        <f t="shared" ca="1" si="59"/>
        <v>0</v>
      </c>
      <c r="AE78">
        <f t="shared" ca="1" si="60"/>
        <v>0</v>
      </c>
      <c r="AF78">
        <f t="shared" ca="1" si="61"/>
        <v>0</v>
      </c>
      <c r="AG78" s="13">
        <f t="shared" ca="1" si="62"/>
        <v>0</v>
      </c>
      <c r="AH78" s="13">
        <f t="shared" ca="1" si="63"/>
        <v>0</v>
      </c>
    </row>
    <row r="79" spans="2:34" x14ac:dyDescent="0.35">
      <c r="B79" s="14" t="s">
        <v>80</v>
      </c>
      <c r="C79">
        <f t="shared" ca="1" si="32"/>
        <v>0</v>
      </c>
      <c r="D79">
        <f t="shared" ca="1" si="33"/>
        <v>0</v>
      </c>
      <c r="E79">
        <f t="shared" ca="1" si="34"/>
        <v>0</v>
      </c>
      <c r="F79">
        <f t="shared" ca="1" si="35"/>
        <v>0</v>
      </c>
      <c r="G79">
        <f t="shared" ca="1" si="36"/>
        <v>0</v>
      </c>
      <c r="H79">
        <f t="shared" ca="1" si="37"/>
        <v>0</v>
      </c>
      <c r="I79">
        <f t="shared" ca="1" si="38"/>
        <v>0</v>
      </c>
      <c r="J79">
        <f t="shared" ca="1" si="39"/>
        <v>0</v>
      </c>
      <c r="K79">
        <f t="shared" ca="1" si="40"/>
        <v>0</v>
      </c>
      <c r="L79">
        <f t="shared" ca="1" si="41"/>
        <v>0</v>
      </c>
      <c r="M79">
        <f t="shared" ca="1" si="42"/>
        <v>0</v>
      </c>
      <c r="N79">
        <f t="shared" ca="1" si="43"/>
        <v>0</v>
      </c>
      <c r="O79">
        <f t="shared" ca="1" si="44"/>
        <v>0</v>
      </c>
      <c r="P79">
        <f t="shared" ca="1" si="45"/>
        <v>0</v>
      </c>
      <c r="Q79">
        <f t="shared" ca="1" si="46"/>
        <v>0</v>
      </c>
      <c r="R79">
        <f t="shared" ca="1" si="47"/>
        <v>0</v>
      </c>
      <c r="S79">
        <f t="shared" ca="1" si="48"/>
        <v>0</v>
      </c>
      <c r="T79">
        <f t="shared" ca="1" si="49"/>
        <v>0</v>
      </c>
      <c r="U79">
        <f t="shared" ca="1" si="50"/>
        <v>0</v>
      </c>
      <c r="V79">
        <f t="shared" ca="1" si="51"/>
        <v>0</v>
      </c>
      <c r="W79">
        <f t="shared" ca="1" si="52"/>
        <v>0</v>
      </c>
      <c r="X79">
        <f t="shared" ca="1" si="53"/>
        <v>0</v>
      </c>
      <c r="Y79">
        <f t="shared" ca="1" si="54"/>
        <v>0</v>
      </c>
      <c r="Z79">
        <f t="shared" ca="1" si="55"/>
        <v>0</v>
      </c>
      <c r="AA79">
        <f t="shared" ca="1" si="56"/>
        <v>2</v>
      </c>
      <c r="AB79">
        <f t="shared" ca="1" si="57"/>
        <v>2</v>
      </c>
      <c r="AC79">
        <f t="shared" ca="1" si="58"/>
        <v>0</v>
      </c>
      <c r="AD79">
        <f t="shared" ca="1" si="59"/>
        <v>0</v>
      </c>
      <c r="AE79">
        <f t="shared" ca="1" si="60"/>
        <v>0</v>
      </c>
      <c r="AF79">
        <f t="shared" ca="1" si="61"/>
        <v>0</v>
      </c>
      <c r="AG79" s="13">
        <f t="shared" ca="1" si="62"/>
        <v>0</v>
      </c>
      <c r="AH79" s="13">
        <f t="shared" ca="1" si="63"/>
        <v>0</v>
      </c>
    </row>
    <row r="80" spans="2:34" x14ac:dyDescent="0.35">
      <c r="B80" s="14" t="s">
        <v>81</v>
      </c>
      <c r="C80">
        <f t="shared" ca="1" si="32"/>
        <v>0</v>
      </c>
      <c r="D80">
        <f t="shared" ca="1" si="33"/>
        <v>1</v>
      </c>
      <c r="E80">
        <f t="shared" ca="1" si="34"/>
        <v>0</v>
      </c>
      <c r="F80">
        <f t="shared" ca="1" si="35"/>
        <v>0</v>
      </c>
      <c r="G80">
        <f t="shared" ca="1" si="36"/>
        <v>0</v>
      </c>
      <c r="H80">
        <f t="shared" ca="1" si="37"/>
        <v>0</v>
      </c>
      <c r="I80">
        <f t="shared" ca="1" si="38"/>
        <v>0</v>
      </c>
      <c r="J80">
        <f t="shared" ca="1" si="39"/>
        <v>1</v>
      </c>
      <c r="K80">
        <f t="shared" ca="1" si="40"/>
        <v>0</v>
      </c>
      <c r="L80">
        <f t="shared" ca="1" si="41"/>
        <v>1</v>
      </c>
      <c r="M80">
        <f t="shared" ca="1" si="42"/>
        <v>0</v>
      </c>
      <c r="N80">
        <f t="shared" ca="1" si="43"/>
        <v>0</v>
      </c>
      <c r="O80">
        <f t="shared" ca="1" si="44"/>
        <v>0</v>
      </c>
      <c r="P80">
        <f t="shared" ca="1" si="45"/>
        <v>1</v>
      </c>
      <c r="Q80">
        <f t="shared" ca="1" si="46"/>
        <v>0</v>
      </c>
      <c r="R80">
        <f t="shared" ca="1" si="47"/>
        <v>0</v>
      </c>
      <c r="S80">
        <f t="shared" ca="1" si="48"/>
        <v>0</v>
      </c>
      <c r="T80">
        <f t="shared" ca="1" si="49"/>
        <v>0</v>
      </c>
      <c r="U80">
        <f t="shared" ca="1" si="50"/>
        <v>0</v>
      </c>
      <c r="V80">
        <f t="shared" ca="1" si="51"/>
        <v>0</v>
      </c>
      <c r="W80">
        <f t="shared" ca="1" si="52"/>
        <v>0</v>
      </c>
      <c r="X80">
        <f t="shared" ca="1" si="53"/>
        <v>0</v>
      </c>
      <c r="Y80">
        <f t="shared" ca="1" si="54"/>
        <v>3</v>
      </c>
      <c r="Z80">
        <f t="shared" ca="1" si="55"/>
        <v>0</v>
      </c>
      <c r="AA80">
        <f t="shared" ca="1" si="56"/>
        <v>0</v>
      </c>
      <c r="AB80">
        <f t="shared" ca="1" si="57"/>
        <v>7</v>
      </c>
      <c r="AC80">
        <f t="shared" ca="1" si="58"/>
        <v>0</v>
      </c>
      <c r="AD80">
        <f t="shared" ca="1" si="59"/>
        <v>0</v>
      </c>
      <c r="AE80">
        <f t="shared" ca="1" si="60"/>
        <v>0</v>
      </c>
      <c r="AF80">
        <f t="shared" ca="1" si="61"/>
        <v>0</v>
      </c>
      <c r="AG80" s="13">
        <f t="shared" ca="1" si="62"/>
        <v>0</v>
      </c>
      <c r="AH80" s="13">
        <f t="shared" ca="1" si="63"/>
        <v>0</v>
      </c>
    </row>
    <row r="81" spans="2:34" x14ac:dyDescent="0.35">
      <c r="B81" s="14" t="s">
        <v>82</v>
      </c>
      <c r="C81">
        <f t="shared" ca="1" si="32"/>
        <v>0</v>
      </c>
      <c r="D81">
        <f t="shared" ca="1" si="33"/>
        <v>0</v>
      </c>
      <c r="E81">
        <f t="shared" ca="1" si="34"/>
        <v>0</v>
      </c>
      <c r="F81">
        <f t="shared" ca="1" si="35"/>
        <v>0</v>
      </c>
      <c r="G81">
        <f t="shared" ca="1" si="36"/>
        <v>0</v>
      </c>
      <c r="H81">
        <f t="shared" ca="1" si="37"/>
        <v>0</v>
      </c>
      <c r="I81">
        <f t="shared" ca="1" si="38"/>
        <v>0</v>
      </c>
      <c r="J81">
        <f t="shared" ca="1" si="39"/>
        <v>0</v>
      </c>
      <c r="K81">
        <f t="shared" ca="1" si="40"/>
        <v>0</v>
      </c>
      <c r="L81">
        <f t="shared" ca="1" si="41"/>
        <v>0</v>
      </c>
      <c r="M81">
        <f t="shared" ca="1" si="42"/>
        <v>0</v>
      </c>
      <c r="N81">
        <f t="shared" ca="1" si="43"/>
        <v>1</v>
      </c>
      <c r="O81">
        <f t="shared" ca="1" si="44"/>
        <v>1</v>
      </c>
      <c r="P81">
        <f t="shared" ca="1" si="45"/>
        <v>1</v>
      </c>
      <c r="Q81">
        <f t="shared" ca="1" si="46"/>
        <v>0</v>
      </c>
      <c r="R81">
        <f t="shared" ca="1" si="47"/>
        <v>0</v>
      </c>
      <c r="S81">
        <f t="shared" ca="1" si="48"/>
        <v>0</v>
      </c>
      <c r="T81">
        <f t="shared" ca="1" si="49"/>
        <v>0</v>
      </c>
      <c r="U81">
        <f t="shared" ca="1" si="50"/>
        <v>1</v>
      </c>
      <c r="V81">
        <f t="shared" ca="1" si="51"/>
        <v>1</v>
      </c>
      <c r="W81">
        <f t="shared" ca="1" si="52"/>
        <v>1</v>
      </c>
      <c r="X81">
        <f t="shared" ca="1" si="53"/>
        <v>0</v>
      </c>
      <c r="Y81">
        <f t="shared" ca="1" si="54"/>
        <v>1</v>
      </c>
      <c r="Z81">
        <f t="shared" ca="1" si="55"/>
        <v>0</v>
      </c>
      <c r="AA81">
        <f t="shared" ca="1" si="56"/>
        <v>2</v>
      </c>
      <c r="AB81">
        <f t="shared" ca="1" si="57"/>
        <v>9</v>
      </c>
      <c r="AC81">
        <f t="shared" ca="1" si="58"/>
        <v>0</v>
      </c>
      <c r="AD81">
        <f t="shared" ca="1" si="59"/>
        <v>0</v>
      </c>
      <c r="AE81">
        <f t="shared" ca="1" si="60"/>
        <v>0</v>
      </c>
      <c r="AF81">
        <f t="shared" ca="1" si="61"/>
        <v>0</v>
      </c>
      <c r="AG81" s="13">
        <f t="shared" ca="1" si="62"/>
        <v>0</v>
      </c>
      <c r="AH81" s="13">
        <f t="shared" ca="1" si="63"/>
        <v>0</v>
      </c>
    </row>
    <row r="82" spans="2:34" x14ac:dyDescent="0.35">
      <c r="B82" s="14" t="s">
        <v>83</v>
      </c>
      <c r="C82">
        <f t="shared" ca="1" si="32"/>
        <v>0</v>
      </c>
      <c r="D82">
        <f t="shared" ca="1" si="33"/>
        <v>0</v>
      </c>
      <c r="E82">
        <f t="shared" ca="1" si="34"/>
        <v>0</v>
      </c>
      <c r="F82">
        <f t="shared" ca="1" si="35"/>
        <v>0</v>
      </c>
      <c r="G82">
        <f t="shared" ca="1" si="36"/>
        <v>0</v>
      </c>
      <c r="H82">
        <f t="shared" ca="1" si="37"/>
        <v>0</v>
      </c>
      <c r="I82">
        <f t="shared" ca="1" si="38"/>
        <v>0</v>
      </c>
      <c r="J82">
        <f t="shared" ca="1" si="39"/>
        <v>1</v>
      </c>
      <c r="K82">
        <f t="shared" ca="1" si="40"/>
        <v>0</v>
      </c>
      <c r="L82">
        <f t="shared" ca="1" si="41"/>
        <v>0</v>
      </c>
      <c r="M82">
        <f t="shared" ca="1" si="42"/>
        <v>0</v>
      </c>
      <c r="N82">
        <f t="shared" ca="1" si="43"/>
        <v>0</v>
      </c>
      <c r="O82">
        <f t="shared" ca="1" si="44"/>
        <v>0</v>
      </c>
      <c r="P82">
        <f t="shared" ca="1" si="45"/>
        <v>0</v>
      </c>
      <c r="Q82">
        <f t="shared" ca="1" si="46"/>
        <v>0</v>
      </c>
      <c r="R82">
        <f t="shared" ca="1" si="47"/>
        <v>0</v>
      </c>
      <c r="S82">
        <f t="shared" ca="1" si="48"/>
        <v>0</v>
      </c>
      <c r="T82">
        <f t="shared" ca="1" si="49"/>
        <v>0</v>
      </c>
      <c r="U82">
        <f t="shared" ca="1" si="50"/>
        <v>0</v>
      </c>
      <c r="V82">
        <f t="shared" ca="1" si="51"/>
        <v>1</v>
      </c>
      <c r="W82">
        <f t="shared" ca="1" si="52"/>
        <v>0</v>
      </c>
      <c r="X82">
        <f t="shared" ca="1" si="53"/>
        <v>0</v>
      </c>
      <c r="Y82">
        <f t="shared" ca="1" si="54"/>
        <v>0</v>
      </c>
      <c r="Z82">
        <f t="shared" ca="1" si="55"/>
        <v>1</v>
      </c>
      <c r="AA82">
        <f t="shared" ca="1" si="56"/>
        <v>0</v>
      </c>
      <c r="AB82">
        <f t="shared" ca="1" si="57"/>
        <v>3</v>
      </c>
      <c r="AC82">
        <f t="shared" ca="1" si="58"/>
        <v>0</v>
      </c>
      <c r="AD82">
        <f t="shared" ca="1" si="59"/>
        <v>0</v>
      </c>
      <c r="AE82">
        <f t="shared" ca="1" si="60"/>
        <v>0</v>
      </c>
      <c r="AF82">
        <f t="shared" ca="1" si="61"/>
        <v>0</v>
      </c>
      <c r="AG82" s="13">
        <f t="shared" ca="1" si="62"/>
        <v>0</v>
      </c>
      <c r="AH82" s="13">
        <f t="shared" ca="1" si="63"/>
        <v>0</v>
      </c>
    </row>
    <row r="83" spans="2:34" x14ac:dyDescent="0.35">
      <c r="B83" s="14" t="s">
        <v>84</v>
      </c>
      <c r="C83">
        <f t="shared" ca="1" si="32"/>
        <v>0</v>
      </c>
      <c r="D83">
        <f t="shared" ca="1" si="33"/>
        <v>3</v>
      </c>
      <c r="E83">
        <f t="shared" ca="1" si="34"/>
        <v>1</v>
      </c>
      <c r="F83">
        <f t="shared" ca="1" si="35"/>
        <v>0</v>
      </c>
      <c r="G83">
        <f t="shared" ca="1" si="36"/>
        <v>0</v>
      </c>
      <c r="H83">
        <f t="shared" ca="1" si="37"/>
        <v>0</v>
      </c>
      <c r="I83">
        <f t="shared" ca="1" si="38"/>
        <v>0</v>
      </c>
      <c r="J83">
        <f t="shared" ca="1" si="39"/>
        <v>0</v>
      </c>
      <c r="K83">
        <f t="shared" ca="1" si="40"/>
        <v>4</v>
      </c>
      <c r="L83">
        <f t="shared" ca="1" si="41"/>
        <v>0</v>
      </c>
      <c r="M83">
        <f t="shared" ca="1" si="42"/>
        <v>0</v>
      </c>
      <c r="N83">
        <f t="shared" ca="1" si="43"/>
        <v>2</v>
      </c>
      <c r="O83">
        <f t="shared" ca="1" si="44"/>
        <v>0</v>
      </c>
      <c r="P83">
        <f t="shared" ca="1" si="45"/>
        <v>0</v>
      </c>
      <c r="Q83">
        <f t="shared" ca="1" si="46"/>
        <v>2</v>
      </c>
      <c r="R83">
        <f t="shared" ca="1" si="47"/>
        <v>6</v>
      </c>
      <c r="S83">
        <f t="shared" ca="1" si="48"/>
        <v>0</v>
      </c>
      <c r="T83">
        <f t="shared" ca="1" si="49"/>
        <v>3</v>
      </c>
      <c r="U83">
        <f t="shared" ca="1" si="50"/>
        <v>0</v>
      </c>
      <c r="V83">
        <f t="shared" ca="1" si="51"/>
        <v>0</v>
      </c>
      <c r="W83">
        <f t="shared" ca="1" si="52"/>
        <v>1</v>
      </c>
      <c r="X83">
        <f t="shared" ca="1" si="53"/>
        <v>0</v>
      </c>
      <c r="Y83">
        <f t="shared" ca="1" si="54"/>
        <v>0</v>
      </c>
      <c r="Z83">
        <f t="shared" ca="1" si="55"/>
        <v>0</v>
      </c>
      <c r="AA83">
        <f t="shared" ca="1" si="56"/>
        <v>0</v>
      </c>
      <c r="AB83">
        <f t="shared" ca="1" si="57"/>
        <v>22</v>
      </c>
      <c r="AC83">
        <f t="shared" ca="1" si="58"/>
        <v>0</v>
      </c>
      <c r="AD83">
        <f t="shared" ca="1" si="59"/>
        <v>0</v>
      </c>
      <c r="AE83">
        <f t="shared" ca="1" si="60"/>
        <v>0</v>
      </c>
      <c r="AF83">
        <f t="shared" ca="1" si="61"/>
        <v>0</v>
      </c>
      <c r="AG83" s="13">
        <f t="shared" ca="1" si="62"/>
        <v>0</v>
      </c>
      <c r="AH83" s="13">
        <f t="shared" ca="1" si="63"/>
        <v>0</v>
      </c>
    </row>
    <row r="84" spans="2:34" x14ac:dyDescent="0.35">
      <c r="B84" s="14" t="s">
        <v>85</v>
      </c>
      <c r="C84">
        <f t="shared" ca="1" si="32"/>
        <v>2</v>
      </c>
      <c r="D84">
        <f t="shared" ca="1" si="33"/>
        <v>1</v>
      </c>
      <c r="E84">
        <f t="shared" ca="1" si="34"/>
        <v>0</v>
      </c>
      <c r="F84">
        <f t="shared" ca="1" si="35"/>
        <v>2</v>
      </c>
      <c r="G84">
        <f t="shared" ca="1" si="36"/>
        <v>0</v>
      </c>
      <c r="H84">
        <f t="shared" ca="1" si="37"/>
        <v>1</v>
      </c>
      <c r="I84">
        <f t="shared" ca="1" si="38"/>
        <v>0</v>
      </c>
      <c r="J84">
        <f t="shared" ca="1" si="39"/>
        <v>1</v>
      </c>
      <c r="K84">
        <f t="shared" ca="1" si="40"/>
        <v>0</v>
      </c>
      <c r="L84">
        <f t="shared" ca="1" si="41"/>
        <v>0</v>
      </c>
      <c r="M84">
        <f t="shared" ca="1" si="42"/>
        <v>0</v>
      </c>
      <c r="N84">
        <f t="shared" ca="1" si="43"/>
        <v>0</v>
      </c>
      <c r="O84">
        <f t="shared" ca="1" si="44"/>
        <v>1</v>
      </c>
      <c r="P84">
        <f t="shared" ca="1" si="45"/>
        <v>0</v>
      </c>
      <c r="Q84">
        <f t="shared" ca="1" si="46"/>
        <v>0</v>
      </c>
      <c r="R84">
        <f t="shared" ca="1" si="47"/>
        <v>1</v>
      </c>
      <c r="S84">
        <f t="shared" ca="1" si="48"/>
        <v>0</v>
      </c>
      <c r="T84">
        <f t="shared" ca="1" si="49"/>
        <v>9</v>
      </c>
      <c r="U84">
        <f t="shared" ca="1" si="50"/>
        <v>0</v>
      </c>
      <c r="V84">
        <f t="shared" ca="1" si="51"/>
        <v>0</v>
      </c>
      <c r="W84">
        <f t="shared" ca="1" si="52"/>
        <v>0</v>
      </c>
      <c r="X84">
        <f t="shared" ca="1" si="53"/>
        <v>0</v>
      </c>
      <c r="Y84">
        <f t="shared" ca="1" si="54"/>
        <v>0</v>
      </c>
      <c r="Z84">
        <f t="shared" ca="1" si="55"/>
        <v>0</v>
      </c>
      <c r="AA84">
        <f t="shared" ca="1" si="56"/>
        <v>0</v>
      </c>
      <c r="AB84">
        <f t="shared" ca="1" si="57"/>
        <v>18</v>
      </c>
      <c r="AC84">
        <f t="shared" ca="1" si="58"/>
        <v>0</v>
      </c>
      <c r="AD84">
        <f t="shared" ca="1" si="59"/>
        <v>0</v>
      </c>
      <c r="AE84">
        <f t="shared" ca="1" si="60"/>
        <v>0</v>
      </c>
      <c r="AF84">
        <f t="shared" ca="1" si="61"/>
        <v>0</v>
      </c>
      <c r="AG84" s="13">
        <f t="shared" ca="1" si="62"/>
        <v>0</v>
      </c>
      <c r="AH84" s="13">
        <f t="shared" ca="1" si="63"/>
        <v>0</v>
      </c>
    </row>
    <row r="85" spans="2:34" x14ac:dyDescent="0.35">
      <c r="B85" s="14" t="s">
        <v>141</v>
      </c>
      <c r="C85">
        <f t="shared" ca="1" si="32"/>
        <v>0</v>
      </c>
      <c r="D85">
        <f t="shared" ca="1" si="33"/>
        <v>0</v>
      </c>
      <c r="E85">
        <f t="shared" ca="1" si="34"/>
        <v>0</v>
      </c>
      <c r="F85">
        <f t="shared" ca="1" si="35"/>
        <v>0</v>
      </c>
      <c r="G85">
        <f t="shared" ca="1" si="36"/>
        <v>0</v>
      </c>
      <c r="H85">
        <f t="shared" ca="1" si="37"/>
        <v>0</v>
      </c>
      <c r="I85">
        <f t="shared" ca="1" si="38"/>
        <v>0</v>
      </c>
      <c r="J85">
        <f t="shared" ca="1" si="39"/>
        <v>0</v>
      </c>
      <c r="K85">
        <f t="shared" ca="1" si="40"/>
        <v>0</v>
      </c>
      <c r="L85">
        <f t="shared" ca="1" si="41"/>
        <v>0</v>
      </c>
      <c r="M85">
        <f t="shared" ca="1" si="42"/>
        <v>0</v>
      </c>
      <c r="N85">
        <f t="shared" ca="1" si="43"/>
        <v>0</v>
      </c>
      <c r="O85">
        <f t="shared" ca="1" si="44"/>
        <v>0</v>
      </c>
      <c r="P85">
        <f t="shared" ca="1" si="45"/>
        <v>0</v>
      </c>
      <c r="Q85">
        <f t="shared" ca="1" si="46"/>
        <v>0</v>
      </c>
      <c r="R85">
        <f t="shared" ca="1" si="47"/>
        <v>0</v>
      </c>
      <c r="S85">
        <f t="shared" ca="1" si="48"/>
        <v>0</v>
      </c>
      <c r="T85">
        <f t="shared" ca="1" si="49"/>
        <v>0</v>
      </c>
      <c r="U85">
        <f t="shared" ca="1" si="50"/>
        <v>0</v>
      </c>
      <c r="V85">
        <f t="shared" ca="1" si="51"/>
        <v>0</v>
      </c>
      <c r="W85">
        <f t="shared" ca="1" si="52"/>
        <v>0</v>
      </c>
      <c r="X85">
        <f t="shared" ca="1" si="53"/>
        <v>0</v>
      </c>
      <c r="Y85">
        <f t="shared" ca="1" si="54"/>
        <v>0</v>
      </c>
      <c r="Z85">
        <f t="shared" ca="1" si="55"/>
        <v>1</v>
      </c>
      <c r="AA85">
        <f t="shared" ca="1" si="56"/>
        <v>0</v>
      </c>
      <c r="AB85">
        <f t="shared" ca="1" si="57"/>
        <v>1</v>
      </c>
      <c r="AC85">
        <f t="shared" ca="1" si="58"/>
        <v>0</v>
      </c>
      <c r="AD85">
        <f t="shared" ca="1" si="59"/>
        <v>0</v>
      </c>
      <c r="AE85">
        <f t="shared" ca="1" si="60"/>
        <v>0</v>
      </c>
      <c r="AF85">
        <f t="shared" ca="1" si="61"/>
        <v>0</v>
      </c>
      <c r="AG85" s="13">
        <f t="shared" ca="1" si="62"/>
        <v>0</v>
      </c>
      <c r="AH85" s="13">
        <f t="shared" ca="1" si="63"/>
        <v>0</v>
      </c>
    </row>
    <row r="86" spans="2:34" x14ac:dyDescent="0.35">
      <c r="B86" s="14" t="s">
        <v>86</v>
      </c>
      <c r="C86">
        <f t="shared" ca="1" si="32"/>
        <v>1</v>
      </c>
      <c r="D86">
        <f t="shared" ca="1" si="33"/>
        <v>0</v>
      </c>
      <c r="E86">
        <f t="shared" ca="1" si="34"/>
        <v>0</v>
      </c>
      <c r="F86">
        <f t="shared" ca="1" si="35"/>
        <v>1</v>
      </c>
      <c r="G86">
        <f t="shared" ca="1" si="36"/>
        <v>0</v>
      </c>
      <c r="H86">
        <f t="shared" ca="1" si="37"/>
        <v>0</v>
      </c>
      <c r="I86">
        <f t="shared" ca="1" si="38"/>
        <v>0</v>
      </c>
      <c r="J86">
        <f t="shared" ca="1" si="39"/>
        <v>1</v>
      </c>
      <c r="K86">
        <f t="shared" ca="1" si="40"/>
        <v>1</v>
      </c>
      <c r="L86">
        <f t="shared" ca="1" si="41"/>
        <v>0</v>
      </c>
      <c r="M86">
        <f t="shared" ca="1" si="42"/>
        <v>0</v>
      </c>
      <c r="N86">
        <f t="shared" ca="1" si="43"/>
        <v>1</v>
      </c>
      <c r="O86">
        <f t="shared" ca="1" si="44"/>
        <v>0</v>
      </c>
      <c r="P86">
        <f t="shared" ca="1" si="45"/>
        <v>2</v>
      </c>
      <c r="Q86">
        <f t="shared" ca="1" si="46"/>
        <v>1</v>
      </c>
      <c r="R86">
        <f t="shared" ca="1" si="47"/>
        <v>0</v>
      </c>
      <c r="S86">
        <f t="shared" ca="1" si="48"/>
        <v>0</v>
      </c>
      <c r="T86">
        <f t="shared" ca="1" si="49"/>
        <v>1</v>
      </c>
      <c r="U86">
        <f t="shared" ca="1" si="50"/>
        <v>0</v>
      </c>
      <c r="V86">
        <f t="shared" ca="1" si="51"/>
        <v>4</v>
      </c>
      <c r="W86">
        <f t="shared" ca="1" si="52"/>
        <v>8</v>
      </c>
      <c r="X86">
        <f t="shared" ca="1" si="53"/>
        <v>7</v>
      </c>
      <c r="Y86">
        <f t="shared" ca="1" si="54"/>
        <v>1</v>
      </c>
      <c r="Z86">
        <f t="shared" ca="1" si="55"/>
        <v>0</v>
      </c>
      <c r="AA86">
        <f t="shared" ca="1" si="56"/>
        <v>0</v>
      </c>
      <c r="AB86">
        <f t="shared" ca="1" si="57"/>
        <v>29</v>
      </c>
      <c r="AC86">
        <f t="shared" ca="1" si="58"/>
        <v>0</v>
      </c>
      <c r="AD86">
        <f t="shared" ca="1" si="59"/>
        <v>0</v>
      </c>
      <c r="AE86">
        <f t="shared" ca="1" si="60"/>
        <v>0</v>
      </c>
      <c r="AF86">
        <f t="shared" ca="1" si="61"/>
        <v>0</v>
      </c>
      <c r="AG86" s="13">
        <f t="shared" ca="1" si="62"/>
        <v>0</v>
      </c>
      <c r="AH86" s="13">
        <f t="shared" ca="1" si="63"/>
        <v>0</v>
      </c>
    </row>
    <row r="87" spans="2:34" x14ac:dyDescent="0.35">
      <c r="B87" s="14" t="s">
        <v>87</v>
      </c>
      <c r="C87">
        <f t="shared" ca="1" si="32"/>
        <v>0</v>
      </c>
      <c r="D87">
        <f t="shared" ca="1" si="33"/>
        <v>0</v>
      </c>
      <c r="E87">
        <f t="shared" ca="1" si="34"/>
        <v>0</v>
      </c>
      <c r="F87">
        <f t="shared" ca="1" si="35"/>
        <v>0</v>
      </c>
      <c r="G87">
        <f t="shared" ca="1" si="36"/>
        <v>0</v>
      </c>
      <c r="H87">
        <f t="shared" ca="1" si="37"/>
        <v>0</v>
      </c>
      <c r="I87">
        <f t="shared" ca="1" si="38"/>
        <v>2</v>
      </c>
      <c r="J87">
        <f t="shared" ca="1" si="39"/>
        <v>0</v>
      </c>
      <c r="K87">
        <f t="shared" ca="1" si="40"/>
        <v>1</v>
      </c>
      <c r="L87">
        <f t="shared" ca="1" si="41"/>
        <v>0</v>
      </c>
      <c r="M87">
        <f t="shared" ca="1" si="42"/>
        <v>0</v>
      </c>
      <c r="N87">
        <f t="shared" ca="1" si="43"/>
        <v>0</v>
      </c>
      <c r="O87">
        <f t="shared" ca="1" si="44"/>
        <v>1</v>
      </c>
      <c r="P87">
        <f t="shared" ca="1" si="45"/>
        <v>1</v>
      </c>
      <c r="Q87">
        <f t="shared" ca="1" si="46"/>
        <v>1</v>
      </c>
      <c r="R87">
        <f t="shared" ca="1" si="47"/>
        <v>6</v>
      </c>
      <c r="S87">
        <f t="shared" ca="1" si="48"/>
        <v>0</v>
      </c>
      <c r="T87">
        <f t="shared" ca="1" si="49"/>
        <v>2</v>
      </c>
      <c r="U87">
        <f t="shared" ca="1" si="50"/>
        <v>0</v>
      </c>
      <c r="V87">
        <f t="shared" ca="1" si="51"/>
        <v>1</v>
      </c>
      <c r="W87">
        <f t="shared" ca="1" si="52"/>
        <v>0</v>
      </c>
      <c r="X87">
        <f t="shared" ca="1" si="53"/>
        <v>3</v>
      </c>
      <c r="Y87">
        <f t="shared" ca="1" si="54"/>
        <v>0</v>
      </c>
      <c r="Z87">
        <f t="shared" ca="1" si="55"/>
        <v>0</v>
      </c>
      <c r="AA87">
        <f t="shared" ca="1" si="56"/>
        <v>4</v>
      </c>
      <c r="AB87">
        <f t="shared" ca="1" si="57"/>
        <v>22</v>
      </c>
      <c r="AC87">
        <f t="shared" ca="1" si="58"/>
        <v>0</v>
      </c>
      <c r="AD87">
        <f t="shared" ca="1" si="59"/>
        <v>0</v>
      </c>
      <c r="AE87">
        <f t="shared" ca="1" si="60"/>
        <v>0</v>
      </c>
      <c r="AF87">
        <f t="shared" ca="1" si="61"/>
        <v>0</v>
      </c>
      <c r="AG87" s="13">
        <f t="shared" ca="1" si="62"/>
        <v>0</v>
      </c>
      <c r="AH87" s="13">
        <f t="shared" ca="1" si="63"/>
        <v>0</v>
      </c>
    </row>
    <row r="88" spans="2:34" x14ac:dyDescent="0.35">
      <c r="B88" s="14" t="s">
        <v>89</v>
      </c>
      <c r="C88">
        <f t="shared" ca="1" si="32"/>
        <v>0</v>
      </c>
      <c r="D88">
        <f t="shared" ca="1" si="33"/>
        <v>1</v>
      </c>
      <c r="E88">
        <f t="shared" ca="1" si="34"/>
        <v>0</v>
      </c>
      <c r="F88">
        <f t="shared" ca="1" si="35"/>
        <v>0</v>
      </c>
      <c r="G88">
        <f t="shared" ca="1" si="36"/>
        <v>0</v>
      </c>
      <c r="H88">
        <f t="shared" ca="1" si="37"/>
        <v>1</v>
      </c>
      <c r="I88">
        <f t="shared" ca="1" si="38"/>
        <v>0</v>
      </c>
      <c r="J88">
        <f t="shared" ca="1" si="39"/>
        <v>2</v>
      </c>
      <c r="K88">
        <f t="shared" ca="1" si="40"/>
        <v>0</v>
      </c>
      <c r="L88">
        <f t="shared" ca="1" si="41"/>
        <v>0</v>
      </c>
      <c r="M88">
        <f t="shared" ca="1" si="42"/>
        <v>0</v>
      </c>
      <c r="N88">
        <f t="shared" ca="1" si="43"/>
        <v>0</v>
      </c>
      <c r="O88">
        <f t="shared" ca="1" si="44"/>
        <v>0</v>
      </c>
      <c r="P88">
        <f t="shared" ca="1" si="45"/>
        <v>1</v>
      </c>
      <c r="Q88">
        <f t="shared" ca="1" si="46"/>
        <v>0</v>
      </c>
      <c r="R88">
        <f t="shared" ca="1" si="47"/>
        <v>0</v>
      </c>
      <c r="S88">
        <f t="shared" ca="1" si="48"/>
        <v>0</v>
      </c>
      <c r="T88">
        <f t="shared" ca="1" si="49"/>
        <v>0</v>
      </c>
      <c r="U88">
        <f t="shared" ca="1" si="50"/>
        <v>0</v>
      </c>
      <c r="V88">
        <f t="shared" ca="1" si="51"/>
        <v>0</v>
      </c>
      <c r="W88">
        <f t="shared" ca="1" si="52"/>
        <v>0</v>
      </c>
      <c r="X88">
        <f t="shared" ca="1" si="53"/>
        <v>1</v>
      </c>
      <c r="Y88">
        <f t="shared" ca="1" si="54"/>
        <v>0</v>
      </c>
      <c r="Z88">
        <f t="shared" ca="1" si="55"/>
        <v>1</v>
      </c>
      <c r="AA88">
        <f t="shared" ca="1" si="56"/>
        <v>3</v>
      </c>
      <c r="AB88">
        <f t="shared" ca="1" si="57"/>
        <v>10</v>
      </c>
      <c r="AC88">
        <f t="shared" ca="1" si="58"/>
        <v>0</v>
      </c>
      <c r="AD88">
        <f t="shared" ca="1" si="59"/>
        <v>0</v>
      </c>
      <c r="AE88">
        <f t="shared" ca="1" si="60"/>
        <v>0</v>
      </c>
      <c r="AF88">
        <f t="shared" ca="1" si="61"/>
        <v>0</v>
      </c>
      <c r="AG88" s="13">
        <f t="shared" ca="1" si="62"/>
        <v>0</v>
      </c>
      <c r="AH88" s="13">
        <f t="shared" ca="1" si="63"/>
        <v>0</v>
      </c>
    </row>
    <row r="89" spans="2:34" x14ac:dyDescent="0.35">
      <c r="B89" s="14" t="s">
        <v>90</v>
      </c>
      <c r="C89">
        <f t="shared" ca="1" si="32"/>
        <v>0</v>
      </c>
      <c r="D89">
        <f t="shared" ca="1" si="33"/>
        <v>1</v>
      </c>
      <c r="E89">
        <f t="shared" ca="1" si="34"/>
        <v>0</v>
      </c>
      <c r="F89">
        <f t="shared" ca="1" si="35"/>
        <v>1</v>
      </c>
      <c r="G89">
        <f t="shared" ca="1" si="36"/>
        <v>1</v>
      </c>
      <c r="H89">
        <f t="shared" ca="1" si="37"/>
        <v>0</v>
      </c>
      <c r="I89">
        <f t="shared" ca="1" si="38"/>
        <v>1</v>
      </c>
      <c r="J89">
        <f t="shared" ca="1" si="39"/>
        <v>0</v>
      </c>
      <c r="K89">
        <f t="shared" ca="1" si="40"/>
        <v>0</v>
      </c>
      <c r="L89">
        <f t="shared" ca="1" si="41"/>
        <v>1</v>
      </c>
      <c r="M89">
        <f t="shared" ca="1" si="42"/>
        <v>0</v>
      </c>
      <c r="N89">
        <f t="shared" ca="1" si="43"/>
        <v>2</v>
      </c>
      <c r="O89">
        <f t="shared" ca="1" si="44"/>
        <v>0</v>
      </c>
      <c r="P89">
        <f t="shared" ca="1" si="45"/>
        <v>1</v>
      </c>
      <c r="Q89">
        <f t="shared" ca="1" si="46"/>
        <v>0</v>
      </c>
      <c r="R89">
        <f t="shared" ca="1" si="47"/>
        <v>2</v>
      </c>
      <c r="S89">
        <f t="shared" ca="1" si="48"/>
        <v>0</v>
      </c>
      <c r="T89">
        <f t="shared" ca="1" si="49"/>
        <v>0</v>
      </c>
      <c r="U89">
        <f t="shared" ca="1" si="50"/>
        <v>0</v>
      </c>
      <c r="V89">
        <f t="shared" ca="1" si="51"/>
        <v>0</v>
      </c>
      <c r="W89">
        <f t="shared" ca="1" si="52"/>
        <v>0</v>
      </c>
      <c r="X89">
        <f t="shared" ca="1" si="53"/>
        <v>1</v>
      </c>
      <c r="Y89">
        <f t="shared" ca="1" si="54"/>
        <v>2</v>
      </c>
      <c r="Z89">
        <f t="shared" ca="1" si="55"/>
        <v>1</v>
      </c>
      <c r="AA89">
        <f t="shared" ca="1" si="56"/>
        <v>0</v>
      </c>
      <c r="AB89">
        <f t="shared" ca="1" si="57"/>
        <v>14</v>
      </c>
      <c r="AC89">
        <f t="shared" ca="1" si="58"/>
        <v>0</v>
      </c>
      <c r="AD89">
        <f t="shared" ca="1" si="59"/>
        <v>0</v>
      </c>
      <c r="AE89">
        <f t="shared" ca="1" si="60"/>
        <v>0</v>
      </c>
      <c r="AF89">
        <f t="shared" ca="1" si="61"/>
        <v>0</v>
      </c>
      <c r="AG89" s="13">
        <f t="shared" ca="1" si="62"/>
        <v>0</v>
      </c>
      <c r="AH89" s="13">
        <f t="shared" ca="1" si="63"/>
        <v>0</v>
      </c>
    </row>
    <row r="90" spans="2:34" x14ac:dyDescent="0.35">
      <c r="B90" s="14" t="s">
        <v>92</v>
      </c>
      <c r="C90">
        <f t="shared" ca="1" si="32"/>
        <v>0</v>
      </c>
      <c r="D90">
        <f t="shared" ca="1" si="33"/>
        <v>0</v>
      </c>
      <c r="E90">
        <f t="shared" ca="1" si="34"/>
        <v>1</v>
      </c>
      <c r="F90">
        <f t="shared" ca="1" si="35"/>
        <v>1</v>
      </c>
      <c r="G90">
        <f t="shared" ca="1" si="36"/>
        <v>0</v>
      </c>
      <c r="H90">
        <f t="shared" ca="1" si="37"/>
        <v>1</v>
      </c>
      <c r="I90">
        <f t="shared" ca="1" si="38"/>
        <v>0</v>
      </c>
      <c r="J90">
        <f t="shared" ca="1" si="39"/>
        <v>0</v>
      </c>
      <c r="K90">
        <f t="shared" ca="1" si="40"/>
        <v>2</v>
      </c>
      <c r="L90">
        <f t="shared" ca="1" si="41"/>
        <v>2</v>
      </c>
      <c r="M90">
        <f t="shared" ca="1" si="42"/>
        <v>0</v>
      </c>
      <c r="N90">
        <f t="shared" ca="1" si="43"/>
        <v>1</v>
      </c>
      <c r="O90">
        <f t="shared" ca="1" si="44"/>
        <v>0</v>
      </c>
      <c r="P90">
        <f t="shared" ca="1" si="45"/>
        <v>5</v>
      </c>
      <c r="Q90">
        <f t="shared" ca="1" si="46"/>
        <v>0</v>
      </c>
      <c r="R90">
        <f t="shared" ca="1" si="47"/>
        <v>0</v>
      </c>
      <c r="S90">
        <f t="shared" ca="1" si="48"/>
        <v>0</v>
      </c>
      <c r="T90">
        <f t="shared" ca="1" si="49"/>
        <v>3</v>
      </c>
      <c r="U90">
        <f t="shared" ca="1" si="50"/>
        <v>0</v>
      </c>
      <c r="V90">
        <f t="shared" ca="1" si="51"/>
        <v>1</v>
      </c>
      <c r="W90">
        <f t="shared" ca="1" si="52"/>
        <v>1</v>
      </c>
      <c r="X90">
        <f t="shared" ca="1" si="53"/>
        <v>2</v>
      </c>
      <c r="Y90">
        <f t="shared" ca="1" si="54"/>
        <v>1</v>
      </c>
      <c r="Z90">
        <f t="shared" ca="1" si="55"/>
        <v>1</v>
      </c>
      <c r="AA90">
        <f t="shared" ca="1" si="56"/>
        <v>1</v>
      </c>
      <c r="AB90">
        <f t="shared" ca="1" si="57"/>
        <v>23</v>
      </c>
      <c r="AC90">
        <f t="shared" ca="1" si="58"/>
        <v>0</v>
      </c>
      <c r="AD90">
        <f t="shared" ca="1" si="59"/>
        <v>0</v>
      </c>
      <c r="AE90">
        <f t="shared" ca="1" si="60"/>
        <v>0</v>
      </c>
      <c r="AF90">
        <f t="shared" ca="1" si="61"/>
        <v>0</v>
      </c>
      <c r="AG90" s="13">
        <f t="shared" ca="1" si="62"/>
        <v>0</v>
      </c>
      <c r="AH90" s="13">
        <f t="shared" ca="1" si="63"/>
        <v>0</v>
      </c>
    </row>
    <row r="91" spans="2:34" x14ac:dyDescent="0.35">
      <c r="B91" s="14" t="s">
        <v>142</v>
      </c>
      <c r="C91">
        <f t="shared" ca="1" si="32"/>
        <v>0</v>
      </c>
      <c r="D91">
        <f t="shared" ca="1" si="33"/>
        <v>0</v>
      </c>
      <c r="E91">
        <f t="shared" ca="1" si="34"/>
        <v>0</v>
      </c>
      <c r="F91">
        <f t="shared" ca="1" si="35"/>
        <v>0</v>
      </c>
      <c r="G91">
        <f t="shared" ca="1" si="36"/>
        <v>0</v>
      </c>
      <c r="H91">
        <f t="shared" ca="1" si="37"/>
        <v>1</v>
      </c>
      <c r="I91">
        <f t="shared" ca="1" si="38"/>
        <v>0</v>
      </c>
      <c r="J91">
        <f t="shared" ca="1" si="39"/>
        <v>0</v>
      </c>
      <c r="K91">
        <f t="shared" ca="1" si="40"/>
        <v>0</v>
      </c>
      <c r="L91">
        <f t="shared" ca="1" si="41"/>
        <v>0</v>
      </c>
      <c r="M91">
        <f t="shared" ca="1" si="42"/>
        <v>0</v>
      </c>
      <c r="N91">
        <f t="shared" ca="1" si="43"/>
        <v>0</v>
      </c>
      <c r="O91">
        <f t="shared" ca="1" si="44"/>
        <v>0</v>
      </c>
      <c r="P91">
        <f t="shared" ca="1" si="45"/>
        <v>0</v>
      </c>
      <c r="Q91">
        <f t="shared" ca="1" si="46"/>
        <v>0</v>
      </c>
      <c r="R91">
        <f t="shared" ca="1" si="47"/>
        <v>0</v>
      </c>
      <c r="S91">
        <f t="shared" ca="1" si="48"/>
        <v>0</v>
      </c>
      <c r="T91">
        <f t="shared" ca="1" si="49"/>
        <v>0</v>
      </c>
      <c r="U91">
        <f t="shared" ca="1" si="50"/>
        <v>0</v>
      </c>
      <c r="V91">
        <f t="shared" ca="1" si="51"/>
        <v>0</v>
      </c>
      <c r="W91">
        <f t="shared" ca="1" si="52"/>
        <v>1</v>
      </c>
      <c r="X91">
        <f t="shared" ca="1" si="53"/>
        <v>0</v>
      </c>
      <c r="Y91">
        <f t="shared" ca="1" si="54"/>
        <v>0</v>
      </c>
      <c r="Z91">
        <f t="shared" ca="1" si="55"/>
        <v>0</v>
      </c>
      <c r="AA91">
        <f t="shared" ca="1" si="56"/>
        <v>0</v>
      </c>
      <c r="AB91">
        <f t="shared" ca="1" si="57"/>
        <v>2</v>
      </c>
      <c r="AC91">
        <f t="shared" ca="1" si="58"/>
        <v>0</v>
      </c>
      <c r="AD91">
        <f t="shared" ca="1" si="59"/>
        <v>0</v>
      </c>
      <c r="AE91">
        <f t="shared" ca="1" si="60"/>
        <v>0</v>
      </c>
      <c r="AF91">
        <f t="shared" ca="1" si="61"/>
        <v>0</v>
      </c>
      <c r="AG91" s="13">
        <f t="shared" ca="1" si="62"/>
        <v>0</v>
      </c>
      <c r="AH91" s="13">
        <f t="shared" ca="1" si="63"/>
        <v>0</v>
      </c>
    </row>
    <row r="92" spans="2:34" x14ac:dyDescent="0.35">
      <c r="B92" s="14" t="s">
        <v>93</v>
      </c>
      <c r="C92">
        <f t="shared" ca="1" si="32"/>
        <v>1</v>
      </c>
      <c r="D92">
        <f t="shared" ca="1" si="33"/>
        <v>1</v>
      </c>
      <c r="E92">
        <f t="shared" ca="1" si="34"/>
        <v>0</v>
      </c>
      <c r="F92">
        <f t="shared" ca="1" si="35"/>
        <v>1</v>
      </c>
      <c r="G92">
        <f t="shared" ca="1" si="36"/>
        <v>0</v>
      </c>
      <c r="H92">
        <f t="shared" ca="1" si="37"/>
        <v>1</v>
      </c>
      <c r="I92">
        <f t="shared" ca="1" si="38"/>
        <v>2</v>
      </c>
      <c r="J92">
        <f t="shared" ca="1" si="39"/>
        <v>1</v>
      </c>
      <c r="K92">
        <f t="shared" ca="1" si="40"/>
        <v>2</v>
      </c>
      <c r="L92">
        <f t="shared" ca="1" si="41"/>
        <v>0</v>
      </c>
      <c r="M92">
        <f t="shared" ca="1" si="42"/>
        <v>1</v>
      </c>
      <c r="N92">
        <f t="shared" ca="1" si="43"/>
        <v>1</v>
      </c>
      <c r="O92">
        <f t="shared" ca="1" si="44"/>
        <v>0</v>
      </c>
      <c r="P92">
        <f t="shared" ca="1" si="45"/>
        <v>1</v>
      </c>
      <c r="Q92">
        <f t="shared" ca="1" si="46"/>
        <v>1</v>
      </c>
      <c r="R92">
        <f t="shared" ca="1" si="47"/>
        <v>0</v>
      </c>
      <c r="S92">
        <f t="shared" ca="1" si="48"/>
        <v>0</v>
      </c>
      <c r="T92">
        <f t="shared" ca="1" si="49"/>
        <v>1</v>
      </c>
      <c r="U92">
        <f t="shared" ca="1" si="50"/>
        <v>0</v>
      </c>
      <c r="V92">
        <f t="shared" ca="1" si="51"/>
        <v>1</v>
      </c>
      <c r="W92">
        <f t="shared" ca="1" si="52"/>
        <v>0</v>
      </c>
      <c r="X92">
        <f t="shared" ca="1" si="53"/>
        <v>2</v>
      </c>
      <c r="Y92">
        <f t="shared" ca="1" si="54"/>
        <v>1</v>
      </c>
      <c r="Z92">
        <f t="shared" ca="1" si="55"/>
        <v>0</v>
      </c>
      <c r="AA92">
        <f t="shared" ca="1" si="56"/>
        <v>0</v>
      </c>
      <c r="AB92">
        <f t="shared" ca="1" si="57"/>
        <v>18</v>
      </c>
      <c r="AC92">
        <f t="shared" ca="1" si="58"/>
        <v>0</v>
      </c>
      <c r="AD92">
        <f t="shared" ca="1" si="59"/>
        <v>0</v>
      </c>
      <c r="AE92">
        <f t="shared" ca="1" si="60"/>
        <v>0</v>
      </c>
      <c r="AF92">
        <f t="shared" ca="1" si="61"/>
        <v>0</v>
      </c>
      <c r="AG92" s="13">
        <f t="shared" ca="1" si="62"/>
        <v>0</v>
      </c>
      <c r="AH92" s="13">
        <f t="shared" ca="1" si="63"/>
        <v>0</v>
      </c>
    </row>
    <row r="93" spans="2:34" x14ac:dyDescent="0.35">
      <c r="B93" s="14" t="s">
        <v>94</v>
      </c>
      <c r="C93">
        <f t="shared" ca="1" si="32"/>
        <v>2</v>
      </c>
      <c r="D93">
        <f t="shared" ca="1" si="33"/>
        <v>1</v>
      </c>
      <c r="E93">
        <f t="shared" ca="1" si="34"/>
        <v>0</v>
      </c>
      <c r="F93">
        <f t="shared" ca="1" si="35"/>
        <v>0</v>
      </c>
      <c r="G93">
        <f t="shared" ca="1" si="36"/>
        <v>1</v>
      </c>
      <c r="H93">
        <f t="shared" ca="1" si="37"/>
        <v>1</v>
      </c>
      <c r="I93">
        <f t="shared" ca="1" si="38"/>
        <v>1</v>
      </c>
      <c r="J93">
        <f t="shared" ca="1" si="39"/>
        <v>1</v>
      </c>
      <c r="K93">
        <f t="shared" ca="1" si="40"/>
        <v>1</v>
      </c>
      <c r="L93">
        <f t="shared" ca="1" si="41"/>
        <v>0</v>
      </c>
      <c r="M93">
        <f t="shared" ca="1" si="42"/>
        <v>1</v>
      </c>
      <c r="N93">
        <f t="shared" ca="1" si="43"/>
        <v>0</v>
      </c>
      <c r="O93">
        <f t="shared" ca="1" si="44"/>
        <v>0</v>
      </c>
      <c r="P93">
        <f t="shared" ca="1" si="45"/>
        <v>4</v>
      </c>
      <c r="Q93">
        <f t="shared" ca="1" si="46"/>
        <v>1</v>
      </c>
      <c r="R93">
        <f t="shared" ca="1" si="47"/>
        <v>0</v>
      </c>
      <c r="S93">
        <f t="shared" ca="1" si="48"/>
        <v>0</v>
      </c>
      <c r="T93">
        <f t="shared" ca="1" si="49"/>
        <v>1</v>
      </c>
      <c r="U93">
        <f t="shared" ca="1" si="50"/>
        <v>1</v>
      </c>
      <c r="V93">
        <f t="shared" ca="1" si="51"/>
        <v>0</v>
      </c>
      <c r="W93">
        <f t="shared" ca="1" si="52"/>
        <v>1</v>
      </c>
      <c r="X93">
        <f t="shared" ca="1" si="53"/>
        <v>0</v>
      </c>
      <c r="Y93">
        <f t="shared" ca="1" si="54"/>
        <v>0</v>
      </c>
      <c r="Z93">
        <f t="shared" ca="1" si="55"/>
        <v>1</v>
      </c>
      <c r="AA93">
        <f t="shared" ca="1" si="56"/>
        <v>2</v>
      </c>
      <c r="AB93">
        <f t="shared" ca="1" si="57"/>
        <v>20</v>
      </c>
      <c r="AC93">
        <f t="shared" ca="1" si="58"/>
        <v>0</v>
      </c>
      <c r="AD93">
        <f t="shared" ca="1" si="59"/>
        <v>0</v>
      </c>
      <c r="AE93">
        <f t="shared" ca="1" si="60"/>
        <v>0</v>
      </c>
      <c r="AF93">
        <f t="shared" ca="1" si="61"/>
        <v>0</v>
      </c>
      <c r="AG93" s="13">
        <f t="shared" ca="1" si="62"/>
        <v>0</v>
      </c>
      <c r="AH93" s="13">
        <f t="shared" ca="1" si="63"/>
        <v>0</v>
      </c>
    </row>
    <row r="94" spans="2:34" x14ac:dyDescent="0.35">
      <c r="B94" s="14" t="s">
        <v>96</v>
      </c>
      <c r="C94">
        <f t="shared" ca="1" si="32"/>
        <v>0</v>
      </c>
      <c r="D94">
        <f t="shared" ca="1" si="33"/>
        <v>2</v>
      </c>
      <c r="E94">
        <f t="shared" ca="1" si="34"/>
        <v>0</v>
      </c>
      <c r="F94">
        <f t="shared" ca="1" si="35"/>
        <v>0</v>
      </c>
      <c r="G94">
        <f t="shared" ca="1" si="36"/>
        <v>0</v>
      </c>
      <c r="H94">
        <f t="shared" ca="1" si="37"/>
        <v>0</v>
      </c>
      <c r="I94">
        <f t="shared" ca="1" si="38"/>
        <v>0</v>
      </c>
      <c r="J94">
        <f t="shared" ca="1" si="39"/>
        <v>0</v>
      </c>
      <c r="K94">
        <f t="shared" ca="1" si="40"/>
        <v>0</v>
      </c>
      <c r="L94">
        <f t="shared" ca="1" si="41"/>
        <v>0</v>
      </c>
      <c r="M94">
        <f t="shared" ca="1" si="42"/>
        <v>0</v>
      </c>
      <c r="N94">
        <f t="shared" ca="1" si="43"/>
        <v>0</v>
      </c>
      <c r="O94">
        <f t="shared" ca="1" si="44"/>
        <v>0</v>
      </c>
      <c r="P94">
        <f t="shared" ca="1" si="45"/>
        <v>0</v>
      </c>
      <c r="Q94">
        <f t="shared" ca="1" si="46"/>
        <v>0</v>
      </c>
      <c r="R94">
        <f t="shared" ca="1" si="47"/>
        <v>0</v>
      </c>
      <c r="S94">
        <f t="shared" ca="1" si="48"/>
        <v>0</v>
      </c>
      <c r="T94">
        <f t="shared" ca="1" si="49"/>
        <v>0</v>
      </c>
      <c r="U94">
        <f t="shared" ca="1" si="50"/>
        <v>0</v>
      </c>
      <c r="V94">
        <f t="shared" ca="1" si="51"/>
        <v>0</v>
      </c>
      <c r="W94">
        <f t="shared" ca="1" si="52"/>
        <v>0</v>
      </c>
      <c r="X94">
        <f t="shared" ca="1" si="53"/>
        <v>0</v>
      </c>
      <c r="Y94">
        <f t="shared" ca="1" si="54"/>
        <v>0</v>
      </c>
      <c r="Z94">
        <f t="shared" ca="1" si="55"/>
        <v>0</v>
      </c>
      <c r="AA94">
        <f t="shared" ca="1" si="56"/>
        <v>0</v>
      </c>
      <c r="AB94">
        <f t="shared" ca="1" si="57"/>
        <v>2</v>
      </c>
      <c r="AC94">
        <f t="shared" ca="1" si="58"/>
        <v>0</v>
      </c>
      <c r="AD94">
        <f t="shared" ca="1" si="59"/>
        <v>0</v>
      </c>
      <c r="AE94">
        <f t="shared" ca="1" si="60"/>
        <v>0</v>
      </c>
      <c r="AF94">
        <f t="shared" ca="1" si="61"/>
        <v>0</v>
      </c>
      <c r="AG94" s="13">
        <f t="shared" ca="1" si="62"/>
        <v>0</v>
      </c>
      <c r="AH94" s="13">
        <f t="shared" ca="1" si="63"/>
        <v>0</v>
      </c>
    </row>
    <row r="95" spans="2:34" x14ac:dyDescent="0.35">
      <c r="B95" s="14" t="s">
        <v>97</v>
      </c>
      <c r="C95">
        <f t="shared" ca="1" si="32"/>
        <v>0</v>
      </c>
      <c r="D95">
        <f t="shared" ca="1" si="33"/>
        <v>0</v>
      </c>
      <c r="E95">
        <f t="shared" ca="1" si="34"/>
        <v>0</v>
      </c>
      <c r="F95">
        <f t="shared" ca="1" si="35"/>
        <v>0</v>
      </c>
      <c r="G95">
        <f t="shared" ca="1" si="36"/>
        <v>0</v>
      </c>
      <c r="H95">
        <f t="shared" ca="1" si="37"/>
        <v>0</v>
      </c>
      <c r="I95">
        <f t="shared" ca="1" si="38"/>
        <v>0</v>
      </c>
      <c r="J95">
        <f t="shared" ca="1" si="39"/>
        <v>0</v>
      </c>
      <c r="K95">
        <f t="shared" ca="1" si="40"/>
        <v>0</v>
      </c>
      <c r="L95">
        <f t="shared" ca="1" si="41"/>
        <v>0</v>
      </c>
      <c r="M95">
        <f t="shared" ca="1" si="42"/>
        <v>0</v>
      </c>
      <c r="N95">
        <f t="shared" ca="1" si="43"/>
        <v>0</v>
      </c>
      <c r="O95">
        <f t="shared" ca="1" si="44"/>
        <v>0</v>
      </c>
      <c r="P95">
        <f t="shared" ca="1" si="45"/>
        <v>0</v>
      </c>
      <c r="Q95">
        <f t="shared" ca="1" si="46"/>
        <v>0</v>
      </c>
      <c r="R95">
        <f t="shared" ca="1" si="47"/>
        <v>0</v>
      </c>
      <c r="S95">
        <f t="shared" ca="1" si="48"/>
        <v>0</v>
      </c>
      <c r="T95">
        <f t="shared" ca="1" si="49"/>
        <v>0</v>
      </c>
      <c r="U95">
        <f t="shared" ca="1" si="50"/>
        <v>0</v>
      </c>
      <c r="V95">
        <f t="shared" ca="1" si="51"/>
        <v>0</v>
      </c>
      <c r="W95">
        <f t="shared" ca="1" si="52"/>
        <v>0</v>
      </c>
      <c r="X95">
        <f t="shared" ca="1" si="53"/>
        <v>0</v>
      </c>
      <c r="Y95">
        <f t="shared" ca="1" si="54"/>
        <v>0</v>
      </c>
      <c r="Z95">
        <f t="shared" ca="1" si="55"/>
        <v>1</v>
      </c>
      <c r="AA95">
        <f t="shared" ca="1" si="56"/>
        <v>2</v>
      </c>
      <c r="AB95">
        <f t="shared" ca="1" si="57"/>
        <v>3</v>
      </c>
      <c r="AC95">
        <f t="shared" ca="1" si="58"/>
        <v>0</v>
      </c>
      <c r="AD95">
        <f t="shared" ca="1" si="59"/>
        <v>0</v>
      </c>
      <c r="AE95">
        <f t="shared" ca="1" si="60"/>
        <v>0</v>
      </c>
      <c r="AF95">
        <f t="shared" ca="1" si="61"/>
        <v>0</v>
      </c>
      <c r="AG95" s="13">
        <f t="shared" ca="1" si="62"/>
        <v>0</v>
      </c>
      <c r="AH95" s="13">
        <f t="shared" ca="1" si="63"/>
        <v>0</v>
      </c>
    </row>
    <row r="96" spans="2:34" x14ac:dyDescent="0.35">
      <c r="B96" s="14" t="s">
        <v>261</v>
      </c>
      <c r="C96">
        <f t="shared" ca="1" si="32"/>
        <v>0</v>
      </c>
      <c r="D96">
        <f t="shared" ca="1" si="33"/>
        <v>0</v>
      </c>
      <c r="E96">
        <f t="shared" ca="1" si="34"/>
        <v>0</v>
      </c>
      <c r="F96">
        <f t="shared" ca="1" si="35"/>
        <v>0</v>
      </c>
      <c r="G96">
        <f t="shared" ca="1" si="36"/>
        <v>0</v>
      </c>
      <c r="H96">
        <f t="shared" ca="1" si="37"/>
        <v>0</v>
      </c>
      <c r="I96">
        <f t="shared" ca="1" si="38"/>
        <v>0</v>
      </c>
      <c r="J96">
        <f t="shared" ca="1" si="39"/>
        <v>0</v>
      </c>
      <c r="K96">
        <f t="shared" ca="1" si="40"/>
        <v>0</v>
      </c>
      <c r="L96">
        <f t="shared" ca="1" si="41"/>
        <v>0</v>
      </c>
      <c r="M96">
        <f t="shared" ca="1" si="42"/>
        <v>0</v>
      </c>
      <c r="N96">
        <f t="shared" ca="1" si="43"/>
        <v>0</v>
      </c>
      <c r="O96">
        <f t="shared" ca="1" si="44"/>
        <v>0</v>
      </c>
      <c r="P96">
        <f t="shared" ca="1" si="45"/>
        <v>0</v>
      </c>
      <c r="Q96">
        <f t="shared" ca="1" si="46"/>
        <v>1</v>
      </c>
      <c r="R96">
        <f t="shared" ca="1" si="47"/>
        <v>0</v>
      </c>
      <c r="S96">
        <f t="shared" ca="1" si="48"/>
        <v>0</v>
      </c>
      <c r="T96">
        <f t="shared" ca="1" si="49"/>
        <v>0</v>
      </c>
      <c r="U96">
        <f t="shared" ca="1" si="50"/>
        <v>0</v>
      </c>
      <c r="V96">
        <f t="shared" ca="1" si="51"/>
        <v>0</v>
      </c>
      <c r="W96">
        <f t="shared" ca="1" si="52"/>
        <v>0</v>
      </c>
      <c r="X96">
        <f t="shared" ca="1" si="53"/>
        <v>0</v>
      </c>
      <c r="Y96">
        <f t="shared" ca="1" si="54"/>
        <v>0</v>
      </c>
      <c r="Z96">
        <f t="shared" ca="1" si="55"/>
        <v>0</v>
      </c>
      <c r="AA96">
        <f t="shared" ca="1" si="56"/>
        <v>0</v>
      </c>
      <c r="AB96">
        <f t="shared" ca="1" si="57"/>
        <v>1</v>
      </c>
      <c r="AC96">
        <f t="shared" ca="1" si="58"/>
        <v>0</v>
      </c>
      <c r="AD96">
        <f t="shared" ca="1" si="59"/>
        <v>0</v>
      </c>
      <c r="AE96">
        <f t="shared" ca="1" si="60"/>
        <v>0</v>
      </c>
      <c r="AF96">
        <f t="shared" ca="1" si="61"/>
        <v>0</v>
      </c>
      <c r="AG96" s="13">
        <f t="shared" ca="1" si="62"/>
        <v>0</v>
      </c>
      <c r="AH96" s="13">
        <f t="shared" ca="1" si="63"/>
        <v>0</v>
      </c>
    </row>
    <row r="97" spans="2:34" x14ac:dyDescent="0.35">
      <c r="B97" s="14" t="s">
        <v>143</v>
      </c>
      <c r="C97">
        <f t="shared" ca="1" si="32"/>
        <v>0</v>
      </c>
      <c r="D97">
        <f t="shared" ca="1" si="33"/>
        <v>3</v>
      </c>
      <c r="E97">
        <f t="shared" ca="1" si="34"/>
        <v>0</v>
      </c>
      <c r="F97">
        <f t="shared" ca="1" si="35"/>
        <v>0</v>
      </c>
      <c r="G97">
        <f t="shared" ca="1" si="36"/>
        <v>0</v>
      </c>
      <c r="H97">
        <f t="shared" ca="1" si="37"/>
        <v>0</v>
      </c>
      <c r="I97">
        <f t="shared" ca="1" si="38"/>
        <v>0</v>
      </c>
      <c r="J97">
        <f t="shared" ca="1" si="39"/>
        <v>0</v>
      </c>
      <c r="K97">
        <f t="shared" ca="1" si="40"/>
        <v>0</v>
      </c>
      <c r="L97">
        <f t="shared" ca="1" si="41"/>
        <v>0</v>
      </c>
      <c r="M97">
        <f t="shared" ca="1" si="42"/>
        <v>0</v>
      </c>
      <c r="N97">
        <f t="shared" ca="1" si="43"/>
        <v>0</v>
      </c>
      <c r="O97">
        <f t="shared" ca="1" si="44"/>
        <v>0</v>
      </c>
      <c r="P97">
        <f t="shared" ca="1" si="45"/>
        <v>0</v>
      </c>
      <c r="Q97">
        <f t="shared" ca="1" si="46"/>
        <v>0</v>
      </c>
      <c r="R97">
        <f t="shared" ca="1" si="47"/>
        <v>1</v>
      </c>
      <c r="S97">
        <f t="shared" ca="1" si="48"/>
        <v>0</v>
      </c>
      <c r="T97">
        <f t="shared" ca="1" si="49"/>
        <v>0</v>
      </c>
      <c r="U97">
        <f t="shared" ca="1" si="50"/>
        <v>0</v>
      </c>
      <c r="V97">
        <f t="shared" ca="1" si="51"/>
        <v>0</v>
      </c>
      <c r="W97">
        <f t="shared" ca="1" si="52"/>
        <v>2</v>
      </c>
      <c r="X97">
        <f t="shared" ca="1" si="53"/>
        <v>0</v>
      </c>
      <c r="Y97">
        <f t="shared" ca="1" si="54"/>
        <v>0</v>
      </c>
      <c r="Z97">
        <f t="shared" ca="1" si="55"/>
        <v>0</v>
      </c>
      <c r="AA97">
        <f t="shared" ca="1" si="56"/>
        <v>0</v>
      </c>
      <c r="AB97">
        <f t="shared" ca="1" si="57"/>
        <v>6</v>
      </c>
      <c r="AC97">
        <f t="shared" ca="1" si="58"/>
        <v>0</v>
      </c>
      <c r="AD97">
        <f t="shared" ca="1" si="59"/>
        <v>0</v>
      </c>
      <c r="AE97">
        <f t="shared" ca="1" si="60"/>
        <v>0</v>
      </c>
      <c r="AF97">
        <f t="shared" ca="1" si="61"/>
        <v>0</v>
      </c>
      <c r="AG97" s="13">
        <f t="shared" ca="1" si="62"/>
        <v>0</v>
      </c>
      <c r="AH97" s="13">
        <f t="shared" ca="1" si="63"/>
        <v>0</v>
      </c>
    </row>
    <row r="98" spans="2:34" x14ac:dyDescent="0.35">
      <c r="B98" s="14" t="s">
        <v>266</v>
      </c>
      <c r="C98">
        <f t="shared" ca="1" si="32"/>
        <v>0</v>
      </c>
      <c r="D98">
        <f t="shared" ca="1" si="33"/>
        <v>0</v>
      </c>
      <c r="E98">
        <f t="shared" ca="1" si="34"/>
        <v>0</v>
      </c>
      <c r="F98">
        <f t="shared" ca="1" si="35"/>
        <v>0</v>
      </c>
      <c r="G98">
        <f t="shared" ca="1" si="36"/>
        <v>0</v>
      </c>
      <c r="H98">
        <f t="shared" ca="1" si="37"/>
        <v>0</v>
      </c>
      <c r="I98">
        <f t="shared" ca="1" si="38"/>
        <v>0</v>
      </c>
      <c r="J98">
        <f t="shared" ca="1" si="39"/>
        <v>0</v>
      </c>
      <c r="K98">
        <f t="shared" ca="1" si="40"/>
        <v>0</v>
      </c>
      <c r="L98">
        <f t="shared" ca="1" si="41"/>
        <v>0</v>
      </c>
      <c r="M98">
        <f t="shared" ca="1" si="42"/>
        <v>0</v>
      </c>
      <c r="N98">
        <f t="shared" ca="1" si="43"/>
        <v>0</v>
      </c>
      <c r="O98">
        <f t="shared" ca="1" si="44"/>
        <v>0</v>
      </c>
      <c r="P98">
        <f t="shared" ca="1" si="45"/>
        <v>0</v>
      </c>
      <c r="Q98">
        <f t="shared" ca="1" si="46"/>
        <v>0</v>
      </c>
      <c r="R98">
        <f t="shared" ca="1" si="47"/>
        <v>0</v>
      </c>
      <c r="S98">
        <f t="shared" ca="1" si="48"/>
        <v>0</v>
      </c>
      <c r="T98">
        <f t="shared" ca="1" si="49"/>
        <v>0</v>
      </c>
      <c r="U98">
        <f t="shared" ca="1" si="50"/>
        <v>0</v>
      </c>
      <c r="V98">
        <f t="shared" ca="1" si="51"/>
        <v>1</v>
      </c>
      <c r="W98">
        <f t="shared" ca="1" si="52"/>
        <v>0</v>
      </c>
      <c r="X98">
        <f t="shared" ca="1" si="53"/>
        <v>0</v>
      </c>
      <c r="Y98">
        <f t="shared" ca="1" si="54"/>
        <v>0</v>
      </c>
      <c r="Z98">
        <f t="shared" ca="1" si="55"/>
        <v>0</v>
      </c>
      <c r="AA98">
        <f t="shared" ca="1" si="56"/>
        <v>0</v>
      </c>
      <c r="AB98">
        <f t="shared" ca="1" si="57"/>
        <v>1</v>
      </c>
      <c r="AC98">
        <f t="shared" ca="1" si="58"/>
        <v>0</v>
      </c>
      <c r="AD98">
        <f t="shared" ca="1" si="59"/>
        <v>0</v>
      </c>
      <c r="AE98">
        <f t="shared" ca="1" si="60"/>
        <v>0</v>
      </c>
      <c r="AF98">
        <f t="shared" ca="1" si="61"/>
        <v>0</v>
      </c>
      <c r="AG98" s="13">
        <f t="shared" ca="1" si="62"/>
        <v>0</v>
      </c>
      <c r="AH98" s="13">
        <f t="shared" ca="1" si="63"/>
        <v>0</v>
      </c>
    </row>
    <row r="99" spans="2:34" x14ac:dyDescent="0.35">
      <c r="B99" s="14" t="s">
        <v>268</v>
      </c>
      <c r="C99">
        <f t="shared" ca="1" si="32"/>
        <v>0</v>
      </c>
      <c r="D99">
        <f t="shared" ca="1" si="33"/>
        <v>1</v>
      </c>
      <c r="E99">
        <f t="shared" ca="1" si="34"/>
        <v>0</v>
      </c>
      <c r="F99">
        <f t="shared" ca="1" si="35"/>
        <v>0</v>
      </c>
      <c r="G99">
        <f t="shared" ca="1" si="36"/>
        <v>0</v>
      </c>
      <c r="H99">
        <f t="shared" ca="1" si="37"/>
        <v>0</v>
      </c>
      <c r="I99">
        <f t="shared" ca="1" si="38"/>
        <v>0</v>
      </c>
      <c r="J99">
        <f t="shared" ca="1" si="39"/>
        <v>0</v>
      </c>
      <c r="K99">
        <f t="shared" ca="1" si="40"/>
        <v>0</v>
      </c>
      <c r="L99">
        <f t="shared" ca="1" si="41"/>
        <v>0</v>
      </c>
      <c r="M99">
        <f t="shared" ca="1" si="42"/>
        <v>0</v>
      </c>
      <c r="N99">
        <f t="shared" ca="1" si="43"/>
        <v>0</v>
      </c>
      <c r="O99">
        <f t="shared" ca="1" si="44"/>
        <v>1</v>
      </c>
      <c r="P99">
        <f t="shared" ca="1" si="45"/>
        <v>0</v>
      </c>
      <c r="Q99">
        <f t="shared" ca="1" si="46"/>
        <v>0</v>
      </c>
      <c r="R99">
        <f t="shared" ca="1" si="47"/>
        <v>2</v>
      </c>
      <c r="S99">
        <f t="shared" ca="1" si="48"/>
        <v>0</v>
      </c>
      <c r="T99">
        <f t="shared" ca="1" si="49"/>
        <v>0</v>
      </c>
      <c r="U99">
        <f t="shared" ca="1" si="50"/>
        <v>0</v>
      </c>
      <c r="V99">
        <f t="shared" ca="1" si="51"/>
        <v>1</v>
      </c>
      <c r="W99">
        <f t="shared" ca="1" si="52"/>
        <v>0</v>
      </c>
      <c r="X99">
        <f t="shared" ca="1" si="53"/>
        <v>2</v>
      </c>
      <c r="Y99">
        <f t="shared" ca="1" si="54"/>
        <v>0</v>
      </c>
      <c r="Z99">
        <f t="shared" ca="1" si="55"/>
        <v>0</v>
      </c>
      <c r="AA99">
        <f t="shared" ca="1" si="56"/>
        <v>0</v>
      </c>
      <c r="AB99">
        <f t="shared" ca="1" si="57"/>
        <v>7</v>
      </c>
      <c r="AC99">
        <f t="shared" ca="1" si="58"/>
        <v>0</v>
      </c>
      <c r="AD99">
        <f t="shared" ca="1" si="59"/>
        <v>0</v>
      </c>
      <c r="AE99">
        <f t="shared" ca="1" si="60"/>
        <v>0</v>
      </c>
      <c r="AF99">
        <f t="shared" ca="1" si="61"/>
        <v>0</v>
      </c>
      <c r="AG99" s="13">
        <f t="shared" ca="1" si="62"/>
        <v>0</v>
      </c>
      <c r="AH99" s="13">
        <f t="shared" ca="1" si="63"/>
        <v>0</v>
      </c>
    </row>
    <row r="100" spans="2:34" x14ac:dyDescent="0.35">
      <c r="B100" s="14" t="s">
        <v>272</v>
      </c>
      <c r="C100">
        <f t="shared" ca="1" si="32"/>
        <v>0</v>
      </c>
      <c r="D100">
        <f t="shared" ca="1" si="33"/>
        <v>0</v>
      </c>
      <c r="E100">
        <f t="shared" ca="1" si="34"/>
        <v>0</v>
      </c>
      <c r="F100">
        <f t="shared" ca="1" si="35"/>
        <v>0</v>
      </c>
      <c r="G100">
        <f t="shared" ca="1" si="36"/>
        <v>0</v>
      </c>
      <c r="H100">
        <f t="shared" ca="1" si="37"/>
        <v>0</v>
      </c>
      <c r="I100">
        <f t="shared" ca="1" si="38"/>
        <v>0</v>
      </c>
      <c r="J100">
        <f t="shared" ca="1" si="39"/>
        <v>1</v>
      </c>
      <c r="K100">
        <f t="shared" ca="1" si="40"/>
        <v>0</v>
      </c>
      <c r="L100">
        <f t="shared" ca="1" si="41"/>
        <v>0</v>
      </c>
      <c r="M100">
        <f t="shared" ca="1" si="42"/>
        <v>0</v>
      </c>
      <c r="N100">
        <f t="shared" ca="1" si="43"/>
        <v>0</v>
      </c>
      <c r="O100">
        <f t="shared" ca="1" si="44"/>
        <v>0</v>
      </c>
      <c r="P100">
        <f t="shared" ca="1" si="45"/>
        <v>0</v>
      </c>
      <c r="Q100">
        <f t="shared" ca="1" si="46"/>
        <v>0</v>
      </c>
      <c r="R100">
        <f t="shared" ca="1" si="47"/>
        <v>0</v>
      </c>
      <c r="S100">
        <f t="shared" ca="1" si="48"/>
        <v>0</v>
      </c>
      <c r="T100">
        <f t="shared" ca="1" si="49"/>
        <v>0</v>
      </c>
      <c r="U100">
        <f t="shared" ca="1" si="50"/>
        <v>0</v>
      </c>
      <c r="V100">
        <f t="shared" ca="1" si="51"/>
        <v>0</v>
      </c>
      <c r="W100">
        <f t="shared" ca="1" si="52"/>
        <v>0</v>
      </c>
      <c r="X100">
        <f t="shared" ca="1" si="53"/>
        <v>0</v>
      </c>
      <c r="Y100">
        <f t="shared" ca="1" si="54"/>
        <v>0</v>
      </c>
      <c r="Z100">
        <f t="shared" ca="1" si="55"/>
        <v>0</v>
      </c>
      <c r="AA100">
        <f t="shared" ca="1" si="56"/>
        <v>0</v>
      </c>
      <c r="AB100">
        <f t="shared" ca="1" si="57"/>
        <v>1</v>
      </c>
      <c r="AC100">
        <f t="shared" ca="1" si="58"/>
        <v>0</v>
      </c>
      <c r="AD100">
        <f t="shared" ca="1" si="59"/>
        <v>0</v>
      </c>
      <c r="AE100">
        <f t="shared" ca="1" si="60"/>
        <v>0</v>
      </c>
      <c r="AF100">
        <f t="shared" ca="1" si="61"/>
        <v>0</v>
      </c>
      <c r="AG100" s="13">
        <f t="shared" ca="1" si="62"/>
        <v>0</v>
      </c>
      <c r="AH100" s="13">
        <f t="shared" ca="1" si="63"/>
        <v>0</v>
      </c>
    </row>
    <row r="101" spans="2:34" x14ac:dyDescent="0.35">
      <c r="B101" s="14" t="s">
        <v>34</v>
      </c>
      <c r="C101" t="e">
        <f t="shared" ca="1" si="32"/>
        <v>#N/A</v>
      </c>
      <c r="D101" t="e">
        <f t="shared" ca="1" si="33"/>
        <v>#N/A</v>
      </c>
      <c r="E101" t="e">
        <f t="shared" ca="1" si="34"/>
        <v>#N/A</v>
      </c>
      <c r="F101" t="e">
        <f t="shared" ca="1" si="35"/>
        <v>#N/A</v>
      </c>
      <c r="G101" t="e">
        <f t="shared" ca="1" si="36"/>
        <v>#N/A</v>
      </c>
      <c r="H101" t="e">
        <f t="shared" ca="1" si="37"/>
        <v>#N/A</v>
      </c>
      <c r="I101" t="e">
        <f t="shared" ca="1" si="38"/>
        <v>#N/A</v>
      </c>
      <c r="J101" t="e">
        <f t="shared" ca="1" si="39"/>
        <v>#N/A</v>
      </c>
      <c r="K101" t="e">
        <f t="shared" ca="1" si="40"/>
        <v>#N/A</v>
      </c>
      <c r="L101" t="e">
        <f t="shared" ca="1" si="41"/>
        <v>#N/A</v>
      </c>
      <c r="M101" t="e">
        <f t="shared" ca="1" si="42"/>
        <v>#N/A</v>
      </c>
      <c r="N101" t="e">
        <f t="shared" ca="1" si="43"/>
        <v>#N/A</v>
      </c>
      <c r="O101" t="e">
        <f t="shared" ca="1" si="44"/>
        <v>#N/A</v>
      </c>
      <c r="P101" t="e">
        <f t="shared" ca="1" si="45"/>
        <v>#N/A</v>
      </c>
      <c r="Q101" t="e">
        <f t="shared" ca="1" si="46"/>
        <v>#N/A</v>
      </c>
      <c r="R101" t="e">
        <f t="shared" ca="1" si="47"/>
        <v>#N/A</v>
      </c>
      <c r="S101" t="e">
        <f t="shared" ca="1" si="48"/>
        <v>#N/A</v>
      </c>
      <c r="T101" t="e">
        <f t="shared" ca="1" si="49"/>
        <v>#N/A</v>
      </c>
      <c r="U101" t="e">
        <f t="shared" ca="1" si="50"/>
        <v>#N/A</v>
      </c>
      <c r="V101" t="e">
        <f t="shared" ca="1" si="51"/>
        <v>#N/A</v>
      </c>
      <c r="W101" t="e">
        <f t="shared" ca="1" si="52"/>
        <v>#N/A</v>
      </c>
      <c r="X101" t="e">
        <f t="shared" ca="1" si="53"/>
        <v>#N/A</v>
      </c>
      <c r="Y101" t="e">
        <f t="shared" ca="1" si="54"/>
        <v>#N/A</v>
      </c>
      <c r="Z101" t="e">
        <f t="shared" ca="1" si="55"/>
        <v>#N/A</v>
      </c>
      <c r="AA101" t="e">
        <f t="shared" ca="1" si="56"/>
        <v>#N/A</v>
      </c>
      <c r="AB101" t="e">
        <f t="shared" ca="1" si="57"/>
        <v>#N/A</v>
      </c>
      <c r="AC101" t="e">
        <f t="shared" ca="1" si="58"/>
        <v>#N/A</v>
      </c>
      <c r="AD101" t="e">
        <f t="shared" ca="1" si="59"/>
        <v>#N/A</v>
      </c>
      <c r="AE101" t="e">
        <f t="shared" ca="1" si="60"/>
        <v>#N/A</v>
      </c>
      <c r="AF101" t="e">
        <f t="shared" ca="1" si="61"/>
        <v>#N/A</v>
      </c>
      <c r="AG101" s="13" t="e">
        <f t="shared" ca="1" si="62"/>
        <v>#N/A</v>
      </c>
      <c r="AH101" s="13" t="e">
        <f t="shared" ca="1" si="63"/>
        <v>#N/A</v>
      </c>
    </row>
    <row r="102" spans="2:34" x14ac:dyDescent="0.35">
      <c r="B102" s="14" t="s">
        <v>36</v>
      </c>
      <c r="C102" t="e">
        <f t="shared" ca="1" si="32"/>
        <v>#N/A</v>
      </c>
      <c r="D102" t="e">
        <f t="shared" ca="1" si="33"/>
        <v>#N/A</v>
      </c>
      <c r="E102" t="e">
        <f t="shared" ca="1" si="34"/>
        <v>#N/A</v>
      </c>
      <c r="F102" t="e">
        <f t="shared" ca="1" si="35"/>
        <v>#N/A</v>
      </c>
      <c r="G102" t="e">
        <f t="shared" ca="1" si="36"/>
        <v>#N/A</v>
      </c>
      <c r="H102" t="e">
        <f t="shared" ca="1" si="37"/>
        <v>#N/A</v>
      </c>
      <c r="I102" t="e">
        <f t="shared" ca="1" si="38"/>
        <v>#N/A</v>
      </c>
      <c r="J102" t="e">
        <f t="shared" ca="1" si="39"/>
        <v>#N/A</v>
      </c>
      <c r="K102" t="e">
        <f t="shared" ca="1" si="40"/>
        <v>#N/A</v>
      </c>
      <c r="L102" t="e">
        <f t="shared" ca="1" si="41"/>
        <v>#N/A</v>
      </c>
      <c r="M102" t="e">
        <f t="shared" ca="1" si="42"/>
        <v>#N/A</v>
      </c>
      <c r="N102" t="e">
        <f t="shared" ca="1" si="43"/>
        <v>#N/A</v>
      </c>
      <c r="O102" t="e">
        <f t="shared" ca="1" si="44"/>
        <v>#N/A</v>
      </c>
      <c r="P102" t="e">
        <f t="shared" ca="1" si="45"/>
        <v>#N/A</v>
      </c>
      <c r="Q102" t="e">
        <f t="shared" ca="1" si="46"/>
        <v>#N/A</v>
      </c>
      <c r="R102" t="e">
        <f t="shared" ca="1" si="47"/>
        <v>#N/A</v>
      </c>
      <c r="S102" t="e">
        <f t="shared" ca="1" si="48"/>
        <v>#N/A</v>
      </c>
      <c r="T102" t="e">
        <f t="shared" ca="1" si="49"/>
        <v>#N/A</v>
      </c>
      <c r="U102" t="e">
        <f t="shared" ca="1" si="50"/>
        <v>#N/A</v>
      </c>
      <c r="V102" t="e">
        <f t="shared" ca="1" si="51"/>
        <v>#N/A</v>
      </c>
      <c r="W102" t="e">
        <f t="shared" ca="1" si="52"/>
        <v>#N/A</v>
      </c>
      <c r="X102" t="e">
        <f t="shared" ca="1" si="53"/>
        <v>#N/A</v>
      </c>
      <c r="Y102" t="e">
        <f t="shared" ca="1" si="54"/>
        <v>#N/A</v>
      </c>
      <c r="Z102" t="e">
        <f t="shared" ca="1" si="55"/>
        <v>#N/A</v>
      </c>
      <c r="AA102" t="e">
        <f t="shared" ca="1" si="56"/>
        <v>#N/A</v>
      </c>
      <c r="AB102" t="e">
        <f t="shared" ca="1" si="57"/>
        <v>#N/A</v>
      </c>
      <c r="AC102" t="e">
        <f t="shared" ca="1" si="58"/>
        <v>#N/A</v>
      </c>
      <c r="AD102" t="e">
        <f t="shared" ca="1" si="59"/>
        <v>#N/A</v>
      </c>
      <c r="AE102" t="e">
        <f t="shared" ca="1" si="60"/>
        <v>#N/A</v>
      </c>
      <c r="AF102" t="e">
        <f t="shared" ca="1" si="61"/>
        <v>#N/A</v>
      </c>
      <c r="AG102" s="13" t="e">
        <f t="shared" ca="1" si="62"/>
        <v>#N/A</v>
      </c>
      <c r="AH102" s="13" t="e">
        <f t="shared" ca="1" si="63"/>
        <v>#N/A</v>
      </c>
    </row>
    <row r="103" spans="2:34" x14ac:dyDescent="0.35">
      <c r="B103" s="14" t="s">
        <v>139</v>
      </c>
      <c r="C103" t="e">
        <f t="shared" ca="1" si="32"/>
        <v>#N/A</v>
      </c>
      <c r="D103" t="e">
        <f t="shared" ca="1" si="33"/>
        <v>#N/A</v>
      </c>
      <c r="E103" t="e">
        <f t="shared" ca="1" si="34"/>
        <v>#N/A</v>
      </c>
      <c r="F103" t="e">
        <f t="shared" ca="1" si="35"/>
        <v>#N/A</v>
      </c>
      <c r="G103" t="e">
        <f t="shared" ca="1" si="36"/>
        <v>#N/A</v>
      </c>
      <c r="H103" t="e">
        <f t="shared" ca="1" si="37"/>
        <v>#N/A</v>
      </c>
      <c r="I103" t="e">
        <f t="shared" ca="1" si="38"/>
        <v>#N/A</v>
      </c>
      <c r="J103" t="e">
        <f t="shared" ca="1" si="39"/>
        <v>#N/A</v>
      </c>
      <c r="K103" t="e">
        <f t="shared" ca="1" si="40"/>
        <v>#N/A</v>
      </c>
      <c r="L103" t="e">
        <f t="shared" ca="1" si="41"/>
        <v>#N/A</v>
      </c>
      <c r="M103" t="e">
        <f t="shared" ca="1" si="42"/>
        <v>#N/A</v>
      </c>
      <c r="N103" t="e">
        <f t="shared" ca="1" si="43"/>
        <v>#N/A</v>
      </c>
      <c r="O103" t="e">
        <f t="shared" ca="1" si="44"/>
        <v>#N/A</v>
      </c>
      <c r="P103" t="e">
        <f t="shared" ca="1" si="45"/>
        <v>#N/A</v>
      </c>
      <c r="Q103" t="e">
        <f t="shared" ca="1" si="46"/>
        <v>#N/A</v>
      </c>
      <c r="R103" t="e">
        <f t="shared" ca="1" si="47"/>
        <v>#N/A</v>
      </c>
      <c r="S103" t="e">
        <f t="shared" ca="1" si="48"/>
        <v>#N/A</v>
      </c>
      <c r="T103" t="e">
        <f t="shared" ca="1" si="49"/>
        <v>#N/A</v>
      </c>
      <c r="U103" t="e">
        <f t="shared" ca="1" si="50"/>
        <v>#N/A</v>
      </c>
      <c r="V103" t="e">
        <f t="shared" ca="1" si="51"/>
        <v>#N/A</v>
      </c>
      <c r="W103" t="e">
        <f t="shared" ca="1" si="52"/>
        <v>#N/A</v>
      </c>
      <c r="X103" t="e">
        <f t="shared" ca="1" si="53"/>
        <v>#N/A</v>
      </c>
      <c r="Y103" t="e">
        <f t="shared" ca="1" si="54"/>
        <v>#N/A</v>
      </c>
      <c r="Z103" t="e">
        <f t="shared" ca="1" si="55"/>
        <v>#N/A</v>
      </c>
      <c r="AA103" t="e">
        <f t="shared" ca="1" si="56"/>
        <v>#N/A</v>
      </c>
      <c r="AB103" t="e">
        <f t="shared" ca="1" si="57"/>
        <v>#N/A</v>
      </c>
      <c r="AC103" t="e">
        <f t="shared" ca="1" si="58"/>
        <v>#N/A</v>
      </c>
      <c r="AD103" t="e">
        <f t="shared" ca="1" si="59"/>
        <v>#N/A</v>
      </c>
      <c r="AE103" t="e">
        <f t="shared" ca="1" si="60"/>
        <v>#N/A</v>
      </c>
      <c r="AF103" t="e">
        <f t="shared" ca="1" si="61"/>
        <v>#N/A</v>
      </c>
      <c r="AG103" s="13" t="e">
        <f t="shared" ca="1" si="62"/>
        <v>#N/A</v>
      </c>
      <c r="AH103" s="13" t="e">
        <f t="shared" ca="1" si="63"/>
        <v>#N/A</v>
      </c>
    </row>
    <row r="104" spans="2:34" x14ac:dyDescent="0.35">
      <c r="B104" s="14" t="s">
        <v>57</v>
      </c>
      <c r="C104" t="e">
        <f t="shared" ca="1" si="32"/>
        <v>#N/A</v>
      </c>
      <c r="D104" t="e">
        <f t="shared" ca="1" si="33"/>
        <v>#N/A</v>
      </c>
      <c r="E104" t="e">
        <f t="shared" ca="1" si="34"/>
        <v>#N/A</v>
      </c>
      <c r="F104" t="e">
        <f t="shared" ca="1" si="35"/>
        <v>#N/A</v>
      </c>
      <c r="G104" t="e">
        <f t="shared" ca="1" si="36"/>
        <v>#N/A</v>
      </c>
      <c r="H104" t="e">
        <f t="shared" ca="1" si="37"/>
        <v>#N/A</v>
      </c>
      <c r="I104" t="e">
        <f t="shared" ca="1" si="38"/>
        <v>#N/A</v>
      </c>
      <c r="J104" t="e">
        <f t="shared" ca="1" si="39"/>
        <v>#N/A</v>
      </c>
      <c r="K104" t="e">
        <f t="shared" ca="1" si="40"/>
        <v>#N/A</v>
      </c>
      <c r="L104" t="e">
        <f t="shared" ca="1" si="41"/>
        <v>#N/A</v>
      </c>
      <c r="M104" t="e">
        <f t="shared" ca="1" si="42"/>
        <v>#N/A</v>
      </c>
      <c r="N104" t="e">
        <f t="shared" ca="1" si="43"/>
        <v>#N/A</v>
      </c>
      <c r="O104" t="e">
        <f t="shared" ca="1" si="44"/>
        <v>#N/A</v>
      </c>
      <c r="P104" t="e">
        <f t="shared" ca="1" si="45"/>
        <v>#N/A</v>
      </c>
      <c r="Q104" t="e">
        <f t="shared" ca="1" si="46"/>
        <v>#N/A</v>
      </c>
      <c r="R104" t="e">
        <f t="shared" ca="1" si="47"/>
        <v>#N/A</v>
      </c>
      <c r="S104" t="e">
        <f t="shared" ca="1" si="48"/>
        <v>#N/A</v>
      </c>
      <c r="T104" t="e">
        <f t="shared" ca="1" si="49"/>
        <v>#N/A</v>
      </c>
      <c r="U104" t="e">
        <f t="shared" ca="1" si="50"/>
        <v>#N/A</v>
      </c>
      <c r="V104" t="e">
        <f t="shared" ca="1" si="51"/>
        <v>#N/A</v>
      </c>
      <c r="W104" t="e">
        <f t="shared" ca="1" si="52"/>
        <v>#N/A</v>
      </c>
      <c r="X104" t="e">
        <f t="shared" ca="1" si="53"/>
        <v>#N/A</v>
      </c>
      <c r="Y104" t="e">
        <f t="shared" ca="1" si="54"/>
        <v>#N/A</v>
      </c>
      <c r="Z104" t="e">
        <f t="shared" ca="1" si="55"/>
        <v>#N/A</v>
      </c>
      <c r="AA104" t="e">
        <f t="shared" ca="1" si="56"/>
        <v>#N/A</v>
      </c>
      <c r="AB104" t="e">
        <f t="shared" ca="1" si="57"/>
        <v>#N/A</v>
      </c>
      <c r="AC104" t="e">
        <f t="shared" ca="1" si="58"/>
        <v>#N/A</v>
      </c>
      <c r="AD104" t="e">
        <f t="shared" ca="1" si="59"/>
        <v>#N/A</v>
      </c>
      <c r="AE104" t="e">
        <f t="shared" ca="1" si="60"/>
        <v>#N/A</v>
      </c>
      <c r="AF104" t="e">
        <f t="shared" ca="1" si="61"/>
        <v>#N/A</v>
      </c>
      <c r="AG104" s="13" t="e">
        <f t="shared" ca="1" si="62"/>
        <v>#N/A</v>
      </c>
      <c r="AH104" s="13" t="e">
        <f t="shared" ca="1" si="63"/>
        <v>#N/A</v>
      </c>
    </row>
    <row r="105" spans="2:34" x14ac:dyDescent="0.35">
      <c r="B105" s="14" t="s">
        <v>278</v>
      </c>
      <c r="C105" t="e">
        <f t="shared" ca="1" si="32"/>
        <v>#N/A</v>
      </c>
      <c r="D105" t="e">
        <f t="shared" ca="1" si="33"/>
        <v>#N/A</v>
      </c>
      <c r="E105" t="e">
        <f t="shared" ca="1" si="34"/>
        <v>#N/A</v>
      </c>
      <c r="F105" t="e">
        <f t="shared" ca="1" si="35"/>
        <v>#N/A</v>
      </c>
      <c r="G105" t="e">
        <f t="shared" ca="1" si="36"/>
        <v>#N/A</v>
      </c>
      <c r="H105" t="e">
        <f t="shared" ca="1" si="37"/>
        <v>#N/A</v>
      </c>
      <c r="I105" t="e">
        <f t="shared" ca="1" si="38"/>
        <v>#N/A</v>
      </c>
      <c r="J105" t="e">
        <f t="shared" ca="1" si="39"/>
        <v>#N/A</v>
      </c>
      <c r="K105" t="e">
        <f t="shared" ca="1" si="40"/>
        <v>#N/A</v>
      </c>
      <c r="L105" t="e">
        <f t="shared" ca="1" si="41"/>
        <v>#N/A</v>
      </c>
      <c r="M105" t="e">
        <f t="shared" ca="1" si="42"/>
        <v>#N/A</v>
      </c>
      <c r="N105" t="e">
        <f t="shared" ca="1" si="43"/>
        <v>#N/A</v>
      </c>
      <c r="O105" t="e">
        <f t="shared" ca="1" si="44"/>
        <v>#N/A</v>
      </c>
      <c r="P105" t="e">
        <f t="shared" ca="1" si="45"/>
        <v>#N/A</v>
      </c>
      <c r="Q105" t="e">
        <f t="shared" ca="1" si="46"/>
        <v>#N/A</v>
      </c>
      <c r="R105" t="e">
        <f t="shared" ca="1" si="47"/>
        <v>#N/A</v>
      </c>
      <c r="S105" t="e">
        <f t="shared" ca="1" si="48"/>
        <v>#N/A</v>
      </c>
      <c r="T105" t="e">
        <f t="shared" ca="1" si="49"/>
        <v>#N/A</v>
      </c>
      <c r="U105" t="e">
        <f t="shared" ca="1" si="50"/>
        <v>#N/A</v>
      </c>
      <c r="V105" t="e">
        <f t="shared" ca="1" si="51"/>
        <v>#N/A</v>
      </c>
      <c r="W105" t="e">
        <f t="shared" ca="1" si="52"/>
        <v>#N/A</v>
      </c>
      <c r="X105" t="e">
        <f t="shared" ca="1" si="53"/>
        <v>#N/A</v>
      </c>
      <c r="Y105" t="e">
        <f t="shared" ca="1" si="54"/>
        <v>#N/A</v>
      </c>
      <c r="Z105" t="e">
        <f t="shared" ca="1" si="55"/>
        <v>#N/A</v>
      </c>
      <c r="AA105" t="e">
        <f t="shared" ca="1" si="56"/>
        <v>#N/A</v>
      </c>
      <c r="AB105" t="e">
        <f t="shared" ca="1" si="57"/>
        <v>#N/A</v>
      </c>
      <c r="AC105" t="e">
        <f t="shared" ca="1" si="58"/>
        <v>#N/A</v>
      </c>
      <c r="AD105" t="e">
        <f t="shared" ca="1" si="59"/>
        <v>#N/A</v>
      </c>
      <c r="AE105" t="e">
        <f t="shared" ca="1" si="60"/>
        <v>#N/A</v>
      </c>
      <c r="AF105" t="e">
        <f t="shared" ca="1" si="61"/>
        <v>#N/A</v>
      </c>
      <c r="AG105" s="13" t="e">
        <f t="shared" ca="1" si="62"/>
        <v>#N/A</v>
      </c>
      <c r="AH105" s="13" t="e">
        <f t="shared" ca="1" si="63"/>
        <v>#N/A</v>
      </c>
    </row>
    <row r="106" spans="2:34" x14ac:dyDescent="0.35">
      <c r="B106" s="14" t="s">
        <v>79</v>
      </c>
      <c r="C106" t="e">
        <f t="shared" ca="1" si="32"/>
        <v>#N/A</v>
      </c>
      <c r="D106" t="e">
        <f t="shared" ca="1" si="33"/>
        <v>#N/A</v>
      </c>
      <c r="E106" t="e">
        <f t="shared" ca="1" si="34"/>
        <v>#N/A</v>
      </c>
      <c r="F106" t="e">
        <f t="shared" ca="1" si="35"/>
        <v>#N/A</v>
      </c>
      <c r="G106" t="e">
        <f t="shared" ca="1" si="36"/>
        <v>#N/A</v>
      </c>
      <c r="H106" t="e">
        <f t="shared" ca="1" si="37"/>
        <v>#N/A</v>
      </c>
      <c r="I106" t="e">
        <f t="shared" ca="1" si="38"/>
        <v>#N/A</v>
      </c>
      <c r="J106" t="e">
        <f t="shared" ca="1" si="39"/>
        <v>#N/A</v>
      </c>
      <c r="K106" t="e">
        <f t="shared" ca="1" si="40"/>
        <v>#N/A</v>
      </c>
      <c r="L106" t="e">
        <f t="shared" ca="1" si="41"/>
        <v>#N/A</v>
      </c>
      <c r="M106" t="e">
        <f t="shared" ca="1" si="42"/>
        <v>#N/A</v>
      </c>
      <c r="N106" t="e">
        <f t="shared" ca="1" si="43"/>
        <v>#N/A</v>
      </c>
      <c r="O106" t="e">
        <f t="shared" ca="1" si="44"/>
        <v>#N/A</v>
      </c>
      <c r="P106" t="e">
        <f t="shared" ca="1" si="45"/>
        <v>#N/A</v>
      </c>
      <c r="Q106" t="e">
        <f t="shared" ca="1" si="46"/>
        <v>#N/A</v>
      </c>
      <c r="R106" t="e">
        <f t="shared" ca="1" si="47"/>
        <v>#N/A</v>
      </c>
      <c r="S106" t="e">
        <f t="shared" ca="1" si="48"/>
        <v>#N/A</v>
      </c>
      <c r="T106" t="e">
        <f t="shared" ca="1" si="49"/>
        <v>#N/A</v>
      </c>
      <c r="U106" t="e">
        <f t="shared" ca="1" si="50"/>
        <v>#N/A</v>
      </c>
      <c r="V106" t="e">
        <f t="shared" ca="1" si="51"/>
        <v>#N/A</v>
      </c>
      <c r="W106" t="e">
        <f t="shared" ca="1" si="52"/>
        <v>#N/A</v>
      </c>
      <c r="X106" t="e">
        <f t="shared" ca="1" si="53"/>
        <v>#N/A</v>
      </c>
      <c r="Y106" t="e">
        <f t="shared" ca="1" si="54"/>
        <v>#N/A</v>
      </c>
      <c r="Z106" t="e">
        <f t="shared" ca="1" si="55"/>
        <v>#N/A</v>
      </c>
      <c r="AA106" t="e">
        <f t="shared" ca="1" si="56"/>
        <v>#N/A</v>
      </c>
      <c r="AB106" t="e">
        <f t="shared" ca="1" si="57"/>
        <v>#N/A</v>
      </c>
      <c r="AC106" t="e">
        <f t="shared" ca="1" si="58"/>
        <v>#N/A</v>
      </c>
      <c r="AD106" t="e">
        <f t="shared" ca="1" si="59"/>
        <v>#N/A</v>
      </c>
      <c r="AE106" t="e">
        <f t="shared" ca="1" si="60"/>
        <v>#N/A</v>
      </c>
      <c r="AF106" t="e">
        <f t="shared" ca="1" si="61"/>
        <v>#N/A</v>
      </c>
      <c r="AG106" s="13" t="e">
        <f t="shared" ca="1" si="62"/>
        <v>#N/A</v>
      </c>
      <c r="AH106" s="13" t="e">
        <f t="shared" ca="1" si="63"/>
        <v>#N/A</v>
      </c>
    </row>
    <row r="107" spans="2:34" x14ac:dyDescent="0.35">
      <c r="B107" s="14" t="s">
        <v>254</v>
      </c>
      <c r="C107" t="e">
        <f t="shared" ca="1" si="32"/>
        <v>#N/A</v>
      </c>
      <c r="D107" t="e">
        <f t="shared" ca="1" si="33"/>
        <v>#N/A</v>
      </c>
      <c r="E107" t="e">
        <f t="shared" ca="1" si="34"/>
        <v>#N/A</v>
      </c>
      <c r="F107" t="e">
        <f t="shared" ca="1" si="35"/>
        <v>#N/A</v>
      </c>
      <c r="G107" t="e">
        <f t="shared" ca="1" si="36"/>
        <v>#N/A</v>
      </c>
      <c r="H107" t="e">
        <f t="shared" ca="1" si="37"/>
        <v>#N/A</v>
      </c>
      <c r="I107" t="e">
        <f t="shared" ca="1" si="38"/>
        <v>#N/A</v>
      </c>
      <c r="J107" t="e">
        <f t="shared" ca="1" si="39"/>
        <v>#N/A</v>
      </c>
      <c r="K107" t="e">
        <f t="shared" ca="1" si="40"/>
        <v>#N/A</v>
      </c>
      <c r="L107" t="e">
        <f t="shared" ca="1" si="41"/>
        <v>#N/A</v>
      </c>
      <c r="M107" t="e">
        <f t="shared" ca="1" si="42"/>
        <v>#N/A</v>
      </c>
      <c r="N107" t="e">
        <f t="shared" ca="1" si="43"/>
        <v>#N/A</v>
      </c>
      <c r="O107" t="e">
        <f t="shared" ca="1" si="44"/>
        <v>#N/A</v>
      </c>
      <c r="P107" t="e">
        <f t="shared" ca="1" si="45"/>
        <v>#N/A</v>
      </c>
      <c r="Q107" t="e">
        <f t="shared" ca="1" si="46"/>
        <v>#N/A</v>
      </c>
      <c r="R107" t="e">
        <f t="shared" ca="1" si="47"/>
        <v>#N/A</v>
      </c>
      <c r="S107" t="e">
        <f t="shared" ca="1" si="48"/>
        <v>#N/A</v>
      </c>
      <c r="T107" t="e">
        <f t="shared" ca="1" si="49"/>
        <v>#N/A</v>
      </c>
      <c r="U107" t="e">
        <f t="shared" ca="1" si="50"/>
        <v>#N/A</v>
      </c>
      <c r="V107" t="e">
        <f t="shared" ca="1" si="51"/>
        <v>#N/A</v>
      </c>
      <c r="W107" t="e">
        <f t="shared" ca="1" si="52"/>
        <v>#N/A</v>
      </c>
      <c r="X107" t="e">
        <f t="shared" ca="1" si="53"/>
        <v>#N/A</v>
      </c>
      <c r="Y107" t="e">
        <f t="shared" ca="1" si="54"/>
        <v>#N/A</v>
      </c>
      <c r="Z107" t="e">
        <f t="shared" ca="1" si="55"/>
        <v>#N/A</v>
      </c>
      <c r="AA107" t="e">
        <f t="shared" ca="1" si="56"/>
        <v>#N/A</v>
      </c>
      <c r="AB107" t="e">
        <f t="shared" ca="1" si="57"/>
        <v>#N/A</v>
      </c>
      <c r="AC107" t="e">
        <f t="shared" ca="1" si="58"/>
        <v>#N/A</v>
      </c>
      <c r="AD107" t="e">
        <f t="shared" ca="1" si="59"/>
        <v>#N/A</v>
      </c>
      <c r="AE107" t="e">
        <f t="shared" ca="1" si="60"/>
        <v>#N/A</v>
      </c>
      <c r="AF107" t="e">
        <f t="shared" ca="1" si="61"/>
        <v>#N/A</v>
      </c>
      <c r="AG107" s="13" t="e">
        <f t="shared" ca="1" si="62"/>
        <v>#N/A</v>
      </c>
      <c r="AH107" s="13" t="e">
        <f t="shared" ca="1" si="63"/>
        <v>#N/A</v>
      </c>
    </row>
    <row r="108" spans="2:34" x14ac:dyDescent="0.35">
      <c r="B108" s="14" t="s">
        <v>95</v>
      </c>
      <c r="C108" t="e">
        <f t="shared" ca="1" si="32"/>
        <v>#N/A</v>
      </c>
      <c r="D108" t="e">
        <f t="shared" ca="1" si="33"/>
        <v>#N/A</v>
      </c>
      <c r="E108" t="e">
        <f t="shared" ca="1" si="34"/>
        <v>#N/A</v>
      </c>
      <c r="F108" t="e">
        <f t="shared" ca="1" si="35"/>
        <v>#N/A</v>
      </c>
      <c r="G108" t="e">
        <f t="shared" ca="1" si="36"/>
        <v>#N/A</v>
      </c>
      <c r="H108" t="e">
        <f t="shared" ca="1" si="37"/>
        <v>#N/A</v>
      </c>
      <c r="I108" t="e">
        <f t="shared" ca="1" si="38"/>
        <v>#N/A</v>
      </c>
      <c r="J108" t="e">
        <f t="shared" ca="1" si="39"/>
        <v>#N/A</v>
      </c>
      <c r="K108" t="e">
        <f t="shared" ca="1" si="40"/>
        <v>#N/A</v>
      </c>
      <c r="L108" t="e">
        <f t="shared" ca="1" si="41"/>
        <v>#N/A</v>
      </c>
      <c r="M108" t="e">
        <f t="shared" ca="1" si="42"/>
        <v>#N/A</v>
      </c>
      <c r="N108" t="e">
        <f t="shared" ca="1" si="43"/>
        <v>#N/A</v>
      </c>
      <c r="O108" t="e">
        <f t="shared" ca="1" si="44"/>
        <v>#N/A</v>
      </c>
      <c r="P108" t="e">
        <f t="shared" ca="1" si="45"/>
        <v>#N/A</v>
      </c>
      <c r="Q108" t="e">
        <f t="shared" ca="1" si="46"/>
        <v>#N/A</v>
      </c>
      <c r="R108" t="e">
        <f t="shared" ca="1" si="47"/>
        <v>#N/A</v>
      </c>
      <c r="S108" t="e">
        <f t="shared" ca="1" si="48"/>
        <v>#N/A</v>
      </c>
      <c r="T108" t="e">
        <f t="shared" ca="1" si="49"/>
        <v>#N/A</v>
      </c>
      <c r="U108" t="e">
        <f t="shared" ca="1" si="50"/>
        <v>#N/A</v>
      </c>
      <c r="V108" t="e">
        <f t="shared" ca="1" si="51"/>
        <v>#N/A</v>
      </c>
      <c r="W108" t="e">
        <f t="shared" ca="1" si="52"/>
        <v>#N/A</v>
      </c>
      <c r="X108" t="e">
        <f t="shared" ca="1" si="53"/>
        <v>#N/A</v>
      </c>
      <c r="Y108" t="e">
        <f t="shared" ca="1" si="54"/>
        <v>#N/A</v>
      </c>
      <c r="Z108" t="e">
        <f t="shared" ca="1" si="55"/>
        <v>#N/A</v>
      </c>
      <c r="AA108" t="e">
        <f t="shared" ca="1" si="56"/>
        <v>#N/A</v>
      </c>
      <c r="AB108" t="e">
        <f t="shared" ca="1" si="57"/>
        <v>#N/A</v>
      </c>
      <c r="AC108" t="e">
        <f t="shared" ca="1" si="58"/>
        <v>#N/A</v>
      </c>
      <c r="AD108" t="e">
        <f t="shared" ca="1" si="59"/>
        <v>#N/A</v>
      </c>
      <c r="AE108" t="e">
        <f t="shared" ca="1" si="60"/>
        <v>#N/A</v>
      </c>
      <c r="AF108" t="e">
        <f t="shared" ca="1" si="61"/>
        <v>#N/A</v>
      </c>
      <c r="AG108" s="13" t="e">
        <f t="shared" ca="1" si="62"/>
        <v>#N/A</v>
      </c>
      <c r="AH108" s="13" t="e">
        <f t="shared" ca="1" si="63"/>
        <v>#N/A</v>
      </c>
    </row>
    <row r="109" spans="2:34" x14ac:dyDescent="0.35">
      <c r="B109" s="14" t="s">
        <v>275</v>
      </c>
      <c r="C109" t="e">
        <f t="shared" ca="1" si="32"/>
        <v>#N/A</v>
      </c>
      <c r="D109" t="e">
        <f t="shared" ca="1" si="33"/>
        <v>#N/A</v>
      </c>
      <c r="E109" t="e">
        <f t="shared" ca="1" si="34"/>
        <v>#N/A</v>
      </c>
      <c r="F109" t="e">
        <f t="shared" ca="1" si="35"/>
        <v>#N/A</v>
      </c>
      <c r="G109" t="e">
        <f t="shared" ca="1" si="36"/>
        <v>#N/A</v>
      </c>
      <c r="H109" t="e">
        <f t="shared" ca="1" si="37"/>
        <v>#N/A</v>
      </c>
      <c r="I109" t="e">
        <f t="shared" ca="1" si="38"/>
        <v>#N/A</v>
      </c>
      <c r="J109" t="e">
        <f t="shared" ca="1" si="39"/>
        <v>#N/A</v>
      </c>
      <c r="K109" t="e">
        <f t="shared" ca="1" si="40"/>
        <v>#N/A</v>
      </c>
      <c r="L109" t="e">
        <f t="shared" ca="1" si="41"/>
        <v>#N/A</v>
      </c>
      <c r="M109" t="e">
        <f t="shared" ca="1" si="42"/>
        <v>#N/A</v>
      </c>
      <c r="N109" t="e">
        <f t="shared" ca="1" si="43"/>
        <v>#N/A</v>
      </c>
      <c r="O109" t="e">
        <f t="shared" ca="1" si="44"/>
        <v>#N/A</v>
      </c>
      <c r="P109" t="e">
        <f t="shared" ca="1" si="45"/>
        <v>#N/A</v>
      </c>
      <c r="Q109" t="e">
        <f t="shared" ca="1" si="46"/>
        <v>#N/A</v>
      </c>
      <c r="R109" t="e">
        <f t="shared" ca="1" si="47"/>
        <v>#N/A</v>
      </c>
      <c r="S109" t="e">
        <f t="shared" ca="1" si="48"/>
        <v>#N/A</v>
      </c>
      <c r="T109" t="e">
        <f t="shared" ca="1" si="49"/>
        <v>#N/A</v>
      </c>
      <c r="U109" t="e">
        <f t="shared" ca="1" si="50"/>
        <v>#N/A</v>
      </c>
      <c r="V109" t="e">
        <f t="shared" ca="1" si="51"/>
        <v>#N/A</v>
      </c>
      <c r="W109" t="e">
        <f t="shared" ca="1" si="52"/>
        <v>#N/A</v>
      </c>
      <c r="X109" t="e">
        <f t="shared" ca="1" si="53"/>
        <v>#N/A</v>
      </c>
      <c r="Y109" t="e">
        <f t="shared" ca="1" si="54"/>
        <v>#N/A</v>
      </c>
      <c r="Z109" t="e">
        <f t="shared" ca="1" si="55"/>
        <v>#N/A</v>
      </c>
      <c r="AA109" t="e">
        <f t="shared" ca="1" si="56"/>
        <v>#N/A</v>
      </c>
      <c r="AB109" t="e">
        <f t="shared" ca="1" si="57"/>
        <v>#N/A</v>
      </c>
      <c r="AC109" t="e">
        <f t="shared" ca="1" si="58"/>
        <v>#N/A</v>
      </c>
      <c r="AD109" t="e">
        <f t="shared" ca="1" si="59"/>
        <v>#N/A</v>
      </c>
      <c r="AE109" t="e">
        <f t="shared" ca="1" si="60"/>
        <v>#N/A</v>
      </c>
      <c r="AF109" t="e">
        <f t="shared" ca="1" si="61"/>
        <v>#N/A</v>
      </c>
      <c r="AG109" s="13" t="e">
        <f t="shared" ca="1" si="62"/>
        <v>#N/A</v>
      </c>
      <c r="AH109" s="13" t="e">
        <f t="shared" ca="1" si="63"/>
        <v>#N/A</v>
      </c>
    </row>
    <row r="110" spans="2:34" x14ac:dyDescent="0.35">
      <c r="B110" s="14" t="s">
        <v>70</v>
      </c>
      <c r="C110" t="e">
        <f t="shared" ca="1" si="32"/>
        <v>#N/A</v>
      </c>
      <c r="D110" t="e">
        <f t="shared" ca="1" si="33"/>
        <v>#N/A</v>
      </c>
      <c r="E110" t="e">
        <f t="shared" ca="1" si="34"/>
        <v>#N/A</v>
      </c>
      <c r="F110" t="e">
        <f t="shared" ca="1" si="35"/>
        <v>#N/A</v>
      </c>
      <c r="G110" t="e">
        <f t="shared" ca="1" si="36"/>
        <v>#N/A</v>
      </c>
      <c r="H110" t="e">
        <f t="shared" ca="1" si="37"/>
        <v>#N/A</v>
      </c>
      <c r="I110" t="e">
        <f t="shared" ca="1" si="38"/>
        <v>#N/A</v>
      </c>
      <c r="J110" t="e">
        <f t="shared" ca="1" si="39"/>
        <v>#N/A</v>
      </c>
      <c r="K110" t="e">
        <f t="shared" ca="1" si="40"/>
        <v>#N/A</v>
      </c>
      <c r="L110" t="e">
        <f t="shared" ca="1" si="41"/>
        <v>#N/A</v>
      </c>
      <c r="M110" t="e">
        <f t="shared" ca="1" si="42"/>
        <v>#N/A</v>
      </c>
      <c r="N110" t="e">
        <f t="shared" ca="1" si="43"/>
        <v>#N/A</v>
      </c>
      <c r="O110" t="e">
        <f t="shared" ca="1" si="44"/>
        <v>#N/A</v>
      </c>
      <c r="P110" t="e">
        <f t="shared" ca="1" si="45"/>
        <v>#N/A</v>
      </c>
      <c r="Q110" t="e">
        <f t="shared" ca="1" si="46"/>
        <v>#N/A</v>
      </c>
      <c r="R110" t="e">
        <f t="shared" ca="1" si="47"/>
        <v>#N/A</v>
      </c>
      <c r="S110" t="e">
        <f t="shared" ca="1" si="48"/>
        <v>#N/A</v>
      </c>
      <c r="T110" t="e">
        <f t="shared" ca="1" si="49"/>
        <v>#N/A</v>
      </c>
      <c r="U110" t="e">
        <f t="shared" ca="1" si="50"/>
        <v>#N/A</v>
      </c>
      <c r="V110" t="e">
        <f t="shared" ca="1" si="51"/>
        <v>#N/A</v>
      </c>
      <c r="W110" t="e">
        <f t="shared" ca="1" si="52"/>
        <v>#N/A</v>
      </c>
      <c r="X110" t="e">
        <f t="shared" ca="1" si="53"/>
        <v>#N/A</v>
      </c>
      <c r="Y110" t="e">
        <f t="shared" ca="1" si="54"/>
        <v>#N/A</v>
      </c>
      <c r="Z110" t="e">
        <f t="shared" ca="1" si="55"/>
        <v>#N/A</v>
      </c>
      <c r="AA110" t="e">
        <f t="shared" ca="1" si="56"/>
        <v>#N/A</v>
      </c>
      <c r="AB110" t="e">
        <f t="shared" ca="1" si="57"/>
        <v>#N/A</v>
      </c>
      <c r="AC110" t="e">
        <f t="shared" ca="1" si="58"/>
        <v>#N/A</v>
      </c>
      <c r="AD110" t="e">
        <f t="shared" ca="1" si="59"/>
        <v>#N/A</v>
      </c>
      <c r="AE110" t="e">
        <f t="shared" ca="1" si="60"/>
        <v>#N/A</v>
      </c>
      <c r="AF110" t="e">
        <f t="shared" ca="1" si="61"/>
        <v>#N/A</v>
      </c>
      <c r="AG110" s="13" t="e">
        <f t="shared" ca="1" si="62"/>
        <v>#N/A</v>
      </c>
      <c r="AH110" s="13" t="e">
        <f t="shared" ca="1" si="63"/>
        <v>#N/A</v>
      </c>
    </row>
    <row r="111" spans="2:34" x14ac:dyDescent="0.35">
      <c r="B111" s="14" t="s">
        <v>88</v>
      </c>
      <c r="C111" t="e">
        <f t="shared" ca="1" si="32"/>
        <v>#N/A</v>
      </c>
      <c r="D111" t="e">
        <f t="shared" ca="1" si="33"/>
        <v>#N/A</v>
      </c>
      <c r="E111" t="e">
        <f t="shared" ca="1" si="34"/>
        <v>#N/A</v>
      </c>
      <c r="F111" t="e">
        <f t="shared" ca="1" si="35"/>
        <v>#N/A</v>
      </c>
      <c r="G111" t="e">
        <f t="shared" ca="1" si="36"/>
        <v>#N/A</v>
      </c>
      <c r="H111" t="e">
        <f t="shared" ca="1" si="37"/>
        <v>#N/A</v>
      </c>
      <c r="I111" t="e">
        <f t="shared" ca="1" si="38"/>
        <v>#N/A</v>
      </c>
      <c r="J111" t="e">
        <f t="shared" ca="1" si="39"/>
        <v>#N/A</v>
      </c>
      <c r="K111" t="e">
        <f t="shared" ca="1" si="40"/>
        <v>#N/A</v>
      </c>
      <c r="L111" t="e">
        <f t="shared" ca="1" si="41"/>
        <v>#N/A</v>
      </c>
      <c r="M111" t="e">
        <f t="shared" ca="1" si="42"/>
        <v>#N/A</v>
      </c>
      <c r="N111" t="e">
        <f t="shared" ca="1" si="43"/>
        <v>#N/A</v>
      </c>
      <c r="O111" t="e">
        <f t="shared" ca="1" si="44"/>
        <v>#N/A</v>
      </c>
      <c r="P111" t="e">
        <f t="shared" ca="1" si="45"/>
        <v>#N/A</v>
      </c>
      <c r="Q111" t="e">
        <f t="shared" ca="1" si="46"/>
        <v>#N/A</v>
      </c>
      <c r="R111" t="e">
        <f t="shared" ca="1" si="47"/>
        <v>#N/A</v>
      </c>
      <c r="S111" t="e">
        <f t="shared" ca="1" si="48"/>
        <v>#N/A</v>
      </c>
      <c r="T111" t="e">
        <f t="shared" ca="1" si="49"/>
        <v>#N/A</v>
      </c>
      <c r="U111" t="e">
        <f t="shared" ca="1" si="50"/>
        <v>#N/A</v>
      </c>
      <c r="V111" t="e">
        <f t="shared" ca="1" si="51"/>
        <v>#N/A</v>
      </c>
      <c r="W111" t="e">
        <f t="shared" ca="1" si="52"/>
        <v>#N/A</v>
      </c>
      <c r="X111" t="e">
        <f t="shared" ca="1" si="53"/>
        <v>#N/A</v>
      </c>
      <c r="Y111" t="e">
        <f t="shared" ca="1" si="54"/>
        <v>#N/A</v>
      </c>
      <c r="Z111" t="e">
        <f t="shared" ca="1" si="55"/>
        <v>#N/A</v>
      </c>
      <c r="AA111" t="e">
        <f t="shared" ca="1" si="56"/>
        <v>#N/A</v>
      </c>
      <c r="AB111" t="e">
        <f t="shared" ca="1" si="57"/>
        <v>#N/A</v>
      </c>
      <c r="AC111" t="e">
        <f t="shared" ca="1" si="58"/>
        <v>#N/A</v>
      </c>
      <c r="AD111" t="e">
        <f t="shared" ca="1" si="59"/>
        <v>#N/A</v>
      </c>
      <c r="AE111" t="e">
        <f t="shared" ca="1" si="60"/>
        <v>#N/A</v>
      </c>
      <c r="AF111" t="e">
        <f t="shared" ca="1" si="61"/>
        <v>#N/A</v>
      </c>
      <c r="AG111" s="13" t="e">
        <f t="shared" ca="1" si="62"/>
        <v>#N/A</v>
      </c>
      <c r="AH111" s="13" t="e">
        <f t="shared" ca="1" si="63"/>
        <v>#N/A</v>
      </c>
    </row>
    <row r="112" spans="2:34" x14ac:dyDescent="0.35">
      <c r="B112" s="14" t="s">
        <v>100</v>
      </c>
      <c r="C112" t="e">
        <f t="shared" ca="1" si="32"/>
        <v>#N/A</v>
      </c>
      <c r="D112" t="e">
        <f t="shared" ca="1" si="33"/>
        <v>#N/A</v>
      </c>
      <c r="E112" t="e">
        <f t="shared" ca="1" si="34"/>
        <v>#N/A</v>
      </c>
      <c r="F112" t="e">
        <f t="shared" ca="1" si="35"/>
        <v>#N/A</v>
      </c>
      <c r="G112" t="e">
        <f t="shared" ca="1" si="36"/>
        <v>#N/A</v>
      </c>
      <c r="H112" t="e">
        <f t="shared" ca="1" si="37"/>
        <v>#N/A</v>
      </c>
      <c r="I112" t="e">
        <f t="shared" ca="1" si="38"/>
        <v>#N/A</v>
      </c>
      <c r="J112" t="e">
        <f t="shared" ca="1" si="39"/>
        <v>#N/A</v>
      </c>
      <c r="K112" t="e">
        <f t="shared" ca="1" si="40"/>
        <v>#N/A</v>
      </c>
      <c r="L112" t="e">
        <f t="shared" ca="1" si="41"/>
        <v>#N/A</v>
      </c>
      <c r="M112" t="e">
        <f t="shared" ca="1" si="42"/>
        <v>#N/A</v>
      </c>
      <c r="N112" t="e">
        <f t="shared" ca="1" si="43"/>
        <v>#N/A</v>
      </c>
      <c r="O112" t="e">
        <f t="shared" ca="1" si="44"/>
        <v>#N/A</v>
      </c>
      <c r="P112" t="e">
        <f t="shared" ca="1" si="45"/>
        <v>#N/A</v>
      </c>
      <c r="Q112" t="e">
        <f t="shared" ca="1" si="46"/>
        <v>#N/A</v>
      </c>
      <c r="R112" t="e">
        <f t="shared" ca="1" si="47"/>
        <v>#N/A</v>
      </c>
      <c r="S112" t="e">
        <f t="shared" ca="1" si="48"/>
        <v>#N/A</v>
      </c>
      <c r="T112" t="e">
        <f t="shared" ca="1" si="49"/>
        <v>#N/A</v>
      </c>
      <c r="U112" t="e">
        <f t="shared" ca="1" si="50"/>
        <v>#N/A</v>
      </c>
      <c r="V112" t="e">
        <f t="shared" ca="1" si="51"/>
        <v>#N/A</v>
      </c>
      <c r="W112" t="e">
        <f t="shared" ca="1" si="52"/>
        <v>#N/A</v>
      </c>
      <c r="X112" t="e">
        <f t="shared" ca="1" si="53"/>
        <v>#N/A</v>
      </c>
      <c r="Y112" t="e">
        <f t="shared" ca="1" si="54"/>
        <v>#N/A</v>
      </c>
      <c r="Z112" t="e">
        <f t="shared" ca="1" si="55"/>
        <v>#N/A</v>
      </c>
      <c r="AA112" t="e">
        <f t="shared" ca="1" si="56"/>
        <v>#N/A</v>
      </c>
      <c r="AB112" t="e">
        <f t="shared" ca="1" si="57"/>
        <v>#N/A</v>
      </c>
      <c r="AC112" t="e">
        <f t="shared" ca="1" si="58"/>
        <v>#N/A</v>
      </c>
      <c r="AD112" t="e">
        <f t="shared" ca="1" si="59"/>
        <v>#N/A</v>
      </c>
      <c r="AE112" t="e">
        <f t="shared" ca="1" si="60"/>
        <v>#N/A</v>
      </c>
      <c r="AF112" t="e">
        <f t="shared" ca="1" si="61"/>
        <v>#N/A</v>
      </c>
      <c r="AG112" s="13" t="e">
        <f t="shared" ca="1" si="62"/>
        <v>#N/A</v>
      </c>
      <c r="AH112" s="13" t="e">
        <f t="shared" ca="1" si="63"/>
        <v>#N/A</v>
      </c>
    </row>
    <row r="113" spans="2:34" x14ac:dyDescent="0.35">
      <c r="B113" s="14" t="s">
        <v>264</v>
      </c>
      <c r="C113" t="e">
        <f t="shared" ca="1" si="32"/>
        <v>#N/A</v>
      </c>
      <c r="D113" t="e">
        <f t="shared" ca="1" si="33"/>
        <v>#N/A</v>
      </c>
      <c r="E113" t="e">
        <f t="shared" ca="1" si="34"/>
        <v>#N/A</v>
      </c>
      <c r="F113" t="e">
        <f t="shared" ca="1" si="35"/>
        <v>#N/A</v>
      </c>
      <c r="G113" t="e">
        <f t="shared" ca="1" si="36"/>
        <v>#N/A</v>
      </c>
      <c r="H113" t="e">
        <f t="shared" ca="1" si="37"/>
        <v>#N/A</v>
      </c>
      <c r="I113" t="e">
        <f t="shared" ca="1" si="38"/>
        <v>#N/A</v>
      </c>
      <c r="J113" t="e">
        <f t="shared" ca="1" si="39"/>
        <v>#N/A</v>
      </c>
      <c r="K113" t="e">
        <f t="shared" ca="1" si="40"/>
        <v>#N/A</v>
      </c>
      <c r="L113" t="e">
        <f t="shared" ca="1" si="41"/>
        <v>#N/A</v>
      </c>
      <c r="M113" t="e">
        <f t="shared" ca="1" si="42"/>
        <v>#N/A</v>
      </c>
      <c r="N113" t="e">
        <f t="shared" ca="1" si="43"/>
        <v>#N/A</v>
      </c>
      <c r="O113" t="e">
        <f t="shared" ca="1" si="44"/>
        <v>#N/A</v>
      </c>
      <c r="P113" t="e">
        <f t="shared" ca="1" si="45"/>
        <v>#N/A</v>
      </c>
      <c r="Q113" t="e">
        <f t="shared" ca="1" si="46"/>
        <v>#N/A</v>
      </c>
      <c r="R113" t="e">
        <f t="shared" ca="1" si="47"/>
        <v>#N/A</v>
      </c>
      <c r="S113" t="e">
        <f t="shared" ca="1" si="48"/>
        <v>#N/A</v>
      </c>
      <c r="T113" t="e">
        <f t="shared" ca="1" si="49"/>
        <v>#N/A</v>
      </c>
      <c r="U113" t="e">
        <f t="shared" ca="1" si="50"/>
        <v>#N/A</v>
      </c>
      <c r="V113" t="e">
        <f t="shared" ca="1" si="51"/>
        <v>#N/A</v>
      </c>
      <c r="W113" t="e">
        <f t="shared" ca="1" si="52"/>
        <v>#N/A</v>
      </c>
      <c r="X113" t="e">
        <f t="shared" ca="1" si="53"/>
        <v>#N/A</v>
      </c>
      <c r="Y113" t="e">
        <f t="shared" ca="1" si="54"/>
        <v>#N/A</v>
      </c>
      <c r="Z113" t="e">
        <f t="shared" ca="1" si="55"/>
        <v>#N/A</v>
      </c>
      <c r="AA113" t="e">
        <f t="shared" ca="1" si="56"/>
        <v>#N/A</v>
      </c>
      <c r="AB113" t="e">
        <f t="shared" ca="1" si="57"/>
        <v>#N/A</v>
      </c>
      <c r="AC113" t="e">
        <f t="shared" ca="1" si="58"/>
        <v>#N/A</v>
      </c>
      <c r="AD113" t="e">
        <f t="shared" ca="1" si="59"/>
        <v>#N/A</v>
      </c>
      <c r="AE113" t="e">
        <f t="shared" ca="1" si="60"/>
        <v>#N/A</v>
      </c>
      <c r="AF113" t="e">
        <f t="shared" ca="1" si="61"/>
        <v>#N/A</v>
      </c>
      <c r="AG113" s="13" t="e">
        <f t="shared" ca="1" si="62"/>
        <v>#N/A</v>
      </c>
      <c r="AH113" s="13" t="e">
        <f t="shared" ca="1" si="63"/>
        <v>#N/A</v>
      </c>
    </row>
    <row r="114" spans="2:34" x14ac:dyDescent="0.35">
      <c r="B114" s="14" t="s">
        <v>270</v>
      </c>
      <c r="C114" t="e">
        <f t="shared" ca="1" si="32"/>
        <v>#N/A</v>
      </c>
      <c r="D114" t="e">
        <f t="shared" ca="1" si="33"/>
        <v>#N/A</v>
      </c>
      <c r="E114" t="e">
        <f t="shared" ca="1" si="34"/>
        <v>#N/A</v>
      </c>
      <c r="F114" t="e">
        <f t="shared" ca="1" si="35"/>
        <v>#N/A</v>
      </c>
      <c r="G114" t="e">
        <f t="shared" ca="1" si="36"/>
        <v>#N/A</v>
      </c>
      <c r="H114" t="e">
        <f t="shared" ca="1" si="37"/>
        <v>#N/A</v>
      </c>
      <c r="I114" t="e">
        <f t="shared" ca="1" si="38"/>
        <v>#N/A</v>
      </c>
      <c r="J114" t="e">
        <f t="shared" ca="1" si="39"/>
        <v>#N/A</v>
      </c>
      <c r="K114" t="e">
        <f t="shared" ca="1" si="40"/>
        <v>#N/A</v>
      </c>
      <c r="L114" t="e">
        <f t="shared" ca="1" si="41"/>
        <v>#N/A</v>
      </c>
      <c r="M114" t="e">
        <f t="shared" ca="1" si="42"/>
        <v>#N/A</v>
      </c>
      <c r="N114" t="e">
        <f t="shared" ca="1" si="43"/>
        <v>#N/A</v>
      </c>
      <c r="O114" t="e">
        <f t="shared" ca="1" si="44"/>
        <v>#N/A</v>
      </c>
      <c r="P114" t="e">
        <f t="shared" ca="1" si="45"/>
        <v>#N/A</v>
      </c>
      <c r="Q114" t="e">
        <f t="shared" ca="1" si="46"/>
        <v>#N/A</v>
      </c>
      <c r="R114" t="e">
        <f t="shared" ca="1" si="47"/>
        <v>#N/A</v>
      </c>
      <c r="S114" t="e">
        <f t="shared" ca="1" si="48"/>
        <v>#N/A</v>
      </c>
      <c r="T114" t="e">
        <f t="shared" ca="1" si="49"/>
        <v>#N/A</v>
      </c>
      <c r="U114" t="e">
        <f t="shared" ca="1" si="50"/>
        <v>#N/A</v>
      </c>
      <c r="V114" t="e">
        <f t="shared" ca="1" si="51"/>
        <v>#N/A</v>
      </c>
      <c r="W114" t="e">
        <f t="shared" ca="1" si="52"/>
        <v>#N/A</v>
      </c>
      <c r="X114" t="e">
        <f t="shared" ca="1" si="53"/>
        <v>#N/A</v>
      </c>
      <c r="Y114" t="e">
        <f t="shared" ca="1" si="54"/>
        <v>#N/A</v>
      </c>
      <c r="Z114" t="e">
        <f t="shared" ca="1" si="55"/>
        <v>#N/A</v>
      </c>
      <c r="AA114" t="e">
        <f t="shared" ca="1" si="56"/>
        <v>#N/A</v>
      </c>
      <c r="AB114" t="e">
        <f t="shared" ca="1" si="57"/>
        <v>#N/A</v>
      </c>
      <c r="AC114" t="e">
        <f t="shared" ca="1" si="58"/>
        <v>#N/A</v>
      </c>
      <c r="AD114" t="e">
        <f t="shared" ca="1" si="59"/>
        <v>#N/A</v>
      </c>
      <c r="AE114" t="e">
        <f t="shared" ca="1" si="60"/>
        <v>#N/A</v>
      </c>
      <c r="AF114" t="e">
        <f t="shared" ca="1" si="61"/>
        <v>#N/A</v>
      </c>
      <c r="AG114" s="13" t="e">
        <f t="shared" ca="1" si="62"/>
        <v>#N/A</v>
      </c>
      <c r="AH114" s="13" t="e">
        <f t="shared" ca="1" si="63"/>
        <v>#N/A</v>
      </c>
    </row>
    <row r="115" spans="2:34" x14ac:dyDescent="0.35">
      <c r="B115" s="14" t="s">
        <v>137</v>
      </c>
      <c r="C115" t="e">
        <f t="shared" ca="1" si="32"/>
        <v>#N/A</v>
      </c>
      <c r="D115" t="e">
        <f t="shared" ca="1" si="33"/>
        <v>#N/A</v>
      </c>
      <c r="E115" t="e">
        <f t="shared" ca="1" si="34"/>
        <v>#N/A</v>
      </c>
      <c r="F115" t="e">
        <f t="shared" ca="1" si="35"/>
        <v>#N/A</v>
      </c>
      <c r="G115" t="e">
        <f t="shared" ca="1" si="36"/>
        <v>#N/A</v>
      </c>
      <c r="H115" t="e">
        <f t="shared" ca="1" si="37"/>
        <v>#N/A</v>
      </c>
      <c r="I115" t="e">
        <f t="shared" ca="1" si="38"/>
        <v>#N/A</v>
      </c>
      <c r="J115" t="e">
        <f t="shared" ca="1" si="39"/>
        <v>#N/A</v>
      </c>
      <c r="K115" t="e">
        <f t="shared" ca="1" si="40"/>
        <v>#N/A</v>
      </c>
      <c r="L115" t="e">
        <f t="shared" ca="1" si="41"/>
        <v>#N/A</v>
      </c>
      <c r="M115" t="e">
        <f t="shared" ca="1" si="42"/>
        <v>#N/A</v>
      </c>
      <c r="N115" t="e">
        <f t="shared" ca="1" si="43"/>
        <v>#N/A</v>
      </c>
      <c r="O115" t="e">
        <f t="shared" ca="1" si="44"/>
        <v>#N/A</v>
      </c>
      <c r="P115" t="e">
        <f t="shared" ca="1" si="45"/>
        <v>#N/A</v>
      </c>
      <c r="Q115" t="e">
        <f t="shared" ca="1" si="46"/>
        <v>#N/A</v>
      </c>
      <c r="R115" t="e">
        <f t="shared" ca="1" si="47"/>
        <v>#N/A</v>
      </c>
      <c r="S115" t="e">
        <f t="shared" ca="1" si="48"/>
        <v>#N/A</v>
      </c>
      <c r="T115" t="e">
        <f t="shared" ca="1" si="49"/>
        <v>#N/A</v>
      </c>
      <c r="U115" t="e">
        <f t="shared" ca="1" si="50"/>
        <v>#N/A</v>
      </c>
      <c r="V115" t="e">
        <f t="shared" ca="1" si="51"/>
        <v>#N/A</v>
      </c>
      <c r="W115" t="e">
        <f t="shared" ca="1" si="52"/>
        <v>#N/A</v>
      </c>
      <c r="X115" t="e">
        <f t="shared" ca="1" si="53"/>
        <v>#N/A</v>
      </c>
      <c r="Y115" t="e">
        <f t="shared" ca="1" si="54"/>
        <v>#N/A</v>
      </c>
      <c r="Z115" t="e">
        <f t="shared" ca="1" si="55"/>
        <v>#N/A</v>
      </c>
      <c r="AA115" t="e">
        <f t="shared" ca="1" si="56"/>
        <v>#N/A</v>
      </c>
      <c r="AB115" t="e">
        <f t="shared" ca="1" si="57"/>
        <v>#N/A</v>
      </c>
      <c r="AC115" t="e">
        <f t="shared" ca="1" si="58"/>
        <v>#N/A</v>
      </c>
      <c r="AD115" t="e">
        <f t="shared" ca="1" si="59"/>
        <v>#N/A</v>
      </c>
      <c r="AE115" t="e">
        <f t="shared" ca="1" si="60"/>
        <v>#N/A</v>
      </c>
      <c r="AF115" t="e">
        <f t="shared" ca="1" si="61"/>
        <v>#N/A</v>
      </c>
      <c r="AG115" s="13" t="e">
        <f t="shared" ca="1" si="62"/>
        <v>#N/A</v>
      </c>
      <c r="AH115" s="13" t="e">
        <f t="shared" ca="1" si="63"/>
        <v>#N/A</v>
      </c>
    </row>
    <row r="116" spans="2:34" x14ac:dyDescent="0.35">
      <c r="B116" s="14" t="s">
        <v>30</v>
      </c>
      <c r="C116" t="e">
        <f t="shared" ca="1" si="32"/>
        <v>#N/A</v>
      </c>
      <c r="D116" t="e">
        <f t="shared" ca="1" si="33"/>
        <v>#N/A</v>
      </c>
      <c r="E116" t="e">
        <f t="shared" ca="1" si="34"/>
        <v>#N/A</v>
      </c>
      <c r="F116" t="e">
        <f t="shared" ca="1" si="35"/>
        <v>#N/A</v>
      </c>
      <c r="G116" t="e">
        <f t="shared" ca="1" si="36"/>
        <v>#N/A</v>
      </c>
      <c r="H116" t="e">
        <f t="shared" ca="1" si="37"/>
        <v>#N/A</v>
      </c>
      <c r="I116" t="e">
        <f t="shared" ca="1" si="38"/>
        <v>#N/A</v>
      </c>
      <c r="J116" t="e">
        <f t="shared" ca="1" si="39"/>
        <v>#N/A</v>
      </c>
      <c r="K116" t="e">
        <f t="shared" ca="1" si="40"/>
        <v>#N/A</v>
      </c>
      <c r="L116" t="e">
        <f t="shared" ca="1" si="41"/>
        <v>#N/A</v>
      </c>
      <c r="M116" t="e">
        <f t="shared" ca="1" si="42"/>
        <v>#N/A</v>
      </c>
      <c r="N116" t="e">
        <f t="shared" ca="1" si="43"/>
        <v>#N/A</v>
      </c>
      <c r="O116" t="e">
        <f t="shared" ca="1" si="44"/>
        <v>#N/A</v>
      </c>
      <c r="P116" t="e">
        <f t="shared" ca="1" si="45"/>
        <v>#N/A</v>
      </c>
      <c r="Q116" t="e">
        <f t="shared" ca="1" si="46"/>
        <v>#N/A</v>
      </c>
      <c r="R116" t="e">
        <f t="shared" ca="1" si="47"/>
        <v>#N/A</v>
      </c>
      <c r="S116" t="e">
        <f t="shared" ca="1" si="48"/>
        <v>#N/A</v>
      </c>
      <c r="T116" t="e">
        <f t="shared" ca="1" si="49"/>
        <v>#N/A</v>
      </c>
      <c r="U116" t="e">
        <f t="shared" ca="1" si="50"/>
        <v>#N/A</v>
      </c>
      <c r="V116" t="e">
        <f t="shared" ca="1" si="51"/>
        <v>#N/A</v>
      </c>
      <c r="W116" t="e">
        <f t="shared" ca="1" si="52"/>
        <v>#N/A</v>
      </c>
      <c r="X116" t="e">
        <f t="shared" ca="1" si="53"/>
        <v>#N/A</v>
      </c>
      <c r="Y116" t="e">
        <f t="shared" ca="1" si="54"/>
        <v>#N/A</v>
      </c>
      <c r="Z116" t="e">
        <f t="shared" ca="1" si="55"/>
        <v>#N/A</v>
      </c>
      <c r="AA116" t="e">
        <f t="shared" ca="1" si="56"/>
        <v>#N/A</v>
      </c>
      <c r="AB116" t="e">
        <f t="shared" ca="1" si="57"/>
        <v>#N/A</v>
      </c>
      <c r="AC116" t="e">
        <f t="shared" ca="1" si="58"/>
        <v>#N/A</v>
      </c>
      <c r="AD116" t="e">
        <f t="shared" ca="1" si="59"/>
        <v>#N/A</v>
      </c>
      <c r="AE116" t="e">
        <f t="shared" ca="1" si="60"/>
        <v>#N/A</v>
      </c>
      <c r="AF116" t="e">
        <f t="shared" ca="1" si="61"/>
        <v>#N/A</v>
      </c>
      <c r="AG116" s="13" t="e">
        <f t="shared" ca="1" si="62"/>
        <v>#N/A</v>
      </c>
      <c r="AH116" s="13" t="e">
        <f t="shared" ca="1" si="63"/>
        <v>#N/A</v>
      </c>
    </row>
    <row r="117" spans="2:34" x14ac:dyDescent="0.35">
      <c r="B117" s="14" t="s">
        <v>91</v>
      </c>
      <c r="C117" t="e">
        <f t="shared" ca="1" si="32"/>
        <v>#N/A</v>
      </c>
      <c r="D117" t="e">
        <f t="shared" ca="1" si="33"/>
        <v>#N/A</v>
      </c>
      <c r="E117" t="e">
        <f t="shared" ca="1" si="34"/>
        <v>#N/A</v>
      </c>
      <c r="F117" t="e">
        <f t="shared" ca="1" si="35"/>
        <v>#N/A</v>
      </c>
      <c r="G117" t="e">
        <f t="shared" ca="1" si="36"/>
        <v>#N/A</v>
      </c>
      <c r="H117" t="e">
        <f t="shared" ca="1" si="37"/>
        <v>#N/A</v>
      </c>
      <c r="I117" t="e">
        <f t="shared" ca="1" si="38"/>
        <v>#N/A</v>
      </c>
      <c r="J117" t="e">
        <f t="shared" ca="1" si="39"/>
        <v>#N/A</v>
      </c>
      <c r="K117" t="e">
        <f t="shared" ca="1" si="40"/>
        <v>#N/A</v>
      </c>
      <c r="L117" t="e">
        <f t="shared" ca="1" si="41"/>
        <v>#N/A</v>
      </c>
      <c r="M117" t="e">
        <f t="shared" ca="1" si="42"/>
        <v>#N/A</v>
      </c>
      <c r="N117" t="e">
        <f t="shared" ca="1" si="43"/>
        <v>#N/A</v>
      </c>
      <c r="O117" t="e">
        <f t="shared" ca="1" si="44"/>
        <v>#N/A</v>
      </c>
      <c r="P117" t="e">
        <f t="shared" ca="1" si="45"/>
        <v>#N/A</v>
      </c>
      <c r="Q117" t="e">
        <f t="shared" ca="1" si="46"/>
        <v>#N/A</v>
      </c>
      <c r="R117" t="e">
        <f t="shared" ca="1" si="47"/>
        <v>#N/A</v>
      </c>
      <c r="S117" t="e">
        <f t="shared" ca="1" si="48"/>
        <v>#N/A</v>
      </c>
      <c r="T117" t="e">
        <f t="shared" ca="1" si="49"/>
        <v>#N/A</v>
      </c>
      <c r="U117" t="e">
        <f t="shared" ca="1" si="50"/>
        <v>#N/A</v>
      </c>
      <c r="V117" t="e">
        <f t="shared" ca="1" si="51"/>
        <v>#N/A</v>
      </c>
      <c r="W117" t="e">
        <f t="shared" ca="1" si="52"/>
        <v>#N/A</v>
      </c>
      <c r="X117" t="e">
        <f t="shared" ca="1" si="53"/>
        <v>#N/A</v>
      </c>
      <c r="Y117" t="e">
        <f t="shared" ca="1" si="54"/>
        <v>#N/A</v>
      </c>
      <c r="Z117" t="e">
        <f t="shared" ca="1" si="55"/>
        <v>#N/A</v>
      </c>
      <c r="AA117" t="e">
        <f t="shared" ca="1" si="56"/>
        <v>#N/A</v>
      </c>
      <c r="AB117" t="e">
        <f t="shared" ca="1" si="57"/>
        <v>#N/A</v>
      </c>
      <c r="AC117" t="e">
        <f t="shared" ca="1" si="58"/>
        <v>#N/A</v>
      </c>
      <c r="AD117" t="e">
        <f t="shared" ca="1" si="59"/>
        <v>#N/A</v>
      </c>
      <c r="AE117" t="e">
        <f t="shared" ca="1" si="60"/>
        <v>#N/A</v>
      </c>
      <c r="AF117" t="e">
        <f t="shared" ca="1" si="61"/>
        <v>#N/A</v>
      </c>
      <c r="AG117" s="13" t="e">
        <f t="shared" ca="1" si="62"/>
        <v>#N/A</v>
      </c>
      <c r="AH117" s="13" t="e">
        <f t="shared" ca="1" si="63"/>
        <v>#N/A</v>
      </c>
    </row>
    <row r="118" spans="2:34" x14ac:dyDescent="0.35">
      <c r="B118" s="14" t="s">
        <v>98</v>
      </c>
      <c r="C118" t="e">
        <f t="shared" ca="1" si="32"/>
        <v>#N/A</v>
      </c>
      <c r="D118" t="e">
        <f t="shared" ca="1" si="33"/>
        <v>#N/A</v>
      </c>
      <c r="E118" t="e">
        <f t="shared" ca="1" si="34"/>
        <v>#N/A</v>
      </c>
      <c r="F118" t="e">
        <f t="shared" ca="1" si="35"/>
        <v>#N/A</v>
      </c>
      <c r="G118" t="e">
        <f t="shared" ca="1" si="36"/>
        <v>#N/A</v>
      </c>
      <c r="H118" t="e">
        <f t="shared" ca="1" si="37"/>
        <v>#N/A</v>
      </c>
      <c r="I118" t="e">
        <f t="shared" ca="1" si="38"/>
        <v>#N/A</v>
      </c>
      <c r="J118" t="e">
        <f t="shared" ca="1" si="39"/>
        <v>#N/A</v>
      </c>
      <c r="K118" t="e">
        <f t="shared" ca="1" si="40"/>
        <v>#N/A</v>
      </c>
      <c r="L118" t="e">
        <f t="shared" ca="1" si="41"/>
        <v>#N/A</v>
      </c>
      <c r="M118" t="e">
        <f t="shared" ca="1" si="42"/>
        <v>#N/A</v>
      </c>
      <c r="N118" t="e">
        <f t="shared" ca="1" si="43"/>
        <v>#N/A</v>
      </c>
      <c r="O118" t="e">
        <f t="shared" ca="1" si="44"/>
        <v>#N/A</v>
      </c>
      <c r="P118" t="e">
        <f t="shared" ca="1" si="45"/>
        <v>#N/A</v>
      </c>
      <c r="Q118" t="e">
        <f t="shared" ca="1" si="46"/>
        <v>#N/A</v>
      </c>
      <c r="R118" t="e">
        <f t="shared" ca="1" si="47"/>
        <v>#N/A</v>
      </c>
      <c r="S118" t="e">
        <f t="shared" ca="1" si="48"/>
        <v>#N/A</v>
      </c>
      <c r="T118" t="e">
        <f t="shared" ca="1" si="49"/>
        <v>#N/A</v>
      </c>
      <c r="U118" t="e">
        <f t="shared" ca="1" si="50"/>
        <v>#N/A</v>
      </c>
      <c r="V118" t="e">
        <f t="shared" ca="1" si="51"/>
        <v>#N/A</v>
      </c>
      <c r="W118" t="e">
        <f t="shared" ca="1" si="52"/>
        <v>#N/A</v>
      </c>
      <c r="X118" t="e">
        <f t="shared" ca="1" si="53"/>
        <v>#N/A</v>
      </c>
      <c r="Y118" t="e">
        <f t="shared" ca="1" si="54"/>
        <v>#N/A</v>
      </c>
      <c r="Z118" t="e">
        <f t="shared" ca="1" si="55"/>
        <v>#N/A</v>
      </c>
      <c r="AA118" t="e">
        <f t="shared" ca="1" si="56"/>
        <v>#N/A</v>
      </c>
      <c r="AB118" t="e">
        <f t="shared" ca="1" si="57"/>
        <v>#N/A</v>
      </c>
      <c r="AC118" t="e">
        <f t="shared" ca="1" si="58"/>
        <v>#N/A</v>
      </c>
      <c r="AD118" t="e">
        <f t="shared" ca="1" si="59"/>
        <v>#N/A</v>
      </c>
      <c r="AE118" t="e">
        <f t="shared" ca="1" si="60"/>
        <v>#N/A</v>
      </c>
      <c r="AF118" t="e">
        <f t="shared" ca="1" si="61"/>
        <v>#N/A</v>
      </c>
      <c r="AG118" s="13" t="e">
        <f t="shared" ca="1" si="62"/>
        <v>#N/A</v>
      </c>
      <c r="AH118" s="13" t="e">
        <f t="shared" ca="1" si="63"/>
        <v>#N/A</v>
      </c>
    </row>
    <row r="119" spans="2:34" x14ac:dyDescent="0.35">
      <c r="B119" s="14" t="s">
        <v>99</v>
      </c>
      <c r="C119" t="e">
        <f t="shared" ca="1" si="32"/>
        <v>#N/A</v>
      </c>
      <c r="D119" t="e">
        <f t="shared" ca="1" si="33"/>
        <v>#N/A</v>
      </c>
      <c r="E119" t="e">
        <f t="shared" ca="1" si="34"/>
        <v>#N/A</v>
      </c>
      <c r="F119" t="e">
        <f t="shared" ca="1" si="35"/>
        <v>#N/A</v>
      </c>
      <c r="G119" t="e">
        <f t="shared" ca="1" si="36"/>
        <v>#N/A</v>
      </c>
      <c r="H119" t="e">
        <f t="shared" ca="1" si="37"/>
        <v>#N/A</v>
      </c>
      <c r="I119" t="e">
        <f t="shared" ca="1" si="38"/>
        <v>#N/A</v>
      </c>
      <c r="J119" t="e">
        <f t="shared" ca="1" si="39"/>
        <v>#N/A</v>
      </c>
      <c r="K119" t="e">
        <f t="shared" ca="1" si="40"/>
        <v>#N/A</v>
      </c>
      <c r="L119" t="e">
        <f t="shared" ca="1" si="41"/>
        <v>#N/A</v>
      </c>
      <c r="M119" t="e">
        <f t="shared" ca="1" si="42"/>
        <v>#N/A</v>
      </c>
      <c r="N119" t="e">
        <f t="shared" ca="1" si="43"/>
        <v>#N/A</v>
      </c>
      <c r="O119" t="e">
        <f t="shared" ca="1" si="44"/>
        <v>#N/A</v>
      </c>
      <c r="P119" t="e">
        <f t="shared" ca="1" si="45"/>
        <v>#N/A</v>
      </c>
      <c r="Q119" t="e">
        <f t="shared" ca="1" si="46"/>
        <v>#N/A</v>
      </c>
      <c r="R119" t="e">
        <f t="shared" ca="1" si="47"/>
        <v>#N/A</v>
      </c>
      <c r="S119" t="e">
        <f t="shared" ca="1" si="48"/>
        <v>#N/A</v>
      </c>
      <c r="T119" t="e">
        <f t="shared" ca="1" si="49"/>
        <v>#N/A</v>
      </c>
      <c r="U119" t="e">
        <f t="shared" ca="1" si="50"/>
        <v>#N/A</v>
      </c>
      <c r="V119" t="e">
        <f t="shared" ca="1" si="51"/>
        <v>#N/A</v>
      </c>
      <c r="W119" t="e">
        <f t="shared" ca="1" si="52"/>
        <v>#N/A</v>
      </c>
      <c r="X119" t="e">
        <f t="shared" ca="1" si="53"/>
        <v>#N/A</v>
      </c>
      <c r="Y119" t="e">
        <f t="shared" ca="1" si="54"/>
        <v>#N/A</v>
      </c>
      <c r="Z119" t="e">
        <f t="shared" ca="1" si="55"/>
        <v>#N/A</v>
      </c>
      <c r="AA119" t="e">
        <f t="shared" ca="1" si="56"/>
        <v>#N/A</v>
      </c>
      <c r="AB119" t="e">
        <f t="shared" ca="1" si="57"/>
        <v>#N/A</v>
      </c>
      <c r="AC119" t="e">
        <f t="shared" ca="1" si="58"/>
        <v>#N/A</v>
      </c>
      <c r="AD119" t="e">
        <f t="shared" ca="1" si="59"/>
        <v>#N/A</v>
      </c>
      <c r="AE119" t="e">
        <f t="shared" ca="1" si="60"/>
        <v>#N/A</v>
      </c>
      <c r="AF119" t="e">
        <f t="shared" ca="1" si="61"/>
        <v>#N/A</v>
      </c>
      <c r="AG119" s="13" t="e">
        <f t="shared" ca="1" si="62"/>
        <v>#N/A</v>
      </c>
      <c r="AH119" s="13" t="e">
        <f t="shared" ca="1" si="63"/>
        <v>#N/A</v>
      </c>
    </row>
    <row r="120" spans="2:34" x14ac:dyDescent="0.35">
      <c r="B120" s="14" t="s">
        <v>101</v>
      </c>
      <c r="C120" t="e">
        <f t="shared" ca="1" si="32"/>
        <v>#N/A</v>
      </c>
      <c r="D120" t="e">
        <f t="shared" ca="1" si="33"/>
        <v>#N/A</v>
      </c>
      <c r="E120" t="e">
        <f t="shared" ca="1" si="34"/>
        <v>#N/A</v>
      </c>
      <c r="F120" t="e">
        <f t="shared" ca="1" si="35"/>
        <v>#N/A</v>
      </c>
      <c r="G120" t="e">
        <f t="shared" ca="1" si="36"/>
        <v>#N/A</v>
      </c>
      <c r="H120" t="e">
        <f t="shared" ca="1" si="37"/>
        <v>#N/A</v>
      </c>
      <c r="I120" t="e">
        <f t="shared" ca="1" si="38"/>
        <v>#N/A</v>
      </c>
      <c r="J120" t="e">
        <f t="shared" ca="1" si="39"/>
        <v>#N/A</v>
      </c>
      <c r="K120" t="e">
        <f t="shared" ca="1" si="40"/>
        <v>#N/A</v>
      </c>
      <c r="L120" t="e">
        <f t="shared" ca="1" si="41"/>
        <v>#N/A</v>
      </c>
      <c r="M120" t="e">
        <f t="shared" ca="1" si="42"/>
        <v>#N/A</v>
      </c>
      <c r="N120" t="e">
        <f t="shared" ca="1" si="43"/>
        <v>#N/A</v>
      </c>
      <c r="O120" t="e">
        <f t="shared" ca="1" si="44"/>
        <v>#N/A</v>
      </c>
      <c r="P120" t="e">
        <f t="shared" ca="1" si="45"/>
        <v>#N/A</v>
      </c>
      <c r="Q120" t="e">
        <f t="shared" ca="1" si="46"/>
        <v>#N/A</v>
      </c>
      <c r="R120" t="e">
        <f t="shared" ca="1" si="47"/>
        <v>#N/A</v>
      </c>
      <c r="S120" t="e">
        <f t="shared" ca="1" si="48"/>
        <v>#N/A</v>
      </c>
      <c r="T120" t="e">
        <f t="shared" ca="1" si="49"/>
        <v>#N/A</v>
      </c>
      <c r="U120" t="e">
        <f t="shared" ca="1" si="50"/>
        <v>#N/A</v>
      </c>
      <c r="V120" t="e">
        <f t="shared" ca="1" si="51"/>
        <v>#N/A</v>
      </c>
      <c r="W120" t="e">
        <f t="shared" ca="1" si="52"/>
        <v>#N/A</v>
      </c>
      <c r="X120" t="e">
        <f t="shared" ca="1" si="53"/>
        <v>#N/A</v>
      </c>
      <c r="Y120" t="e">
        <f t="shared" ca="1" si="54"/>
        <v>#N/A</v>
      </c>
      <c r="Z120" t="e">
        <f t="shared" ca="1" si="55"/>
        <v>#N/A</v>
      </c>
      <c r="AA120" t="e">
        <f t="shared" ca="1" si="56"/>
        <v>#N/A</v>
      </c>
      <c r="AB120" t="e">
        <f t="shared" ca="1" si="57"/>
        <v>#N/A</v>
      </c>
      <c r="AC120" t="e">
        <f t="shared" ca="1" si="58"/>
        <v>#N/A</v>
      </c>
      <c r="AD120" t="e">
        <f t="shared" ca="1" si="59"/>
        <v>#N/A</v>
      </c>
      <c r="AE120" t="e">
        <f t="shared" ca="1" si="60"/>
        <v>#N/A</v>
      </c>
      <c r="AF120" t="e">
        <f t="shared" ca="1" si="61"/>
        <v>#N/A</v>
      </c>
      <c r="AG120" s="13" t="e">
        <f t="shared" ca="1" si="62"/>
        <v>#N/A</v>
      </c>
      <c r="AH120" s="13" t="e">
        <f t="shared" ca="1" si="63"/>
        <v>#N/A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A772-CD25-4AEF-9552-B646F7BCF526}">
  <dimension ref="A3:AH109"/>
  <sheetViews>
    <sheetView topLeftCell="X76" workbookViewId="0">
      <selection activeCell="A89" sqref="A89:XFD89"/>
    </sheetView>
  </sheetViews>
  <sheetFormatPr defaultColWidth="10.90625" defaultRowHeight="14.5" x14ac:dyDescent="0.35"/>
  <cols>
    <col min="1" max="1" width="10.90625" customWidth="1"/>
    <col min="2" max="2" width="37.54296875" bestFit="1" customWidth="1"/>
    <col min="3" max="3" width="10.90625" customWidth="1"/>
  </cols>
  <sheetData>
    <row r="3" spans="1:34" x14ac:dyDescent="0.35">
      <c r="H3" s="7" t="s">
        <v>144</v>
      </c>
    </row>
    <row r="4" spans="1:34" x14ac:dyDescent="0.35">
      <c r="H4" s="8" t="s">
        <v>145</v>
      </c>
    </row>
    <row r="6" spans="1:34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132</v>
      </c>
      <c r="AH6" s="3" t="s">
        <v>133</v>
      </c>
    </row>
    <row r="7" spans="1:34" x14ac:dyDescent="0.35">
      <c r="A7" s="2" t="s">
        <v>146</v>
      </c>
      <c r="B7" s="2" t="s">
        <v>0</v>
      </c>
      <c r="C7" s="4">
        <v>0</v>
      </c>
      <c r="D7" s="4">
        <v>0</v>
      </c>
      <c r="E7" s="4">
        <v>4</v>
      </c>
      <c r="F7" s="4">
        <v>2</v>
      </c>
      <c r="G7" s="4">
        <v>1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5</v>
      </c>
      <c r="P7" s="4">
        <v>3</v>
      </c>
      <c r="Q7" s="4">
        <v>6</v>
      </c>
      <c r="R7" s="4">
        <v>0</v>
      </c>
      <c r="S7" s="4">
        <v>6</v>
      </c>
      <c r="T7" s="4">
        <v>5</v>
      </c>
      <c r="U7" s="4">
        <v>1</v>
      </c>
      <c r="V7" s="4">
        <v>14</v>
      </c>
      <c r="W7" s="4">
        <v>2</v>
      </c>
      <c r="X7" s="4">
        <v>0</v>
      </c>
      <c r="Y7" s="4">
        <v>0</v>
      </c>
      <c r="Z7" s="4">
        <v>0</v>
      </c>
      <c r="AA7" s="4">
        <v>8</v>
      </c>
      <c r="AB7" s="4">
        <v>0</v>
      </c>
      <c r="AC7" s="4">
        <v>16</v>
      </c>
      <c r="AD7" s="4">
        <v>11</v>
      </c>
      <c r="AE7" s="4">
        <v>1</v>
      </c>
      <c r="AF7" s="4">
        <v>8</v>
      </c>
      <c r="AG7" s="4">
        <v>0</v>
      </c>
      <c r="AH7" s="5">
        <v>113</v>
      </c>
    </row>
    <row r="8" spans="1:34" x14ac:dyDescent="0.35">
      <c r="A8" s="2" t="s">
        <v>147</v>
      </c>
      <c r="B8" s="2" t="s">
        <v>1</v>
      </c>
      <c r="C8" s="4">
        <v>0</v>
      </c>
      <c r="D8" s="4">
        <v>0</v>
      </c>
      <c r="E8" s="4">
        <v>5</v>
      </c>
      <c r="F8" s="4">
        <v>0</v>
      </c>
      <c r="G8" s="4">
        <v>0</v>
      </c>
      <c r="H8" s="4">
        <v>14</v>
      </c>
      <c r="I8" s="4">
        <v>5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">
        <v>27</v>
      </c>
    </row>
    <row r="9" spans="1:34" x14ac:dyDescent="0.35">
      <c r="A9" s="2" t="s">
        <v>148</v>
      </c>
      <c r="B9" s="2" t="s">
        <v>2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1</v>
      </c>
      <c r="AE9" s="4">
        <v>0</v>
      </c>
      <c r="AF9" s="4">
        <v>2</v>
      </c>
      <c r="AG9" s="4">
        <v>0</v>
      </c>
      <c r="AH9" s="5">
        <v>9</v>
      </c>
    </row>
    <row r="10" spans="1:34" x14ac:dyDescent="0.35">
      <c r="A10" s="2" t="s">
        <v>149</v>
      </c>
      <c r="B10" s="2" t="s">
        <v>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0</v>
      </c>
      <c r="AH10" s="5">
        <v>5</v>
      </c>
    </row>
    <row r="11" spans="1:34" x14ac:dyDescent="0.35">
      <c r="A11" s="2" t="s">
        <v>150</v>
      </c>
      <c r="B11" s="2" t="s">
        <v>4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5">
        <v>11</v>
      </c>
    </row>
    <row r="12" spans="1:34" x14ac:dyDescent="0.35">
      <c r="A12" s="2" t="s">
        <v>151</v>
      </c>
      <c r="B12" s="2" t="s">
        <v>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4</v>
      </c>
      <c r="I12" s="4">
        <v>1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0</v>
      </c>
      <c r="AB12" s="4">
        <v>0</v>
      </c>
      <c r="AC12" s="4">
        <v>1</v>
      </c>
      <c r="AD12" s="4">
        <v>2</v>
      </c>
      <c r="AE12" s="4">
        <v>0</v>
      </c>
      <c r="AF12" s="4">
        <v>0</v>
      </c>
      <c r="AG12" s="4">
        <v>0</v>
      </c>
      <c r="AH12" s="5">
        <v>12</v>
      </c>
    </row>
    <row r="13" spans="1:34" x14ac:dyDescent="0.35">
      <c r="A13" s="2" t="s">
        <v>152</v>
      </c>
      <c r="B13" s="2" t="s">
        <v>6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5</v>
      </c>
      <c r="AE13" s="4">
        <v>1</v>
      </c>
      <c r="AF13" s="4">
        <v>0</v>
      </c>
      <c r="AG13" s="4">
        <v>0</v>
      </c>
      <c r="AH13" s="5">
        <v>10</v>
      </c>
    </row>
    <row r="14" spans="1:34" x14ac:dyDescent="0.35">
      <c r="A14" s="2" t="s">
        <v>153</v>
      </c>
      <c r="B14" s="2" t="s">
        <v>7</v>
      </c>
      <c r="C14" s="4">
        <v>0</v>
      </c>
      <c r="D14" s="4">
        <v>0</v>
      </c>
      <c r="E14" s="4">
        <v>0</v>
      </c>
      <c r="F14" s="4">
        <v>1</v>
      </c>
      <c r="G14" s="4">
        <v>1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1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5">
        <v>10</v>
      </c>
    </row>
    <row r="15" spans="1:34" x14ac:dyDescent="0.35">
      <c r="A15" s="2" t="s">
        <v>154</v>
      </c>
      <c r="B15" s="2" t="s">
        <v>8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4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</v>
      </c>
      <c r="W15" s="4">
        <v>2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4</v>
      </c>
      <c r="AE15" s="4">
        <v>0</v>
      </c>
      <c r="AF15" s="4">
        <v>2</v>
      </c>
      <c r="AG15" s="4">
        <v>2</v>
      </c>
      <c r="AH15" s="5">
        <v>26</v>
      </c>
    </row>
    <row r="16" spans="1:34" x14ac:dyDescent="0.35">
      <c r="A16" s="2" t="s">
        <v>155</v>
      </c>
      <c r="B16" s="2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1</v>
      </c>
      <c r="AE16" s="4">
        <v>0</v>
      </c>
      <c r="AF16" s="4">
        <v>0</v>
      </c>
      <c r="AG16" s="4">
        <v>0</v>
      </c>
      <c r="AH16" s="5">
        <v>4</v>
      </c>
    </row>
    <row r="17" spans="1:34" x14ac:dyDescent="0.35">
      <c r="A17" s="2" t="s">
        <v>156</v>
      </c>
      <c r="B17" s="2" t="s">
        <v>10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2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2</v>
      </c>
      <c r="W17" s="4">
        <v>3</v>
      </c>
      <c r="X17" s="4">
        <v>0</v>
      </c>
      <c r="Y17" s="4">
        <v>1</v>
      </c>
      <c r="Z17" s="4">
        <v>0</v>
      </c>
      <c r="AA17" s="4">
        <v>0</v>
      </c>
      <c r="AB17" s="4">
        <v>1</v>
      </c>
      <c r="AC17" s="4">
        <v>0</v>
      </c>
      <c r="AD17" s="4">
        <v>2</v>
      </c>
      <c r="AE17" s="4">
        <v>1</v>
      </c>
      <c r="AF17" s="4">
        <v>2</v>
      </c>
      <c r="AG17" s="4">
        <v>0</v>
      </c>
      <c r="AH17" s="5">
        <v>20</v>
      </c>
    </row>
    <row r="18" spans="1:34" x14ac:dyDescent="0.35">
      <c r="A18" s="2" t="s">
        <v>157</v>
      </c>
      <c r="B18" s="2" t="s">
        <v>11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4</v>
      </c>
      <c r="AE18" s="4">
        <v>0</v>
      </c>
      <c r="AF18" s="4">
        <v>0</v>
      </c>
      <c r="AG18" s="4">
        <v>0</v>
      </c>
      <c r="AH18" s="5">
        <v>6</v>
      </c>
    </row>
    <row r="19" spans="1:34" x14ac:dyDescent="0.35">
      <c r="A19" s="2" t="s">
        <v>158</v>
      </c>
      <c r="B19" s="2" t="s">
        <v>12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5">
        <v>5</v>
      </c>
    </row>
    <row r="20" spans="1:34" x14ac:dyDescent="0.35">
      <c r="A20" s="2" t="s">
        <v>159</v>
      </c>
      <c r="B20" s="2" t="s">
        <v>13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5">
        <v>2</v>
      </c>
    </row>
    <row r="21" spans="1:34" x14ac:dyDescent="0.35">
      <c r="A21" s="2" t="s">
        <v>160</v>
      </c>
      <c r="B21" s="2" t="s">
        <v>14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5">
        <v>4</v>
      </c>
    </row>
    <row r="22" spans="1:34" x14ac:dyDescent="0.35">
      <c r="A22" s="2" t="s">
        <v>161</v>
      </c>
      <c r="B22" s="2" t="s">
        <v>15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2</v>
      </c>
      <c r="I22" s="4">
        <v>0</v>
      </c>
      <c r="J22" s="4">
        <v>0</v>
      </c>
      <c r="K22" s="4">
        <v>0</v>
      </c>
      <c r="L22" s="4">
        <v>1</v>
      </c>
      <c r="M22" s="4">
        <v>2</v>
      </c>
      <c r="N22" s="4">
        <v>0</v>
      </c>
      <c r="O22" s="4">
        <v>5</v>
      </c>
      <c r="P22" s="4">
        <v>5</v>
      </c>
      <c r="Q22" s="4">
        <v>2</v>
      </c>
      <c r="R22" s="4">
        <v>3</v>
      </c>
      <c r="S22" s="4">
        <v>0</v>
      </c>
      <c r="T22" s="4">
        <v>0</v>
      </c>
      <c r="U22" s="4">
        <v>0</v>
      </c>
      <c r="V22" s="4">
        <v>5</v>
      </c>
      <c r="W22" s="4">
        <v>1</v>
      </c>
      <c r="X22" s="4">
        <v>0</v>
      </c>
      <c r="Y22" s="4">
        <v>0</v>
      </c>
      <c r="Z22" s="4">
        <v>3</v>
      </c>
      <c r="AA22" s="4">
        <v>0</v>
      </c>
      <c r="AB22" s="4">
        <v>0</v>
      </c>
      <c r="AC22" s="4">
        <v>6</v>
      </c>
      <c r="AD22" s="4">
        <v>2</v>
      </c>
      <c r="AE22" s="4">
        <v>2</v>
      </c>
      <c r="AF22" s="4">
        <v>1</v>
      </c>
      <c r="AG22" s="4">
        <v>0</v>
      </c>
      <c r="AH22" s="5">
        <v>41</v>
      </c>
    </row>
    <row r="23" spans="1:34" x14ac:dyDescent="0.35">
      <c r="A23" s="2" t="s">
        <v>162</v>
      </c>
      <c r="B23" s="2" t="s">
        <v>16</v>
      </c>
      <c r="C23" s="4">
        <v>0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5">
        <v>5</v>
      </c>
    </row>
    <row r="24" spans="1:34" x14ac:dyDescent="0.35">
      <c r="A24" s="2" t="s">
        <v>163</v>
      </c>
      <c r="B24" s="2" t="s">
        <v>17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2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3</v>
      </c>
      <c r="AD24" s="4">
        <v>0</v>
      </c>
      <c r="AE24" s="4">
        <v>1</v>
      </c>
      <c r="AF24" s="4">
        <v>0</v>
      </c>
      <c r="AG24" s="4">
        <v>1</v>
      </c>
      <c r="AH24" s="5">
        <v>10</v>
      </c>
    </row>
    <row r="25" spans="1:34" x14ac:dyDescent="0.35">
      <c r="A25" s="2" t="s">
        <v>164</v>
      </c>
      <c r="B25" s="2" t="s">
        <v>18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4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2</v>
      </c>
      <c r="AG25" s="4">
        <v>0</v>
      </c>
      <c r="AH25" s="5">
        <v>9</v>
      </c>
    </row>
    <row r="26" spans="1:34" x14ac:dyDescent="0.35">
      <c r="A26" s="2" t="s">
        <v>165</v>
      </c>
      <c r="B26" s="2" t="s">
        <v>19</v>
      </c>
      <c r="C26" s="4">
        <v>0</v>
      </c>
      <c r="D26" s="4">
        <v>0</v>
      </c>
      <c r="E26" s="4">
        <v>2</v>
      </c>
      <c r="F26" s="4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2</v>
      </c>
      <c r="AE26" s="4">
        <v>0</v>
      </c>
      <c r="AF26" s="4">
        <v>0</v>
      </c>
      <c r="AG26" s="4">
        <v>0</v>
      </c>
      <c r="AH26" s="5">
        <v>9</v>
      </c>
    </row>
    <row r="27" spans="1:34" x14ac:dyDescent="0.35">
      <c r="A27" s="2" t="s">
        <v>166</v>
      </c>
      <c r="B27" s="2" t="s">
        <v>20</v>
      </c>
      <c r="C27" s="4">
        <v>0</v>
      </c>
      <c r="D27" s="4">
        <v>0</v>
      </c>
      <c r="E27" s="4">
        <v>2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2</v>
      </c>
      <c r="AD27" s="4">
        <v>0</v>
      </c>
      <c r="AE27" s="4">
        <v>0</v>
      </c>
      <c r="AF27" s="4">
        <v>0</v>
      </c>
      <c r="AG27" s="4">
        <v>0</v>
      </c>
      <c r="AH27" s="5">
        <v>8</v>
      </c>
    </row>
    <row r="28" spans="1:34" x14ac:dyDescent="0.35">
      <c r="A28" s="2" t="s">
        <v>167</v>
      </c>
      <c r="B28" s="2" t="s">
        <v>21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10</v>
      </c>
      <c r="I28" s="4">
        <v>2</v>
      </c>
      <c r="J28" s="4">
        <v>1</v>
      </c>
      <c r="K28" s="4">
        <v>0</v>
      </c>
      <c r="L28" s="4">
        <v>0</v>
      </c>
      <c r="M28" s="4">
        <v>3</v>
      </c>
      <c r="N28" s="4">
        <v>0</v>
      </c>
      <c r="O28" s="4">
        <v>5</v>
      </c>
      <c r="P28" s="4">
        <v>5</v>
      </c>
      <c r="Q28" s="4">
        <v>1</v>
      </c>
      <c r="R28" s="4">
        <v>2</v>
      </c>
      <c r="S28" s="4">
        <v>1</v>
      </c>
      <c r="T28" s="4">
        <v>1</v>
      </c>
      <c r="U28" s="4">
        <v>1</v>
      </c>
      <c r="V28" s="4">
        <v>1</v>
      </c>
      <c r="W28" s="4">
        <v>4</v>
      </c>
      <c r="X28" s="4">
        <v>0</v>
      </c>
      <c r="Y28" s="4">
        <v>2</v>
      </c>
      <c r="Z28" s="4">
        <v>4</v>
      </c>
      <c r="AA28" s="4">
        <v>5</v>
      </c>
      <c r="AB28" s="4">
        <v>0</v>
      </c>
      <c r="AC28" s="4">
        <v>13</v>
      </c>
      <c r="AD28" s="4">
        <v>5</v>
      </c>
      <c r="AE28" s="4">
        <v>0</v>
      </c>
      <c r="AF28" s="4">
        <v>1</v>
      </c>
      <c r="AG28" s="4">
        <v>1</v>
      </c>
      <c r="AH28" s="5">
        <v>69</v>
      </c>
    </row>
    <row r="29" spans="1:34" x14ac:dyDescent="0.35">
      <c r="A29" s="2" t="s">
        <v>168</v>
      </c>
      <c r="B29" s="2" t="s">
        <v>22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2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0</v>
      </c>
      <c r="AB29" s="4">
        <v>1</v>
      </c>
      <c r="AC29" s="4">
        <v>3</v>
      </c>
      <c r="AD29" s="4">
        <v>1</v>
      </c>
      <c r="AE29" s="4">
        <v>0</v>
      </c>
      <c r="AF29" s="4">
        <v>2</v>
      </c>
      <c r="AG29" s="4">
        <v>0</v>
      </c>
      <c r="AH29" s="5">
        <v>12</v>
      </c>
    </row>
    <row r="30" spans="1:34" x14ac:dyDescent="0.35">
      <c r="A30" s="2" t="s">
        <v>169</v>
      </c>
      <c r="B30" s="2" t="s">
        <v>23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2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</v>
      </c>
      <c r="AD30" s="4">
        <v>0</v>
      </c>
      <c r="AE30" s="4">
        <v>1</v>
      </c>
      <c r="AF30" s="4">
        <v>0</v>
      </c>
      <c r="AG30" s="4">
        <v>0</v>
      </c>
      <c r="AH30" s="5">
        <v>7</v>
      </c>
    </row>
    <row r="31" spans="1:34" x14ac:dyDescent="0.35">
      <c r="A31" s="2" t="s">
        <v>170</v>
      </c>
      <c r="B31" s="2" t="s">
        <v>24</v>
      </c>
      <c r="C31" s="4">
        <v>1</v>
      </c>
      <c r="D31" s="4">
        <v>3</v>
      </c>
      <c r="E31" s="4">
        <v>0</v>
      </c>
      <c r="F31" s="4">
        <v>0</v>
      </c>
      <c r="G31" s="4">
        <v>0</v>
      </c>
      <c r="H31" s="4">
        <v>4</v>
      </c>
      <c r="I31" s="4">
        <v>4</v>
      </c>
      <c r="J31" s="4">
        <v>1</v>
      </c>
      <c r="K31" s="4">
        <v>0</v>
      </c>
      <c r="L31" s="4">
        <v>1</v>
      </c>
      <c r="M31" s="4">
        <v>1</v>
      </c>
      <c r="N31" s="4">
        <v>3</v>
      </c>
      <c r="O31" s="4">
        <v>1</v>
      </c>
      <c r="P31" s="4">
        <v>0</v>
      </c>
      <c r="Q31" s="4">
        <v>0</v>
      </c>
      <c r="R31" s="4">
        <v>2</v>
      </c>
      <c r="S31" s="4">
        <v>0</v>
      </c>
      <c r="T31" s="4">
        <v>3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1</v>
      </c>
      <c r="AC31" s="4">
        <v>1</v>
      </c>
      <c r="AD31" s="4">
        <v>3</v>
      </c>
      <c r="AE31" s="4">
        <v>5</v>
      </c>
      <c r="AF31" s="4">
        <v>0</v>
      </c>
      <c r="AG31" s="4">
        <v>0</v>
      </c>
      <c r="AH31" s="5">
        <v>37</v>
      </c>
    </row>
    <row r="32" spans="1:34" x14ac:dyDescent="0.35">
      <c r="A32" s="2" t="s">
        <v>171</v>
      </c>
      <c r="B32" s="2" t="s">
        <v>25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2</v>
      </c>
      <c r="AB32" s="4">
        <v>1</v>
      </c>
      <c r="AC32" s="4">
        <v>0</v>
      </c>
      <c r="AD32" s="4">
        <v>1</v>
      </c>
      <c r="AE32" s="4">
        <v>0</v>
      </c>
      <c r="AF32" s="4">
        <v>1</v>
      </c>
      <c r="AG32" s="4">
        <v>0</v>
      </c>
      <c r="AH32" s="5">
        <v>11</v>
      </c>
    </row>
    <row r="33" spans="1:34" x14ac:dyDescent="0.35">
      <c r="A33" s="2" t="s">
        <v>172</v>
      </c>
      <c r="B33" s="2" t="s">
        <v>26</v>
      </c>
      <c r="C33" s="4">
        <v>0</v>
      </c>
      <c r="D33" s="4">
        <v>1</v>
      </c>
      <c r="E33" s="4">
        <v>2</v>
      </c>
      <c r="F33" s="4">
        <v>2</v>
      </c>
      <c r="G33" s="4">
        <v>1</v>
      </c>
      <c r="H33" s="4">
        <v>2</v>
      </c>
      <c r="I33" s="4">
        <v>2</v>
      </c>
      <c r="J33" s="4">
        <v>1</v>
      </c>
      <c r="K33" s="4">
        <v>0</v>
      </c>
      <c r="L33" s="4">
        <v>3</v>
      </c>
      <c r="M33" s="4">
        <v>2</v>
      </c>
      <c r="N33" s="4">
        <v>0</v>
      </c>
      <c r="O33" s="4">
        <v>0</v>
      </c>
      <c r="P33" s="4">
        <v>3</v>
      </c>
      <c r="Q33" s="4">
        <v>1</v>
      </c>
      <c r="R33" s="4">
        <v>0</v>
      </c>
      <c r="S33" s="4">
        <v>0</v>
      </c>
      <c r="T33" s="4">
        <v>1</v>
      </c>
      <c r="U33" s="4">
        <v>0</v>
      </c>
      <c r="V33" s="4">
        <v>1</v>
      </c>
      <c r="W33" s="4">
        <v>2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2</v>
      </c>
      <c r="AD33" s="4">
        <v>3</v>
      </c>
      <c r="AE33" s="4">
        <v>1</v>
      </c>
      <c r="AF33" s="4">
        <v>3</v>
      </c>
      <c r="AG33" s="4">
        <v>0</v>
      </c>
      <c r="AH33" s="5">
        <v>34</v>
      </c>
    </row>
    <row r="34" spans="1:34" x14ac:dyDescent="0.35">
      <c r="A34" s="2" t="s">
        <v>173</v>
      </c>
      <c r="B34" s="2" t="s">
        <v>27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3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5">
        <v>5</v>
      </c>
    </row>
    <row r="35" spans="1:34" x14ac:dyDescent="0.35">
      <c r="A35" s="2" t="s">
        <v>174</v>
      </c>
      <c r="B35" s="2" t="s">
        <v>28</v>
      </c>
      <c r="C35" s="4">
        <v>0</v>
      </c>
      <c r="D35" s="4">
        <v>0</v>
      </c>
      <c r="E35" s="4">
        <v>0</v>
      </c>
      <c r="F35" s="4">
        <v>0</v>
      </c>
      <c r="G35" s="4">
        <v>2</v>
      </c>
      <c r="H35" s="4">
        <v>9</v>
      </c>
      <c r="I35" s="4">
        <v>0</v>
      </c>
      <c r="J35" s="4">
        <v>3</v>
      </c>
      <c r="K35" s="4">
        <v>1</v>
      </c>
      <c r="L35" s="4">
        <v>1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1</v>
      </c>
      <c r="Y35" s="4">
        <v>0</v>
      </c>
      <c r="Z35" s="4">
        <v>5</v>
      </c>
      <c r="AA35" s="4">
        <v>3</v>
      </c>
      <c r="AB35" s="4">
        <v>0</v>
      </c>
      <c r="AC35" s="4">
        <v>1</v>
      </c>
      <c r="AD35" s="4">
        <v>0</v>
      </c>
      <c r="AE35" s="4">
        <v>2</v>
      </c>
      <c r="AF35" s="4">
        <v>0</v>
      </c>
      <c r="AG35" s="4">
        <v>0</v>
      </c>
      <c r="AH35" s="5">
        <v>30</v>
      </c>
    </row>
    <row r="36" spans="1:34" x14ac:dyDescent="0.35">
      <c r="A36" s="2" t="s">
        <v>175</v>
      </c>
      <c r="B36" s="2" t="s">
        <v>29</v>
      </c>
      <c r="C36" s="4">
        <v>0</v>
      </c>
      <c r="D36" s="4">
        <v>0</v>
      </c>
      <c r="E36" s="4">
        <v>8</v>
      </c>
      <c r="F36" s="4">
        <v>0</v>
      </c>
      <c r="G36" s="4">
        <v>0</v>
      </c>
      <c r="H36" s="4">
        <v>0</v>
      </c>
      <c r="I36" s="4">
        <v>1</v>
      </c>
      <c r="J36" s="4">
        <v>3</v>
      </c>
      <c r="K36" s="4">
        <v>0</v>
      </c>
      <c r="L36" s="4">
        <v>0</v>
      </c>
      <c r="M36" s="4">
        <v>0</v>
      </c>
      <c r="N36" s="4">
        <v>2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5</v>
      </c>
      <c r="U36" s="4">
        <v>0</v>
      </c>
      <c r="V36" s="4">
        <v>2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5">
        <v>21</v>
      </c>
    </row>
    <row r="37" spans="1:34" x14ac:dyDescent="0.35">
      <c r="A37" s="2" t="s">
        <v>176</v>
      </c>
      <c r="B37" s="2" t="s">
        <v>30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5">
        <v>2</v>
      </c>
    </row>
    <row r="38" spans="1:34" x14ac:dyDescent="0.35">
      <c r="A38" s="2" t="s">
        <v>177</v>
      </c>
      <c r="B38" s="2" t="s">
        <v>31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5">
        <v>1</v>
      </c>
    </row>
    <row r="39" spans="1:34" x14ac:dyDescent="0.35">
      <c r="A39" s="2" t="s">
        <v>178</v>
      </c>
      <c r="B39" s="2" t="s">
        <v>32</v>
      </c>
      <c r="C39" s="4">
        <v>0</v>
      </c>
      <c r="D39" s="4">
        <v>0</v>
      </c>
      <c r="E39" s="4">
        <v>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3</v>
      </c>
      <c r="AE39" s="4">
        <v>0</v>
      </c>
      <c r="AF39" s="4">
        <v>0</v>
      </c>
      <c r="AG39" s="4">
        <v>0</v>
      </c>
      <c r="AH39" s="5">
        <v>8</v>
      </c>
    </row>
    <row r="40" spans="1:34" x14ac:dyDescent="0.35">
      <c r="A40" s="2" t="s">
        <v>179</v>
      </c>
      <c r="B40" s="2" t="s">
        <v>33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5">
        <v>3</v>
      </c>
    </row>
    <row r="41" spans="1:34" x14ac:dyDescent="0.35">
      <c r="A41" s="2" t="s">
        <v>180</v>
      </c>
      <c r="B41" s="2" t="s">
        <v>34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2</v>
      </c>
      <c r="W41" s="4">
        <v>2</v>
      </c>
      <c r="X41" s="4">
        <v>0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2</v>
      </c>
      <c r="AH41" s="5">
        <v>10</v>
      </c>
    </row>
    <row r="42" spans="1:34" x14ac:dyDescent="0.35">
      <c r="A42" s="2" t="s">
        <v>181</v>
      </c>
      <c r="B42" s="2" t="s">
        <v>35</v>
      </c>
      <c r="C42" s="4">
        <v>0</v>
      </c>
      <c r="D42" s="4">
        <v>1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5">
        <v>2</v>
      </c>
    </row>
    <row r="43" spans="1:34" x14ac:dyDescent="0.35">
      <c r="A43" s="2" t="s">
        <v>182</v>
      </c>
      <c r="B43" s="2" t="s">
        <v>36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5">
        <v>1</v>
      </c>
    </row>
    <row r="44" spans="1:34" x14ac:dyDescent="0.35">
      <c r="A44" s="2" t="s">
        <v>183</v>
      </c>
      <c r="B44" s="2" t="s">
        <v>37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5">
        <v>2</v>
      </c>
    </row>
    <row r="45" spans="1:34" x14ac:dyDescent="0.35">
      <c r="A45" s="2" t="s">
        <v>184</v>
      </c>
      <c r="B45" s="2" t="s">
        <v>38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1</v>
      </c>
      <c r="I45" s="4">
        <v>5</v>
      </c>
      <c r="J45" s="4">
        <v>1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  <c r="T45" s="4">
        <v>1</v>
      </c>
      <c r="U45" s="4">
        <v>0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2</v>
      </c>
      <c r="AD45" s="4">
        <v>0</v>
      </c>
      <c r="AE45" s="4">
        <v>1</v>
      </c>
      <c r="AF45" s="4">
        <v>0</v>
      </c>
      <c r="AG45" s="4">
        <v>0</v>
      </c>
      <c r="AH45" s="5">
        <v>15</v>
      </c>
    </row>
    <row r="46" spans="1:34" x14ac:dyDescent="0.35">
      <c r="A46" s="2" t="s">
        <v>185</v>
      </c>
      <c r="B46" s="2" t="s">
        <v>39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2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5">
        <v>14</v>
      </c>
    </row>
    <row r="47" spans="1:34" x14ac:dyDescent="0.35">
      <c r="A47" s="2" t="s">
        <v>186</v>
      </c>
      <c r="B47" s="2" t="s">
        <v>40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5">
        <v>5</v>
      </c>
    </row>
    <row r="48" spans="1:34" x14ac:dyDescent="0.35">
      <c r="A48" s="2" t="s">
        <v>187</v>
      </c>
      <c r="B48" s="2" t="s">
        <v>41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1</v>
      </c>
      <c r="AE48" s="4">
        <v>0</v>
      </c>
      <c r="AF48" s="4">
        <v>0</v>
      </c>
      <c r="AG48" s="4">
        <v>0</v>
      </c>
      <c r="AH48" s="5">
        <v>4</v>
      </c>
    </row>
    <row r="49" spans="1:34" x14ac:dyDescent="0.35">
      <c r="A49" s="2" t="s">
        <v>188</v>
      </c>
      <c r="B49" s="2" t="s">
        <v>42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2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3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2</v>
      </c>
      <c r="W49" s="4">
        <v>1</v>
      </c>
      <c r="X49" s="4">
        <v>1</v>
      </c>
      <c r="Y49" s="4">
        <v>0</v>
      </c>
      <c r="Z49" s="4">
        <v>1</v>
      </c>
      <c r="AA49" s="4">
        <v>0</v>
      </c>
      <c r="AB49" s="4">
        <v>1</v>
      </c>
      <c r="AC49" s="4">
        <v>1</v>
      </c>
      <c r="AD49" s="4">
        <v>4</v>
      </c>
      <c r="AE49" s="4">
        <v>1</v>
      </c>
      <c r="AF49" s="4">
        <v>1</v>
      </c>
      <c r="AG49" s="4">
        <v>0</v>
      </c>
      <c r="AH49" s="5">
        <v>20</v>
      </c>
    </row>
    <row r="50" spans="1:34" x14ac:dyDescent="0.35">
      <c r="A50" s="2" t="s">
        <v>189</v>
      </c>
      <c r="B50" s="2" t="s">
        <v>43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4">
        <v>0</v>
      </c>
      <c r="AG50" s="4">
        <v>1</v>
      </c>
      <c r="AH50" s="5">
        <v>6</v>
      </c>
    </row>
    <row r="51" spans="1:34" x14ac:dyDescent="0.35">
      <c r="A51" s="2" t="s">
        <v>190</v>
      </c>
      <c r="B51" s="2" t="s">
        <v>44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2</v>
      </c>
      <c r="AE51" s="4">
        <v>0</v>
      </c>
      <c r="AF51" s="4">
        <v>0</v>
      </c>
      <c r="AG51" s="4">
        <v>0</v>
      </c>
      <c r="AH51" s="5">
        <v>2</v>
      </c>
    </row>
    <row r="52" spans="1:34" x14ac:dyDescent="0.35">
      <c r="A52" s="2" t="s">
        <v>191</v>
      </c>
      <c r="B52" s="2" t="s">
        <v>45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1</v>
      </c>
      <c r="AG52" s="4">
        <v>0</v>
      </c>
      <c r="AH52" s="5">
        <v>9</v>
      </c>
    </row>
    <row r="53" spans="1:34" x14ac:dyDescent="0.35">
      <c r="A53" s="2" t="s">
        <v>192</v>
      </c>
      <c r="B53" s="2" t="s">
        <v>46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5">
        <v>1</v>
      </c>
    </row>
    <row r="54" spans="1:34" x14ac:dyDescent="0.35">
      <c r="A54" s="2" t="s">
        <v>193</v>
      </c>
      <c r="B54" s="2" t="s">
        <v>47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1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  <c r="AC54" s="4">
        <v>0</v>
      </c>
      <c r="AD54" s="4">
        <v>2</v>
      </c>
      <c r="AE54" s="4">
        <v>0</v>
      </c>
      <c r="AF54" s="4">
        <v>0</v>
      </c>
      <c r="AG54" s="4">
        <v>0</v>
      </c>
      <c r="AH54" s="5">
        <v>5</v>
      </c>
    </row>
    <row r="55" spans="1:34" x14ac:dyDescent="0.35">
      <c r="A55" s="2" t="s">
        <v>194</v>
      </c>
      <c r="B55" s="2" t="s">
        <v>48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5">
        <v>2</v>
      </c>
    </row>
    <row r="56" spans="1:34" x14ac:dyDescent="0.35">
      <c r="A56" s="2" t="s">
        <v>195</v>
      </c>
      <c r="B56" s="2" t="s">
        <v>49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1</v>
      </c>
      <c r="T56" s="4">
        <v>1</v>
      </c>
      <c r="U56" s="4">
        <v>0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1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5">
        <v>6</v>
      </c>
    </row>
    <row r="57" spans="1:34" x14ac:dyDescent="0.35">
      <c r="A57" s="2" t="s">
        <v>196</v>
      </c>
      <c r="B57" s="2" t="s">
        <v>50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2</v>
      </c>
      <c r="AE57" s="4">
        <v>0</v>
      </c>
      <c r="AF57" s="4">
        <v>0</v>
      </c>
      <c r="AG57" s="4">
        <v>0</v>
      </c>
      <c r="AH57" s="5">
        <v>4</v>
      </c>
    </row>
    <row r="58" spans="1:34" x14ac:dyDescent="0.35">
      <c r="A58" s="2" t="s">
        <v>197</v>
      </c>
      <c r="B58" s="2" t="s">
        <v>51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1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1</v>
      </c>
      <c r="Z58" s="4">
        <v>0</v>
      </c>
      <c r="AA58" s="4">
        <v>1</v>
      </c>
      <c r="AB58" s="4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5">
        <v>9</v>
      </c>
    </row>
    <row r="59" spans="1:34" x14ac:dyDescent="0.35">
      <c r="A59" s="2" t="s">
        <v>198</v>
      </c>
      <c r="B59" s="2" t="s">
        <v>52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1</v>
      </c>
      <c r="R59" s="4">
        <v>2</v>
      </c>
      <c r="S59" s="4">
        <v>1</v>
      </c>
      <c r="T59" s="4">
        <v>0</v>
      </c>
      <c r="U59" s="4">
        <v>0</v>
      </c>
      <c r="V59" s="4">
        <v>0</v>
      </c>
      <c r="W59" s="4">
        <v>1</v>
      </c>
      <c r="X59" s="4">
        <v>2</v>
      </c>
      <c r="Y59" s="4">
        <v>0</v>
      </c>
      <c r="Z59" s="4">
        <v>0</v>
      </c>
      <c r="AA59" s="4">
        <v>1</v>
      </c>
      <c r="AB59" s="4">
        <v>0</v>
      </c>
      <c r="AC59" s="4">
        <v>0</v>
      </c>
      <c r="AD59" s="4">
        <v>2</v>
      </c>
      <c r="AE59" s="4">
        <v>0</v>
      </c>
      <c r="AF59" s="4">
        <v>0</v>
      </c>
      <c r="AG59" s="4">
        <v>0</v>
      </c>
      <c r="AH59" s="5">
        <v>11</v>
      </c>
    </row>
    <row r="60" spans="1:34" x14ac:dyDescent="0.35">
      <c r="A60" s="2" t="s">
        <v>199</v>
      </c>
      <c r="B60" s="2" t="s">
        <v>53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0</v>
      </c>
      <c r="AH60" s="5">
        <v>4</v>
      </c>
    </row>
    <row r="61" spans="1:34" x14ac:dyDescent="0.35">
      <c r="A61" s="2" t="s">
        <v>200</v>
      </c>
      <c r="B61" s="2" t="s">
        <v>54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5">
        <v>3</v>
      </c>
    </row>
    <row r="62" spans="1:34" x14ac:dyDescent="0.35">
      <c r="A62" s="2" t="s">
        <v>201</v>
      </c>
      <c r="B62" s="2" t="s">
        <v>55</v>
      </c>
      <c r="C62" s="4">
        <v>0</v>
      </c>
      <c r="D62" s="4">
        <v>0</v>
      </c>
      <c r="E62" s="4">
        <v>0</v>
      </c>
      <c r="F62" s="4">
        <v>1</v>
      </c>
      <c r="G62" s="4">
        <v>1</v>
      </c>
      <c r="H62" s="4">
        <v>5</v>
      </c>
      <c r="I62" s="4">
        <v>2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2</v>
      </c>
      <c r="AE62" s="4">
        <v>0</v>
      </c>
      <c r="AF62" s="4">
        <v>0</v>
      </c>
      <c r="AG62" s="4">
        <v>0</v>
      </c>
      <c r="AH62" s="5">
        <v>13</v>
      </c>
    </row>
    <row r="63" spans="1:34" x14ac:dyDescent="0.35">
      <c r="A63" s="2" t="s">
        <v>202</v>
      </c>
      <c r="B63" s="2" t="s">
        <v>56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5">
        <v>3</v>
      </c>
    </row>
    <row r="64" spans="1:34" x14ac:dyDescent="0.35">
      <c r="A64" s="2" t="s">
        <v>203</v>
      </c>
      <c r="B64" s="2" t="s">
        <v>57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4">
        <v>0</v>
      </c>
      <c r="Z64" s="4">
        <v>0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5">
        <v>5</v>
      </c>
    </row>
    <row r="65" spans="1:34" x14ac:dyDescent="0.35">
      <c r="A65" s="2" t="s">
        <v>204</v>
      </c>
      <c r="B65" s="2" t="s">
        <v>58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2</v>
      </c>
      <c r="I65" s="4">
        <v>1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5</v>
      </c>
      <c r="AE65" s="4">
        <v>0</v>
      </c>
      <c r="AF65" s="4">
        <v>0</v>
      </c>
      <c r="AG65" s="4">
        <v>0</v>
      </c>
      <c r="AH65" s="5">
        <v>13</v>
      </c>
    </row>
    <row r="66" spans="1:34" x14ac:dyDescent="0.35">
      <c r="A66" s="2" t="s">
        <v>205</v>
      </c>
      <c r="B66" s="2" t="s">
        <v>59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5">
        <v>1</v>
      </c>
    </row>
    <row r="67" spans="1:34" x14ac:dyDescent="0.35">
      <c r="A67" s="2" t="s">
        <v>206</v>
      </c>
      <c r="B67" s="2" t="s">
        <v>60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1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 s="4">
        <v>1</v>
      </c>
      <c r="AE67" s="4">
        <v>0</v>
      </c>
      <c r="AF67" s="4">
        <v>1</v>
      </c>
      <c r="AG67" s="4">
        <v>0</v>
      </c>
      <c r="AH67" s="5">
        <v>7</v>
      </c>
    </row>
    <row r="68" spans="1:34" x14ac:dyDescent="0.35">
      <c r="A68" s="2" t="s">
        <v>207</v>
      </c>
      <c r="B68" s="2" t="s">
        <v>61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1</v>
      </c>
      <c r="I68" s="4">
        <v>1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1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5">
        <v>7</v>
      </c>
    </row>
    <row r="69" spans="1:34" x14ac:dyDescent="0.35">
      <c r="A69" s="2" t="s">
        <v>208</v>
      </c>
      <c r="B69" s="2" t="s">
        <v>62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</v>
      </c>
      <c r="J69" s="4">
        <v>1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1</v>
      </c>
      <c r="U69" s="4">
        <v>0</v>
      </c>
      <c r="V69" s="4">
        <v>1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0</v>
      </c>
      <c r="AC69" s="4">
        <v>0</v>
      </c>
      <c r="AD69" s="4">
        <v>2</v>
      </c>
      <c r="AE69" s="4">
        <v>0</v>
      </c>
      <c r="AF69" s="4">
        <v>0</v>
      </c>
      <c r="AG69" s="4">
        <v>1</v>
      </c>
      <c r="AH69" s="5">
        <v>11</v>
      </c>
    </row>
    <row r="70" spans="1:34" x14ac:dyDescent="0.35">
      <c r="A70" s="2" t="s">
        <v>209</v>
      </c>
      <c r="B70" s="2" t="s">
        <v>63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1</v>
      </c>
      <c r="I70" s="4">
        <v>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5</v>
      </c>
      <c r="Q70" s="4">
        <v>0</v>
      </c>
      <c r="R70" s="4">
        <v>1</v>
      </c>
      <c r="S70" s="4">
        <v>0</v>
      </c>
      <c r="T70" s="4">
        <v>2</v>
      </c>
      <c r="U70" s="4">
        <v>0</v>
      </c>
      <c r="V70" s="4">
        <v>2</v>
      </c>
      <c r="W70" s="4">
        <v>0</v>
      </c>
      <c r="X70" s="4">
        <v>0</v>
      </c>
      <c r="Y70" s="4">
        <v>0</v>
      </c>
      <c r="Z70" s="4">
        <v>2</v>
      </c>
      <c r="AA70" s="4">
        <v>1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4">
        <v>0</v>
      </c>
      <c r="AH70" s="5">
        <v>21</v>
      </c>
    </row>
    <row r="71" spans="1:34" x14ac:dyDescent="0.35">
      <c r="A71" s="2" t="s">
        <v>210</v>
      </c>
      <c r="B71" s="2" t="s">
        <v>64</v>
      </c>
      <c r="C71" s="4">
        <v>0</v>
      </c>
      <c r="D71" s="4">
        <v>0</v>
      </c>
      <c r="E71" s="4">
        <v>0</v>
      </c>
      <c r="F71" s="4">
        <v>1</v>
      </c>
      <c r="G71" s="4">
        <v>2</v>
      </c>
      <c r="H71" s="4">
        <v>3</v>
      </c>
      <c r="I71" s="4">
        <v>3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1</v>
      </c>
      <c r="P71" s="4">
        <v>0</v>
      </c>
      <c r="Q71" s="4">
        <v>0</v>
      </c>
      <c r="R71" s="4">
        <v>0</v>
      </c>
      <c r="S71" s="4">
        <v>1</v>
      </c>
      <c r="T71" s="4">
        <v>1</v>
      </c>
      <c r="U71" s="4">
        <v>0</v>
      </c>
      <c r="V71" s="4">
        <v>2</v>
      </c>
      <c r="W71" s="4">
        <v>1</v>
      </c>
      <c r="X71" s="4">
        <v>0</v>
      </c>
      <c r="Y71" s="4">
        <v>0</v>
      </c>
      <c r="Z71" s="4">
        <v>1</v>
      </c>
      <c r="AA71" s="4">
        <v>0</v>
      </c>
      <c r="AB71" s="4">
        <v>1</v>
      </c>
      <c r="AC71" s="4">
        <v>2</v>
      </c>
      <c r="AD71" s="4">
        <v>0</v>
      </c>
      <c r="AE71" s="4">
        <v>1</v>
      </c>
      <c r="AF71" s="4">
        <v>0</v>
      </c>
      <c r="AG71" s="4">
        <v>1</v>
      </c>
      <c r="AH71" s="5">
        <v>22</v>
      </c>
    </row>
    <row r="72" spans="1:34" x14ac:dyDescent="0.35">
      <c r="A72" s="2" t="s">
        <v>211</v>
      </c>
      <c r="B72" s="2" t="s">
        <v>65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1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1</v>
      </c>
      <c r="AE72" s="4">
        <v>0</v>
      </c>
      <c r="AF72" s="4">
        <v>0</v>
      </c>
      <c r="AG72" s="4">
        <v>0</v>
      </c>
      <c r="AH72" s="5">
        <v>8</v>
      </c>
    </row>
    <row r="73" spans="1:34" x14ac:dyDescent="0.35">
      <c r="A73" s="2" t="s">
        <v>212</v>
      </c>
      <c r="B73" s="2" t="s">
        <v>66</v>
      </c>
      <c r="C73" s="4">
        <v>1</v>
      </c>
      <c r="D73" s="4">
        <v>0</v>
      </c>
      <c r="E73" s="4">
        <v>0</v>
      </c>
      <c r="F73" s="4">
        <v>1</v>
      </c>
      <c r="G73" s="4">
        <v>0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0</v>
      </c>
      <c r="AB73" s="4">
        <v>0</v>
      </c>
      <c r="AC73" s="4">
        <v>1</v>
      </c>
      <c r="AD73" s="4">
        <v>0</v>
      </c>
      <c r="AE73" s="4">
        <v>0</v>
      </c>
      <c r="AF73" s="4">
        <v>0</v>
      </c>
      <c r="AG73" s="4">
        <v>0</v>
      </c>
      <c r="AH73" s="5">
        <v>7</v>
      </c>
    </row>
    <row r="74" spans="1:34" x14ac:dyDescent="0.35">
      <c r="A74" s="2" t="s">
        <v>213</v>
      </c>
      <c r="B74" s="2" t="s">
        <v>67</v>
      </c>
      <c r="C74" s="4">
        <v>1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4</v>
      </c>
      <c r="J74" s="4">
        <v>1</v>
      </c>
      <c r="K74" s="4">
        <v>0</v>
      </c>
      <c r="L74" s="4">
        <v>2</v>
      </c>
      <c r="M74" s="4">
        <v>0</v>
      </c>
      <c r="N74" s="4">
        <v>0</v>
      </c>
      <c r="O74" s="4">
        <v>1</v>
      </c>
      <c r="P74" s="4">
        <v>1</v>
      </c>
      <c r="Q74" s="4">
        <v>0</v>
      </c>
      <c r="R74" s="4">
        <v>0</v>
      </c>
      <c r="S74" s="4">
        <v>0</v>
      </c>
      <c r="T74" s="4">
        <v>1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5">
        <v>13</v>
      </c>
    </row>
    <row r="75" spans="1:34" x14ac:dyDescent="0.35">
      <c r="A75" s="2" t="s">
        <v>214</v>
      </c>
      <c r="B75" s="2" t="s">
        <v>68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</v>
      </c>
      <c r="I75" s="4">
        <v>1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5">
        <v>3</v>
      </c>
    </row>
    <row r="76" spans="1:34" x14ac:dyDescent="0.35">
      <c r="A76" s="2" t="s">
        <v>215</v>
      </c>
      <c r="B76" s="2" t="s">
        <v>69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5">
        <v>4</v>
      </c>
    </row>
    <row r="77" spans="1:34" x14ac:dyDescent="0.35">
      <c r="A77" s="2" t="s">
        <v>216</v>
      </c>
      <c r="B77" s="2" t="s">
        <v>70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5">
        <v>2</v>
      </c>
    </row>
    <row r="78" spans="1:34" x14ac:dyDescent="0.35">
      <c r="A78" s="2" t="s">
        <v>217</v>
      </c>
      <c r="B78" s="2" t="s">
        <v>71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5">
        <v>3</v>
      </c>
    </row>
    <row r="79" spans="1:34" x14ac:dyDescent="0.35">
      <c r="A79" s="2" t="s">
        <v>218</v>
      </c>
      <c r="B79" s="2" t="s">
        <v>72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1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2</v>
      </c>
      <c r="AE79" s="4">
        <v>0</v>
      </c>
      <c r="AF79" s="4">
        <v>0</v>
      </c>
      <c r="AG79" s="4">
        <v>0</v>
      </c>
      <c r="AH79" s="5">
        <v>9</v>
      </c>
    </row>
    <row r="80" spans="1:34" x14ac:dyDescent="0.35">
      <c r="A80" s="2" t="s">
        <v>219</v>
      </c>
      <c r="B80" s="2" t="s">
        <v>73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10</v>
      </c>
      <c r="I80" s="4">
        <v>0</v>
      </c>
      <c r="J80" s="4">
        <v>2</v>
      </c>
      <c r="K80" s="4">
        <v>0</v>
      </c>
      <c r="L80" s="4">
        <v>1</v>
      </c>
      <c r="M80" s="4">
        <v>0</v>
      </c>
      <c r="N80" s="4">
        <v>1</v>
      </c>
      <c r="O80" s="4">
        <v>1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3</v>
      </c>
      <c r="W80" s="4">
        <v>2</v>
      </c>
      <c r="X80" s="4">
        <v>0</v>
      </c>
      <c r="Y80" s="4">
        <v>0</v>
      </c>
      <c r="Z80" s="4">
        <v>0</v>
      </c>
      <c r="AA80" s="4">
        <v>2</v>
      </c>
      <c r="AB80" s="4">
        <v>0</v>
      </c>
      <c r="AC80" s="4">
        <v>1</v>
      </c>
      <c r="AD80" s="4">
        <v>2</v>
      </c>
      <c r="AE80" s="4">
        <v>1</v>
      </c>
      <c r="AF80" s="4">
        <v>2</v>
      </c>
      <c r="AG80" s="4">
        <v>0</v>
      </c>
      <c r="AH80" s="5">
        <v>30</v>
      </c>
    </row>
    <row r="81" spans="1:34" x14ac:dyDescent="0.35">
      <c r="A81" s="2" t="s">
        <v>220</v>
      </c>
      <c r="B81" s="2" t="s">
        <v>74</v>
      </c>
      <c r="C81" s="4">
        <v>0</v>
      </c>
      <c r="D81" s="4">
        <v>0</v>
      </c>
      <c r="E81" s="4">
        <v>1</v>
      </c>
      <c r="F81" s="4">
        <v>1</v>
      </c>
      <c r="G81" s="4">
        <v>0</v>
      </c>
      <c r="H81" s="4">
        <v>2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2</v>
      </c>
      <c r="U81" s="4">
        <v>0</v>
      </c>
      <c r="V81" s="4">
        <v>3</v>
      </c>
      <c r="W81" s="4">
        <v>3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0</v>
      </c>
      <c r="AF81" s="4">
        <v>0</v>
      </c>
      <c r="AG81" s="4">
        <v>0</v>
      </c>
      <c r="AH81" s="5">
        <v>15</v>
      </c>
    </row>
    <row r="82" spans="1:34" x14ac:dyDescent="0.35">
      <c r="A82" s="2" t="s">
        <v>221</v>
      </c>
      <c r="B82" s="2" t="s">
        <v>75</v>
      </c>
      <c r="C82" s="4">
        <v>0</v>
      </c>
      <c r="D82" s="4">
        <v>2</v>
      </c>
      <c r="E82" s="4">
        <v>0</v>
      </c>
      <c r="F82" s="4">
        <v>0</v>
      </c>
      <c r="G82" s="4">
        <v>0</v>
      </c>
      <c r="H82" s="4">
        <v>7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0</v>
      </c>
      <c r="V82" s="4">
        <v>1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3</v>
      </c>
      <c r="AD82" s="4">
        <v>1</v>
      </c>
      <c r="AE82" s="4">
        <v>1</v>
      </c>
      <c r="AF82" s="4">
        <v>2</v>
      </c>
      <c r="AG82" s="4">
        <v>0</v>
      </c>
      <c r="AH82" s="5">
        <v>21</v>
      </c>
    </row>
    <row r="83" spans="1:34" x14ac:dyDescent="0.35">
      <c r="A83" s="2" t="s">
        <v>222</v>
      </c>
      <c r="B83" s="2" t="s">
        <v>76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5">
        <v>7</v>
      </c>
    </row>
    <row r="84" spans="1:34" x14ac:dyDescent="0.35">
      <c r="A84" s="2" t="s">
        <v>223</v>
      </c>
      <c r="B84" s="2" t="s">
        <v>77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5">
        <v>1</v>
      </c>
    </row>
    <row r="85" spans="1:34" x14ac:dyDescent="0.35">
      <c r="A85" s="2" t="s">
        <v>224</v>
      </c>
      <c r="B85" s="2" t="s">
        <v>78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2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5">
        <v>8</v>
      </c>
    </row>
    <row r="86" spans="1:34" x14ac:dyDescent="0.35">
      <c r="A86" s="2" t="s">
        <v>225</v>
      </c>
      <c r="B86" s="2" t="s">
        <v>79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0</v>
      </c>
      <c r="AF86" s="4">
        <v>0</v>
      </c>
      <c r="AG86" s="4">
        <v>0</v>
      </c>
      <c r="AH86" s="5">
        <v>1</v>
      </c>
    </row>
    <row r="87" spans="1:34" x14ac:dyDescent="0.35">
      <c r="A87" s="2" t="s">
        <v>226</v>
      </c>
      <c r="B87" s="2" t="s">
        <v>80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1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5">
        <v>4</v>
      </c>
    </row>
    <row r="88" spans="1:34" x14ac:dyDescent="0.35">
      <c r="A88" s="2" t="s">
        <v>227</v>
      </c>
      <c r="B88" s="2" t="s">
        <v>81</v>
      </c>
      <c r="C88" s="4">
        <v>0</v>
      </c>
      <c r="D88" s="4">
        <v>0</v>
      </c>
      <c r="E88" s="4">
        <v>2</v>
      </c>
      <c r="F88" s="4">
        <v>0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1</v>
      </c>
      <c r="AD88" s="4">
        <v>2</v>
      </c>
      <c r="AE88" s="4">
        <v>0</v>
      </c>
      <c r="AF88" s="4">
        <v>0</v>
      </c>
      <c r="AG88" s="4">
        <v>0</v>
      </c>
      <c r="AH88" s="5">
        <v>9</v>
      </c>
    </row>
    <row r="89" spans="1:34" x14ac:dyDescent="0.35">
      <c r="A89" s="2" t="s">
        <v>228</v>
      </c>
      <c r="B89" s="2" t="s">
        <v>82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2</v>
      </c>
      <c r="S89" s="4">
        <v>0</v>
      </c>
      <c r="T89" s="4">
        <v>0</v>
      </c>
      <c r="U89" s="4">
        <v>0</v>
      </c>
      <c r="V89" s="4">
        <v>1</v>
      </c>
      <c r="W89" s="4">
        <v>1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1</v>
      </c>
      <c r="AD89" s="4">
        <v>1</v>
      </c>
      <c r="AE89" s="4">
        <v>0</v>
      </c>
      <c r="AF89" s="4">
        <v>1</v>
      </c>
      <c r="AG89" s="4">
        <v>0</v>
      </c>
      <c r="AH89" s="5">
        <v>10</v>
      </c>
    </row>
    <row r="90" spans="1:34" x14ac:dyDescent="0.35">
      <c r="A90" s="2" t="s">
        <v>229</v>
      </c>
      <c r="B90" s="2" t="s">
        <v>83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5">
        <v>1</v>
      </c>
    </row>
    <row r="91" spans="1:34" x14ac:dyDescent="0.35">
      <c r="A91" s="2" t="s">
        <v>230</v>
      </c>
      <c r="B91" s="2" t="s">
        <v>84</v>
      </c>
      <c r="C91" s="4">
        <v>0</v>
      </c>
      <c r="D91" s="4">
        <v>2</v>
      </c>
      <c r="E91" s="4">
        <v>2</v>
      </c>
      <c r="F91" s="4">
        <v>0</v>
      </c>
      <c r="G91" s="4">
        <v>0</v>
      </c>
      <c r="H91" s="4">
        <v>14</v>
      </c>
      <c r="I91" s="4">
        <v>0</v>
      </c>
      <c r="J91" s="4">
        <v>0</v>
      </c>
      <c r="K91" s="4">
        <v>0</v>
      </c>
      <c r="L91" s="4">
        <v>6</v>
      </c>
      <c r="M91" s="4">
        <v>0</v>
      </c>
      <c r="N91" s="4">
        <v>0</v>
      </c>
      <c r="O91" s="4">
        <v>6</v>
      </c>
      <c r="P91" s="4">
        <v>0</v>
      </c>
      <c r="Q91" s="4">
        <v>0</v>
      </c>
      <c r="R91" s="4">
        <v>0</v>
      </c>
      <c r="S91" s="4">
        <v>0</v>
      </c>
      <c r="T91" s="4">
        <v>6</v>
      </c>
      <c r="U91" s="4">
        <v>0</v>
      </c>
      <c r="V91" s="4">
        <v>4</v>
      </c>
      <c r="W91" s="4">
        <v>2</v>
      </c>
      <c r="X91" s="4">
        <v>0</v>
      </c>
      <c r="Y91" s="4">
        <v>5</v>
      </c>
      <c r="Z91" s="4">
        <v>0</v>
      </c>
      <c r="AA91" s="4">
        <v>0</v>
      </c>
      <c r="AB91" s="4">
        <v>0</v>
      </c>
      <c r="AC91" s="4">
        <v>0</v>
      </c>
      <c r="AD91" s="4">
        <v>3</v>
      </c>
      <c r="AE91" s="4">
        <v>0</v>
      </c>
      <c r="AF91" s="4">
        <v>0</v>
      </c>
      <c r="AG91" s="4">
        <v>0</v>
      </c>
      <c r="AH91" s="5">
        <v>50</v>
      </c>
    </row>
    <row r="92" spans="1:34" x14ac:dyDescent="0.35">
      <c r="A92" s="2" t="s">
        <v>231</v>
      </c>
      <c r="B92" s="2" t="s">
        <v>85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4">
        <v>0</v>
      </c>
      <c r="L92" s="4">
        <v>0</v>
      </c>
      <c r="M92" s="4">
        <v>0</v>
      </c>
      <c r="N92" s="4">
        <v>0</v>
      </c>
      <c r="O92" s="4">
        <v>2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1</v>
      </c>
      <c r="W92" s="4">
        <v>3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5</v>
      </c>
      <c r="AF92" s="4">
        <v>0</v>
      </c>
      <c r="AG92" s="4">
        <v>0</v>
      </c>
      <c r="AH92" s="5">
        <v>15</v>
      </c>
    </row>
    <row r="93" spans="1:34" x14ac:dyDescent="0.35">
      <c r="A93" s="2" t="s">
        <v>232</v>
      </c>
      <c r="B93" s="2" t="s">
        <v>86</v>
      </c>
      <c r="C93" s="4">
        <v>0</v>
      </c>
      <c r="D93" s="4">
        <v>0</v>
      </c>
      <c r="E93" s="4">
        <v>0</v>
      </c>
      <c r="F93" s="4">
        <v>4</v>
      </c>
      <c r="G93" s="4">
        <v>0</v>
      </c>
      <c r="H93" s="4">
        <v>1</v>
      </c>
      <c r="I93" s="4">
        <v>0</v>
      </c>
      <c r="J93" s="4">
        <v>1</v>
      </c>
      <c r="K93" s="4">
        <v>0</v>
      </c>
      <c r="L93" s="4">
        <v>0</v>
      </c>
      <c r="M93" s="4">
        <v>2</v>
      </c>
      <c r="N93" s="4">
        <v>1</v>
      </c>
      <c r="O93" s="4">
        <v>0</v>
      </c>
      <c r="P93" s="4">
        <v>0</v>
      </c>
      <c r="Q93" s="4">
        <v>1</v>
      </c>
      <c r="R93" s="4">
        <v>3</v>
      </c>
      <c r="S93" s="4">
        <v>0</v>
      </c>
      <c r="T93" s="4">
        <v>1</v>
      </c>
      <c r="U93" s="4">
        <v>0</v>
      </c>
      <c r="V93" s="4">
        <v>6</v>
      </c>
      <c r="W93" s="4">
        <v>3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3</v>
      </c>
      <c r="AG93" s="4">
        <v>0</v>
      </c>
      <c r="AH93" s="5">
        <v>26</v>
      </c>
    </row>
    <row r="94" spans="1:34" x14ac:dyDescent="0.35">
      <c r="A94" s="2" t="s">
        <v>233</v>
      </c>
      <c r="B94" s="2" t="s">
        <v>87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2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</v>
      </c>
      <c r="AD94" s="4">
        <v>0</v>
      </c>
      <c r="AE94" s="4">
        <v>0</v>
      </c>
      <c r="AF94" s="4">
        <v>0</v>
      </c>
      <c r="AG94" s="4">
        <v>0</v>
      </c>
      <c r="AH94" s="5">
        <v>3</v>
      </c>
    </row>
    <row r="95" spans="1:34" x14ac:dyDescent="0.35">
      <c r="A95" s="2" t="s">
        <v>234</v>
      </c>
      <c r="B95" s="2" t="s">
        <v>88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5">
        <v>1</v>
      </c>
    </row>
    <row r="96" spans="1:34" x14ac:dyDescent="0.35">
      <c r="A96" s="2" t="s">
        <v>235</v>
      </c>
      <c r="B96" s="2" t="s">
        <v>89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5">
        <v>2</v>
      </c>
    </row>
    <row r="97" spans="1:34" x14ac:dyDescent="0.35">
      <c r="A97" s="2" t="s">
        <v>236</v>
      </c>
      <c r="B97" s="2" t="s">
        <v>90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5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5">
        <v>6</v>
      </c>
    </row>
    <row r="98" spans="1:34" x14ac:dyDescent="0.35">
      <c r="A98" s="2" t="s">
        <v>237</v>
      </c>
      <c r="B98" s="2" t="s">
        <v>91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5">
        <v>2</v>
      </c>
    </row>
    <row r="99" spans="1:34" x14ac:dyDescent="0.35">
      <c r="A99" s="2" t="s">
        <v>238</v>
      </c>
      <c r="B99" s="2" t="s">
        <v>92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5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1</v>
      </c>
      <c r="W99" s="4">
        <v>4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1</v>
      </c>
      <c r="AD99" s="4">
        <v>1</v>
      </c>
      <c r="AE99" s="4">
        <v>0</v>
      </c>
      <c r="AF99" s="4">
        <v>0</v>
      </c>
      <c r="AG99" s="4">
        <v>2</v>
      </c>
      <c r="AH99" s="5">
        <v>16</v>
      </c>
    </row>
    <row r="100" spans="1:34" x14ac:dyDescent="0.35">
      <c r="A100" s="2" t="s">
        <v>239</v>
      </c>
      <c r="B100" s="2" t="s">
        <v>93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5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  <c r="AD100" s="4">
        <v>1</v>
      </c>
      <c r="AE100" s="4">
        <v>1</v>
      </c>
      <c r="AF100" s="4">
        <v>0</v>
      </c>
      <c r="AG100" s="4">
        <v>0</v>
      </c>
      <c r="AH100" s="5">
        <v>12</v>
      </c>
    </row>
    <row r="101" spans="1:34" x14ac:dyDescent="0.35">
      <c r="A101" s="2" t="s">
        <v>240</v>
      </c>
      <c r="B101" s="2" t="s">
        <v>94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1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1</v>
      </c>
      <c r="AH101" s="5">
        <v>6</v>
      </c>
    </row>
    <row r="102" spans="1:34" x14ac:dyDescent="0.35">
      <c r="A102" s="2" t="s">
        <v>241</v>
      </c>
      <c r="B102" s="2" t="s">
        <v>95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5">
        <v>2</v>
      </c>
    </row>
    <row r="103" spans="1:34" x14ac:dyDescent="0.35">
      <c r="A103" s="2" t="s">
        <v>242</v>
      </c>
      <c r="B103" s="2" t="s">
        <v>96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5">
        <v>5</v>
      </c>
    </row>
    <row r="104" spans="1:34" x14ac:dyDescent="0.35">
      <c r="A104" s="2" t="s">
        <v>243</v>
      </c>
      <c r="B104" s="2" t="s">
        <v>97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2</v>
      </c>
      <c r="AE104" s="4">
        <v>0</v>
      </c>
      <c r="AF104" s="4">
        <v>0</v>
      </c>
      <c r="AG104" s="4">
        <v>0</v>
      </c>
      <c r="AH104" s="5">
        <v>3</v>
      </c>
    </row>
    <row r="105" spans="1:34" x14ac:dyDescent="0.35">
      <c r="A105" s="2" t="s">
        <v>244</v>
      </c>
      <c r="B105" s="2" t="s">
        <v>98</v>
      </c>
      <c r="C105" s="4">
        <v>0</v>
      </c>
      <c r="D105" s="4">
        <v>0</v>
      </c>
      <c r="E105" s="4">
        <v>2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2</v>
      </c>
      <c r="AE105" s="4">
        <v>0</v>
      </c>
      <c r="AF105" s="4">
        <v>0</v>
      </c>
      <c r="AG105" s="4">
        <v>0</v>
      </c>
      <c r="AH105" s="5">
        <v>5</v>
      </c>
    </row>
    <row r="106" spans="1:34" x14ac:dyDescent="0.35">
      <c r="A106" s="2" t="s">
        <v>245</v>
      </c>
      <c r="B106" s="2" t="s">
        <v>99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2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5">
        <v>3</v>
      </c>
    </row>
    <row r="107" spans="1:34" x14ac:dyDescent="0.35">
      <c r="A107" s="2" t="s">
        <v>246</v>
      </c>
      <c r="B107" s="2" t="s">
        <v>100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5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5">
        <v>6</v>
      </c>
    </row>
    <row r="108" spans="1:34" x14ac:dyDescent="0.35">
      <c r="A108" s="2" t="s">
        <v>247</v>
      </c>
      <c r="B108" s="2" t="s">
        <v>101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1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5">
        <v>2</v>
      </c>
    </row>
    <row r="109" spans="1:34" x14ac:dyDescent="0.35">
      <c r="A109" s="9" t="s">
        <v>133</v>
      </c>
      <c r="C109" s="4">
        <v>10</v>
      </c>
      <c r="D109" s="4">
        <v>16</v>
      </c>
      <c r="E109" s="4">
        <v>40</v>
      </c>
      <c r="F109" s="4">
        <v>20</v>
      </c>
      <c r="G109" s="4">
        <v>16</v>
      </c>
      <c r="H109" s="4">
        <v>182</v>
      </c>
      <c r="I109" s="4">
        <v>53</v>
      </c>
      <c r="J109" s="4">
        <v>35</v>
      </c>
      <c r="K109" s="4">
        <v>9</v>
      </c>
      <c r="L109" s="4">
        <v>22</v>
      </c>
      <c r="M109" s="4">
        <v>17</v>
      </c>
      <c r="N109" s="4">
        <v>21</v>
      </c>
      <c r="O109" s="4">
        <v>53</v>
      </c>
      <c r="P109" s="4">
        <v>52</v>
      </c>
      <c r="Q109" s="4">
        <v>21</v>
      </c>
      <c r="R109" s="4">
        <v>22</v>
      </c>
      <c r="S109" s="4">
        <v>17</v>
      </c>
      <c r="T109" s="4">
        <v>40</v>
      </c>
      <c r="U109" s="4">
        <v>10</v>
      </c>
      <c r="V109" s="4">
        <v>87</v>
      </c>
      <c r="W109" s="4">
        <v>55</v>
      </c>
      <c r="X109" s="4">
        <v>5</v>
      </c>
      <c r="Y109" s="4">
        <v>17</v>
      </c>
      <c r="Z109" s="4">
        <v>19</v>
      </c>
      <c r="AA109" s="4">
        <v>40</v>
      </c>
      <c r="AB109" s="4">
        <v>12</v>
      </c>
      <c r="AC109" s="4">
        <v>72</v>
      </c>
      <c r="AD109" s="4">
        <v>102</v>
      </c>
      <c r="AE109" s="4">
        <v>27</v>
      </c>
      <c r="AF109" s="4">
        <v>40</v>
      </c>
      <c r="AG109" s="4">
        <v>13</v>
      </c>
      <c r="AH109" s="4">
        <v>1145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C6A6-1A6E-4044-B237-E0BBA25230D5}">
  <dimension ref="A3:AH108"/>
  <sheetViews>
    <sheetView workbookViewId="0">
      <selection activeCell="C1" sqref="C1"/>
    </sheetView>
  </sheetViews>
  <sheetFormatPr defaultColWidth="10.90625" defaultRowHeight="14.5" x14ac:dyDescent="0.35"/>
  <cols>
    <col min="1" max="1" width="10.90625" customWidth="1"/>
  </cols>
  <sheetData>
    <row r="3" spans="1:34" x14ac:dyDescent="0.35">
      <c r="H3" s="7" t="s">
        <v>144</v>
      </c>
    </row>
    <row r="4" spans="1:34" x14ac:dyDescent="0.35">
      <c r="H4" s="8" t="s">
        <v>248</v>
      </c>
    </row>
    <row r="6" spans="1:34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132</v>
      </c>
      <c r="AH6" s="3" t="s">
        <v>133</v>
      </c>
    </row>
    <row r="7" spans="1:34" x14ac:dyDescent="0.35">
      <c r="A7" s="2" t="s">
        <v>146</v>
      </c>
      <c r="B7" s="2" t="s">
        <v>0</v>
      </c>
      <c r="C7" s="4">
        <v>1</v>
      </c>
      <c r="D7" s="4">
        <v>4</v>
      </c>
      <c r="E7" s="4">
        <v>2</v>
      </c>
      <c r="F7" s="4">
        <v>54</v>
      </c>
      <c r="G7" s="4">
        <v>0</v>
      </c>
      <c r="H7" s="4">
        <v>2</v>
      </c>
      <c r="I7" s="4">
        <v>0</v>
      </c>
      <c r="J7" s="4">
        <v>1</v>
      </c>
      <c r="K7" s="4">
        <v>2</v>
      </c>
      <c r="L7" s="4">
        <v>2</v>
      </c>
      <c r="M7" s="4">
        <v>0</v>
      </c>
      <c r="N7" s="4">
        <v>1</v>
      </c>
      <c r="O7" s="4">
        <v>4</v>
      </c>
      <c r="P7" s="4">
        <v>0</v>
      </c>
      <c r="Q7" s="4">
        <v>3</v>
      </c>
      <c r="R7" s="4">
        <v>2</v>
      </c>
      <c r="S7" s="4">
        <v>0</v>
      </c>
      <c r="T7" s="4">
        <v>0</v>
      </c>
      <c r="U7" s="4">
        <v>0</v>
      </c>
      <c r="V7" s="4">
        <v>1</v>
      </c>
      <c r="W7" s="4">
        <v>4</v>
      </c>
      <c r="X7" s="4">
        <v>0</v>
      </c>
      <c r="Y7" s="4">
        <v>12</v>
      </c>
      <c r="Z7" s="4">
        <v>4</v>
      </c>
      <c r="AA7" s="4">
        <v>21</v>
      </c>
      <c r="AB7" s="4">
        <v>0</v>
      </c>
      <c r="AC7" s="4">
        <v>0</v>
      </c>
      <c r="AD7" s="4">
        <v>3</v>
      </c>
      <c r="AE7" s="4">
        <v>0</v>
      </c>
      <c r="AF7" s="4">
        <v>3</v>
      </c>
      <c r="AG7" s="4">
        <v>0</v>
      </c>
      <c r="AH7" s="5">
        <v>126</v>
      </c>
    </row>
    <row r="8" spans="1:34" x14ac:dyDescent="0.35">
      <c r="A8" s="2" t="s">
        <v>147</v>
      </c>
      <c r="B8" s="2" t="s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">
        <v>1</v>
      </c>
    </row>
    <row r="9" spans="1:34" x14ac:dyDescent="0.35">
      <c r="A9" s="2" t="s">
        <v>249</v>
      </c>
      <c r="B9" s="2" t="s">
        <v>137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5">
        <v>2</v>
      </c>
    </row>
    <row r="10" spans="1:34" x14ac:dyDescent="0.35">
      <c r="A10" s="2" t="s">
        <v>148</v>
      </c>
      <c r="B10" s="2" t="s">
        <v>2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</v>
      </c>
      <c r="N10" s="4">
        <v>2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5">
        <v>10</v>
      </c>
    </row>
    <row r="11" spans="1:34" x14ac:dyDescent="0.35">
      <c r="A11" s="2" t="s">
        <v>149</v>
      </c>
      <c r="B11" s="2" t="s">
        <v>3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5">
        <v>4</v>
      </c>
    </row>
    <row r="12" spans="1:34" x14ac:dyDescent="0.35">
      <c r="A12" s="2" t="s">
        <v>150</v>
      </c>
      <c r="B12" s="2" t="s">
        <v>4</v>
      </c>
      <c r="C12" s="4">
        <v>0</v>
      </c>
      <c r="D12" s="4">
        <v>0</v>
      </c>
      <c r="E12" s="4">
        <v>1</v>
      </c>
      <c r="F12" s="4">
        <v>2</v>
      </c>
      <c r="G12" s="4">
        <v>1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2</v>
      </c>
      <c r="N12" s="4">
        <v>0</v>
      </c>
      <c r="O12" s="4">
        <v>1</v>
      </c>
      <c r="P12" s="4">
        <v>1</v>
      </c>
      <c r="Q12" s="4">
        <v>3</v>
      </c>
      <c r="R12" s="4">
        <v>3</v>
      </c>
      <c r="S12" s="4">
        <v>0</v>
      </c>
      <c r="T12" s="4">
        <v>0</v>
      </c>
      <c r="U12" s="4">
        <v>1</v>
      </c>
      <c r="V12" s="4">
        <v>4</v>
      </c>
      <c r="W12" s="4">
        <v>1</v>
      </c>
      <c r="X12" s="4">
        <v>0</v>
      </c>
      <c r="Y12" s="4">
        <v>2</v>
      </c>
      <c r="Z12" s="4">
        <v>1</v>
      </c>
      <c r="AA12" s="4">
        <v>1</v>
      </c>
      <c r="AB12" s="4">
        <v>0</v>
      </c>
      <c r="AC12" s="4">
        <v>1</v>
      </c>
      <c r="AD12" s="4">
        <v>0</v>
      </c>
      <c r="AE12" s="4">
        <v>1</v>
      </c>
      <c r="AF12" s="4">
        <v>1</v>
      </c>
      <c r="AG12" s="4">
        <v>1</v>
      </c>
      <c r="AH12" s="5">
        <v>31</v>
      </c>
    </row>
    <row r="13" spans="1:34" x14ac:dyDescent="0.35">
      <c r="A13" s="2" t="s">
        <v>151</v>
      </c>
      <c r="B13" s="2" t="s">
        <v>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5">
        <v>5</v>
      </c>
    </row>
    <row r="14" spans="1:34" x14ac:dyDescent="0.35">
      <c r="A14" s="2" t="s">
        <v>152</v>
      </c>
      <c r="B14" s="2" t="s">
        <v>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5">
        <v>2</v>
      </c>
    </row>
    <row r="15" spans="1:34" x14ac:dyDescent="0.35">
      <c r="A15" s="2" t="s">
        <v>153</v>
      </c>
      <c r="B15" s="2" t="s">
        <v>7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5">
        <v>7</v>
      </c>
    </row>
    <row r="16" spans="1:34" x14ac:dyDescent="0.35">
      <c r="A16" s="2" t="s">
        <v>154</v>
      </c>
      <c r="B16" s="2" t="s">
        <v>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2</v>
      </c>
      <c r="K16" s="4">
        <v>1</v>
      </c>
      <c r="L16" s="4">
        <v>3</v>
      </c>
      <c r="M16" s="4">
        <v>0</v>
      </c>
      <c r="N16" s="4">
        <v>3</v>
      </c>
      <c r="O16" s="4">
        <v>1</v>
      </c>
      <c r="P16" s="4">
        <v>2</v>
      </c>
      <c r="Q16" s="4">
        <v>1</v>
      </c>
      <c r="R16" s="4">
        <v>4</v>
      </c>
      <c r="S16" s="4">
        <v>0</v>
      </c>
      <c r="T16" s="4">
        <v>2</v>
      </c>
      <c r="U16" s="4">
        <v>3</v>
      </c>
      <c r="V16" s="4">
        <v>0</v>
      </c>
      <c r="W16" s="4">
        <v>3</v>
      </c>
      <c r="X16" s="4">
        <v>1</v>
      </c>
      <c r="Y16" s="4">
        <v>0</v>
      </c>
      <c r="Z16" s="4">
        <v>0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2</v>
      </c>
      <c r="AG16" s="4">
        <v>1</v>
      </c>
      <c r="AH16" s="5">
        <v>32</v>
      </c>
    </row>
    <row r="17" spans="1:34" x14ac:dyDescent="0.35">
      <c r="A17" s="2" t="s">
        <v>155</v>
      </c>
      <c r="B17" s="2" t="s">
        <v>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5">
        <v>4</v>
      </c>
    </row>
    <row r="18" spans="1:34" x14ac:dyDescent="0.35">
      <c r="A18" s="2" t="s">
        <v>156</v>
      </c>
      <c r="B18" s="2" t="s">
        <v>10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2</v>
      </c>
      <c r="R18" s="4">
        <v>0</v>
      </c>
      <c r="S18" s="4">
        <v>0</v>
      </c>
      <c r="T18" s="4">
        <v>1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3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5">
        <v>11</v>
      </c>
    </row>
    <row r="19" spans="1:34" x14ac:dyDescent="0.35">
      <c r="A19" s="2" t="s">
        <v>157</v>
      </c>
      <c r="B19" s="2" t="s">
        <v>11</v>
      </c>
      <c r="C19" s="4">
        <v>0</v>
      </c>
      <c r="D19" s="4">
        <v>0</v>
      </c>
      <c r="E19" s="4">
        <v>3</v>
      </c>
      <c r="F19" s="4">
        <v>3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</v>
      </c>
      <c r="AH19" s="5">
        <v>10</v>
      </c>
    </row>
    <row r="20" spans="1:34" x14ac:dyDescent="0.35">
      <c r="A20" s="2" t="s">
        <v>158</v>
      </c>
      <c r="B20" s="2" t="s">
        <v>12</v>
      </c>
      <c r="C20" s="4">
        <v>0</v>
      </c>
      <c r="D20" s="4">
        <v>1</v>
      </c>
      <c r="E20" s="4">
        <v>1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2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2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5">
        <v>8</v>
      </c>
    </row>
    <row r="21" spans="1:34" x14ac:dyDescent="0.35">
      <c r="A21" s="2" t="s">
        <v>159</v>
      </c>
      <c r="B21" s="2" t="s">
        <v>13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5">
        <v>2</v>
      </c>
    </row>
    <row r="22" spans="1:34" x14ac:dyDescent="0.35">
      <c r="A22" s="2" t="s">
        <v>160</v>
      </c>
      <c r="B22" s="2" t="s">
        <v>14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  <c r="AH22" s="5">
        <v>3</v>
      </c>
    </row>
    <row r="23" spans="1:34" x14ac:dyDescent="0.35">
      <c r="A23" s="2" t="s">
        <v>250</v>
      </c>
      <c r="B23" s="2" t="s">
        <v>138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2</v>
      </c>
      <c r="AB23" s="4">
        <v>0</v>
      </c>
      <c r="AC23" s="4">
        <v>2</v>
      </c>
      <c r="AD23" s="4">
        <v>0</v>
      </c>
      <c r="AE23" s="4">
        <v>0</v>
      </c>
      <c r="AF23" s="4">
        <v>1</v>
      </c>
      <c r="AG23" s="4">
        <v>0</v>
      </c>
      <c r="AH23" s="5">
        <v>11</v>
      </c>
    </row>
    <row r="24" spans="1:34" x14ac:dyDescent="0.35">
      <c r="A24" s="2" t="s">
        <v>161</v>
      </c>
      <c r="B24" s="2" t="s">
        <v>15</v>
      </c>
      <c r="C24" s="4">
        <v>0</v>
      </c>
      <c r="D24" s="4">
        <v>5</v>
      </c>
      <c r="E24" s="4">
        <v>4</v>
      </c>
      <c r="F24" s="4">
        <v>6</v>
      </c>
      <c r="G24" s="4">
        <v>3</v>
      </c>
      <c r="H24" s="4">
        <v>0</v>
      </c>
      <c r="I24" s="4">
        <v>0</v>
      </c>
      <c r="J24" s="4">
        <v>3</v>
      </c>
      <c r="K24" s="4">
        <v>1</v>
      </c>
      <c r="L24" s="4">
        <v>1</v>
      </c>
      <c r="M24" s="4">
        <v>3</v>
      </c>
      <c r="N24" s="4">
        <v>1</v>
      </c>
      <c r="O24" s="4">
        <v>0</v>
      </c>
      <c r="P24" s="4">
        <v>0</v>
      </c>
      <c r="Q24" s="4">
        <v>2</v>
      </c>
      <c r="R24" s="4">
        <v>1</v>
      </c>
      <c r="S24" s="4">
        <v>3</v>
      </c>
      <c r="T24" s="4">
        <v>3</v>
      </c>
      <c r="U24" s="4">
        <v>1</v>
      </c>
      <c r="V24" s="4">
        <v>0</v>
      </c>
      <c r="W24" s="4">
        <v>1</v>
      </c>
      <c r="X24" s="4">
        <v>0</v>
      </c>
      <c r="Y24" s="4">
        <v>0</v>
      </c>
      <c r="Z24" s="4">
        <v>7</v>
      </c>
      <c r="AA24" s="4">
        <v>2</v>
      </c>
      <c r="AB24" s="4">
        <v>1</v>
      </c>
      <c r="AC24" s="4">
        <v>0</v>
      </c>
      <c r="AD24" s="4">
        <v>0</v>
      </c>
      <c r="AE24" s="4">
        <v>2</v>
      </c>
      <c r="AF24" s="4">
        <v>2</v>
      </c>
      <c r="AG24" s="4">
        <v>0</v>
      </c>
      <c r="AH24" s="5">
        <v>52</v>
      </c>
    </row>
    <row r="25" spans="1:34" x14ac:dyDescent="0.35">
      <c r="A25" s="2" t="s">
        <v>162</v>
      </c>
      <c r="B25" s="2" t="s">
        <v>16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2</v>
      </c>
      <c r="T25" s="4">
        <v>5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3</v>
      </c>
      <c r="AG25" s="4">
        <v>1</v>
      </c>
      <c r="AH25" s="5">
        <v>15</v>
      </c>
    </row>
    <row r="26" spans="1:34" x14ac:dyDescent="0.35">
      <c r="A26" s="2" t="s">
        <v>163</v>
      </c>
      <c r="B26" s="2" t="s">
        <v>17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3</v>
      </c>
      <c r="R26" s="4">
        <v>0</v>
      </c>
      <c r="S26" s="4">
        <v>2</v>
      </c>
      <c r="T26" s="4">
        <v>2</v>
      </c>
      <c r="U26" s="4">
        <v>1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5">
        <v>12</v>
      </c>
    </row>
    <row r="27" spans="1:34" x14ac:dyDescent="0.35">
      <c r="A27" s="2" t="s">
        <v>164</v>
      </c>
      <c r="B27" s="2" t="s">
        <v>18</v>
      </c>
      <c r="C27" s="4">
        <v>0</v>
      </c>
      <c r="D27" s="4">
        <v>0</v>
      </c>
      <c r="E27" s="4">
        <v>1</v>
      </c>
      <c r="F27" s="4">
        <v>2</v>
      </c>
      <c r="G27" s="4">
        <v>1</v>
      </c>
      <c r="H27" s="4">
        <v>0</v>
      </c>
      <c r="I27" s="4">
        <v>0</v>
      </c>
      <c r="J27" s="4">
        <v>0</v>
      </c>
      <c r="K27" s="4">
        <v>2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4</v>
      </c>
      <c r="AB27" s="4">
        <v>1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5">
        <v>14</v>
      </c>
    </row>
    <row r="28" spans="1:34" x14ac:dyDescent="0.35">
      <c r="A28" s="2" t="s">
        <v>165</v>
      </c>
      <c r="B28" s="2" t="s">
        <v>19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5">
        <v>4</v>
      </c>
    </row>
    <row r="29" spans="1:34" x14ac:dyDescent="0.35">
      <c r="A29" s="2" t="s">
        <v>166</v>
      </c>
      <c r="B29" s="2" t="s">
        <v>20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2</v>
      </c>
      <c r="O29" s="4">
        <v>1</v>
      </c>
      <c r="P29" s="4">
        <v>0</v>
      </c>
      <c r="Q29" s="4">
        <v>2</v>
      </c>
      <c r="R29" s="4">
        <v>1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2</v>
      </c>
      <c r="AH29" s="5">
        <v>10</v>
      </c>
    </row>
    <row r="30" spans="1:34" x14ac:dyDescent="0.35">
      <c r="A30" s="2" t="s">
        <v>167</v>
      </c>
      <c r="B30" s="2" t="s">
        <v>21</v>
      </c>
      <c r="C30" s="4">
        <v>0</v>
      </c>
      <c r="D30" s="4">
        <v>7</v>
      </c>
      <c r="E30" s="4">
        <v>5</v>
      </c>
      <c r="F30" s="4">
        <v>13</v>
      </c>
      <c r="G30" s="4">
        <v>1</v>
      </c>
      <c r="H30" s="4">
        <v>2</v>
      </c>
      <c r="I30" s="4">
        <v>0</v>
      </c>
      <c r="J30" s="4">
        <v>0</v>
      </c>
      <c r="K30" s="4">
        <v>1</v>
      </c>
      <c r="L30" s="4">
        <v>8</v>
      </c>
      <c r="M30" s="4">
        <v>6</v>
      </c>
      <c r="N30" s="4">
        <v>3</v>
      </c>
      <c r="O30" s="4">
        <v>1</v>
      </c>
      <c r="P30" s="4">
        <v>2</v>
      </c>
      <c r="Q30" s="4">
        <v>1</v>
      </c>
      <c r="R30" s="4">
        <v>5</v>
      </c>
      <c r="S30" s="4">
        <v>7</v>
      </c>
      <c r="T30" s="4">
        <v>10</v>
      </c>
      <c r="U30" s="4">
        <v>2</v>
      </c>
      <c r="V30" s="4">
        <v>0</v>
      </c>
      <c r="W30" s="4">
        <v>2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5">
        <v>76</v>
      </c>
    </row>
    <row r="31" spans="1:34" x14ac:dyDescent="0.35">
      <c r="A31" s="2" t="s">
        <v>168</v>
      </c>
      <c r="B31" s="2" t="s">
        <v>22</v>
      </c>
      <c r="C31" s="4">
        <v>0</v>
      </c>
      <c r="D31" s="4">
        <v>1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3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2</v>
      </c>
      <c r="AF31" s="4">
        <v>0</v>
      </c>
      <c r="AG31" s="4">
        <v>0</v>
      </c>
      <c r="AH31" s="5">
        <v>10</v>
      </c>
    </row>
    <row r="32" spans="1:34" x14ac:dyDescent="0.35">
      <c r="A32" s="2" t="s">
        <v>169</v>
      </c>
      <c r="B32" s="2" t="s">
        <v>23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5">
        <v>2</v>
      </c>
    </row>
    <row r="33" spans="1:34" x14ac:dyDescent="0.35">
      <c r="A33" s="2" t="s">
        <v>170</v>
      </c>
      <c r="B33" s="2" t="s">
        <v>24</v>
      </c>
      <c r="C33" s="4">
        <v>0</v>
      </c>
      <c r="D33" s="4">
        <v>1</v>
      </c>
      <c r="E33" s="4">
        <v>0</v>
      </c>
      <c r="F33" s="4">
        <v>2</v>
      </c>
      <c r="G33" s="4">
        <v>1</v>
      </c>
      <c r="H33" s="4">
        <v>0</v>
      </c>
      <c r="I33" s="4">
        <v>0</v>
      </c>
      <c r="J33" s="4">
        <v>0</v>
      </c>
      <c r="K33" s="4">
        <v>2</v>
      </c>
      <c r="L33" s="4">
        <v>0</v>
      </c>
      <c r="M33" s="4">
        <v>0</v>
      </c>
      <c r="N33" s="4">
        <v>4</v>
      </c>
      <c r="O33" s="4">
        <v>0</v>
      </c>
      <c r="P33" s="4">
        <v>0</v>
      </c>
      <c r="Q33" s="4">
        <v>2</v>
      </c>
      <c r="R33" s="4">
        <v>1</v>
      </c>
      <c r="S33" s="4">
        <v>2</v>
      </c>
      <c r="T33" s="4">
        <v>4</v>
      </c>
      <c r="U33" s="4">
        <v>3</v>
      </c>
      <c r="V33" s="4">
        <v>0</v>
      </c>
      <c r="W33" s="4">
        <v>1</v>
      </c>
      <c r="X33" s="4">
        <v>2</v>
      </c>
      <c r="Y33" s="4">
        <v>0</v>
      </c>
      <c r="Z33" s="4">
        <v>0</v>
      </c>
      <c r="AA33" s="4">
        <v>15</v>
      </c>
      <c r="AB33" s="4">
        <v>0</v>
      </c>
      <c r="AC33" s="4">
        <v>0</v>
      </c>
      <c r="AD33" s="4">
        <v>3</v>
      </c>
      <c r="AE33" s="4">
        <v>0</v>
      </c>
      <c r="AF33" s="4">
        <v>3</v>
      </c>
      <c r="AG33" s="4">
        <v>0</v>
      </c>
      <c r="AH33" s="5">
        <v>46</v>
      </c>
    </row>
    <row r="34" spans="1:34" x14ac:dyDescent="0.35">
      <c r="A34" s="2" t="s">
        <v>171</v>
      </c>
      <c r="B34" s="2" t="s">
        <v>25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3</v>
      </c>
      <c r="R34" s="4">
        <v>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2</v>
      </c>
      <c r="AD34" s="4">
        <v>1</v>
      </c>
      <c r="AE34" s="4">
        <v>0</v>
      </c>
      <c r="AF34" s="4">
        <v>0</v>
      </c>
      <c r="AG34" s="4">
        <v>0</v>
      </c>
      <c r="AH34" s="5">
        <v>8</v>
      </c>
    </row>
    <row r="35" spans="1:34" x14ac:dyDescent="0.35">
      <c r="A35" s="2" t="s">
        <v>172</v>
      </c>
      <c r="B35" s="2" t="s">
        <v>26</v>
      </c>
      <c r="C35" s="4">
        <v>0</v>
      </c>
      <c r="D35" s="4">
        <v>0</v>
      </c>
      <c r="E35" s="4">
        <v>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3</v>
      </c>
      <c r="P35" s="4">
        <v>1</v>
      </c>
      <c r="Q35" s="4">
        <v>2</v>
      </c>
      <c r="R35" s="4">
        <v>0</v>
      </c>
      <c r="S35" s="4">
        <v>5</v>
      </c>
      <c r="T35" s="4">
        <v>2</v>
      </c>
      <c r="U35" s="4">
        <v>1</v>
      </c>
      <c r="V35" s="4">
        <v>1</v>
      </c>
      <c r="W35" s="4">
        <v>0</v>
      </c>
      <c r="X35" s="4">
        <v>0</v>
      </c>
      <c r="Y35" s="4">
        <v>1</v>
      </c>
      <c r="Z35" s="4">
        <v>3</v>
      </c>
      <c r="AA35" s="4">
        <v>3</v>
      </c>
      <c r="AB35" s="4">
        <v>0</v>
      </c>
      <c r="AC35" s="4">
        <v>0</v>
      </c>
      <c r="AD35" s="4">
        <v>2</v>
      </c>
      <c r="AE35" s="4">
        <v>0</v>
      </c>
      <c r="AF35" s="4">
        <v>0</v>
      </c>
      <c r="AG35" s="4">
        <v>2</v>
      </c>
      <c r="AH35" s="5">
        <v>31</v>
      </c>
    </row>
    <row r="36" spans="1:34" x14ac:dyDescent="0.35">
      <c r="A36" s="2" t="s">
        <v>173</v>
      </c>
      <c r="B36" s="2" t="s">
        <v>27</v>
      </c>
      <c r="C36" s="4">
        <v>0</v>
      </c>
      <c r="D36" s="4">
        <v>0</v>
      </c>
      <c r="E36" s="4">
        <v>0</v>
      </c>
      <c r="F36" s="4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5">
        <v>4</v>
      </c>
    </row>
    <row r="37" spans="1:34" x14ac:dyDescent="0.35">
      <c r="A37" s="2" t="s">
        <v>174</v>
      </c>
      <c r="B37" s="2" t="s">
        <v>28</v>
      </c>
      <c r="C37" s="4">
        <v>0</v>
      </c>
      <c r="D37" s="4">
        <v>1</v>
      </c>
      <c r="E37" s="4">
        <v>2</v>
      </c>
      <c r="F37" s="4">
        <v>28</v>
      </c>
      <c r="G37" s="4">
        <v>1</v>
      </c>
      <c r="H37" s="4">
        <v>0</v>
      </c>
      <c r="I37" s="4">
        <v>4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2</v>
      </c>
      <c r="P37" s="4">
        <v>0</v>
      </c>
      <c r="Q37" s="4">
        <v>1</v>
      </c>
      <c r="R37" s="4">
        <v>1</v>
      </c>
      <c r="S37" s="4">
        <v>0</v>
      </c>
      <c r="T37" s="4">
        <v>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3</v>
      </c>
      <c r="AA37" s="4">
        <v>2</v>
      </c>
      <c r="AB37" s="4">
        <v>2</v>
      </c>
      <c r="AC37" s="4">
        <v>0</v>
      </c>
      <c r="AD37" s="4">
        <v>3</v>
      </c>
      <c r="AE37" s="4">
        <v>0</v>
      </c>
      <c r="AF37" s="4">
        <v>0</v>
      </c>
      <c r="AG37" s="4">
        <v>0</v>
      </c>
      <c r="AH37" s="5">
        <v>52</v>
      </c>
    </row>
    <row r="38" spans="1:34" x14ac:dyDescent="0.35">
      <c r="A38" s="2" t="s">
        <v>175</v>
      </c>
      <c r="B38" s="2" t="s">
        <v>29</v>
      </c>
      <c r="C38" s="4">
        <v>0</v>
      </c>
      <c r="D38" s="4">
        <v>0</v>
      </c>
      <c r="E38" s="4">
        <v>3</v>
      </c>
      <c r="F38" s="4">
        <v>1</v>
      </c>
      <c r="G38" s="4">
        <v>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2</v>
      </c>
      <c r="S38" s="4">
        <v>4</v>
      </c>
      <c r="T38" s="4">
        <v>1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4</v>
      </c>
      <c r="AB38" s="4">
        <v>2</v>
      </c>
      <c r="AC38" s="4">
        <v>0</v>
      </c>
      <c r="AD38" s="4">
        <v>0</v>
      </c>
      <c r="AE38" s="4">
        <v>1</v>
      </c>
      <c r="AF38" s="4">
        <v>0</v>
      </c>
      <c r="AG38" s="4">
        <v>1</v>
      </c>
      <c r="AH38" s="5">
        <v>25</v>
      </c>
    </row>
    <row r="39" spans="1:34" x14ac:dyDescent="0.35">
      <c r="A39" s="2" t="s">
        <v>176</v>
      </c>
      <c r="B39" s="2" t="s">
        <v>30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5">
        <v>1</v>
      </c>
    </row>
    <row r="40" spans="1:34" x14ac:dyDescent="0.35">
      <c r="A40" s="2" t="s">
        <v>177</v>
      </c>
      <c r="B40" s="2" t="s">
        <v>31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5">
        <v>1</v>
      </c>
    </row>
    <row r="41" spans="1:34" x14ac:dyDescent="0.35">
      <c r="A41" s="2" t="s">
        <v>178</v>
      </c>
      <c r="B41" s="2" t="s">
        <v>32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1</v>
      </c>
      <c r="N41" s="4">
        <v>1</v>
      </c>
      <c r="O41" s="4">
        <v>1</v>
      </c>
      <c r="P41" s="4">
        <v>0</v>
      </c>
      <c r="Q41" s="4">
        <v>0</v>
      </c>
      <c r="R41" s="4">
        <v>1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2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5">
        <v>9</v>
      </c>
    </row>
    <row r="42" spans="1:34" x14ac:dyDescent="0.35">
      <c r="A42" s="2" t="s">
        <v>179</v>
      </c>
      <c r="B42" s="2" t="s">
        <v>33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2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  <c r="R42" s="4">
        <v>5</v>
      </c>
      <c r="S42" s="4">
        <v>0</v>
      </c>
      <c r="T42" s="4">
        <v>2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5">
        <v>14</v>
      </c>
    </row>
    <row r="43" spans="1:34" x14ac:dyDescent="0.35">
      <c r="A43" s="2" t="s">
        <v>180</v>
      </c>
      <c r="B43" s="2" t="s">
        <v>34</v>
      </c>
      <c r="C43" s="4">
        <v>0</v>
      </c>
      <c r="D43" s="4">
        <v>0</v>
      </c>
      <c r="E43" s="4">
        <v>2</v>
      </c>
      <c r="F43" s="4">
        <v>4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1</v>
      </c>
      <c r="O43" s="4">
        <v>0</v>
      </c>
      <c r="P43" s="4">
        <v>0</v>
      </c>
      <c r="Q43" s="4">
        <v>0</v>
      </c>
      <c r="R43" s="4">
        <v>0</v>
      </c>
      <c r="S43" s="4">
        <v>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5">
        <v>14</v>
      </c>
    </row>
    <row r="44" spans="1:34" x14ac:dyDescent="0.35">
      <c r="A44" s="2" t="s">
        <v>181</v>
      </c>
      <c r="B44" s="2" t="s">
        <v>35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4">
        <v>0</v>
      </c>
      <c r="AG44" s="4">
        <v>0</v>
      </c>
      <c r="AH44" s="5">
        <v>3</v>
      </c>
    </row>
    <row r="45" spans="1:34" x14ac:dyDescent="0.35">
      <c r="A45" s="2" t="s">
        <v>182</v>
      </c>
      <c r="B45" s="2" t="s">
        <v>36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1</v>
      </c>
      <c r="AF45" s="4">
        <v>0</v>
      </c>
      <c r="AG45" s="4">
        <v>0</v>
      </c>
      <c r="AH45" s="5">
        <v>4</v>
      </c>
    </row>
    <row r="46" spans="1:34" x14ac:dyDescent="0.35">
      <c r="A46" s="2" t="s">
        <v>183</v>
      </c>
      <c r="B46" s="2" t="s">
        <v>37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5">
        <v>2</v>
      </c>
    </row>
    <row r="47" spans="1:34" x14ac:dyDescent="0.35">
      <c r="A47" s="2" t="s">
        <v>184</v>
      </c>
      <c r="B47" s="2" t="s">
        <v>38</v>
      </c>
      <c r="C47" s="4">
        <v>0</v>
      </c>
      <c r="D47" s="4">
        <v>0</v>
      </c>
      <c r="E47" s="4">
        <v>0</v>
      </c>
      <c r="F47" s="4">
        <v>5</v>
      </c>
      <c r="G47" s="4">
        <v>0</v>
      </c>
      <c r="H47" s="4">
        <v>0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4">
        <v>1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1</v>
      </c>
      <c r="W47" s="4">
        <v>0</v>
      </c>
      <c r="X47" s="4">
        <v>0</v>
      </c>
      <c r="Y47" s="4">
        <v>1</v>
      </c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</v>
      </c>
      <c r="AH47" s="5">
        <v>15</v>
      </c>
    </row>
    <row r="48" spans="1:34" x14ac:dyDescent="0.35">
      <c r="A48" s="2" t="s">
        <v>185</v>
      </c>
      <c r="B48" s="2" t="s">
        <v>39</v>
      </c>
      <c r="C48" s="4">
        <v>0</v>
      </c>
      <c r="D48" s="4">
        <v>0</v>
      </c>
      <c r="E48" s="4">
        <v>1</v>
      </c>
      <c r="F48" s="4">
        <v>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2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5">
        <v>11</v>
      </c>
    </row>
    <row r="49" spans="1:34" x14ac:dyDescent="0.35">
      <c r="A49" s="2" t="s">
        <v>186</v>
      </c>
      <c r="B49" s="2" t="s">
        <v>40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5">
        <v>5</v>
      </c>
    </row>
    <row r="50" spans="1:34" x14ac:dyDescent="0.35">
      <c r="A50" s="2" t="s">
        <v>187</v>
      </c>
      <c r="B50" s="2" t="s">
        <v>41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1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2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5">
        <v>5</v>
      </c>
    </row>
    <row r="51" spans="1:34" x14ac:dyDescent="0.35">
      <c r="A51" s="2" t="s">
        <v>188</v>
      </c>
      <c r="B51" s="2" t="s">
        <v>42</v>
      </c>
      <c r="C51" s="4">
        <v>0</v>
      </c>
      <c r="D51" s="4">
        <v>1</v>
      </c>
      <c r="E51" s="4">
        <v>2</v>
      </c>
      <c r="F51" s="4">
        <v>2</v>
      </c>
      <c r="G51" s="4">
        <v>1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1</v>
      </c>
      <c r="O51" s="4">
        <v>1</v>
      </c>
      <c r="P51" s="4">
        <v>0</v>
      </c>
      <c r="Q51" s="4">
        <v>2</v>
      </c>
      <c r="R51" s="4">
        <v>2</v>
      </c>
      <c r="S51" s="4">
        <v>1</v>
      </c>
      <c r="T51" s="4">
        <v>2</v>
      </c>
      <c r="U51" s="4">
        <v>0</v>
      </c>
      <c r="V51" s="4">
        <v>0</v>
      </c>
      <c r="W51" s="4">
        <v>1</v>
      </c>
      <c r="X51" s="4">
        <v>0</v>
      </c>
      <c r="Y51" s="4">
        <v>0</v>
      </c>
      <c r="Z51" s="4">
        <v>1</v>
      </c>
      <c r="AA51" s="4">
        <v>3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5">
        <v>23</v>
      </c>
    </row>
    <row r="52" spans="1:34" x14ac:dyDescent="0.35">
      <c r="A52" s="2" t="s">
        <v>189</v>
      </c>
      <c r="B52" s="2" t="s">
        <v>43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1</v>
      </c>
      <c r="I52" s="4">
        <v>0</v>
      </c>
      <c r="J52" s="4">
        <v>0</v>
      </c>
      <c r="K52" s="4">
        <v>4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1</v>
      </c>
      <c r="T52" s="4">
        <v>1</v>
      </c>
      <c r="U52" s="4">
        <v>0</v>
      </c>
      <c r="V52" s="4">
        <v>1</v>
      </c>
      <c r="W52" s="4">
        <v>2</v>
      </c>
      <c r="X52" s="4">
        <v>0</v>
      </c>
      <c r="Y52" s="4">
        <v>0</v>
      </c>
      <c r="Z52" s="4">
        <v>0</v>
      </c>
      <c r="AA52" s="4">
        <v>2</v>
      </c>
      <c r="AB52" s="4">
        <v>0</v>
      </c>
      <c r="AC52" s="4">
        <v>0</v>
      </c>
      <c r="AD52" s="4">
        <v>0</v>
      </c>
      <c r="AE52" s="4">
        <v>1</v>
      </c>
      <c r="AF52" s="4">
        <v>1</v>
      </c>
      <c r="AG52" s="4">
        <v>0</v>
      </c>
      <c r="AH52" s="5">
        <v>16</v>
      </c>
    </row>
    <row r="53" spans="1:34" x14ac:dyDescent="0.35">
      <c r="A53" s="2" t="s">
        <v>190</v>
      </c>
      <c r="B53" s="2" t="s">
        <v>44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2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</v>
      </c>
      <c r="AG53" s="4">
        <v>0</v>
      </c>
      <c r="AH53" s="5">
        <v>6</v>
      </c>
    </row>
    <row r="54" spans="1:34" x14ac:dyDescent="0.35">
      <c r="A54" s="2" t="s">
        <v>191</v>
      </c>
      <c r="B54" s="2" t="s">
        <v>45</v>
      </c>
      <c r="C54" s="4">
        <v>13</v>
      </c>
      <c r="D54" s="4">
        <v>0</v>
      </c>
      <c r="E54" s="4">
        <v>0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1</v>
      </c>
      <c r="AC54" s="4">
        <v>0</v>
      </c>
      <c r="AD54" s="4">
        <v>1</v>
      </c>
      <c r="AE54" s="4">
        <v>0</v>
      </c>
      <c r="AF54" s="4">
        <v>0</v>
      </c>
      <c r="AG54" s="4">
        <v>0</v>
      </c>
      <c r="AH54" s="5">
        <v>21</v>
      </c>
    </row>
    <row r="55" spans="1:34" x14ac:dyDescent="0.35">
      <c r="A55" s="2" t="s">
        <v>251</v>
      </c>
      <c r="B55" s="2" t="s">
        <v>139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5">
        <v>1</v>
      </c>
    </row>
    <row r="56" spans="1:34" x14ac:dyDescent="0.35">
      <c r="A56" s="2" t="s">
        <v>192</v>
      </c>
      <c r="B56" s="2" t="s">
        <v>46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5">
        <v>1</v>
      </c>
    </row>
    <row r="57" spans="1:34" x14ac:dyDescent="0.35">
      <c r="A57" s="2" t="s">
        <v>193</v>
      </c>
      <c r="B57" s="2" t="s">
        <v>47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1</v>
      </c>
      <c r="Q57" s="4">
        <v>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5">
        <v>5</v>
      </c>
    </row>
    <row r="58" spans="1:34" x14ac:dyDescent="0.35">
      <c r="A58" s="2" t="s">
        <v>195</v>
      </c>
      <c r="B58" s="2" t="s">
        <v>49</v>
      </c>
      <c r="C58" s="4">
        <v>0</v>
      </c>
      <c r="D58" s="4">
        <v>0</v>
      </c>
      <c r="E58" s="4">
        <v>1</v>
      </c>
      <c r="F58" s="4">
        <v>0</v>
      </c>
      <c r="G58" s="4">
        <v>1</v>
      </c>
      <c r="H58" s="4">
        <v>0</v>
      </c>
      <c r="I58" s="4">
        <v>0</v>
      </c>
      <c r="J58" s="4">
        <v>1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2</v>
      </c>
      <c r="AB58" s="4">
        <v>1</v>
      </c>
      <c r="AC58" s="4">
        <v>1</v>
      </c>
      <c r="AD58" s="4">
        <v>0</v>
      </c>
      <c r="AE58" s="4">
        <v>0</v>
      </c>
      <c r="AF58" s="4">
        <v>0</v>
      </c>
      <c r="AG58" s="4">
        <v>0</v>
      </c>
      <c r="AH58" s="5">
        <v>9</v>
      </c>
    </row>
    <row r="59" spans="1:34" x14ac:dyDescent="0.35">
      <c r="A59" s="2" t="s">
        <v>196</v>
      </c>
      <c r="B59" s="2" t="s">
        <v>50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5">
        <v>2</v>
      </c>
    </row>
    <row r="60" spans="1:34" x14ac:dyDescent="0.35">
      <c r="A60" s="2" t="s">
        <v>197</v>
      </c>
      <c r="B60" s="2" t="s">
        <v>51</v>
      </c>
      <c r="C60" s="4">
        <v>0</v>
      </c>
      <c r="D60" s="4">
        <v>0</v>
      </c>
      <c r="E60" s="4">
        <v>0</v>
      </c>
      <c r="F60" s="4">
        <v>1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3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1</v>
      </c>
      <c r="AB60" s="4">
        <v>0</v>
      </c>
      <c r="AC60" s="4">
        <v>0</v>
      </c>
      <c r="AD60" s="4">
        <v>1</v>
      </c>
      <c r="AE60" s="4">
        <v>0</v>
      </c>
      <c r="AF60" s="4">
        <v>1</v>
      </c>
      <c r="AG60" s="4">
        <v>0</v>
      </c>
      <c r="AH60" s="5">
        <v>11</v>
      </c>
    </row>
    <row r="61" spans="1:34" x14ac:dyDescent="0.35">
      <c r="A61" s="2" t="s">
        <v>198</v>
      </c>
      <c r="B61" s="2" t="s">
        <v>52</v>
      </c>
      <c r="C61" s="4">
        <v>0</v>
      </c>
      <c r="D61" s="4">
        <v>1</v>
      </c>
      <c r="E61" s="4">
        <v>0</v>
      </c>
      <c r="F61" s="4">
        <v>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1</v>
      </c>
      <c r="O61" s="4">
        <v>1</v>
      </c>
      <c r="P61" s="4">
        <v>0</v>
      </c>
      <c r="Q61" s="4">
        <v>0</v>
      </c>
      <c r="R61" s="4">
        <v>2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4</v>
      </c>
      <c r="AA61" s="4">
        <v>1</v>
      </c>
      <c r="AB61" s="4">
        <v>0</v>
      </c>
      <c r="AC61" s="4">
        <v>0</v>
      </c>
      <c r="AD61" s="4">
        <v>1</v>
      </c>
      <c r="AE61" s="4">
        <v>1</v>
      </c>
      <c r="AF61" s="4">
        <v>1</v>
      </c>
      <c r="AG61" s="4">
        <v>0</v>
      </c>
      <c r="AH61" s="5">
        <v>18</v>
      </c>
    </row>
    <row r="62" spans="1:34" x14ac:dyDescent="0.35">
      <c r="A62" s="2" t="s">
        <v>199</v>
      </c>
      <c r="B62" s="2" t="s">
        <v>53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1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5">
        <v>4</v>
      </c>
    </row>
    <row r="63" spans="1:34" x14ac:dyDescent="0.35">
      <c r="A63" s="2" t="s">
        <v>200</v>
      </c>
      <c r="B63" s="2" t="s">
        <v>54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2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1</v>
      </c>
      <c r="Y63" s="4">
        <v>0</v>
      </c>
      <c r="Z63" s="4">
        <v>1</v>
      </c>
      <c r="AA63" s="4">
        <v>2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5">
        <v>7</v>
      </c>
    </row>
    <row r="64" spans="1:34" x14ac:dyDescent="0.35">
      <c r="A64" s="2" t="s">
        <v>201</v>
      </c>
      <c r="B64" s="2" t="s">
        <v>55</v>
      </c>
      <c r="C64" s="4">
        <v>0</v>
      </c>
      <c r="D64" s="4">
        <v>0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1</v>
      </c>
      <c r="U64" s="4">
        <v>1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2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5">
        <v>9</v>
      </c>
    </row>
    <row r="65" spans="1:34" x14ac:dyDescent="0.35">
      <c r="A65" s="2" t="s">
        <v>202</v>
      </c>
      <c r="B65" s="2" t="s">
        <v>56</v>
      </c>
      <c r="C65" s="4">
        <v>0</v>
      </c>
      <c r="D65" s="4">
        <v>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2</v>
      </c>
      <c r="S65" s="4">
        <v>1</v>
      </c>
      <c r="T65" s="4">
        <v>0</v>
      </c>
      <c r="U65" s="4">
        <v>2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5">
        <v>9</v>
      </c>
    </row>
    <row r="66" spans="1:34" x14ac:dyDescent="0.35">
      <c r="A66" s="2" t="s">
        <v>203</v>
      </c>
      <c r="B66" s="2" t="s">
        <v>57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1</v>
      </c>
      <c r="AB66" s="4">
        <v>0</v>
      </c>
      <c r="AC66" s="4">
        <v>0</v>
      </c>
      <c r="AD66" s="4">
        <v>1</v>
      </c>
      <c r="AE66" s="4">
        <v>0</v>
      </c>
      <c r="AF66" s="4">
        <v>0</v>
      </c>
      <c r="AG66" s="4">
        <v>0</v>
      </c>
      <c r="AH66" s="5">
        <v>4</v>
      </c>
    </row>
    <row r="67" spans="1:34" x14ac:dyDescent="0.35">
      <c r="A67" s="2" t="s">
        <v>204</v>
      </c>
      <c r="B67" s="2" t="s">
        <v>58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1</v>
      </c>
      <c r="K67" s="4">
        <v>1</v>
      </c>
      <c r="L67" s="4">
        <v>2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3</v>
      </c>
      <c r="T67" s="4">
        <v>0</v>
      </c>
      <c r="U67" s="4">
        <v>0</v>
      </c>
      <c r="V67" s="4">
        <v>2</v>
      </c>
      <c r="W67" s="4">
        <v>0</v>
      </c>
      <c r="X67" s="4">
        <v>1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1</v>
      </c>
      <c r="AE67" s="4">
        <v>0</v>
      </c>
      <c r="AF67" s="4">
        <v>0</v>
      </c>
      <c r="AG67" s="4">
        <v>1</v>
      </c>
      <c r="AH67" s="5">
        <v>16</v>
      </c>
    </row>
    <row r="68" spans="1:34" x14ac:dyDescent="0.35">
      <c r="A68" s="2" t="s">
        <v>205</v>
      </c>
      <c r="B68" s="2" t="s">
        <v>59</v>
      </c>
      <c r="C68" s="4">
        <v>0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5">
        <v>1</v>
      </c>
    </row>
    <row r="69" spans="1:34" x14ac:dyDescent="0.35">
      <c r="A69" s="2" t="s">
        <v>206</v>
      </c>
      <c r="B69" s="2" t="s">
        <v>60</v>
      </c>
      <c r="C69" s="4">
        <v>0</v>
      </c>
      <c r="D69" s="4">
        <v>1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4">
        <v>1</v>
      </c>
      <c r="O69" s="4">
        <v>0</v>
      </c>
      <c r="P69" s="4">
        <v>0</v>
      </c>
      <c r="Q69" s="4">
        <v>2</v>
      </c>
      <c r="R69" s="4">
        <v>2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2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1</v>
      </c>
      <c r="AH69" s="5">
        <v>13</v>
      </c>
    </row>
    <row r="70" spans="1:34" x14ac:dyDescent="0.35">
      <c r="A70" s="2" t="s">
        <v>207</v>
      </c>
      <c r="B70" s="2" t="s">
        <v>61</v>
      </c>
      <c r="C70" s="4">
        <v>0</v>
      </c>
      <c r="D70" s="4">
        <v>0</v>
      </c>
      <c r="E70" s="4">
        <v>0</v>
      </c>
      <c r="F70" s="4">
        <v>1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5">
        <v>5</v>
      </c>
    </row>
    <row r="71" spans="1:34" x14ac:dyDescent="0.35">
      <c r="A71" s="2" t="s">
        <v>208</v>
      </c>
      <c r="B71" s="2" t="s">
        <v>62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2</v>
      </c>
      <c r="O71" s="4">
        <v>1</v>
      </c>
      <c r="P71" s="4">
        <v>0</v>
      </c>
      <c r="Q71" s="4">
        <v>0</v>
      </c>
      <c r="R71" s="4">
        <v>1</v>
      </c>
      <c r="S71" s="4">
        <v>0</v>
      </c>
      <c r="T71" s="4">
        <v>1</v>
      </c>
      <c r="U71" s="4">
        <v>2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1</v>
      </c>
      <c r="AH71" s="5">
        <v>8</v>
      </c>
    </row>
    <row r="72" spans="1:34" x14ac:dyDescent="0.35">
      <c r="A72" s="2" t="s">
        <v>209</v>
      </c>
      <c r="B72" s="2" t="s">
        <v>63</v>
      </c>
      <c r="C72" s="4">
        <v>0</v>
      </c>
      <c r="D72" s="4">
        <v>0</v>
      </c>
      <c r="E72" s="4">
        <v>1</v>
      </c>
      <c r="F72" s="4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  <c r="S72" s="4">
        <v>2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2</v>
      </c>
      <c r="AB72" s="4">
        <v>0</v>
      </c>
      <c r="AC72" s="4">
        <v>0</v>
      </c>
      <c r="AD72" s="4">
        <v>0</v>
      </c>
      <c r="AE72" s="4">
        <v>1</v>
      </c>
      <c r="AF72" s="4">
        <v>0</v>
      </c>
      <c r="AG72" s="4">
        <v>1</v>
      </c>
      <c r="AH72" s="5">
        <v>11</v>
      </c>
    </row>
    <row r="73" spans="1:34" x14ac:dyDescent="0.35">
      <c r="A73" s="2" t="s">
        <v>210</v>
      </c>
      <c r="B73" s="2" t="s">
        <v>64</v>
      </c>
      <c r="C73" s="4">
        <v>0</v>
      </c>
      <c r="D73" s="4">
        <v>0</v>
      </c>
      <c r="E73" s="4">
        <v>2</v>
      </c>
      <c r="F73" s="4">
        <v>6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  <c r="S73" s="4">
        <v>0</v>
      </c>
      <c r="T73" s="4">
        <v>3</v>
      </c>
      <c r="U73" s="4">
        <v>0</v>
      </c>
      <c r="V73" s="4">
        <v>1</v>
      </c>
      <c r="W73" s="4">
        <v>2</v>
      </c>
      <c r="X73" s="4">
        <v>0</v>
      </c>
      <c r="Y73" s="4">
        <v>0</v>
      </c>
      <c r="Z73" s="4">
        <v>3</v>
      </c>
      <c r="AA73" s="4">
        <v>1</v>
      </c>
      <c r="AB73" s="4">
        <v>0</v>
      </c>
      <c r="AC73" s="4">
        <v>1</v>
      </c>
      <c r="AD73" s="4">
        <v>1</v>
      </c>
      <c r="AE73" s="4">
        <v>1</v>
      </c>
      <c r="AF73" s="4">
        <v>1</v>
      </c>
      <c r="AG73" s="4">
        <v>2</v>
      </c>
      <c r="AH73" s="5">
        <v>27</v>
      </c>
    </row>
    <row r="74" spans="1:34" x14ac:dyDescent="0.35">
      <c r="A74" s="2" t="s">
        <v>211</v>
      </c>
      <c r="B74" s="2" t="s">
        <v>65</v>
      </c>
      <c r="C74" s="4">
        <v>0</v>
      </c>
      <c r="D74" s="4">
        <v>0</v>
      </c>
      <c r="E74" s="4">
        <v>0</v>
      </c>
      <c r="F74" s="4">
        <v>2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1</v>
      </c>
      <c r="U74" s="4">
        <v>0</v>
      </c>
      <c r="V74" s="4">
        <v>0</v>
      </c>
      <c r="W74" s="4">
        <v>1</v>
      </c>
      <c r="X74" s="4">
        <v>0</v>
      </c>
      <c r="Y74" s="4">
        <v>1</v>
      </c>
      <c r="Z74" s="4">
        <v>0</v>
      </c>
      <c r="AA74" s="4">
        <v>2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5">
        <v>8</v>
      </c>
    </row>
    <row r="75" spans="1:34" x14ac:dyDescent="0.35">
      <c r="A75" s="2" t="s">
        <v>212</v>
      </c>
      <c r="B75" s="2" t="s">
        <v>66</v>
      </c>
      <c r="C75" s="4">
        <v>0</v>
      </c>
      <c r="D75" s="4">
        <v>1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2</v>
      </c>
      <c r="N75" s="4">
        <v>0</v>
      </c>
      <c r="O75" s="4">
        <v>0</v>
      </c>
      <c r="P75" s="4">
        <v>1</v>
      </c>
      <c r="Q75" s="4">
        <v>2</v>
      </c>
      <c r="R75" s="4">
        <v>2</v>
      </c>
      <c r="S75" s="4">
        <v>0</v>
      </c>
      <c r="T75" s="4">
        <v>1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2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2</v>
      </c>
      <c r="AH75" s="5">
        <v>17</v>
      </c>
    </row>
    <row r="76" spans="1:34" x14ac:dyDescent="0.35">
      <c r="A76" s="2" t="s">
        <v>213</v>
      </c>
      <c r="B76" s="2" t="s">
        <v>67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1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5">
        <v>3</v>
      </c>
    </row>
    <row r="77" spans="1:34" x14ac:dyDescent="0.35">
      <c r="A77" s="2" t="s">
        <v>214</v>
      </c>
      <c r="B77" s="2" t="s">
        <v>68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5">
        <v>1</v>
      </c>
    </row>
    <row r="78" spans="1:34" x14ac:dyDescent="0.35">
      <c r="A78" s="2" t="s">
        <v>215</v>
      </c>
      <c r="B78" s="2" t="s">
        <v>69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4">
        <v>0</v>
      </c>
      <c r="Q78" s="4">
        <v>0</v>
      </c>
      <c r="R78" s="4">
        <v>2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5">
        <v>7</v>
      </c>
    </row>
    <row r="79" spans="1:34" x14ac:dyDescent="0.35">
      <c r="A79" s="2" t="s">
        <v>216</v>
      </c>
      <c r="B79" s="2" t="s">
        <v>70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5">
        <v>1</v>
      </c>
    </row>
    <row r="80" spans="1:34" x14ac:dyDescent="0.35">
      <c r="A80" s="2" t="s">
        <v>217</v>
      </c>
      <c r="B80" s="2" t="s">
        <v>71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1</v>
      </c>
      <c r="AD80" s="4">
        <v>1</v>
      </c>
      <c r="AE80" s="4">
        <v>0</v>
      </c>
      <c r="AF80" s="4">
        <v>0</v>
      </c>
      <c r="AG80" s="4">
        <v>0</v>
      </c>
      <c r="AH80" s="5">
        <v>5</v>
      </c>
    </row>
    <row r="81" spans="1:34" x14ac:dyDescent="0.35">
      <c r="A81" s="2" t="s">
        <v>218</v>
      </c>
      <c r="B81" s="2" t="s">
        <v>72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1</v>
      </c>
      <c r="O81" s="4">
        <v>1</v>
      </c>
      <c r="P81" s="4">
        <v>0</v>
      </c>
      <c r="Q81" s="4">
        <v>0</v>
      </c>
      <c r="R81" s="4">
        <v>1</v>
      </c>
      <c r="S81" s="4">
        <v>0</v>
      </c>
      <c r="T81" s="4">
        <v>1</v>
      </c>
      <c r="U81" s="4">
        <v>0</v>
      </c>
      <c r="V81" s="4">
        <v>0</v>
      </c>
      <c r="W81" s="4">
        <v>1</v>
      </c>
      <c r="X81" s="4">
        <v>0</v>
      </c>
      <c r="Y81" s="4">
        <v>1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5">
        <v>9</v>
      </c>
    </row>
    <row r="82" spans="1:34" x14ac:dyDescent="0.35">
      <c r="A82" s="2" t="s">
        <v>219</v>
      </c>
      <c r="B82" s="2" t="s">
        <v>73</v>
      </c>
      <c r="C82" s="4">
        <v>0</v>
      </c>
      <c r="D82" s="4">
        <v>0</v>
      </c>
      <c r="E82" s="4">
        <v>3</v>
      </c>
      <c r="F82" s="4">
        <v>1</v>
      </c>
      <c r="G82" s="4">
        <v>2</v>
      </c>
      <c r="H82" s="4">
        <v>2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3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  <c r="AD82" s="4">
        <v>1</v>
      </c>
      <c r="AE82" s="4">
        <v>0</v>
      </c>
      <c r="AF82" s="4">
        <v>0</v>
      </c>
      <c r="AG82" s="4">
        <v>0</v>
      </c>
      <c r="AH82" s="5">
        <v>15</v>
      </c>
    </row>
    <row r="83" spans="1:34" x14ac:dyDescent="0.35">
      <c r="A83" s="2" t="s">
        <v>220</v>
      </c>
      <c r="B83" s="2" t="s">
        <v>74</v>
      </c>
      <c r="C83" s="4">
        <v>0</v>
      </c>
      <c r="D83" s="4">
        <v>0</v>
      </c>
      <c r="E83" s="4">
        <v>2</v>
      </c>
      <c r="F83" s="4">
        <v>0</v>
      </c>
      <c r="G83" s="4">
        <v>2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5">
        <v>5</v>
      </c>
    </row>
    <row r="84" spans="1:34" x14ac:dyDescent="0.35">
      <c r="A84" s="2" t="s">
        <v>221</v>
      </c>
      <c r="B84" s="2" t="s">
        <v>75</v>
      </c>
      <c r="C84" s="4">
        <v>0</v>
      </c>
      <c r="D84" s="4">
        <v>0</v>
      </c>
      <c r="E84" s="4">
        <v>1</v>
      </c>
      <c r="F84" s="4">
        <v>2</v>
      </c>
      <c r="G84" s="4">
        <v>1</v>
      </c>
      <c r="H84" s="4">
        <v>1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1</v>
      </c>
      <c r="O84" s="4">
        <v>0</v>
      </c>
      <c r="P84" s="4">
        <v>0</v>
      </c>
      <c r="Q84" s="4">
        <v>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2</v>
      </c>
      <c r="AB84" s="4">
        <v>0</v>
      </c>
      <c r="AC84" s="4">
        <v>1</v>
      </c>
      <c r="AD84" s="4">
        <v>1</v>
      </c>
      <c r="AE84" s="4">
        <v>0</v>
      </c>
      <c r="AF84" s="4">
        <v>0</v>
      </c>
      <c r="AG84" s="4">
        <v>0</v>
      </c>
      <c r="AH84" s="5">
        <v>14</v>
      </c>
    </row>
    <row r="85" spans="1:34" x14ac:dyDescent="0.35">
      <c r="A85" s="2" t="s">
        <v>222</v>
      </c>
      <c r="B85" s="2" t="s">
        <v>76</v>
      </c>
      <c r="C85" s="4">
        <v>0</v>
      </c>
      <c r="D85" s="4">
        <v>0</v>
      </c>
      <c r="E85" s="4">
        <v>0</v>
      </c>
      <c r="F85" s="4">
        <v>4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3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5">
        <v>9</v>
      </c>
    </row>
    <row r="86" spans="1:34" x14ac:dyDescent="0.35">
      <c r="A86" s="2" t="s">
        <v>223</v>
      </c>
      <c r="B86" s="2" t="s">
        <v>77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4">
        <v>1</v>
      </c>
      <c r="V86" s="4">
        <v>0</v>
      </c>
      <c r="W86" s="4">
        <v>1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2</v>
      </c>
      <c r="AG86" s="4">
        <v>0</v>
      </c>
      <c r="AH86" s="5">
        <v>7</v>
      </c>
    </row>
    <row r="87" spans="1:34" x14ac:dyDescent="0.35">
      <c r="A87" s="2" t="s">
        <v>224</v>
      </c>
      <c r="B87" s="2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5">
        <v>1</v>
      </c>
    </row>
    <row r="88" spans="1:34" x14ac:dyDescent="0.35">
      <c r="A88" s="2" t="s">
        <v>252</v>
      </c>
      <c r="B88" s="2" t="s">
        <v>140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0</v>
      </c>
      <c r="AF88" s="4">
        <v>0</v>
      </c>
      <c r="AG88" s="4">
        <v>1</v>
      </c>
      <c r="AH88" s="5">
        <v>2</v>
      </c>
    </row>
    <row r="89" spans="1:34" x14ac:dyDescent="0.35">
      <c r="A89" s="2" t="s">
        <v>225</v>
      </c>
      <c r="B89" s="2" t="s">
        <v>79</v>
      </c>
      <c r="C89" s="4">
        <v>0</v>
      </c>
      <c r="D89" s="4">
        <v>0</v>
      </c>
      <c r="E89" s="4">
        <v>0</v>
      </c>
      <c r="F89" s="4">
        <v>0</v>
      </c>
      <c r="G89" s="4">
        <v>2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5">
        <v>4</v>
      </c>
    </row>
    <row r="90" spans="1:34" x14ac:dyDescent="0.35">
      <c r="A90" s="2" t="s">
        <v>253</v>
      </c>
      <c r="B90" s="2" t="s">
        <v>254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1</v>
      </c>
      <c r="AH90" s="5">
        <v>2</v>
      </c>
    </row>
    <row r="91" spans="1:34" x14ac:dyDescent="0.35">
      <c r="A91" s="2" t="s">
        <v>226</v>
      </c>
      <c r="B91" s="2" t="s">
        <v>80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5">
        <v>1</v>
      </c>
    </row>
    <row r="92" spans="1:34" x14ac:dyDescent="0.35">
      <c r="A92" s="2" t="s">
        <v>227</v>
      </c>
      <c r="B92" s="2" t="s">
        <v>81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5">
        <v>3</v>
      </c>
    </row>
    <row r="93" spans="1:34" x14ac:dyDescent="0.35">
      <c r="A93" s="2" t="s">
        <v>228</v>
      </c>
      <c r="B93" s="2" t="s">
        <v>82</v>
      </c>
      <c r="C93" s="4">
        <v>0</v>
      </c>
      <c r="D93" s="4">
        <v>0</v>
      </c>
      <c r="E93" s="4">
        <v>1</v>
      </c>
      <c r="F93" s="4">
        <v>2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2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5">
        <v>7</v>
      </c>
    </row>
    <row r="94" spans="1:34" x14ac:dyDescent="0.35">
      <c r="A94" s="2" t="s">
        <v>229</v>
      </c>
      <c r="B94" s="2" t="s">
        <v>83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5">
        <v>5</v>
      </c>
    </row>
    <row r="95" spans="1:34" x14ac:dyDescent="0.35">
      <c r="A95" s="2" t="s">
        <v>230</v>
      </c>
      <c r="B95" s="2" t="s">
        <v>84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2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4">
        <v>3</v>
      </c>
      <c r="AG95" s="4">
        <v>0</v>
      </c>
      <c r="AH95" s="5">
        <v>8</v>
      </c>
    </row>
    <row r="96" spans="1:34" x14ac:dyDescent="0.35">
      <c r="A96" s="2" t="s">
        <v>231</v>
      </c>
      <c r="B96" s="2" t="s">
        <v>85</v>
      </c>
      <c r="C96" s="4">
        <v>0</v>
      </c>
      <c r="D96" s="4">
        <v>0</v>
      </c>
      <c r="E96" s="4">
        <v>0</v>
      </c>
      <c r="F96" s="4">
        <v>2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2</v>
      </c>
      <c r="AE96" s="4">
        <v>0</v>
      </c>
      <c r="AF96" s="4">
        <v>0</v>
      </c>
      <c r="AG96" s="4">
        <v>0</v>
      </c>
      <c r="AH96" s="5">
        <v>8</v>
      </c>
    </row>
    <row r="97" spans="1:34" x14ac:dyDescent="0.35">
      <c r="A97" s="2" t="s">
        <v>255</v>
      </c>
      <c r="B97" s="2" t="s">
        <v>141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1</v>
      </c>
      <c r="AE97" s="4">
        <v>0</v>
      </c>
      <c r="AF97" s="4">
        <v>0</v>
      </c>
      <c r="AG97" s="4">
        <v>0</v>
      </c>
      <c r="AH97" s="5">
        <v>1</v>
      </c>
    </row>
    <row r="98" spans="1:34" x14ac:dyDescent="0.35">
      <c r="A98" s="2" t="s">
        <v>232</v>
      </c>
      <c r="B98" s="2" t="s">
        <v>86</v>
      </c>
      <c r="C98" s="4">
        <v>0</v>
      </c>
      <c r="D98" s="4">
        <v>0</v>
      </c>
      <c r="E98" s="4">
        <v>4</v>
      </c>
      <c r="F98" s="4">
        <v>9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2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1</v>
      </c>
      <c r="AD98" s="4">
        <v>0</v>
      </c>
      <c r="AE98" s="4">
        <v>0</v>
      </c>
      <c r="AF98" s="4">
        <v>0</v>
      </c>
      <c r="AG98" s="4">
        <v>0</v>
      </c>
      <c r="AH98" s="5">
        <v>21</v>
      </c>
    </row>
    <row r="99" spans="1:34" x14ac:dyDescent="0.35">
      <c r="A99" s="2" t="s">
        <v>233</v>
      </c>
      <c r="B99" s="2" t="s">
        <v>87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2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1</v>
      </c>
      <c r="AD99" s="4">
        <v>0</v>
      </c>
      <c r="AE99" s="4">
        <v>0</v>
      </c>
      <c r="AF99" s="4">
        <v>0</v>
      </c>
      <c r="AG99" s="4">
        <v>1</v>
      </c>
      <c r="AH99" s="5">
        <v>5</v>
      </c>
    </row>
    <row r="100" spans="1:34" x14ac:dyDescent="0.35">
      <c r="A100" s="2" t="s">
        <v>234</v>
      </c>
      <c r="B100" s="2" t="s">
        <v>88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5">
        <v>1</v>
      </c>
    </row>
    <row r="101" spans="1:34" x14ac:dyDescent="0.35">
      <c r="A101" s="2" t="s">
        <v>235</v>
      </c>
      <c r="B101" s="2" t="s">
        <v>89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5">
        <v>1</v>
      </c>
    </row>
    <row r="102" spans="1:34" x14ac:dyDescent="0.35">
      <c r="A102" s="2" t="s">
        <v>236</v>
      </c>
      <c r="B102" s="2" t="s">
        <v>90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1</v>
      </c>
      <c r="N102" s="4">
        <v>0</v>
      </c>
      <c r="O102" s="4">
        <v>0</v>
      </c>
      <c r="P102" s="4">
        <v>0</v>
      </c>
      <c r="Q102" s="4">
        <v>2</v>
      </c>
      <c r="R102" s="4">
        <v>3</v>
      </c>
      <c r="S102" s="4">
        <v>0</v>
      </c>
      <c r="T102" s="4">
        <v>0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5">
        <v>10</v>
      </c>
    </row>
    <row r="103" spans="1:34" x14ac:dyDescent="0.35">
      <c r="A103" s="2" t="s">
        <v>238</v>
      </c>
      <c r="B103" s="2" t="s">
        <v>92</v>
      </c>
      <c r="C103" s="4">
        <v>0</v>
      </c>
      <c r="D103" s="4">
        <v>0</v>
      </c>
      <c r="E103" s="4">
        <v>1</v>
      </c>
      <c r="F103" s="4">
        <v>1</v>
      </c>
      <c r="G103" s="4">
        <v>0</v>
      </c>
      <c r="H103" s="4">
        <v>0</v>
      </c>
      <c r="I103" s="4">
        <v>1</v>
      </c>
      <c r="J103" s="4">
        <v>1</v>
      </c>
      <c r="K103" s="4">
        <v>0</v>
      </c>
      <c r="L103" s="4">
        <v>0</v>
      </c>
      <c r="M103" s="4">
        <v>3</v>
      </c>
      <c r="N103" s="4">
        <v>0</v>
      </c>
      <c r="O103" s="4">
        <v>0</v>
      </c>
      <c r="P103" s="4">
        <v>1</v>
      </c>
      <c r="Q103" s="4">
        <v>2</v>
      </c>
      <c r="R103" s="4">
        <v>0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0</v>
      </c>
      <c r="Y103" s="4">
        <v>0</v>
      </c>
      <c r="Z103" s="4">
        <v>2</v>
      </c>
      <c r="AA103" s="4">
        <v>1</v>
      </c>
      <c r="AB103" s="4">
        <v>1</v>
      </c>
      <c r="AC103" s="4">
        <v>1</v>
      </c>
      <c r="AD103" s="4">
        <v>0</v>
      </c>
      <c r="AE103" s="4">
        <v>0</v>
      </c>
      <c r="AF103" s="4">
        <v>1</v>
      </c>
      <c r="AG103" s="4">
        <v>0</v>
      </c>
      <c r="AH103" s="5">
        <v>21</v>
      </c>
    </row>
    <row r="104" spans="1:34" x14ac:dyDescent="0.35">
      <c r="A104" s="2" t="s">
        <v>256</v>
      </c>
      <c r="B104" s="2" t="s">
        <v>142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2</v>
      </c>
      <c r="Z104" s="4">
        <v>1</v>
      </c>
      <c r="AA104" s="4">
        <v>1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5">
        <v>4</v>
      </c>
    </row>
    <row r="105" spans="1:34" x14ac:dyDescent="0.35">
      <c r="A105" s="2" t="s">
        <v>239</v>
      </c>
      <c r="B105" s="2" t="s">
        <v>93</v>
      </c>
      <c r="C105" s="4">
        <v>0</v>
      </c>
      <c r="D105" s="4">
        <v>0</v>
      </c>
      <c r="E105" s="4">
        <v>1</v>
      </c>
      <c r="F105" s="4">
        <v>0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2</v>
      </c>
      <c r="R105" s="4">
        <v>0</v>
      </c>
      <c r="S105" s="4">
        <v>1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1</v>
      </c>
      <c r="AB105" s="4">
        <v>0</v>
      </c>
      <c r="AC105" s="4">
        <v>1</v>
      </c>
      <c r="AD105" s="4">
        <v>0</v>
      </c>
      <c r="AE105" s="4">
        <v>0</v>
      </c>
      <c r="AF105" s="4">
        <v>2</v>
      </c>
      <c r="AG105" s="4">
        <v>0</v>
      </c>
      <c r="AH105" s="5">
        <v>11</v>
      </c>
    </row>
    <row r="106" spans="1:34" x14ac:dyDescent="0.35">
      <c r="A106" s="2" t="s">
        <v>240</v>
      </c>
      <c r="B106" s="2" t="s">
        <v>94</v>
      </c>
      <c r="C106" s="4">
        <v>0</v>
      </c>
      <c r="D106" s="4">
        <v>1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1</v>
      </c>
      <c r="R106" s="4">
        <v>1</v>
      </c>
      <c r="S106" s="4">
        <v>0</v>
      </c>
      <c r="T106" s="4">
        <v>0</v>
      </c>
      <c r="U106" s="4">
        <v>1</v>
      </c>
      <c r="V106" s="4">
        <v>0</v>
      </c>
      <c r="W106" s="4">
        <v>2</v>
      </c>
      <c r="X106" s="4">
        <v>0</v>
      </c>
      <c r="Y106" s="4">
        <v>0</v>
      </c>
      <c r="Z106" s="4">
        <v>0</v>
      </c>
      <c r="AA106" s="4">
        <v>1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5">
        <v>8</v>
      </c>
    </row>
    <row r="107" spans="1:34" x14ac:dyDescent="0.35">
      <c r="A107" s="2" t="s">
        <v>243</v>
      </c>
      <c r="B107" s="2" t="s">
        <v>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2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1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5">
        <v>4</v>
      </c>
    </row>
    <row r="108" spans="1:34" x14ac:dyDescent="0.35">
      <c r="A108" s="9" t="s">
        <v>133</v>
      </c>
      <c r="C108" s="4">
        <v>14</v>
      </c>
      <c r="D108" s="4">
        <v>31</v>
      </c>
      <c r="E108" s="4">
        <v>48</v>
      </c>
      <c r="F108" s="4">
        <v>189</v>
      </c>
      <c r="G108" s="4">
        <v>36</v>
      </c>
      <c r="H108" s="4">
        <v>14</v>
      </c>
      <c r="I108" s="4">
        <v>8</v>
      </c>
      <c r="J108" s="4">
        <v>12</v>
      </c>
      <c r="K108" s="4">
        <v>27</v>
      </c>
      <c r="L108" s="4">
        <v>27</v>
      </c>
      <c r="M108" s="4">
        <v>42</v>
      </c>
      <c r="N108" s="4">
        <v>44</v>
      </c>
      <c r="O108" s="4">
        <v>32</v>
      </c>
      <c r="P108" s="4">
        <v>11</v>
      </c>
      <c r="Q108" s="4">
        <v>57</v>
      </c>
      <c r="R108" s="4">
        <v>62</v>
      </c>
      <c r="S108" s="4">
        <v>44</v>
      </c>
      <c r="T108" s="4">
        <v>58</v>
      </c>
      <c r="U108" s="4">
        <v>31</v>
      </c>
      <c r="V108" s="4">
        <v>17</v>
      </c>
      <c r="W108" s="4">
        <v>29</v>
      </c>
      <c r="X108" s="4">
        <v>7</v>
      </c>
      <c r="Y108" s="4">
        <v>32</v>
      </c>
      <c r="Z108" s="4">
        <v>47</v>
      </c>
      <c r="AA108" s="4">
        <v>117</v>
      </c>
      <c r="AB108" s="4">
        <v>17</v>
      </c>
      <c r="AC108" s="4">
        <v>14</v>
      </c>
      <c r="AD108" s="4">
        <v>30</v>
      </c>
      <c r="AE108" s="4">
        <v>12</v>
      </c>
      <c r="AF108" s="4">
        <v>33</v>
      </c>
      <c r="AG108" s="4">
        <v>28</v>
      </c>
      <c r="AH108" s="4">
        <v>1170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2196-4D52-4961-AA38-376A8B0CB52F}">
  <dimension ref="A3:AG104"/>
  <sheetViews>
    <sheetView workbookViewId="0"/>
  </sheetViews>
  <sheetFormatPr defaultRowHeight="14.5" x14ac:dyDescent="0.35"/>
  <cols>
    <col min="1" max="1" width="10.90625" customWidth="1"/>
    <col min="2" max="2" width="32.6328125" bestFit="1" customWidth="1"/>
    <col min="3" max="257" width="10.90625" customWidth="1"/>
    <col min="258" max="258" width="32.6328125" bestFit="1" customWidth="1"/>
    <col min="259" max="513" width="10.90625" customWidth="1"/>
    <col min="514" max="514" width="32.6328125" bestFit="1" customWidth="1"/>
    <col min="515" max="769" width="10.90625" customWidth="1"/>
    <col min="770" max="770" width="32.6328125" bestFit="1" customWidth="1"/>
    <col min="771" max="1025" width="10.90625" customWidth="1"/>
    <col min="1026" max="1026" width="32.6328125" bestFit="1" customWidth="1"/>
    <col min="1027" max="1281" width="10.90625" customWidth="1"/>
    <col min="1282" max="1282" width="32.6328125" bestFit="1" customWidth="1"/>
    <col min="1283" max="1537" width="10.90625" customWidth="1"/>
    <col min="1538" max="1538" width="32.6328125" bestFit="1" customWidth="1"/>
    <col min="1539" max="1793" width="10.90625" customWidth="1"/>
    <col min="1794" max="1794" width="32.6328125" bestFit="1" customWidth="1"/>
    <col min="1795" max="2049" width="10.90625" customWidth="1"/>
    <col min="2050" max="2050" width="32.6328125" bestFit="1" customWidth="1"/>
    <col min="2051" max="2305" width="10.90625" customWidth="1"/>
    <col min="2306" max="2306" width="32.6328125" bestFit="1" customWidth="1"/>
    <col min="2307" max="2561" width="10.90625" customWidth="1"/>
    <col min="2562" max="2562" width="32.6328125" bestFit="1" customWidth="1"/>
    <col min="2563" max="2817" width="10.90625" customWidth="1"/>
    <col min="2818" max="2818" width="32.6328125" bestFit="1" customWidth="1"/>
    <col min="2819" max="3073" width="10.90625" customWidth="1"/>
    <col min="3074" max="3074" width="32.6328125" bestFit="1" customWidth="1"/>
    <col min="3075" max="3329" width="10.90625" customWidth="1"/>
    <col min="3330" max="3330" width="32.6328125" bestFit="1" customWidth="1"/>
    <col min="3331" max="3585" width="10.90625" customWidth="1"/>
    <col min="3586" max="3586" width="32.6328125" bestFit="1" customWidth="1"/>
    <col min="3587" max="3841" width="10.90625" customWidth="1"/>
    <col min="3842" max="3842" width="32.6328125" bestFit="1" customWidth="1"/>
    <col min="3843" max="4097" width="10.90625" customWidth="1"/>
    <col min="4098" max="4098" width="32.6328125" bestFit="1" customWidth="1"/>
    <col min="4099" max="4353" width="10.90625" customWidth="1"/>
    <col min="4354" max="4354" width="32.6328125" bestFit="1" customWidth="1"/>
    <col min="4355" max="4609" width="10.90625" customWidth="1"/>
    <col min="4610" max="4610" width="32.6328125" bestFit="1" customWidth="1"/>
    <col min="4611" max="4865" width="10.90625" customWidth="1"/>
    <col min="4866" max="4866" width="32.6328125" bestFit="1" customWidth="1"/>
    <col min="4867" max="5121" width="10.90625" customWidth="1"/>
    <col min="5122" max="5122" width="32.6328125" bestFit="1" customWidth="1"/>
    <col min="5123" max="5377" width="10.90625" customWidth="1"/>
    <col min="5378" max="5378" width="32.6328125" bestFit="1" customWidth="1"/>
    <col min="5379" max="5633" width="10.90625" customWidth="1"/>
    <col min="5634" max="5634" width="32.6328125" bestFit="1" customWidth="1"/>
    <col min="5635" max="5889" width="10.90625" customWidth="1"/>
    <col min="5890" max="5890" width="32.6328125" bestFit="1" customWidth="1"/>
    <col min="5891" max="6145" width="10.90625" customWidth="1"/>
    <col min="6146" max="6146" width="32.6328125" bestFit="1" customWidth="1"/>
    <col min="6147" max="6401" width="10.90625" customWidth="1"/>
    <col min="6402" max="6402" width="32.6328125" bestFit="1" customWidth="1"/>
    <col min="6403" max="6657" width="10.90625" customWidth="1"/>
    <col min="6658" max="6658" width="32.6328125" bestFit="1" customWidth="1"/>
    <col min="6659" max="6913" width="10.90625" customWidth="1"/>
    <col min="6914" max="6914" width="32.6328125" bestFit="1" customWidth="1"/>
    <col min="6915" max="7169" width="10.90625" customWidth="1"/>
    <col min="7170" max="7170" width="32.6328125" bestFit="1" customWidth="1"/>
    <col min="7171" max="7425" width="10.90625" customWidth="1"/>
    <col min="7426" max="7426" width="32.6328125" bestFit="1" customWidth="1"/>
    <col min="7427" max="7681" width="10.90625" customWidth="1"/>
    <col min="7682" max="7682" width="32.6328125" bestFit="1" customWidth="1"/>
    <col min="7683" max="7937" width="10.90625" customWidth="1"/>
    <col min="7938" max="7938" width="32.6328125" bestFit="1" customWidth="1"/>
    <col min="7939" max="8193" width="10.90625" customWidth="1"/>
    <col min="8194" max="8194" width="32.6328125" bestFit="1" customWidth="1"/>
    <col min="8195" max="8449" width="10.90625" customWidth="1"/>
    <col min="8450" max="8450" width="32.6328125" bestFit="1" customWidth="1"/>
    <col min="8451" max="8705" width="10.90625" customWidth="1"/>
    <col min="8706" max="8706" width="32.6328125" bestFit="1" customWidth="1"/>
    <col min="8707" max="8961" width="10.90625" customWidth="1"/>
    <col min="8962" max="8962" width="32.6328125" bestFit="1" customWidth="1"/>
    <col min="8963" max="9217" width="10.90625" customWidth="1"/>
    <col min="9218" max="9218" width="32.6328125" bestFit="1" customWidth="1"/>
    <col min="9219" max="9473" width="10.90625" customWidth="1"/>
    <col min="9474" max="9474" width="32.6328125" bestFit="1" customWidth="1"/>
    <col min="9475" max="9729" width="10.90625" customWidth="1"/>
    <col min="9730" max="9730" width="32.6328125" bestFit="1" customWidth="1"/>
    <col min="9731" max="9985" width="10.90625" customWidth="1"/>
    <col min="9986" max="9986" width="32.6328125" bestFit="1" customWidth="1"/>
    <col min="9987" max="10241" width="10.90625" customWidth="1"/>
    <col min="10242" max="10242" width="32.6328125" bestFit="1" customWidth="1"/>
    <col min="10243" max="10497" width="10.90625" customWidth="1"/>
    <col min="10498" max="10498" width="32.6328125" bestFit="1" customWidth="1"/>
    <col min="10499" max="10753" width="10.90625" customWidth="1"/>
    <col min="10754" max="10754" width="32.6328125" bestFit="1" customWidth="1"/>
    <col min="10755" max="11009" width="10.90625" customWidth="1"/>
    <col min="11010" max="11010" width="32.6328125" bestFit="1" customWidth="1"/>
    <col min="11011" max="11265" width="10.90625" customWidth="1"/>
    <col min="11266" max="11266" width="32.6328125" bestFit="1" customWidth="1"/>
    <col min="11267" max="11521" width="10.90625" customWidth="1"/>
    <col min="11522" max="11522" width="32.6328125" bestFit="1" customWidth="1"/>
    <col min="11523" max="11777" width="10.90625" customWidth="1"/>
    <col min="11778" max="11778" width="32.6328125" bestFit="1" customWidth="1"/>
    <col min="11779" max="12033" width="10.90625" customWidth="1"/>
    <col min="12034" max="12034" width="32.6328125" bestFit="1" customWidth="1"/>
    <col min="12035" max="12289" width="10.90625" customWidth="1"/>
    <col min="12290" max="12290" width="32.6328125" bestFit="1" customWidth="1"/>
    <col min="12291" max="12545" width="10.90625" customWidth="1"/>
    <col min="12546" max="12546" width="32.6328125" bestFit="1" customWidth="1"/>
    <col min="12547" max="12801" width="10.90625" customWidth="1"/>
    <col min="12802" max="12802" width="32.6328125" bestFit="1" customWidth="1"/>
    <col min="12803" max="13057" width="10.90625" customWidth="1"/>
    <col min="13058" max="13058" width="32.6328125" bestFit="1" customWidth="1"/>
    <col min="13059" max="13313" width="10.90625" customWidth="1"/>
    <col min="13314" max="13314" width="32.6328125" bestFit="1" customWidth="1"/>
    <col min="13315" max="13569" width="10.90625" customWidth="1"/>
    <col min="13570" max="13570" width="32.6328125" bestFit="1" customWidth="1"/>
    <col min="13571" max="13825" width="10.90625" customWidth="1"/>
    <col min="13826" max="13826" width="32.6328125" bestFit="1" customWidth="1"/>
    <col min="13827" max="14081" width="10.90625" customWidth="1"/>
    <col min="14082" max="14082" width="32.6328125" bestFit="1" customWidth="1"/>
    <col min="14083" max="14337" width="10.90625" customWidth="1"/>
    <col min="14338" max="14338" width="32.6328125" bestFit="1" customWidth="1"/>
    <col min="14339" max="14593" width="10.90625" customWidth="1"/>
    <col min="14594" max="14594" width="32.6328125" bestFit="1" customWidth="1"/>
    <col min="14595" max="14849" width="10.90625" customWidth="1"/>
    <col min="14850" max="14850" width="32.6328125" bestFit="1" customWidth="1"/>
    <col min="14851" max="15105" width="10.90625" customWidth="1"/>
    <col min="15106" max="15106" width="32.6328125" bestFit="1" customWidth="1"/>
    <col min="15107" max="15361" width="10.90625" customWidth="1"/>
    <col min="15362" max="15362" width="32.6328125" bestFit="1" customWidth="1"/>
    <col min="15363" max="15617" width="10.90625" customWidth="1"/>
    <col min="15618" max="15618" width="32.6328125" bestFit="1" customWidth="1"/>
    <col min="15619" max="15873" width="10.90625" customWidth="1"/>
    <col min="15874" max="15874" width="32.6328125" bestFit="1" customWidth="1"/>
    <col min="15875" max="16129" width="10.90625" customWidth="1"/>
    <col min="16130" max="16130" width="32.6328125" bestFit="1" customWidth="1"/>
    <col min="16131" max="16384" width="10.90625" customWidth="1"/>
  </cols>
  <sheetData>
    <row r="3" spans="1:33" x14ac:dyDescent="0.35">
      <c r="H3" s="7" t="s">
        <v>144</v>
      </c>
    </row>
    <row r="4" spans="1:33" x14ac:dyDescent="0.35">
      <c r="H4" s="8" t="s">
        <v>257</v>
      </c>
    </row>
    <row r="6" spans="1:33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133</v>
      </c>
    </row>
    <row r="7" spans="1:33" x14ac:dyDescent="0.35">
      <c r="A7" s="2" t="s">
        <v>146</v>
      </c>
      <c r="B7" s="2" t="s">
        <v>0</v>
      </c>
      <c r="C7" s="4">
        <v>2</v>
      </c>
      <c r="D7" s="4">
        <v>4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53</v>
      </c>
      <c r="K7" s="4">
        <v>1</v>
      </c>
      <c r="L7" s="4">
        <v>2</v>
      </c>
      <c r="M7" s="4">
        <v>2</v>
      </c>
      <c r="N7" s="4">
        <v>0</v>
      </c>
      <c r="O7" s="4">
        <v>5</v>
      </c>
      <c r="P7" s="4">
        <v>0</v>
      </c>
      <c r="Q7" s="4">
        <v>4</v>
      </c>
      <c r="R7" s="4">
        <v>2</v>
      </c>
      <c r="S7" s="4">
        <v>1</v>
      </c>
      <c r="T7" s="4">
        <v>4</v>
      </c>
      <c r="U7" s="4">
        <v>2</v>
      </c>
      <c r="V7" s="4">
        <v>1</v>
      </c>
      <c r="W7" s="4">
        <v>14</v>
      </c>
      <c r="X7" s="4">
        <v>7</v>
      </c>
      <c r="Y7" s="4">
        <v>3</v>
      </c>
      <c r="Z7" s="4">
        <v>2</v>
      </c>
      <c r="AA7" s="4">
        <v>2</v>
      </c>
      <c r="AB7" s="4">
        <v>1</v>
      </c>
      <c r="AC7" s="4">
        <v>6</v>
      </c>
      <c r="AD7" s="4">
        <v>0</v>
      </c>
      <c r="AE7" s="4">
        <v>3</v>
      </c>
      <c r="AF7" s="4">
        <v>4</v>
      </c>
      <c r="AG7" s="5">
        <v>126</v>
      </c>
    </row>
    <row r="8" spans="1:33" x14ac:dyDescent="0.35">
      <c r="A8" s="2" t="s">
        <v>249</v>
      </c>
      <c r="B8" s="2" t="s">
        <v>137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5">
        <v>1</v>
      </c>
    </row>
    <row r="9" spans="1:33" x14ac:dyDescent="0.35">
      <c r="A9" s="2" t="s">
        <v>148</v>
      </c>
      <c r="B9" s="2" t="s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</v>
      </c>
      <c r="AD9" s="4">
        <v>0</v>
      </c>
      <c r="AE9" s="4">
        <v>0</v>
      </c>
      <c r="AF9" s="4">
        <v>0</v>
      </c>
      <c r="AG9" s="5">
        <v>3</v>
      </c>
    </row>
    <row r="10" spans="1:33" x14ac:dyDescent="0.35">
      <c r="A10" s="2" t="s">
        <v>149</v>
      </c>
      <c r="B10" s="2" t="s">
        <v>3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5">
        <v>4</v>
      </c>
    </row>
    <row r="11" spans="1:33" x14ac:dyDescent="0.35">
      <c r="A11" s="2" t="s">
        <v>150</v>
      </c>
      <c r="B11" s="2" t="s">
        <v>4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2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4</v>
      </c>
      <c r="X11" s="4">
        <v>1</v>
      </c>
      <c r="Y11" s="4">
        <v>1</v>
      </c>
      <c r="Z11" s="4">
        <v>0</v>
      </c>
      <c r="AA11" s="4">
        <v>0</v>
      </c>
      <c r="AB11" s="4">
        <v>0</v>
      </c>
      <c r="AC11" s="4">
        <v>2</v>
      </c>
      <c r="AD11" s="4">
        <v>0</v>
      </c>
      <c r="AE11" s="4">
        <v>1</v>
      </c>
      <c r="AF11" s="4">
        <v>0</v>
      </c>
      <c r="AG11" s="5">
        <v>14</v>
      </c>
    </row>
    <row r="12" spans="1:33" x14ac:dyDescent="0.35">
      <c r="A12" s="2" t="s">
        <v>151</v>
      </c>
      <c r="B12" s="2" t="s">
        <v>5</v>
      </c>
      <c r="C12" s="4">
        <v>1</v>
      </c>
      <c r="D12" s="4">
        <v>1</v>
      </c>
      <c r="E12" s="4">
        <v>0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5">
        <v>6</v>
      </c>
    </row>
    <row r="13" spans="1:33" x14ac:dyDescent="0.35">
      <c r="A13" s="2" t="s">
        <v>152</v>
      </c>
      <c r="B13" s="2" t="s">
        <v>6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1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5">
        <v>5</v>
      </c>
    </row>
    <row r="14" spans="1:33" x14ac:dyDescent="0.35">
      <c r="A14" s="2" t="s">
        <v>153</v>
      </c>
      <c r="B14" s="2" t="s">
        <v>7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2</v>
      </c>
      <c r="AD14" s="4">
        <v>1</v>
      </c>
      <c r="AE14" s="4">
        <v>0</v>
      </c>
      <c r="AF14" s="4">
        <v>0</v>
      </c>
      <c r="AG14" s="5">
        <v>8</v>
      </c>
    </row>
    <row r="15" spans="1:33" x14ac:dyDescent="0.35">
      <c r="A15" s="2" t="s">
        <v>154</v>
      </c>
      <c r="B15" s="2" t="s">
        <v>8</v>
      </c>
      <c r="C15" s="4">
        <v>2</v>
      </c>
      <c r="D15" s="4">
        <v>2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44</v>
      </c>
      <c r="K15" s="4">
        <v>0</v>
      </c>
      <c r="L15" s="4">
        <v>2</v>
      </c>
      <c r="M15" s="4">
        <v>0</v>
      </c>
      <c r="N15" s="4">
        <v>1</v>
      </c>
      <c r="O15" s="4">
        <v>1</v>
      </c>
      <c r="P15" s="4">
        <v>1</v>
      </c>
      <c r="Q15" s="4">
        <v>1</v>
      </c>
      <c r="R15" s="4">
        <v>0</v>
      </c>
      <c r="S15" s="4">
        <v>0</v>
      </c>
      <c r="T15" s="4">
        <v>1</v>
      </c>
      <c r="U15" s="4">
        <v>1</v>
      </c>
      <c r="V15" s="4">
        <v>0</v>
      </c>
      <c r="W15" s="4">
        <v>1</v>
      </c>
      <c r="X15" s="4">
        <v>1</v>
      </c>
      <c r="Y15" s="4">
        <v>2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5">
        <v>61</v>
      </c>
    </row>
    <row r="16" spans="1:33" x14ac:dyDescent="0.35">
      <c r="A16" s="2" t="s">
        <v>155</v>
      </c>
      <c r="B16" s="2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5">
        <v>6</v>
      </c>
    </row>
    <row r="17" spans="1:33" x14ac:dyDescent="0.35">
      <c r="A17" s="2" t="s">
        <v>156</v>
      </c>
      <c r="B17" s="2" t="s">
        <v>10</v>
      </c>
      <c r="C17" s="4">
        <v>4</v>
      </c>
      <c r="D17" s="4">
        <v>0</v>
      </c>
      <c r="E17" s="4">
        <v>0</v>
      </c>
      <c r="F17" s="4">
        <v>0</v>
      </c>
      <c r="G17" s="4">
        <v>2</v>
      </c>
      <c r="H17" s="4">
        <v>0</v>
      </c>
      <c r="I17" s="4">
        <v>1</v>
      </c>
      <c r="J17" s="4">
        <v>3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3</v>
      </c>
      <c r="Q17" s="4">
        <v>2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5">
        <v>21</v>
      </c>
    </row>
    <row r="18" spans="1:33" x14ac:dyDescent="0.35">
      <c r="A18" s="2" t="s">
        <v>157</v>
      </c>
      <c r="B18" s="2" t="s">
        <v>11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2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5">
        <v>5</v>
      </c>
    </row>
    <row r="19" spans="1:33" x14ac:dyDescent="0.35">
      <c r="A19" s="2" t="s">
        <v>158</v>
      </c>
      <c r="B19" s="2" t="s">
        <v>12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2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2</v>
      </c>
      <c r="AD19" s="4">
        <v>0</v>
      </c>
      <c r="AE19" s="4">
        <v>0</v>
      </c>
      <c r="AF19" s="4">
        <v>0</v>
      </c>
      <c r="AG19" s="5">
        <v>8</v>
      </c>
    </row>
    <row r="20" spans="1:33" x14ac:dyDescent="0.35">
      <c r="A20" s="2" t="s">
        <v>159</v>
      </c>
      <c r="B20" s="2" t="s">
        <v>13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5">
        <v>4</v>
      </c>
    </row>
    <row r="21" spans="1:33" x14ac:dyDescent="0.35">
      <c r="A21" s="2" t="s">
        <v>160</v>
      </c>
      <c r="B21" s="2" t="s">
        <v>14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5">
        <v>4</v>
      </c>
    </row>
    <row r="22" spans="1:33" x14ac:dyDescent="0.35">
      <c r="A22" s="2" t="s">
        <v>250</v>
      </c>
      <c r="B22" s="2" t="s">
        <v>138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0</v>
      </c>
      <c r="AC22" s="4">
        <v>1</v>
      </c>
      <c r="AD22" s="4">
        <v>1</v>
      </c>
      <c r="AE22" s="4">
        <v>0</v>
      </c>
      <c r="AF22" s="4">
        <v>0</v>
      </c>
      <c r="AG22" s="5">
        <v>6</v>
      </c>
    </row>
    <row r="23" spans="1:33" x14ac:dyDescent="0.35">
      <c r="A23" s="2" t="s">
        <v>161</v>
      </c>
      <c r="B23" s="2" t="s">
        <v>15</v>
      </c>
      <c r="C23" s="4">
        <v>2</v>
      </c>
      <c r="D23" s="4">
        <v>5</v>
      </c>
      <c r="E23" s="4">
        <v>0</v>
      </c>
      <c r="F23" s="4">
        <v>5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4</v>
      </c>
      <c r="P23" s="4">
        <v>3</v>
      </c>
      <c r="Q23" s="4">
        <v>0</v>
      </c>
      <c r="R23" s="4">
        <v>1</v>
      </c>
      <c r="S23" s="4">
        <v>1</v>
      </c>
      <c r="T23" s="4">
        <v>0</v>
      </c>
      <c r="U23" s="4">
        <v>11</v>
      </c>
      <c r="V23" s="4">
        <v>0</v>
      </c>
      <c r="W23" s="4">
        <v>0</v>
      </c>
      <c r="X23" s="4">
        <v>8</v>
      </c>
      <c r="Y23" s="4">
        <v>5</v>
      </c>
      <c r="Z23" s="4">
        <v>0</v>
      </c>
      <c r="AA23" s="4">
        <v>2</v>
      </c>
      <c r="AB23" s="4">
        <v>0</v>
      </c>
      <c r="AC23" s="4">
        <v>4</v>
      </c>
      <c r="AD23" s="4">
        <v>6</v>
      </c>
      <c r="AE23" s="4">
        <v>6</v>
      </c>
      <c r="AF23" s="4">
        <v>2</v>
      </c>
      <c r="AG23" s="5">
        <v>68</v>
      </c>
    </row>
    <row r="24" spans="1:33" x14ac:dyDescent="0.35">
      <c r="A24" s="2" t="s">
        <v>162</v>
      </c>
      <c r="B24" s="2" t="s">
        <v>16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5">
        <v>2</v>
      </c>
    </row>
    <row r="25" spans="1:33" x14ac:dyDescent="0.35">
      <c r="A25" s="2" t="s">
        <v>163</v>
      </c>
      <c r="B25" s="2" t="s">
        <v>17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5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5">
        <v>7</v>
      </c>
    </row>
    <row r="26" spans="1:33" x14ac:dyDescent="0.35">
      <c r="A26" s="2" t="s">
        <v>164</v>
      </c>
      <c r="B26" s="2" t="s">
        <v>18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</v>
      </c>
      <c r="L26" s="4">
        <v>0</v>
      </c>
      <c r="M26" s="4">
        <v>0</v>
      </c>
      <c r="N26" s="4">
        <v>2</v>
      </c>
      <c r="O26" s="4">
        <v>0</v>
      </c>
      <c r="P26" s="4">
        <v>0</v>
      </c>
      <c r="Q26" s="4">
        <v>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5">
        <v>8</v>
      </c>
    </row>
    <row r="27" spans="1:33" x14ac:dyDescent="0.35">
      <c r="A27" s="2" t="s">
        <v>165</v>
      </c>
      <c r="B27" s="2" t="s">
        <v>19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5">
        <v>6</v>
      </c>
    </row>
    <row r="28" spans="1:33" x14ac:dyDescent="0.35">
      <c r="A28" s="2" t="s">
        <v>166</v>
      </c>
      <c r="B28" s="2" t="s">
        <v>20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1</v>
      </c>
      <c r="Y28" s="4">
        <v>1</v>
      </c>
      <c r="Z28" s="4">
        <v>0</v>
      </c>
      <c r="AA28" s="4">
        <v>0</v>
      </c>
      <c r="AB28" s="4">
        <v>2</v>
      </c>
      <c r="AC28" s="4">
        <v>0</v>
      </c>
      <c r="AD28" s="4">
        <v>0</v>
      </c>
      <c r="AE28" s="4">
        <v>0</v>
      </c>
      <c r="AF28" s="4">
        <v>0</v>
      </c>
      <c r="AG28" s="5">
        <v>7</v>
      </c>
    </row>
    <row r="29" spans="1:33" x14ac:dyDescent="0.35">
      <c r="A29" s="2" t="s">
        <v>167</v>
      </c>
      <c r="B29" s="2" t="s">
        <v>21</v>
      </c>
      <c r="C29" s="4">
        <v>8</v>
      </c>
      <c r="D29" s="4">
        <v>0</v>
      </c>
      <c r="E29" s="4">
        <v>1</v>
      </c>
      <c r="F29" s="4">
        <v>4</v>
      </c>
      <c r="G29" s="4">
        <v>0</v>
      </c>
      <c r="H29" s="4">
        <v>0</v>
      </c>
      <c r="I29" s="4">
        <v>2</v>
      </c>
      <c r="J29" s="4">
        <v>4</v>
      </c>
      <c r="K29" s="4">
        <v>2</v>
      </c>
      <c r="L29" s="4">
        <v>11</v>
      </c>
      <c r="M29" s="4">
        <v>3</v>
      </c>
      <c r="N29" s="4">
        <v>1</v>
      </c>
      <c r="O29" s="4">
        <v>0</v>
      </c>
      <c r="P29" s="4">
        <v>1</v>
      </c>
      <c r="Q29" s="4">
        <v>3</v>
      </c>
      <c r="R29" s="4">
        <v>0</v>
      </c>
      <c r="S29" s="4">
        <v>2</v>
      </c>
      <c r="T29" s="4">
        <v>0</v>
      </c>
      <c r="U29" s="4">
        <v>0</v>
      </c>
      <c r="V29" s="4">
        <v>0</v>
      </c>
      <c r="W29" s="4">
        <v>1</v>
      </c>
      <c r="X29" s="4">
        <v>5</v>
      </c>
      <c r="Y29" s="4">
        <v>0</v>
      </c>
      <c r="Z29" s="4">
        <v>0</v>
      </c>
      <c r="AA29" s="4">
        <v>4</v>
      </c>
      <c r="AB29" s="4">
        <v>3</v>
      </c>
      <c r="AC29" s="4">
        <v>0</v>
      </c>
      <c r="AD29" s="4">
        <v>3</v>
      </c>
      <c r="AE29" s="4">
        <v>5</v>
      </c>
      <c r="AF29" s="4">
        <v>2</v>
      </c>
      <c r="AG29" s="5">
        <v>65</v>
      </c>
    </row>
    <row r="30" spans="1:33" x14ac:dyDescent="0.35">
      <c r="A30" s="2" t="s">
        <v>168</v>
      </c>
      <c r="B30" s="2" t="s">
        <v>22</v>
      </c>
      <c r="C30" s="4">
        <v>4</v>
      </c>
      <c r="D30" s="4">
        <v>1</v>
      </c>
      <c r="E30" s="4">
        <v>1</v>
      </c>
      <c r="F30" s="4">
        <v>2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3</v>
      </c>
      <c r="Y30" s="4">
        <v>0</v>
      </c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1</v>
      </c>
      <c r="AF30" s="4">
        <v>0</v>
      </c>
      <c r="AG30" s="5">
        <v>17</v>
      </c>
    </row>
    <row r="31" spans="1:33" x14ac:dyDescent="0.35">
      <c r="A31" s="2" t="s">
        <v>169</v>
      </c>
      <c r="B31" s="2" t="s">
        <v>23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2</v>
      </c>
      <c r="J31" s="4">
        <v>2</v>
      </c>
      <c r="K31" s="4">
        <v>2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1</v>
      </c>
      <c r="AE31" s="4">
        <v>1</v>
      </c>
      <c r="AF31" s="4">
        <v>0</v>
      </c>
      <c r="AG31" s="5">
        <v>13</v>
      </c>
    </row>
    <row r="32" spans="1:33" x14ac:dyDescent="0.35">
      <c r="A32" s="2" t="s">
        <v>170</v>
      </c>
      <c r="B32" s="2" t="s">
        <v>24</v>
      </c>
      <c r="C32" s="4">
        <v>1</v>
      </c>
      <c r="D32" s="4">
        <v>3</v>
      </c>
      <c r="E32" s="4">
        <v>3</v>
      </c>
      <c r="F32" s="4">
        <v>1</v>
      </c>
      <c r="G32" s="4">
        <v>3</v>
      </c>
      <c r="H32" s="4">
        <v>0</v>
      </c>
      <c r="I32" s="4">
        <v>2</v>
      </c>
      <c r="J32" s="4">
        <v>2</v>
      </c>
      <c r="K32" s="4">
        <v>2</v>
      </c>
      <c r="L32" s="4">
        <v>2</v>
      </c>
      <c r="M32" s="4">
        <v>0</v>
      </c>
      <c r="N32" s="4">
        <v>0</v>
      </c>
      <c r="O32" s="4">
        <v>0</v>
      </c>
      <c r="P32" s="4">
        <v>1</v>
      </c>
      <c r="Q32" s="4">
        <v>5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4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2</v>
      </c>
      <c r="AE32" s="4">
        <v>1</v>
      </c>
      <c r="AF32" s="4">
        <v>0</v>
      </c>
      <c r="AG32" s="5">
        <v>35</v>
      </c>
    </row>
    <row r="33" spans="1:33" x14ac:dyDescent="0.35">
      <c r="A33" s="2" t="s">
        <v>171</v>
      </c>
      <c r="B33" s="2" t="s">
        <v>25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5">
        <v>4</v>
      </c>
    </row>
    <row r="34" spans="1:33" x14ac:dyDescent="0.35">
      <c r="A34" s="2" t="s">
        <v>172</v>
      </c>
      <c r="B34" s="2" t="s">
        <v>26</v>
      </c>
      <c r="C34" s="4">
        <v>2</v>
      </c>
      <c r="D34" s="4">
        <v>3</v>
      </c>
      <c r="E34" s="4">
        <v>0</v>
      </c>
      <c r="F34" s="4">
        <v>2</v>
      </c>
      <c r="G34" s="4">
        <v>0</v>
      </c>
      <c r="H34" s="4">
        <v>0</v>
      </c>
      <c r="I34" s="4">
        <v>2</v>
      </c>
      <c r="J34" s="4">
        <v>7</v>
      </c>
      <c r="K34" s="4">
        <v>1</v>
      </c>
      <c r="L34" s="4">
        <v>0</v>
      </c>
      <c r="M34" s="4">
        <v>1</v>
      </c>
      <c r="N34" s="4">
        <v>1</v>
      </c>
      <c r="O34" s="4">
        <v>1</v>
      </c>
      <c r="P34" s="4">
        <v>3</v>
      </c>
      <c r="Q34" s="4">
        <v>4</v>
      </c>
      <c r="R34" s="4">
        <v>2</v>
      </c>
      <c r="S34" s="4">
        <v>1</v>
      </c>
      <c r="T34" s="4">
        <v>0</v>
      </c>
      <c r="U34" s="4">
        <v>0</v>
      </c>
      <c r="V34" s="4">
        <v>0</v>
      </c>
      <c r="W34" s="4">
        <v>3</v>
      </c>
      <c r="X34" s="4">
        <v>1</v>
      </c>
      <c r="Y34" s="4">
        <v>3</v>
      </c>
      <c r="Z34" s="4">
        <v>0</v>
      </c>
      <c r="AA34" s="4">
        <v>0</v>
      </c>
      <c r="AB34" s="4">
        <v>1</v>
      </c>
      <c r="AC34" s="4">
        <v>2</v>
      </c>
      <c r="AD34" s="4">
        <v>0</v>
      </c>
      <c r="AE34" s="4">
        <v>0</v>
      </c>
      <c r="AF34" s="4">
        <v>2</v>
      </c>
      <c r="AG34" s="5">
        <v>42</v>
      </c>
    </row>
    <row r="35" spans="1:33" x14ac:dyDescent="0.35">
      <c r="A35" s="2" t="s">
        <v>173</v>
      </c>
      <c r="B35" s="2" t="s">
        <v>27</v>
      </c>
      <c r="C35" s="4">
        <v>0</v>
      </c>
      <c r="D35" s="4">
        <v>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29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5">
        <v>31</v>
      </c>
    </row>
    <row r="36" spans="1:33" x14ac:dyDescent="0.35">
      <c r="A36" s="2" t="s">
        <v>174</v>
      </c>
      <c r="B36" s="2" t="s">
        <v>28</v>
      </c>
      <c r="C36" s="4">
        <v>0</v>
      </c>
      <c r="D36" s="4">
        <v>0</v>
      </c>
      <c r="E36" s="4">
        <v>0</v>
      </c>
      <c r="F36" s="4">
        <v>0</v>
      </c>
      <c r="G36" s="4">
        <v>2</v>
      </c>
      <c r="H36" s="4">
        <v>4</v>
      </c>
      <c r="I36" s="4">
        <v>0</v>
      </c>
      <c r="J36" s="4">
        <v>5</v>
      </c>
      <c r="K36" s="4">
        <v>3</v>
      </c>
      <c r="L36" s="4">
        <v>1</v>
      </c>
      <c r="M36" s="4">
        <v>1</v>
      </c>
      <c r="N36" s="4">
        <v>0</v>
      </c>
      <c r="O36" s="4">
        <v>4</v>
      </c>
      <c r="P36" s="4">
        <v>1</v>
      </c>
      <c r="Q36" s="4">
        <v>0</v>
      </c>
      <c r="R36" s="4">
        <v>8</v>
      </c>
      <c r="S36" s="4">
        <v>3</v>
      </c>
      <c r="T36" s="4">
        <v>0</v>
      </c>
      <c r="U36" s="4">
        <v>0</v>
      </c>
      <c r="V36" s="4">
        <v>0</v>
      </c>
      <c r="W36" s="4">
        <v>1</v>
      </c>
      <c r="X36" s="4">
        <v>1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5">
        <v>35</v>
      </c>
    </row>
    <row r="37" spans="1:33" x14ac:dyDescent="0.35">
      <c r="A37" s="2" t="s">
        <v>175</v>
      </c>
      <c r="B37" s="2" t="s">
        <v>29</v>
      </c>
      <c r="C37" s="4">
        <v>0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4">
        <v>0</v>
      </c>
      <c r="K37" s="4">
        <v>0</v>
      </c>
      <c r="L37" s="4">
        <v>1</v>
      </c>
      <c r="M37" s="4">
        <v>1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4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2</v>
      </c>
      <c r="AC37" s="4">
        <v>0</v>
      </c>
      <c r="AD37" s="4">
        <v>0</v>
      </c>
      <c r="AE37" s="4">
        <v>0</v>
      </c>
      <c r="AF37" s="4">
        <v>0</v>
      </c>
      <c r="AG37" s="5">
        <v>15</v>
      </c>
    </row>
    <row r="38" spans="1:33" x14ac:dyDescent="0.35">
      <c r="A38" s="2" t="s">
        <v>176</v>
      </c>
      <c r="B38" s="2" t="s">
        <v>30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5">
        <v>1</v>
      </c>
    </row>
    <row r="39" spans="1:33" x14ac:dyDescent="0.35">
      <c r="A39" s="2" t="s">
        <v>178</v>
      </c>
      <c r="B39" s="2" t="s">
        <v>32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2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5">
        <v>4</v>
      </c>
    </row>
    <row r="40" spans="1:33" x14ac:dyDescent="0.35">
      <c r="A40" s="2" t="s">
        <v>179</v>
      </c>
      <c r="B40" s="2" t="s">
        <v>33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1</v>
      </c>
      <c r="I40" s="4">
        <v>0</v>
      </c>
      <c r="J40" s="4">
        <v>1</v>
      </c>
      <c r="K40" s="4">
        <v>1</v>
      </c>
      <c r="L40" s="4">
        <v>0</v>
      </c>
      <c r="M40" s="4">
        <v>1</v>
      </c>
      <c r="N40" s="4">
        <v>1</v>
      </c>
      <c r="O40" s="4">
        <v>0</v>
      </c>
      <c r="P40" s="4">
        <v>1</v>
      </c>
      <c r="Q40" s="4">
        <v>2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5">
        <v>11</v>
      </c>
    </row>
    <row r="41" spans="1:33" x14ac:dyDescent="0.35">
      <c r="A41" s="2" t="s">
        <v>180</v>
      </c>
      <c r="B41" s="2" t="s">
        <v>34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2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5">
        <v>4</v>
      </c>
    </row>
    <row r="42" spans="1:33" x14ac:dyDescent="0.35">
      <c r="A42" s="2" t="s">
        <v>181</v>
      </c>
      <c r="B42" s="2" t="s">
        <v>35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4">
        <v>0</v>
      </c>
      <c r="AG42" s="5">
        <v>2</v>
      </c>
    </row>
    <row r="43" spans="1:33" x14ac:dyDescent="0.35">
      <c r="A43" s="2" t="s">
        <v>182</v>
      </c>
      <c r="B43" s="2" t="s">
        <v>36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2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5">
        <v>2</v>
      </c>
    </row>
    <row r="44" spans="1:33" x14ac:dyDescent="0.35">
      <c r="A44" s="2" t="s">
        <v>183</v>
      </c>
      <c r="B44" s="2" t="s">
        <v>37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4">
        <v>0</v>
      </c>
      <c r="AG44" s="5">
        <v>1</v>
      </c>
    </row>
    <row r="45" spans="1:33" x14ac:dyDescent="0.35">
      <c r="A45" s="2" t="s">
        <v>184</v>
      </c>
      <c r="B45" s="2" t="s">
        <v>38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1</v>
      </c>
      <c r="M45" s="4">
        <v>0</v>
      </c>
      <c r="N45" s="4">
        <v>1</v>
      </c>
      <c r="O45" s="4">
        <v>0</v>
      </c>
      <c r="P45" s="4">
        <v>1</v>
      </c>
      <c r="Q45" s="4">
        <v>3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5">
        <v>12</v>
      </c>
    </row>
    <row r="46" spans="1:33" x14ac:dyDescent="0.35">
      <c r="A46" s="2" t="s">
        <v>185</v>
      </c>
      <c r="B46" s="2" t="s">
        <v>39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18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2</v>
      </c>
      <c r="X46" s="4">
        <v>0</v>
      </c>
      <c r="Y46" s="4">
        <v>2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2</v>
      </c>
      <c r="AF46" s="4">
        <v>0</v>
      </c>
      <c r="AG46" s="5">
        <v>27</v>
      </c>
    </row>
    <row r="47" spans="1:33" x14ac:dyDescent="0.35">
      <c r="A47" s="2" t="s">
        <v>186</v>
      </c>
      <c r="B47" s="2" t="s">
        <v>40</v>
      </c>
      <c r="C47" s="4">
        <v>0</v>
      </c>
      <c r="D47" s="4">
        <v>0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9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5">
        <v>13</v>
      </c>
    </row>
    <row r="48" spans="1:33" x14ac:dyDescent="0.35">
      <c r="A48" s="2" t="s">
        <v>187</v>
      </c>
      <c r="B48" s="2" t="s">
        <v>41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1</v>
      </c>
      <c r="AD48" s="4">
        <v>2</v>
      </c>
      <c r="AE48" s="4">
        <v>0</v>
      </c>
      <c r="AF48" s="4">
        <v>0</v>
      </c>
      <c r="AG48" s="5">
        <v>6</v>
      </c>
    </row>
    <row r="49" spans="1:33" x14ac:dyDescent="0.35">
      <c r="A49" s="2" t="s">
        <v>188</v>
      </c>
      <c r="B49" s="2" t="s">
        <v>42</v>
      </c>
      <c r="C49" s="4">
        <v>0</v>
      </c>
      <c r="D49" s="4">
        <v>0</v>
      </c>
      <c r="E49" s="4">
        <v>1</v>
      </c>
      <c r="F49" s="4">
        <v>0</v>
      </c>
      <c r="G49" s="4">
        <v>1</v>
      </c>
      <c r="H49" s="4">
        <v>0</v>
      </c>
      <c r="I49" s="4">
        <v>0</v>
      </c>
      <c r="J49" s="4">
        <v>4</v>
      </c>
      <c r="K49" s="4">
        <v>1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3</v>
      </c>
      <c r="R49" s="4">
        <v>0</v>
      </c>
      <c r="S49" s="4">
        <v>2</v>
      </c>
      <c r="T49" s="4">
        <v>0</v>
      </c>
      <c r="U49" s="4">
        <v>0</v>
      </c>
      <c r="V49" s="4">
        <v>0</v>
      </c>
      <c r="W49" s="4">
        <v>2</v>
      </c>
      <c r="X49" s="4">
        <v>5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1</v>
      </c>
      <c r="AE49" s="4">
        <v>1</v>
      </c>
      <c r="AF49" s="4">
        <v>0</v>
      </c>
      <c r="AG49" s="5">
        <v>23</v>
      </c>
    </row>
    <row r="50" spans="1:33" x14ac:dyDescent="0.35">
      <c r="A50" s="2" t="s">
        <v>189</v>
      </c>
      <c r="B50" s="2" t="s">
        <v>43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7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3</v>
      </c>
      <c r="Y50" s="4">
        <v>1</v>
      </c>
      <c r="Z50" s="4">
        <v>1</v>
      </c>
      <c r="AA50" s="4">
        <v>0</v>
      </c>
      <c r="AB50" s="4">
        <v>2</v>
      </c>
      <c r="AC50" s="4">
        <v>0</v>
      </c>
      <c r="AD50" s="4">
        <v>1</v>
      </c>
      <c r="AE50" s="4">
        <v>1</v>
      </c>
      <c r="AF50" s="4">
        <v>0</v>
      </c>
      <c r="AG50" s="5">
        <v>16</v>
      </c>
    </row>
    <row r="51" spans="1:33" x14ac:dyDescent="0.35">
      <c r="A51" s="2" t="s">
        <v>190</v>
      </c>
      <c r="B51" s="2" t="s">
        <v>44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5">
        <v>1</v>
      </c>
    </row>
    <row r="52" spans="1:33" ht="82.5" customHeight="1" x14ac:dyDescent="0.35">
      <c r="A52" s="2" t="s">
        <v>191</v>
      </c>
      <c r="B52" s="2" t="s">
        <v>45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5">
        <v>7</v>
      </c>
    </row>
    <row r="53" spans="1:33" x14ac:dyDescent="0.35">
      <c r="A53" s="2" t="s">
        <v>251</v>
      </c>
      <c r="B53" s="2" t="s">
        <v>139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2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5">
        <v>4</v>
      </c>
    </row>
    <row r="54" spans="1:33" x14ac:dyDescent="0.35">
      <c r="A54" s="2" t="s">
        <v>192</v>
      </c>
      <c r="B54" s="2" t="s">
        <v>46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17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5">
        <v>17</v>
      </c>
    </row>
    <row r="55" spans="1:33" x14ac:dyDescent="0.35">
      <c r="A55" s="2" t="s">
        <v>193</v>
      </c>
      <c r="B55" s="2" t="s">
        <v>47</v>
      </c>
      <c r="C55" s="4">
        <v>2</v>
      </c>
      <c r="D55" s="4">
        <v>0</v>
      </c>
      <c r="E55" s="4">
        <v>0</v>
      </c>
      <c r="F55" s="4">
        <v>0</v>
      </c>
      <c r="G55" s="4">
        <v>2</v>
      </c>
      <c r="H55" s="4">
        <v>0</v>
      </c>
      <c r="I55" s="4">
        <v>0</v>
      </c>
      <c r="J55" s="4">
        <v>17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5">
        <v>23</v>
      </c>
    </row>
    <row r="56" spans="1:33" x14ac:dyDescent="0.35">
      <c r="A56" s="2" t="s">
        <v>195</v>
      </c>
      <c r="B56" s="2" t="s">
        <v>49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2</v>
      </c>
      <c r="AF56" s="4">
        <v>0</v>
      </c>
      <c r="AG56" s="5">
        <v>13</v>
      </c>
    </row>
    <row r="57" spans="1:33" x14ac:dyDescent="0.35">
      <c r="A57" s="2" t="s">
        <v>196</v>
      </c>
      <c r="B57" s="2" t="s">
        <v>50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5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5">
        <v>6</v>
      </c>
    </row>
    <row r="58" spans="1:33" x14ac:dyDescent="0.35">
      <c r="A58" s="2" t="s">
        <v>197</v>
      </c>
      <c r="B58" s="2" t="s">
        <v>51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2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0</v>
      </c>
      <c r="AG58" s="5">
        <v>5</v>
      </c>
    </row>
    <row r="59" spans="1:33" x14ac:dyDescent="0.35">
      <c r="A59" s="2" t="s">
        <v>198</v>
      </c>
      <c r="B59" s="2" t="s">
        <v>52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3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5">
        <v>4</v>
      </c>
    </row>
    <row r="60" spans="1:33" x14ac:dyDescent="0.35">
      <c r="A60" s="2" t="s">
        <v>199</v>
      </c>
      <c r="B60" s="2" t="s">
        <v>53</v>
      </c>
      <c r="C60" s="4">
        <v>0</v>
      </c>
      <c r="D60" s="4">
        <v>0</v>
      </c>
      <c r="E60" s="4">
        <v>0</v>
      </c>
      <c r="F60" s="4">
        <v>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2</v>
      </c>
      <c r="X60" s="4">
        <v>1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5">
        <v>9</v>
      </c>
    </row>
    <row r="61" spans="1:33" x14ac:dyDescent="0.35">
      <c r="A61" s="2" t="s">
        <v>200</v>
      </c>
      <c r="B61" s="2" t="s">
        <v>54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2</v>
      </c>
      <c r="AD61" s="4">
        <v>0</v>
      </c>
      <c r="AE61" s="4">
        <v>0</v>
      </c>
      <c r="AF61" s="4">
        <v>0</v>
      </c>
      <c r="AG61" s="5">
        <v>4</v>
      </c>
    </row>
    <row r="62" spans="1:33" x14ac:dyDescent="0.35">
      <c r="A62" s="2" t="s">
        <v>201</v>
      </c>
      <c r="B62" s="2" t="s">
        <v>55</v>
      </c>
      <c r="C62" s="4">
        <v>0</v>
      </c>
      <c r="D62" s="4">
        <v>0</v>
      </c>
      <c r="E62" s="4">
        <v>0</v>
      </c>
      <c r="F62" s="4">
        <v>1</v>
      </c>
      <c r="G62" s="4">
        <v>1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2</v>
      </c>
      <c r="X62" s="4">
        <v>0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4">
        <v>3</v>
      </c>
      <c r="AE62" s="4">
        <v>0</v>
      </c>
      <c r="AF62" s="4">
        <v>0</v>
      </c>
      <c r="AG62" s="5">
        <v>10</v>
      </c>
    </row>
    <row r="63" spans="1:33" x14ac:dyDescent="0.35">
      <c r="A63" s="2" t="s">
        <v>202</v>
      </c>
      <c r="B63" s="2" t="s">
        <v>56</v>
      </c>
      <c r="C63" s="4">
        <v>2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5">
        <v>7</v>
      </c>
    </row>
    <row r="64" spans="1:33" x14ac:dyDescent="0.35">
      <c r="A64" s="2" t="s">
        <v>203</v>
      </c>
      <c r="B64" s="2" t="s">
        <v>57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5">
        <v>1</v>
      </c>
    </row>
    <row r="65" spans="1:33" x14ac:dyDescent="0.35">
      <c r="A65" s="2" t="s">
        <v>204</v>
      </c>
      <c r="B65" s="2" t="s">
        <v>58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1</v>
      </c>
      <c r="I65" s="4">
        <v>0</v>
      </c>
      <c r="J65" s="4">
        <v>0</v>
      </c>
      <c r="K65" s="4">
        <v>1</v>
      </c>
      <c r="L65" s="4">
        <v>2</v>
      </c>
      <c r="M65" s="4">
        <v>0</v>
      </c>
      <c r="N65" s="4">
        <v>1</v>
      </c>
      <c r="O65" s="4">
        <v>0</v>
      </c>
      <c r="P65" s="4">
        <v>2</v>
      </c>
      <c r="Q65" s="4">
        <v>1</v>
      </c>
      <c r="R65" s="4">
        <v>1</v>
      </c>
      <c r="S65" s="4">
        <v>1</v>
      </c>
      <c r="T65" s="4">
        <v>0</v>
      </c>
      <c r="U65" s="4">
        <v>0</v>
      </c>
      <c r="V65" s="4">
        <v>0</v>
      </c>
      <c r="W65" s="4">
        <v>1</v>
      </c>
      <c r="X65" s="4">
        <v>2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0</v>
      </c>
      <c r="AE65" s="4">
        <v>0</v>
      </c>
      <c r="AF65" s="4">
        <v>0</v>
      </c>
      <c r="AG65" s="5">
        <v>15</v>
      </c>
    </row>
    <row r="66" spans="1:33" x14ac:dyDescent="0.35">
      <c r="A66" s="2" t="s">
        <v>205</v>
      </c>
      <c r="B66" s="2" t="s">
        <v>59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5">
        <v>1</v>
      </c>
    </row>
    <row r="67" spans="1:33" x14ac:dyDescent="0.35">
      <c r="A67" s="2" t="s">
        <v>206</v>
      </c>
      <c r="B67" s="2" t="s">
        <v>60</v>
      </c>
      <c r="C67" s="4">
        <v>1</v>
      </c>
      <c r="D67" s="4">
        <v>0</v>
      </c>
      <c r="E67" s="4">
        <v>0</v>
      </c>
      <c r="F67" s="4">
        <v>1</v>
      </c>
      <c r="G67" s="4">
        <v>1</v>
      </c>
      <c r="H67" s="4">
        <v>0</v>
      </c>
      <c r="I67" s="4">
        <v>0</v>
      </c>
      <c r="J67" s="4">
        <v>7</v>
      </c>
      <c r="K67" s="4">
        <v>0</v>
      </c>
      <c r="L67" s="4">
        <v>0</v>
      </c>
      <c r="M67" s="4">
        <v>0</v>
      </c>
      <c r="N67" s="4">
        <v>0</v>
      </c>
      <c r="O67" s="4">
        <v>2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0</v>
      </c>
      <c r="AD67" s="4">
        <v>0</v>
      </c>
      <c r="AE67" s="4">
        <v>0</v>
      </c>
      <c r="AF67" s="4">
        <v>0</v>
      </c>
      <c r="AG67" s="5">
        <v>15</v>
      </c>
    </row>
    <row r="68" spans="1:33" x14ac:dyDescent="0.35">
      <c r="A68" s="2" t="s">
        <v>207</v>
      </c>
      <c r="B68" s="2" t="s">
        <v>61</v>
      </c>
      <c r="C68" s="4">
        <v>0</v>
      </c>
      <c r="D68" s="4">
        <v>1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4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2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1</v>
      </c>
      <c r="AF68" s="4">
        <v>0</v>
      </c>
      <c r="AG68" s="5">
        <v>11</v>
      </c>
    </row>
    <row r="69" spans="1:33" x14ac:dyDescent="0.35">
      <c r="A69" s="2" t="s">
        <v>208</v>
      </c>
      <c r="B69" s="2" t="s">
        <v>62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0</v>
      </c>
      <c r="AE69" s="4">
        <v>0</v>
      </c>
      <c r="AF69" s="4">
        <v>0</v>
      </c>
      <c r="AG69" s="5">
        <v>5</v>
      </c>
    </row>
    <row r="70" spans="1:33" x14ac:dyDescent="0.35">
      <c r="A70" s="2" t="s">
        <v>209</v>
      </c>
      <c r="B70" s="2" t="s">
        <v>63</v>
      </c>
      <c r="C70" s="4">
        <v>2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7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2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2</v>
      </c>
      <c r="X70" s="4">
        <v>1</v>
      </c>
      <c r="Y70" s="4">
        <v>1</v>
      </c>
      <c r="Z70" s="4">
        <v>0</v>
      </c>
      <c r="AA70" s="4">
        <v>1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5">
        <v>19</v>
      </c>
    </row>
    <row r="71" spans="1:33" x14ac:dyDescent="0.35">
      <c r="A71" s="2" t="s">
        <v>210</v>
      </c>
      <c r="B71" s="2" t="s">
        <v>64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1</v>
      </c>
      <c r="J71" s="4">
        <v>9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1</v>
      </c>
      <c r="Q71" s="4">
        <v>4</v>
      </c>
      <c r="R71" s="4">
        <v>0</v>
      </c>
      <c r="S71" s="4">
        <v>3</v>
      </c>
      <c r="T71" s="4">
        <v>1</v>
      </c>
      <c r="U71" s="4">
        <v>1</v>
      </c>
      <c r="V71" s="4">
        <v>0</v>
      </c>
      <c r="W71" s="4">
        <v>0</v>
      </c>
      <c r="X71" s="4">
        <v>3</v>
      </c>
      <c r="Y71" s="4">
        <v>0</v>
      </c>
      <c r="Z71" s="4">
        <v>0</v>
      </c>
      <c r="AA71" s="4">
        <v>0</v>
      </c>
      <c r="AB71" s="4">
        <v>0</v>
      </c>
      <c r="AC71" s="4">
        <v>1</v>
      </c>
      <c r="AD71" s="4">
        <v>0</v>
      </c>
      <c r="AE71" s="4">
        <v>2</v>
      </c>
      <c r="AF71" s="4">
        <v>1</v>
      </c>
      <c r="AG71" s="5">
        <v>29</v>
      </c>
    </row>
    <row r="72" spans="1:33" x14ac:dyDescent="0.35">
      <c r="A72" s="2" t="s">
        <v>211</v>
      </c>
      <c r="B72" s="2" t="s">
        <v>65</v>
      </c>
      <c r="C72" s="4">
        <v>0</v>
      </c>
      <c r="D72" s="4">
        <v>1</v>
      </c>
      <c r="E72" s="4">
        <v>0</v>
      </c>
      <c r="F72" s="4">
        <v>0</v>
      </c>
      <c r="G72" s="4">
        <v>1</v>
      </c>
      <c r="H72" s="4">
        <v>0</v>
      </c>
      <c r="I72" s="4">
        <v>1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5">
        <v>5</v>
      </c>
    </row>
    <row r="73" spans="1:33" x14ac:dyDescent="0.35">
      <c r="A73" s="2" t="s">
        <v>212</v>
      </c>
      <c r="B73" s="2" t="s">
        <v>66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1</v>
      </c>
      <c r="J73" s="4">
        <v>1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1</v>
      </c>
      <c r="Q73" s="4">
        <v>2</v>
      </c>
      <c r="R73" s="4">
        <v>0</v>
      </c>
      <c r="S73" s="4">
        <v>1</v>
      </c>
      <c r="T73" s="4">
        <v>0</v>
      </c>
      <c r="U73" s="4">
        <v>0</v>
      </c>
      <c r="V73" s="4">
        <v>0</v>
      </c>
      <c r="W73" s="4">
        <v>1</v>
      </c>
      <c r="X73" s="4">
        <v>3</v>
      </c>
      <c r="Y73" s="4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3</v>
      </c>
      <c r="AF73" s="4">
        <v>0</v>
      </c>
      <c r="AG73" s="5">
        <v>16</v>
      </c>
    </row>
    <row r="74" spans="1:33" x14ac:dyDescent="0.35">
      <c r="A74" s="2" t="s">
        <v>213</v>
      </c>
      <c r="B74" s="2" t="s">
        <v>67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1</v>
      </c>
      <c r="Q74" s="4">
        <v>2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5">
        <v>4</v>
      </c>
    </row>
    <row r="75" spans="1:33" x14ac:dyDescent="0.35">
      <c r="A75" s="2" t="s">
        <v>214</v>
      </c>
      <c r="B75" s="2" t="s">
        <v>68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1</v>
      </c>
      <c r="AE75" s="4">
        <v>0</v>
      </c>
      <c r="AF75" s="4">
        <v>0</v>
      </c>
      <c r="AG75" s="5">
        <v>1</v>
      </c>
    </row>
    <row r="76" spans="1:33" x14ac:dyDescent="0.35">
      <c r="A76" s="2" t="s">
        <v>215</v>
      </c>
      <c r="B76" s="2" t="s">
        <v>69</v>
      </c>
      <c r="C76" s="4">
        <v>1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0</v>
      </c>
      <c r="AF76" s="4">
        <v>0</v>
      </c>
      <c r="AG76" s="5">
        <v>5</v>
      </c>
    </row>
    <row r="77" spans="1:33" x14ac:dyDescent="0.35">
      <c r="A77" s="2" t="s">
        <v>217</v>
      </c>
      <c r="B77" s="2" t="s">
        <v>71</v>
      </c>
      <c r="C77" s="4">
        <v>1</v>
      </c>
      <c r="D77" s="4">
        <v>0</v>
      </c>
      <c r="E77" s="4">
        <v>0</v>
      </c>
      <c r="F77" s="4">
        <v>0</v>
      </c>
      <c r="G77" s="4">
        <v>2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2</v>
      </c>
      <c r="AD77" s="4">
        <v>1</v>
      </c>
      <c r="AE77" s="4">
        <v>0</v>
      </c>
      <c r="AF77" s="4">
        <v>0</v>
      </c>
      <c r="AG77" s="5">
        <v>9</v>
      </c>
    </row>
    <row r="78" spans="1:33" x14ac:dyDescent="0.35">
      <c r="A78" s="2" t="s">
        <v>218</v>
      </c>
      <c r="B78" s="2" t="s">
        <v>72</v>
      </c>
      <c r="C78" s="4">
        <v>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>
        <v>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5">
        <v>9</v>
      </c>
    </row>
    <row r="79" spans="1:33" x14ac:dyDescent="0.35">
      <c r="A79" s="2" t="s">
        <v>219</v>
      </c>
      <c r="B79" s="2" t="s">
        <v>73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1</v>
      </c>
      <c r="J79" s="4">
        <v>15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3</v>
      </c>
      <c r="S79" s="4">
        <v>0</v>
      </c>
      <c r="T79" s="4">
        <v>1</v>
      </c>
      <c r="U79" s="4">
        <v>0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1</v>
      </c>
      <c r="AE79" s="4">
        <v>0</v>
      </c>
      <c r="AF79" s="4">
        <v>0</v>
      </c>
      <c r="AG79" s="5">
        <v>27</v>
      </c>
    </row>
    <row r="80" spans="1:33" x14ac:dyDescent="0.35">
      <c r="A80" s="2" t="s">
        <v>220</v>
      </c>
      <c r="B80" s="2" t="s">
        <v>74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0</v>
      </c>
      <c r="I80" s="4">
        <v>1</v>
      </c>
      <c r="J80" s="4">
        <v>3</v>
      </c>
      <c r="K80" s="4">
        <v>1</v>
      </c>
      <c r="L80" s="4">
        <v>1</v>
      </c>
      <c r="M80" s="4">
        <v>0</v>
      </c>
      <c r="N80" s="4">
        <v>0</v>
      </c>
      <c r="O80" s="4">
        <v>2</v>
      </c>
      <c r="P80" s="4">
        <v>1</v>
      </c>
      <c r="Q80" s="4">
        <v>0</v>
      </c>
      <c r="R80" s="4">
        <v>1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0</v>
      </c>
      <c r="AF80" s="4">
        <v>1</v>
      </c>
      <c r="AG80" s="5">
        <v>14</v>
      </c>
    </row>
    <row r="81" spans="1:33" x14ac:dyDescent="0.35">
      <c r="A81" s="2" t="s">
        <v>221</v>
      </c>
      <c r="B81" s="2" t="s">
        <v>75</v>
      </c>
      <c r="C81" s="4">
        <v>0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17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1</v>
      </c>
      <c r="AD81" s="4">
        <v>0</v>
      </c>
      <c r="AE81" s="4">
        <v>0</v>
      </c>
      <c r="AF81" s="4">
        <v>0</v>
      </c>
      <c r="AG81" s="5">
        <v>21</v>
      </c>
    </row>
    <row r="82" spans="1:33" x14ac:dyDescent="0.35">
      <c r="A82" s="2" t="s">
        <v>222</v>
      </c>
      <c r="B82" s="2" t="s">
        <v>76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4">
        <v>14</v>
      </c>
      <c r="K82" s="4">
        <v>0</v>
      </c>
      <c r="L82" s="4">
        <v>1</v>
      </c>
      <c r="M82" s="4">
        <v>1</v>
      </c>
      <c r="N82" s="4">
        <v>1</v>
      </c>
      <c r="O82" s="4">
        <v>0</v>
      </c>
      <c r="P82" s="4">
        <v>0</v>
      </c>
      <c r="Q82" s="4">
        <v>0</v>
      </c>
      <c r="R82" s="4">
        <v>1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5">
        <v>21</v>
      </c>
    </row>
    <row r="83" spans="1:33" x14ac:dyDescent="0.35">
      <c r="A83" s="2" t="s">
        <v>223</v>
      </c>
      <c r="B83" s="2" t="s">
        <v>77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5">
        <v>6</v>
      </c>
    </row>
    <row r="84" spans="1:33" x14ac:dyDescent="0.35">
      <c r="A84" s="2" t="s">
        <v>224</v>
      </c>
      <c r="B84" s="2" t="s">
        <v>78</v>
      </c>
      <c r="C84" s="4">
        <v>0</v>
      </c>
      <c r="D84" s="4">
        <v>0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5">
        <v>2</v>
      </c>
    </row>
    <row r="85" spans="1:33" x14ac:dyDescent="0.35">
      <c r="A85" s="2" t="s">
        <v>252</v>
      </c>
      <c r="B85" s="2" t="s">
        <v>140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5">
        <v>2</v>
      </c>
    </row>
    <row r="86" spans="1:33" x14ac:dyDescent="0.35">
      <c r="A86" s="2" t="s">
        <v>227</v>
      </c>
      <c r="B86" s="2" t="s">
        <v>81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10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2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1</v>
      </c>
      <c r="AF86" s="4">
        <v>0</v>
      </c>
      <c r="AG86" s="5">
        <v>14</v>
      </c>
    </row>
    <row r="87" spans="1:33" x14ac:dyDescent="0.35">
      <c r="A87" s="2" t="s">
        <v>228</v>
      </c>
      <c r="B87" s="2" t="s">
        <v>82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13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5">
        <v>13</v>
      </c>
    </row>
    <row r="88" spans="1:33" x14ac:dyDescent="0.35">
      <c r="A88" s="2" t="s">
        <v>229</v>
      </c>
      <c r="B88" s="2" t="s">
        <v>83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7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0</v>
      </c>
      <c r="AD88" s="4">
        <v>0</v>
      </c>
      <c r="AE88" s="4">
        <v>0</v>
      </c>
      <c r="AF88" s="4">
        <v>0</v>
      </c>
      <c r="AG88" s="5">
        <v>8</v>
      </c>
    </row>
    <row r="89" spans="1:33" x14ac:dyDescent="0.35">
      <c r="A89" s="2" t="s">
        <v>230</v>
      </c>
      <c r="B89" s="2" t="s">
        <v>84</v>
      </c>
      <c r="C89" s="4">
        <v>0</v>
      </c>
      <c r="D89" s="4">
        <v>0</v>
      </c>
      <c r="E89" s="4">
        <v>0</v>
      </c>
      <c r="F89" s="4">
        <v>1</v>
      </c>
      <c r="G89" s="4">
        <v>4</v>
      </c>
      <c r="H89" s="4">
        <v>3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3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5">
        <v>13</v>
      </c>
    </row>
    <row r="90" spans="1:33" x14ac:dyDescent="0.35">
      <c r="A90" s="2" t="s">
        <v>231</v>
      </c>
      <c r="B90" s="2" t="s">
        <v>85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7</v>
      </c>
      <c r="K90" s="4">
        <v>2</v>
      </c>
      <c r="L90" s="4">
        <v>2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6</v>
      </c>
      <c r="S90" s="4">
        <v>0</v>
      </c>
      <c r="T90" s="4">
        <v>0</v>
      </c>
      <c r="U90" s="4">
        <v>0</v>
      </c>
      <c r="V90" s="4">
        <v>4</v>
      </c>
      <c r="W90" s="4">
        <v>0</v>
      </c>
      <c r="X90" s="4">
        <v>3</v>
      </c>
      <c r="Y90" s="4">
        <v>0</v>
      </c>
      <c r="Z90" s="4">
        <v>0</v>
      </c>
      <c r="AA90" s="4">
        <v>0</v>
      </c>
      <c r="AB90" s="4">
        <v>0</v>
      </c>
      <c r="AC90" s="4">
        <v>2</v>
      </c>
      <c r="AD90" s="4">
        <v>0</v>
      </c>
      <c r="AE90" s="4">
        <v>0</v>
      </c>
      <c r="AF90" s="4">
        <v>0</v>
      </c>
      <c r="AG90" s="5">
        <v>28</v>
      </c>
    </row>
    <row r="91" spans="1:33" x14ac:dyDescent="0.35">
      <c r="A91" s="2" t="s">
        <v>255</v>
      </c>
      <c r="B91" s="2" t="s">
        <v>141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5">
        <v>1</v>
      </c>
    </row>
    <row r="92" spans="1:33" x14ac:dyDescent="0.35">
      <c r="A92" s="2" t="s">
        <v>232</v>
      </c>
      <c r="B92" s="2" t="s">
        <v>86</v>
      </c>
      <c r="C92" s="4">
        <v>2</v>
      </c>
      <c r="D92" s="4">
        <v>0</v>
      </c>
      <c r="E92" s="4">
        <v>0</v>
      </c>
      <c r="F92" s="4">
        <v>0</v>
      </c>
      <c r="G92" s="4">
        <v>1</v>
      </c>
      <c r="H92" s="4">
        <v>0</v>
      </c>
      <c r="I92" s="4">
        <v>2</v>
      </c>
      <c r="J92" s="4">
        <v>1</v>
      </c>
      <c r="K92" s="4">
        <v>0</v>
      </c>
      <c r="L92" s="4">
        <v>0</v>
      </c>
      <c r="M92" s="4">
        <v>2</v>
      </c>
      <c r="N92" s="4">
        <v>1</v>
      </c>
      <c r="O92" s="4">
        <v>2</v>
      </c>
      <c r="P92" s="4">
        <v>2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>
        <v>2</v>
      </c>
      <c r="AD92" s="4">
        <v>1</v>
      </c>
      <c r="AE92" s="4">
        <v>0</v>
      </c>
      <c r="AF92" s="4">
        <v>0</v>
      </c>
      <c r="AG92" s="5">
        <v>18</v>
      </c>
    </row>
    <row r="93" spans="1:33" x14ac:dyDescent="0.35">
      <c r="A93" s="2" t="s">
        <v>234</v>
      </c>
      <c r="B93" s="2" t="s">
        <v>88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5">
        <v>1</v>
      </c>
    </row>
    <row r="94" spans="1:33" x14ac:dyDescent="0.35">
      <c r="A94" s="2" t="s">
        <v>235</v>
      </c>
      <c r="B94" s="2" t="s">
        <v>89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1</v>
      </c>
      <c r="AG94" s="5">
        <v>2</v>
      </c>
    </row>
    <row r="95" spans="1:33" x14ac:dyDescent="0.35">
      <c r="A95" s="2" t="s">
        <v>236</v>
      </c>
      <c r="B95" s="2" t="s">
        <v>90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1</v>
      </c>
      <c r="Y95" s="4">
        <v>1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4">
        <v>0</v>
      </c>
      <c r="AG95" s="5">
        <v>7</v>
      </c>
    </row>
    <row r="96" spans="1:33" x14ac:dyDescent="0.35">
      <c r="A96" s="2" t="s">
        <v>238</v>
      </c>
      <c r="B96" s="2" t="s">
        <v>92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  <c r="H96" s="4">
        <v>1</v>
      </c>
      <c r="I96" s="4">
        <v>0</v>
      </c>
      <c r="J96" s="4">
        <v>2</v>
      </c>
      <c r="K96" s="4">
        <v>0</v>
      </c>
      <c r="L96" s="4">
        <v>1</v>
      </c>
      <c r="M96" s="4">
        <v>0</v>
      </c>
      <c r="N96" s="4">
        <v>1</v>
      </c>
      <c r="O96" s="4">
        <v>0</v>
      </c>
      <c r="P96" s="4">
        <v>0</v>
      </c>
      <c r="Q96" s="4">
        <v>1</v>
      </c>
      <c r="R96" s="4">
        <v>1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5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5">
        <v>18</v>
      </c>
    </row>
    <row r="97" spans="1:33" x14ac:dyDescent="0.35">
      <c r="A97" s="2" t="s">
        <v>256</v>
      </c>
      <c r="B97" s="2" t="s">
        <v>142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5">
        <v>3</v>
      </c>
    </row>
    <row r="98" spans="1:33" x14ac:dyDescent="0.35">
      <c r="A98" s="2" t="s">
        <v>239</v>
      </c>
      <c r="B98" s="2" t="s">
        <v>93</v>
      </c>
      <c r="C98" s="4">
        <v>1</v>
      </c>
      <c r="D98" s="4">
        <v>2</v>
      </c>
      <c r="E98" s="4">
        <v>1</v>
      </c>
      <c r="F98" s="4">
        <v>1</v>
      </c>
      <c r="G98" s="4">
        <v>0</v>
      </c>
      <c r="H98" s="4">
        <v>0</v>
      </c>
      <c r="I98" s="4">
        <v>0</v>
      </c>
      <c r="J98" s="4">
        <v>2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W98" s="4">
        <v>1</v>
      </c>
      <c r="X98" s="4">
        <v>1</v>
      </c>
      <c r="Y98" s="4">
        <v>1</v>
      </c>
      <c r="Z98" s="4">
        <v>0</v>
      </c>
      <c r="AA98" s="4">
        <v>0</v>
      </c>
      <c r="AB98" s="4">
        <v>0</v>
      </c>
      <c r="AC98" s="4">
        <v>2</v>
      </c>
      <c r="AD98" s="4">
        <v>0</v>
      </c>
      <c r="AE98" s="4">
        <v>0</v>
      </c>
      <c r="AF98" s="4">
        <v>0</v>
      </c>
      <c r="AG98" s="5">
        <v>14</v>
      </c>
    </row>
    <row r="99" spans="1:33" x14ac:dyDescent="0.35">
      <c r="A99" s="2" t="s">
        <v>240</v>
      </c>
      <c r="B99" s="2" t="s">
        <v>94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4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1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1</v>
      </c>
      <c r="AD99" s="4">
        <v>0</v>
      </c>
      <c r="AE99" s="4">
        <v>0</v>
      </c>
      <c r="AF99" s="4">
        <v>1</v>
      </c>
      <c r="AG99" s="5">
        <v>12</v>
      </c>
    </row>
    <row r="100" spans="1:33" x14ac:dyDescent="0.35">
      <c r="A100" s="2" t="s">
        <v>241</v>
      </c>
      <c r="B100" s="2" t="s">
        <v>95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5">
        <v>2</v>
      </c>
    </row>
    <row r="101" spans="1:33" x14ac:dyDescent="0.35">
      <c r="A101" s="2" t="s">
        <v>242</v>
      </c>
      <c r="B101" s="2" t="s">
        <v>96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5">
        <v>1</v>
      </c>
    </row>
    <row r="102" spans="1:33" x14ac:dyDescent="0.35">
      <c r="A102" s="2" t="s">
        <v>243</v>
      </c>
      <c r="B102" s="2" t="s">
        <v>97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0</v>
      </c>
      <c r="AD102" s="4">
        <v>1</v>
      </c>
      <c r="AE102" s="4">
        <v>0</v>
      </c>
      <c r="AF102" s="4">
        <v>0</v>
      </c>
      <c r="AG102" s="5">
        <v>4</v>
      </c>
    </row>
    <row r="103" spans="1:33" x14ac:dyDescent="0.35">
      <c r="A103" s="2" t="s">
        <v>258</v>
      </c>
      <c r="B103" s="2" t="s">
        <v>143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5">
        <v>1</v>
      </c>
    </row>
    <row r="104" spans="1:33" x14ac:dyDescent="0.35">
      <c r="A104" s="9" t="s">
        <v>133</v>
      </c>
      <c r="C104" s="4">
        <v>53</v>
      </c>
      <c r="D104" s="4">
        <v>34</v>
      </c>
      <c r="E104" s="4">
        <v>15</v>
      </c>
      <c r="F104" s="4">
        <v>32</v>
      </c>
      <c r="G104" s="4">
        <v>28</v>
      </c>
      <c r="H104" s="4">
        <v>15</v>
      </c>
      <c r="I104" s="4">
        <v>24</v>
      </c>
      <c r="J104" s="4">
        <v>380</v>
      </c>
      <c r="K104" s="4">
        <v>24</v>
      </c>
      <c r="L104" s="4">
        <v>37</v>
      </c>
      <c r="M104" s="4">
        <v>17</v>
      </c>
      <c r="N104" s="4">
        <v>19</v>
      </c>
      <c r="O104" s="4">
        <v>30</v>
      </c>
      <c r="P104" s="4">
        <v>39</v>
      </c>
      <c r="Q104" s="4">
        <v>70</v>
      </c>
      <c r="R104" s="4">
        <v>33</v>
      </c>
      <c r="S104" s="4">
        <v>25</v>
      </c>
      <c r="T104" s="4">
        <v>12</v>
      </c>
      <c r="U104" s="4">
        <v>24</v>
      </c>
      <c r="V104" s="4">
        <v>10</v>
      </c>
      <c r="W104" s="4">
        <v>55</v>
      </c>
      <c r="X104" s="4">
        <v>82</v>
      </c>
      <c r="Y104" s="4">
        <v>30</v>
      </c>
      <c r="Z104" s="4">
        <v>7</v>
      </c>
      <c r="AA104" s="4">
        <v>19</v>
      </c>
      <c r="AB104" s="4">
        <v>18</v>
      </c>
      <c r="AC104" s="4">
        <v>40</v>
      </c>
      <c r="AD104" s="4">
        <v>33</v>
      </c>
      <c r="AE104" s="4">
        <v>40</v>
      </c>
      <c r="AF104" s="4">
        <v>22</v>
      </c>
      <c r="AG104" s="4">
        <v>1267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EBFB-BBD7-4CFC-A415-4D09EFAF4B1D}">
  <dimension ref="A3:AH103"/>
  <sheetViews>
    <sheetView workbookViewId="0">
      <selection activeCell="B7" sqref="B7:B21"/>
    </sheetView>
  </sheetViews>
  <sheetFormatPr defaultColWidth="10.90625" defaultRowHeight="14.5" x14ac:dyDescent="0.35"/>
  <cols>
    <col min="1" max="1" width="10.90625" customWidth="1"/>
  </cols>
  <sheetData>
    <row r="3" spans="1:34" x14ac:dyDescent="0.35">
      <c r="H3" s="7" t="s">
        <v>144</v>
      </c>
    </row>
    <row r="4" spans="1:34" x14ac:dyDescent="0.35">
      <c r="H4" s="8" t="s">
        <v>259</v>
      </c>
    </row>
    <row r="6" spans="1:34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132</v>
      </c>
      <c r="AH6" s="3" t="s">
        <v>133</v>
      </c>
    </row>
    <row r="7" spans="1:34" x14ac:dyDescent="0.35">
      <c r="A7" s="2" t="s">
        <v>146</v>
      </c>
      <c r="B7" s="2" t="s">
        <v>0</v>
      </c>
      <c r="C7" s="4">
        <v>1</v>
      </c>
      <c r="D7" s="4">
        <v>0</v>
      </c>
      <c r="E7" s="4">
        <v>0</v>
      </c>
      <c r="F7" s="4">
        <v>0</v>
      </c>
      <c r="G7" s="4">
        <v>5</v>
      </c>
      <c r="H7" s="4">
        <v>9</v>
      </c>
      <c r="I7" s="4">
        <v>3</v>
      </c>
      <c r="J7" s="4">
        <v>5</v>
      </c>
      <c r="K7" s="4">
        <v>0</v>
      </c>
      <c r="L7" s="4">
        <v>1</v>
      </c>
      <c r="M7" s="4">
        <v>1</v>
      </c>
      <c r="N7" s="4">
        <v>4</v>
      </c>
      <c r="O7" s="4">
        <v>2</v>
      </c>
      <c r="P7" s="4">
        <v>0</v>
      </c>
      <c r="Q7" s="4">
        <v>2</v>
      </c>
      <c r="R7" s="4">
        <v>7</v>
      </c>
      <c r="S7" s="4">
        <v>3</v>
      </c>
      <c r="T7" s="4">
        <v>5</v>
      </c>
      <c r="U7" s="4">
        <v>7</v>
      </c>
      <c r="V7" s="4">
        <v>26</v>
      </c>
      <c r="W7" s="4">
        <v>3</v>
      </c>
      <c r="X7" s="4">
        <v>3</v>
      </c>
      <c r="Y7" s="4">
        <v>5</v>
      </c>
      <c r="Z7" s="4">
        <v>2</v>
      </c>
      <c r="AA7" s="4">
        <v>22</v>
      </c>
      <c r="AB7" s="4">
        <v>20</v>
      </c>
      <c r="AC7" s="4">
        <v>0</v>
      </c>
      <c r="AD7" s="4">
        <v>9</v>
      </c>
      <c r="AE7" s="4">
        <v>1</v>
      </c>
      <c r="AF7" s="4">
        <v>7</v>
      </c>
      <c r="AG7" s="4">
        <v>12</v>
      </c>
      <c r="AH7" s="5">
        <v>165</v>
      </c>
    </row>
    <row r="8" spans="1:34" x14ac:dyDescent="0.35">
      <c r="A8" s="2" t="s">
        <v>147</v>
      </c>
      <c r="B8" s="2" t="s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0</v>
      </c>
      <c r="AG8" s="4">
        <v>0</v>
      </c>
      <c r="AH8" s="5">
        <v>1</v>
      </c>
    </row>
    <row r="9" spans="1:34" x14ac:dyDescent="0.35">
      <c r="A9" s="2" t="s">
        <v>148</v>
      </c>
      <c r="B9" s="2" t="s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2</v>
      </c>
      <c r="AA9" s="4">
        <v>0</v>
      </c>
      <c r="AB9" s="4">
        <v>3</v>
      </c>
      <c r="AC9" s="4">
        <v>0</v>
      </c>
      <c r="AD9" s="4">
        <v>0</v>
      </c>
      <c r="AE9" s="4">
        <v>0</v>
      </c>
      <c r="AF9" s="4">
        <v>1</v>
      </c>
      <c r="AG9" s="4">
        <v>2</v>
      </c>
      <c r="AH9" s="5">
        <v>9</v>
      </c>
    </row>
    <row r="10" spans="1:34" x14ac:dyDescent="0.35">
      <c r="A10" s="2" t="s">
        <v>149</v>
      </c>
      <c r="B10" s="2" t="s">
        <v>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5">
        <v>3</v>
      </c>
    </row>
    <row r="11" spans="1:34" x14ac:dyDescent="0.35">
      <c r="A11" s="2" t="s">
        <v>150</v>
      </c>
      <c r="B11" s="2" t="s">
        <v>4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3</v>
      </c>
      <c r="I11" s="4">
        <v>0</v>
      </c>
      <c r="J11" s="4">
        <v>2</v>
      </c>
      <c r="K11" s="4">
        <v>0</v>
      </c>
      <c r="L11" s="4">
        <v>1</v>
      </c>
      <c r="M11" s="4">
        <v>1</v>
      </c>
      <c r="N11" s="4">
        <v>0</v>
      </c>
      <c r="O11" s="4">
        <v>3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2</v>
      </c>
      <c r="AA11" s="4">
        <v>0</v>
      </c>
      <c r="AB11" s="4">
        <v>1</v>
      </c>
      <c r="AC11" s="4">
        <v>1</v>
      </c>
      <c r="AD11" s="4">
        <v>1</v>
      </c>
      <c r="AE11" s="4">
        <v>0</v>
      </c>
      <c r="AF11" s="4">
        <v>2</v>
      </c>
      <c r="AG11" s="4">
        <v>0</v>
      </c>
      <c r="AH11" s="5">
        <v>22</v>
      </c>
    </row>
    <row r="12" spans="1:34" x14ac:dyDescent="0.35">
      <c r="A12" s="2" t="s">
        <v>151</v>
      </c>
      <c r="B12" s="2" t="s">
        <v>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0</v>
      </c>
      <c r="AG12" s="4">
        <v>1</v>
      </c>
      <c r="AH12" s="5">
        <v>3</v>
      </c>
    </row>
    <row r="13" spans="1:34" x14ac:dyDescent="0.35">
      <c r="A13" s="2" t="s">
        <v>152</v>
      </c>
      <c r="B13" s="2" t="s">
        <v>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5">
        <v>1</v>
      </c>
    </row>
    <row r="14" spans="1:34" x14ac:dyDescent="0.35">
      <c r="A14" s="2" t="s">
        <v>153</v>
      </c>
      <c r="B14" s="2" t="s">
        <v>7</v>
      </c>
      <c r="C14" s="4">
        <v>0</v>
      </c>
      <c r="D14" s="4">
        <v>0</v>
      </c>
      <c r="E14" s="4">
        <v>0</v>
      </c>
      <c r="F14" s="4">
        <v>2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3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3</v>
      </c>
      <c r="AC14" s="4">
        <v>1</v>
      </c>
      <c r="AD14" s="4">
        <v>2</v>
      </c>
      <c r="AE14" s="4">
        <v>0</v>
      </c>
      <c r="AF14" s="4">
        <v>0</v>
      </c>
      <c r="AG14" s="4">
        <v>0</v>
      </c>
      <c r="AH14" s="5">
        <v>16</v>
      </c>
    </row>
    <row r="15" spans="1:34" x14ac:dyDescent="0.35">
      <c r="A15" s="2" t="s">
        <v>154</v>
      </c>
      <c r="B15" s="2" t="s">
        <v>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</v>
      </c>
      <c r="N15" s="4">
        <v>2</v>
      </c>
      <c r="O15" s="4">
        <v>1</v>
      </c>
      <c r="P15" s="4">
        <v>0</v>
      </c>
      <c r="Q15" s="4">
        <v>0</v>
      </c>
      <c r="R15" s="4">
        <v>1</v>
      </c>
      <c r="S15" s="4">
        <v>1</v>
      </c>
      <c r="T15" s="4">
        <v>0</v>
      </c>
      <c r="U15" s="4">
        <v>0</v>
      </c>
      <c r="V15" s="4">
        <v>3</v>
      </c>
      <c r="W15" s="4">
        <v>1</v>
      </c>
      <c r="X15" s="4">
        <v>0</v>
      </c>
      <c r="Y15" s="4">
        <v>0</v>
      </c>
      <c r="Z15" s="4">
        <v>0</v>
      </c>
      <c r="AA15" s="4">
        <v>3</v>
      </c>
      <c r="AB15" s="4">
        <v>0</v>
      </c>
      <c r="AC15" s="4">
        <v>0</v>
      </c>
      <c r="AD15" s="4">
        <v>3</v>
      </c>
      <c r="AE15" s="4">
        <v>0</v>
      </c>
      <c r="AF15" s="4">
        <v>1</v>
      </c>
      <c r="AG15" s="4">
        <v>0</v>
      </c>
      <c r="AH15" s="5">
        <v>18</v>
      </c>
    </row>
    <row r="16" spans="1:34" x14ac:dyDescent="0.35">
      <c r="A16" s="2" t="s">
        <v>155</v>
      </c>
      <c r="B16" s="2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5">
        <v>5</v>
      </c>
    </row>
    <row r="17" spans="1:34" x14ac:dyDescent="0.35">
      <c r="A17" s="2" t="s">
        <v>156</v>
      </c>
      <c r="B17" s="2" t="s">
        <v>10</v>
      </c>
      <c r="C17" s="4">
        <v>1</v>
      </c>
      <c r="D17" s="4">
        <v>0</v>
      </c>
      <c r="E17" s="4">
        <v>0</v>
      </c>
      <c r="F17" s="4">
        <v>0</v>
      </c>
      <c r="G17" s="4">
        <v>2</v>
      </c>
      <c r="H17" s="4">
        <v>0</v>
      </c>
      <c r="I17" s="4">
        <v>1</v>
      </c>
      <c r="J17" s="4">
        <v>1</v>
      </c>
      <c r="K17" s="4">
        <v>1</v>
      </c>
      <c r="L17" s="4">
        <v>0</v>
      </c>
      <c r="M17" s="4">
        <v>1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</v>
      </c>
      <c r="AB17" s="4">
        <v>0</v>
      </c>
      <c r="AC17" s="4">
        <v>1</v>
      </c>
      <c r="AD17" s="4">
        <v>4</v>
      </c>
      <c r="AE17" s="4">
        <v>0</v>
      </c>
      <c r="AF17" s="4">
        <v>0</v>
      </c>
      <c r="AG17" s="4">
        <v>2</v>
      </c>
      <c r="AH17" s="5">
        <v>19</v>
      </c>
    </row>
    <row r="18" spans="1:34" x14ac:dyDescent="0.35">
      <c r="A18" s="2" t="s">
        <v>157</v>
      </c>
      <c r="B18" s="2" t="s">
        <v>11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2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5">
        <v>6</v>
      </c>
    </row>
    <row r="19" spans="1:34" x14ac:dyDescent="0.35">
      <c r="A19" s="2" t="s">
        <v>158</v>
      </c>
      <c r="B19" s="2" t="s">
        <v>12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5">
        <v>7</v>
      </c>
    </row>
    <row r="20" spans="1:34" x14ac:dyDescent="0.35">
      <c r="A20" s="2" t="s">
        <v>159</v>
      </c>
      <c r="B20" s="2" t="s">
        <v>13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5">
        <v>2</v>
      </c>
    </row>
    <row r="21" spans="1:34" x14ac:dyDescent="0.35">
      <c r="A21" s="2" t="s">
        <v>250</v>
      </c>
      <c r="B21" s="2" t="s">
        <v>138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1</v>
      </c>
      <c r="S21" s="4">
        <v>1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5">
        <v>7</v>
      </c>
    </row>
    <row r="22" spans="1:34" x14ac:dyDescent="0.35">
      <c r="A22" s="2" t="s">
        <v>161</v>
      </c>
      <c r="B22" s="2" t="s">
        <v>15</v>
      </c>
      <c r="C22" s="4">
        <v>0</v>
      </c>
      <c r="D22" s="4">
        <v>8</v>
      </c>
      <c r="E22" s="4">
        <v>0</v>
      </c>
      <c r="F22" s="4">
        <v>3</v>
      </c>
      <c r="G22" s="4">
        <v>3</v>
      </c>
      <c r="H22" s="4">
        <v>1</v>
      </c>
      <c r="I22" s="4">
        <v>3</v>
      </c>
      <c r="J22" s="4">
        <v>1</v>
      </c>
      <c r="K22" s="4">
        <v>2</v>
      </c>
      <c r="L22" s="4">
        <v>1</v>
      </c>
      <c r="M22" s="4">
        <v>1</v>
      </c>
      <c r="N22" s="4">
        <v>4</v>
      </c>
      <c r="O22" s="4">
        <v>0</v>
      </c>
      <c r="P22" s="4">
        <v>2</v>
      </c>
      <c r="Q22" s="4">
        <v>0</v>
      </c>
      <c r="R22" s="4">
        <v>0</v>
      </c>
      <c r="S22" s="4">
        <v>0</v>
      </c>
      <c r="T22" s="4">
        <v>2</v>
      </c>
      <c r="U22" s="4">
        <v>0</v>
      </c>
      <c r="V22" s="4">
        <v>29</v>
      </c>
      <c r="W22" s="4">
        <v>0</v>
      </c>
      <c r="X22" s="4">
        <v>1</v>
      </c>
      <c r="Y22" s="4">
        <v>0</v>
      </c>
      <c r="Z22" s="4">
        <v>0</v>
      </c>
      <c r="AA22" s="4">
        <v>2</v>
      </c>
      <c r="AB22" s="4">
        <v>0</v>
      </c>
      <c r="AC22" s="4">
        <v>1</v>
      </c>
      <c r="AD22" s="4">
        <v>12</v>
      </c>
      <c r="AE22" s="4">
        <v>7</v>
      </c>
      <c r="AF22" s="4">
        <v>4</v>
      </c>
      <c r="AG22" s="4">
        <v>2</v>
      </c>
      <c r="AH22" s="5">
        <v>89</v>
      </c>
    </row>
    <row r="23" spans="1:34" x14ac:dyDescent="0.35">
      <c r="A23" s="2" t="s">
        <v>162</v>
      </c>
      <c r="B23" s="2" t="s">
        <v>16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5">
        <v>4</v>
      </c>
    </row>
    <row r="24" spans="1:34" x14ac:dyDescent="0.35">
      <c r="A24" s="2" t="s">
        <v>163</v>
      </c>
      <c r="B24" s="2" t="s">
        <v>17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4</v>
      </c>
      <c r="K24" s="4">
        <v>0</v>
      </c>
      <c r="L24" s="4">
        <v>0</v>
      </c>
      <c r="M24" s="4">
        <v>1</v>
      </c>
      <c r="N24" s="4">
        <v>0</v>
      </c>
      <c r="O24" s="4">
        <v>1</v>
      </c>
      <c r="P24" s="4">
        <v>0</v>
      </c>
      <c r="Q24" s="4">
        <v>2</v>
      </c>
      <c r="R24" s="4">
        <v>0</v>
      </c>
      <c r="S24" s="4">
        <v>0</v>
      </c>
      <c r="T24" s="4">
        <v>0</v>
      </c>
      <c r="U24" s="4">
        <v>0</v>
      </c>
      <c r="V24" s="4">
        <v>2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5">
        <v>12</v>
      </c>
    </row>
    <row r="25" spans="1:34" x14ac:dyDescent="0.35">
      <c r="A25" s="2" t="s">
        <v>164</v>
      </c>
      <c r="B25" s="2" t="s">
        <v>18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5">
        <v>4</v>
      </c>
    </row>
    <row r="26" spans="1:34" x14ac:dyDescent="0.35">
      <c r="A26" s="2" t="s">
        <v>165</v>
      </c>
      <c r="B26" s="2" t="s">
        <v>19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1</v>
      </c>
      <c r="AH26" s="5">
        <v>4</v>
      </c>
    </row>
    <row r="27" spans="1:34" x14ac:dyDescent="0.35">
      <c r="A27" s="2" t="s">
        <v>166</v>
      </c>
      <c r="B27" s="2" t="s">
        <v>20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5">
        <v>3</v>
      </c>
    </row>
    <row r="28" spans="1:34" x14ac:dyDescent="0.35">
      <c r="A28" s="2" t="s">
        <v>167</v>
      </c>
      <c r="B28" s="2" t="s">
        <v>21</v>
      </c>
      <c r="C28" s="4">
        <v>0</v>
      </c>
      <c r="D28" s="4">
        <v>2</v>
      </c>
      <c r="E28" s="4">
        <v>1</v>
      </c>
      <c r="F28" s="4">
        <v>4</v>
      </c>
      <c r="G28" s="4">
        <v>1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3</v>
      </c>
      <c r="R28" s="4">
        <v>2</v>
      </c>
      <c r="S28" s="4">
        <v>2</v>
      </c>
      <c r="T28" s="4">
        <v>4</v>
      </c>
      <c r="U28" s="4">
        <v>1</v>
      </c>
      <c r="V28" s="4">
        <v>4</v>
      </c>
      <c r="W28" s="4">
        <v>1</v>
      </c>
      <c r="X28" s="4">
        <v>3</v>
      </c>
      <c r="Y28" s="4">
        <v>0</v>
      </c>
      <c r="Z28" s="4">
        <v>0</v>
      </c>
      <c r="AA28" s="4">
        <v>0</v>
      </c>
      <c r="AB28" s="4">
        <v>0</v>
      </c>
      <c r="AC28" s="4">
        <v>2</v>
      </c>
      <c r="AD28" s="4">
        <v>8</v>
      </c>
      <c r="AE28" s="4">
        <v>2</v>
      </c>
      <c r="AF28" s="4">
        <v>3</v>
      </c>
      <c r="AG28" s="4">
        <v>5</v>
      </c>
      <c r="AH28" s="5">
        <v>49</v>
      </c>
    </row>
    <row r="29" spans="1:34" x14ac:dyDescent="0.35">
      <c r="A29" s="2" t="s">
        <v>168</v>
      </c>
      <c r="B29" s="2" t="s">
        <v>22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1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4">
        <v>2</v>
      </c>
      <c r="AG29" s="4">
        <v>0</v>
      </c>
      <c r="AH29" s="5">
        <v>10</v>
      </c>
    </row>
    <row r="30" spans="1:34" x14ac:dyDescent="0.35">
      <c r="A30" s="2" t="s">
        <v>169</v>
      </c>
      <c r="B30" s="2" t="s">
        <v>23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2</v>
      </c>
      <c r="AG30" s="4">
        <v>0</v>
      </c>
      <c r="AH30" s="5">
        <v>5</v>
      </c>
    </row>
    <row r="31" spans="1:34" x14ac:dyDescent="0.35">
      <c r="A31" s="2" t="s">
        <v>170</v>
      </c>
      <c r="B31" s="2" t="s">
        <v>24</v>
      </c>
      <c r="C31" s="4">
        <v>0</v>
      </c>
      <c r="D31" s="4">
        <v>0</v>
      </c>
      <c r="E31" s="4">
        <v>0</v>
      </c>
      <c r="F31" s="4">
        <v>0</v>
      </c>
      <c r="G31" s="4">
        <v>2</v>
      </c>
      <c r="H31" s="4">
        <v>4</v>
      </c>
      <c r="I31" s="4">
        <v>0</v>
      </c>
      <c r="J31" s="4">
        <v>2</v>
      </c>
      <c r="K31" s="4">
        <v>1</v>
      </c>
      <c r="L31" s="4">
        <v>0</v>
      </c>
      <c r="M31" s="4">
        <v>2</v>
      </c>
      <c r="N31" s="4">
        <v>0</v>
      </c>
      <c r="O31" s="4">
        <v>5</v>
      </c>
      <c r="P31" s="4">
        <v>0</v>
      </c>
      <c r="Q31" s="4">
        <v>2</v>
      </c>
      <c r="R31" s="4">
        <v>0</v>
      </c>
      <c r="S31" s="4">
        <v>1</v>
      </c>
      <c r="T31" s="4">
        <v>0</v>
      </c>
      <c r="U31" s="4">
        <v>0</v>
      </c>
      <c r="V31" s="4">
        <v>2</v>
      </c>
      <c r="W31" s="4">
        <v>3</v>
      </c>
      <c r="X31" s="4">
        <v>0</v>
      </c>
      <c r="Y31" s="4">
        <v>0</v>
      </c>
      <c r="Z31" s="4">
        <v>1</v>
      </c>
      <c r="AA31" s="4">
        <v>0</v>
      </c>
      <c r="AB31" s="4">
        <v>3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5">
        <v>28</v>
      </c>
    </row>
    <row r="32" spans="1:34" x14ac:dyDescent="0.35">
      <c r="A32" s="2" t="s">
        <v>171</v>
      </c>
      <c r="B32" s="2" t="s">
        <v>25</v>
      </c>
      <c r="C32" s="4">
        <v>1</v>
      </c>
      <c r="D32" s="4">
        <v>0</v>
      </c>
      <c r="E32" s="4">
        <v>0</v>
      </c>
      <c r="F32" s="4">
        <v>2</v>
      </c>
      <c r="G32" s="4">
        <v>0</v>
      </c>
      <c r="H32" s="4">
        <v>1</v>
      </c>
      <c r="I32" s="4">
        <v>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2</v>
      </c>
      <c r="AC32" s="4">
        <v>0</v>
      </c>
      <c r="AD32" s="4">
        <v>2</v>
      </c>
      <c r="AE32" s="4">
        <v>0</v>
      </c>
      <c r="AF32" s="4">
        <v>0</v>
      </c>
      <c r="AG32" s="4">
        <v>0</v>
      </c>
      <c r="AH32" s="5">
        <v>12</v>
      </c>
    </row>
    <row r="33" spans="1:34" x14ac:dyDescent="0.35">
      <c r="A33" s="2" t="s">
        <v>172</v>
      </c>
      <c r="B33" s="2" t="s">
        <v>26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2</v>
      </c>
      <c r="K33" s="4">
        <v>0</v>
      </c>
      <c r="L33" s="4">
        <v>1</v>
      </c>
      <c r="M33" s="4">
        <v>0</v>
      </c>
      <c r="N33" s="4">
        <v>0</v>
      </c>
      <c r="O33" s="4">
        <v>2</v>
      </c>
      <c r="P33" s="4">
        <v>1</v>
      </c>
      <c r="Q33" s="4">
        <v>1</v>
      </c>
      <c r="R33" s="4">
        <v>0</v>
      </c>
      <c r="S33" s="4">
        <v>1</v>
      </c>
      <c r="T33" s="4">
        <v>2</v>
      </c>
      <c r="U33" s="4">
        <v>0</v>
      </c>
      <c r="V33" s="4">
        <v>2</v>
      </c>
      <c r="W33" s="4">
        <v>0</v>
      </c>
      <c r="X33" s="4">
        <v>0</v>
      </c>
      <c r="Y33" s="4">
        <v>5</v>
      </c>
      <c r="Z33" s="4">
        <v>0</v>
      </c>
      <c r="AA33" s="4">
        <v>2</v>
      </c>
      <c r="AB33" s="4">
        <v>5</v>
      </c>
      <c r="AC33" s="4">
        <v>1</v>
      </c>
      <c r="AD33" s="4">
        <v>3</v>
      </c>
      <c r="AE33" s="4">
        <v>0</v>
      </c>
      <c r="AF33" s="4">
        <v>4</v>
      </c>
      <c r="AG33" s="4">
        <v>0</v>
      </c>
      <c r="AH33" s="5">
        <v>34</v>
      </c>
    </row>
    <row r="34" spans="1:34" x14ac:dyDescent="0.35">
      <c r="A34" s="2" t="s">
        <v>173</v>
      </c>
      <c r="B34" s="2" t="s">
        <v>27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2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5">
        <v>2</v>
      </c>
    </row>
    <row r="35" spans="1:34" x14ac:dyDescent="0.35">
      <c r="A35" s="2" t="s">
        <v>174</v>
      </c>
      <c r="B35" s="2" t="s">
        <v>28</v>
      </c>
      <c r="C35" s="4">
        <v>0</v>
      </c>
      <c r="D35" s="4">
        <v>1</v>
      </c>
      <c r="E35" s="4">
        <v>0</v>
      </c>
      <c r="F35" s="4">
        <v>1</v>
      </c>
      <c r="G35" s="4">
        <v>0</v>
      </c>
      <c r="H35" s="4">
        <v>1</v>
      </c>
      <c r="I35" s="4">
        <v>1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3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4</v>
      </c>
      <c r="Z35" s="4">
        <v>1</v>
      </c>
      <c r="AA35" s="4">
        <v>0</v>
      </c>
      <c r="AB35" s="4">
        <v>1</v>
      </c>
      <c r="AC35" s="4">
        <v>0</v>
      </c>
      <c r="AD35" s="4">
        <v>3</v>
      </c>
      <c r="AE35" s="4">
        <v>0</v>
      </c>
      <c r="AF35" s="4">
        <v>0</v>
      </c>
      <c r="AG35" s="4">
        <v>0</v>
      </c>
      <c r="AH35" s="5">
        <v>19</v>
      </c>
    </row>
    <row r="36" spans="1:34" x14ac:dyDescent="0.35">
      <c r="A36" s="2" t="s">
        <v>175</v>
      </c>
      <c r="B36" s="2" t="s">
        <v>29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2</v>
      </c>
      <c r="W36" s="4">
        <v>0</v>
      </c>
      <c r="X36" s="4">
        <v>0</v>
      </c>
      <c r="Y36" s="4">
        <v>2</v>
      </c>
      <c r="Z36" s="4">
        <v>0</v>
      </c>
      <c r="AA36" s="4">
        <v>0</v>
      </c>
      <c r="AB36" s="4">
        <v>0</v>
      </c>
      <c r="AC36" s="4">
        <v>0</v>
      </c>
      <c r="AD36" s="4">
        <v>2</v>
      </c>
      <c r="AE36" s="4">
        <v>0</v>
      </c>
      <c r="AF36" s="4">
        <v>0</v>
      </c>
      <c r="AG36" s="4">
        <v>0</v>
      </c>
      <c r="AH36" s="5">
        <v>13</v>
      </c>
    </row>
    <row r="37" spans="1:34" x14ac:dyDescent="0.35">
      <c r="A37" s="2" t="s">
        <v>177</v>
      </c>
      <c r="B37" s="2" t="s">
        <v>31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5">
        <v>1</v>
      </c>
    </row>
    <row r="38" spans="1:34" x14ac:dyDescent="0.35">
      <c r="A38" s="2" t="s">
        <v>178</v>
      </c>
      <c r="B38" s="2" t="s">
        <v>32</v>
      </c>
      <c r="C38" s="4">
        <v>0</v>
      </c>
      <c r="D38" s="4">
        <v>1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1</v>
      </c>
      <c r="V38" s="4">
        <v>0</v>
      </c>
      <c r="W38" s="4">
        <v>1</v>
      </c>
      <c r="X38" s="4">
        <v>0</v>
      </c>
      <c r="Y38" s="4">
        <v>1</v>
      </c>
      <c r="Z38" s="4">
        <v>0</v>
      </c>
      <c r="AA38" s="4">
        <v>0</v>
      </c>
      <c r="AB38" s="4">
        <v>2</v>
      </c>
      <c r="AC38" s="4">
        <v>0</v>
      </c>
      <c r="AD38" s="4">
        <v>1</v>
      </c>
      <c r="AE38" s="4">
        <v>0</v>
      </c>
      <c r="AF38" s="4">
        <v>2</v>
      </c>
      <c r="AG38" s="4">
        <v>0</v>
      </c>
      <c r="AH38" s="5">
        <v>13</v>
      </c>
    </row>
    <row r="39" spans="1:34" x14ac:dyDescent="0.35">
      <c r="A39" s="2" t="s">
        <v>179</v>
      </c>
      <c r="B39" s="2" t="s">
        <v>33</v>
      </c>
      <c r="C39" s="4">
        <v>0</v>
      </c>
      <c r="D39" s="4">
        <v>0</v>
      </c>
      <c r="E39" s="4">
        <v>0</v>
      </c>
      <c r="F39" s="4">
        <v>0</v>
      </c>
      <c r="G39" s="4">
        <v>2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1</v>
      </c>
      <c r="R39" s="4">
        <v>2</v>
      </c>
      <c r="S39" s="4">
        <v>0</v>
      </c>
      <c r="T39" s="4">
        <v>1</v>
      </c>
      <c r="U39" s="4">
        <v>1</v>
      </c>
      <c r="V39" s="4">
        <v>0</v>
      </c>
      <c r="W39" s="4">
        <v>0</v>
      </c>
      <c r="X39" s="4">
        <v>1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  <c r="AD39" s="4">
        <v>2</v>
      </c>
      <c r="AE39" s="4">
        <v>0</v>
      </c>
      <c r="AF39" s="4">
        <v>1</v>
      </c>
      <c r="AG39" s="4">
        <v>0</v>
      </c>
      <c r="AH39" s="5">
        <v>14</v>
      </c>
    </row>
    <row r="40" spans="1:34" x14ac:dyDescent="0.35">
      <c r="A40" s="2" t="s">
        <v>180</v>
      </c>
      <c r="B40" s="2" t="s">
        <v>34</v>
      </c>
      <c r="C40" s="4">
        <v>0</v>
      </c>
      <c r="D40" s="4">
        <v>0</v>
      </c>
      <c r="E40" s="4">
        <v>0</v>
      </c>
      <c r="F40" s="4">
        <v>0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5">
        <v>2</v>
      </c>
    </row>
    <row r="41" spans="1:34" x14ac:dyDescent="0.35">
      <c r="A41" s="2" t="s">
        <v>181</v>
      </c>
      <c r="B41" s="2" t="s">
        <v>35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5">
        <v>2</v>
      </c>
    </row>
    <row r="42" spans="1:34" x14ac:dyDescent="0.35">
      <c r="A42" s="2" t="s">
        <v>182</v>
      </c>
      <c r="B42" s="2" t="s">
        <v>36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5">
        <v>2</v>
      </c>
    </row>
    <row r="43" spans="1:34" x14ac:dyDescent="0.35">
      <c r="A43" s="2" t="s">
        <v>183</v>
      </c>
      <c r="B43" s="2" t="s">
        <v>37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5">
        <v>4</v>
      </c>
    </row>
    <row r="44" spans="1:34" x14ac:dyDescent="0.35">
      <c r="A44" s="2" t="s">
        <v>184</v>
      </c>
      <c r="B44" s="2" t="s">
        <v>38</v>
      </c>
      <c r="C44" s="4">
        <v>0</v>
      </c>
      <c r="D44" s="4">
        <v>2</v>
      </c>
      <c r="E44" s="4">
        <v>0</v>
      </c>
      <c r="F44" s="4">
        <v>0</v>
      </c>
      <c r="G44" s="4">
        <v>0</v>
      </c>
      <c r="H44" s="4">
        <v>2</v>
      </c>
      <c r="I44" s="4">
        <v>0</v>
      </c>
      <c r="J44" s="4">
        <v>0</v>
      </c>
      <c r="K44" s="4">
        <v>0</v>
      </c>
      <c r="L44" s="4">
        <v>1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1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5">
        <v>10</v>
      </c>
    </row>
    <row r="45" spans="1:34" x14ac:dyDescent="0.35">
      <c r="A45" s="2" t="s">
        <v>185</v>
      </c>
      <c r="B45" s="2" t="s">
        <v>39</v>
      </c>
      <c r="C45" s="4">
        <v>1</v>
      </c>
      <c r="D45" s="4">
        <v>0</v>
      </c>
      <c r="E45" s="4">
        <v>0</v>
      </c>
      <c r="F45" s="4">
        <v>1</v>
      </c>
      <c r="G45" s="4">
        <v>2</v>
      </c>
      <c r="H45" s="4">
        <v>2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1</v>
      </c>
      <c r="Z45" s="4">
        <v>0</v>
      </c>
      <c r="AA45" s="4">
        <v>0</v>
      </c>
      <c r="AB45" s="4">
        <v>1</v>
      </c>
      <c r="AC45" s="4">
        <v>2</v>
      </c>
      <c r="AD45" s="4">
        <v>2</v>
      </c>
      <c r="AE45" s="4">
        <v>0</v>
      </c>
      <c r="AF45" s="4">
        <v>0</v>
      </c>
      <c r="AG45" s="4">
        <v>1</v>
      </c>
      <c r="AH45" s="5">
        <v>16</v>
      </c>
    </row>
    <row r="46" spans="1:34" x14ac:dyDescent="0.35">
      <c r="A46" s="2" t="s">
        <v>186</v>
      </c>
      <c r="B46" s="2" t="s">
        <v>40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5">
        <v>1</v>
      </c>
    </row>
    <row r="47" spans="1:34" x14ac:dyDescent="0.35">
      <c r="A47" s="2" t="s">
        <v>187</v>
      </c>
      <c r="B47" s="2" t="s">
        <v>41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2</v>
      </c>
      <c r="V47" s="4">
        <v>1</v>
      </c>
      <c r="W47" s="4">
        <v>1</v>
      </c>
      <c r="X47" s="4">
        <v>0</v>
      </c>
      <c r="Y47" s="4">
        <v>0</v>
      </c>
      <c r="Z47" s="4">
        <v>1</v>
      </c>
      <c r="AA47" s="4">
        <v>1</v>
      </c>
      <c r="AB47" s="4">
        <v>0</v>
      </c>
      <c r="AC47" s="4">
        <v>0</v>
      </c>
      <c r="AD47" s="4">
        <v>2</v>
      </c>
      <c r="AE47" s="4">
        <v>0</v>
      </c>
      <c r="AF47" s="4">
        <v>0</v>
      </c>
      <c r="AG47" s="4">
        <v>0</v>
      </c>
      <c r="AH47" s="5">
        <v>12</v>
      </c>
    </row>
    <row r="48" spans="1:34" x14ac:dyDescent="0.35">
      <c r="A48" s="2" t="s">
        <v>188</v>
      </c>
      <c r="B48" s="2" t="s">
        <v>42</v>
      </c>
      <c r="C48" s="4">
        <v>0</v>
      </c>
      <c r="D48" s="4">
        <v>3</v>
      </c>
      <c r="E48" s="4">
        <v>0</v>
      </c>
      <c r="F48" s="4">
        <v>0</v>
      </c>
      <c r="G48" s="4">
        <v>1</v>
      </c>
      <c r="H48" s="4">
        <v>1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2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1</v>
      </c>
      <c r="AE48" s="4">
        <v>2</v>
      </c>
      <c r="AF48" s="4">
        <v>0</v>
      </c>
      <c r="AG48" s="4">
        <v>0</v>
      </c>
      <c r="AH48" s="5">
        <v>15</v>
      </c>
    </row>
    <row r="49" spans="1:34" x14ac:dyDescent="0.35">
      <c r="A49" s="2" t="s">
        <v>189</v>
      </c>
      <c r="B49" s="2" t="s">
        <v>43</v>
      </c>
      <c r="C49" s="4">
        <v>0</v>
      </c>
      <c r="D49" s="4">
        <v>1</v>
      </c>
      <c r="E49" s="4">
        <v>0</v>
      </c>
      <c r="F49" s="4">
        <v>0</v>
      </c>
      <c r="G49" s="4">
        <v>1</v>
      </c>
      <c r="H49" s="4">
        <v>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2</v>
      </c>
      <c r="AC49" s="4">
        <v>0</v>
      </c>
      <c r="AD49" s="4">
        <v>2</v>
      </c>
      <c r="AE49" s="4">
        <v>0</v>
      </c>
      <c r="AF49" s="4">
        <v>0</v>
      </c>
      <c r="AG49" s="4">
        <v>0</v>
      </c>
      <c r="AH49" s="5">
        <v>11</v>
      </c>
    </row>
    <row r="50" spans="1:34" x14ac:dyDescent="0.35">
      <c r="A50" s="2" t="s">
        <v>190</v>
      </c>
      <c r="B50" s="2" t="s">
        <v>44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5">
        <v>3</v>
      </c>
    </row>
    <row r="51" spans="1:34" x14ac:dyDescent="0.35">
      <c r="A51" s="2" t="s">
        <v>191</v>
      </c>
      <c r="B51" s="2" t="s">
        <v>45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5">
        <v>2</v>
      </c>
    </row>
    <row r="52" spans="1:34" x14ac:dyDescent="0.35">
      <c r="A52" s="2" t="s">
        <v>251</v>
      </c>
      <c r="B52" s="2" t="s">
        <v>139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1</v>
      </c>
      <c r="J52" s="4">
        <v>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3</v>
      </c>
      <c r="W52" s="4">
        <v>0</v>
      </c>
      <c r="X52" s="4">
        <v>0</v>
      </c>
      <c r="Y52" s="4">
        <v>2</v>
      </c>
      <c r="Z52" s="4">
        <v>0</v>
      </c>
      <c r="AA52" s="4">
        <v>0</v>
      </c>
      <c r="AB52" s="4">
        <v>0</v>
      </c>
      <c r="AC52" s="4">
        <v>0</v>
      </c>
      <c r="AD52" s="4">
        <v>2</v>
      </c>
      <c r="AE52" s="4">
        <v>0</v>
      </c>
      <c r="AF52" s="4">
        <v>0</v>
      </c>
      <c r="AG52" s="4">
        <v>1</v>
      </c>
      <c r="AH52" s="5">
        <v>12</v>
      </c>
    </row>
    <row r="53" spans="1:34" x14ac:dyDescent="0.35">
      <c r="A53" s="2" t="s">
        <v>192</v>
      </c>
      <c r="B53" s="2" t="s">
        <v>46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5">
        <v>1</v>
      </c>
    </row>
    <row r="54" spans="1:34" x14ac:dyDescent="0.35">
      <c r="A54" s="2" t="s">
        <v>193</v>
      </c>
      <c r="B54" s="2" t="s">
        <v>47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2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v>2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2</v>
      </c>
      <c r="AG54" s="4">
        <v>0</v>
      </c>
      <c r="AH54" s="5">
        <v>10</v>
      </c>
    </row>
    <row r="55" spans="1:34" x14ac:dyDescent="0.35">
      <c r="A55" s="2" t="s">
        <v>195</v>
      </c>
      <c r="B55" s="2" t="s">
        <v>49</v>
      </c>
      <c r="C55" s="4">
        <v>0</v>
      </c>
      <c r="D55" s="4">
        <v>0</v>
      </c>
      <c r="E55" s="4">
        <v>0</v>
      </c>
      <c r="F55" s="4">
        <v>0</v>
      </c>
      <c r="G55" s="4">
        <v>2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2</v>
      </c>
      <c r="W55" s="4">
        <v>0</v>
      </c>
      <c r="X55" s="4">
        <v>1</v>
      </c>
      <c r="Y55" s="4">
        <v>0</v>
      </c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5">
        <v>11</v>
      </c>
    </row>
    <row r="56" spans="1:34" x14ac:dyDescent="0.35">
      <c r="A56" s="2" t="s">
        <v>196</v>
      </c>
      <c r="B56" s="2" t="s">
        <v>50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2</v>
      </c>
      <c r="V56" s="4">
        <v>0</v>
      </c>
      <c r="W56" s="4">
        <v>0</v>
      </c>
      <c r="X56" s="4">
        <v>0</v>
      </c>
      <c r="Y56" s="4">
        <v>2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5">
        <v>5</v>
      </c>
    </row>
    <row r="57" spans="1:34" x14ac:dyDescent="0.35">
      <c r="A57" s="2" t="s">
        <v>197</v>
      </c>
      <c r="B57" s="2" t="s">
        <v>51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4">
        <v>2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2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4">
        <v>1</v>
      </c>
      <c r="AG57" s="4">
        <v>0</v>
      </c>
      <c r="AH57" s="5">
        <v>10</v>
      </c>
    </row>
    <row r="58" spans="1:34" x14ac:dyDescent="0.35">
      <c r="A58" s="2" t="s">
        <v>198</v>
      </c>
      <c r="B58" s="2" t="s">
        <v>52</v>
      </c>
      <c r="C58" s="4">
        <v>0</v>
      </c>
      <c r="D58" s="4">
        <v>0</v>
      </c>
      <c r="E58" s="4">
        <v>0</v>
      </c>
      <c r="F58" s="4">
        <v>1</v>
      </c>
      <c r="G58" s="4">
        <v>1</v>
      </c>
      <c r="H58" s="4">
        <v>1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4</v>
      </c>
      <c r="AB58" s="4">
        <v>1</v>
      </c>
      <c r="AC58" s="4">
        <v>0</v>
      </c>
      <c r="AD58" s="4">
        <v>1</v>
      </c>
      <c r="AE58" s="4">
        <v>2</v>
      </c>
      <c r="AF58" s="4">
        <v>0</v>
      </c>
      <c r="AG58" s="4">
        <v>1</v>
      </c>
      <c r="AH58" s="5">
        <v>14</v>
      </c>
    </row>
    <row r="59" spans="1:34" x14ac:dyDescent="0.35">
      <c r="A59" s="2" t="s">
        <v>199</v>
      </c>
      <c r="B59" s="2" t="s">
        <v>53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5">
        <v>2</v>
      </c>
    </row>
    <row r="60" spans="1:34" x14ac:dyDescent="0.35">
      <c r="A60" s="2" t="s">
        <v>200</v>
      </c>
      <c r="B60" s="2" t="s">
        <v>54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5">
        <v>1</v>
      </c>
    </row>
    <row r="61" spans="1:34" x14ac:dyDescent="0.35">
      <c r="A61" s="2" t="s">
        <v>201</v>
      </c>
      <c r="B61" s="2" t="s">
        <v>55</v>
      </c>
      <c r="C61" s="4">
        <v>0</v>
      </c>
      <c r="D61" s="4">
        <v>1</v>
      </c>
      <c r="E61" s="4">
        <v>0</v>
      </c>
      <c r="F61" s="4">
        <v>0</v>
      </c>
      <c r="G61" s="4">
        <v>1</v>
      </c>
      <c r="H61" s="4">
        <v>0</v>
      </c>
      <c r="I61" s="4">
        <v>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2</v>
      </c>
      <c r="AB61" s="4">
        <v>2</v>
      </c>
      <c r="AC61" s="4">
        <v>2</v>
      </c>
      <c r="AD61" s="4">
        <v>0</v>
      </c>
      <c r="AE61" s="4">
        <v>0</v>
      </c>
      <c r="AF61" s="4">
        <v>0</v>
      </c>
      <c r="AG61" s="4">
        <v>3</v>
      </c>
      <c r="AH61" s="5">
        <v>16</v>
      </c>
    </row>
    <row r="62" spans="1:34" x14ac:dyDescent="0.35">
      <c r="A62" s="2" t="s">
        <v>202</v>
      </c>
      <c r="B62" s="2" t="s">
        <v>56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2</v>
      </c>
      <c r="S62" s="4">
        <v>0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0</v>
      </c>
      <c r="AD62" s="4">
        <v>1</v>
      </c>
      <c r="AE62" s="4">
        <v>0</v>
      </c>
      <c r="AF62" s="4">
        <v>0</v>
      </c>
      <c r="AG62" s="4">
        <v>0</v>
      </c>
      <c r="AH62" s="5">
        <v>6</v>
      </c>
    </row>
    <row r="63" spans="1:34" x14ac:dyDescent="0.35">
      <c r="A63" s="2" t="s">
        <v>203</v>
      </c>
      <c r="B63" s="2" t="s">
        <v>57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0</v>
      </c>
      <c r="AH63" s="5">
        <v>2</v>
      </c>
    </row>
    <row r="64" spans="1:34" x14ac:dyDescent="0.35">
      <c r="A64" s="2" t="s">
        <v>204</v>
      </c>
      <c r="B64" s="2" t="s">
        <v>58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1</v>
      </c>
      <c r="AD64" s="4">
        <v>0</v>
      </c>
      <c r="AE64" s="4">
        <v>0</v>
      </c>
      <c r="AF64" s="4">
        <v>1</v>
      </c>
      <c r="AG64" s="4">
        <v>1</v>
      </c>
      <c r="AH64" s="5">
        <v>6</v>
      </c>
    </row>
    <row r="65" spans="1:34" x14ac:dyDescent="0.35">
      <c r="A65" s="2" t="s">
        <v>205</v>
      </c>
      <c r="B65" s="2" t="s">
        <v>59</v>
      </c>
      <c r="C65" s="4">
        <v>0</v>
      </c>
      <c r="D65" s="4">
        <v>1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5">
        <v>3</v>
      </c>
    </row>
    <row r="66" spans="1:34" x14ac:dyDescent="0.35">
      <c r="A66" s="2" t="s">
        <v>206</v>
      </c>
      <c r="B66" s="2" t="s">
        <v>60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</v>
      </c>
      <c r="AB66" s="4">
        <v>1</v>
      </c>
      <c r="AC66" s="4">
        <v>0</v>
      </c>
      <c r="AD66" s="4">
        <v>1</v>
      </c>
      <c r="AE66" s="4">
        <v>0</v>
      </c>
      <c r="AF66" s="4">
        <v>0</v>
      </c>
      <c r="AG66" s="4">
        <v>0</v>
      </c>
      <c r="AH66" s="5">
        <v>10</v>
      </c>
    </row>
    <row r="67" spans="1:34" x14ac:dyDescent="0.35">
      <c r="A67" s="2" t="s">
        <v>207</v>
      </c>
      <c r="B67" s="2" t="s">
        <v>61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1</v>
      </c>
      <c r="AH67" s="5">
        <v>4</v>
      </c>
    </row>
    <row r="68" spans="1:34" x14ac:dyDescent="0.35">
      <c r="A68" s="2" t="s">
        <v>208</v>
      </c>
      <c r="B68" s="2" t="s">
        <v>62</v>
      </c>
      <c r="C68" s="4">
        <v>1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1</v>
      </c>
      <c r="K68" s="4">
        <v>1</v>
      </c>
      <c r="L68" s="4">
        <v>0</v>
      </c>
      <c r="M68" s="4">
        <v>1</v>
      </c>
      <c r="N68" s="4">
        <v>1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1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5">
        <v>9</v>
      </c>
    </row>
    <row r="69" spans="1:34" x14ac:dyDescent="0.35">
      <c r="A69" s="2" t="s">
        <v>209</v>
      </c>
      <c r="B69" s="2" t="s">
        <v>63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2</v>
      </c>
      <c r="AB69" s="4">
        <v>1</v>
      </c>
      <c r="AC69" s="4">
        <v>0</v>
      </c>
      <c r="AD69" s="4">
        <v>2</v>
      </c>
      <c r="AE69" s="4">
        <v>0</v>
      </c>
      <c r="AF69" s="4">
        <v>0</v>
      </c>
      <c r="AG69" s="4">
        <v>0</v>
      </c>
      <c r="AH69" s="5">
        <v>11</v>
      </c>
    </row>
    <row r="70" spans="1:34" x14ac:dyDescent="0.35">
      <c r="A70" s="2" t="s">
        <v>210</v>
      </c>
      <c r="B70" s="2" t="s">
        <v>64</v>
      </c>
      <c r="C70" s="4">
        <v>1</v>
      </c>
      <c r="D70" s="4">
        <v>0</v>
      </c>
      <c r="E70" s="4">
        <v>0</v>
      </c>
      <c r="F70" s="4">
        <v>1</v>
      </c>
      <c r="G70" s="4">
        <v>1</v>
      </c>
      <c r="H70" s="4">
        <v>0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4">
        <v>2</v>
      </c>
      <c r="O70" s="4">
        <v>0</v>
      </c>
      <c r="P70" s="4">
        <v>0</v>
      </c>
      <c r="Q70" s="4">
        <v>0</v>
      </c>
      <c r="R70" s="4">
        <v>1</v>
      </c>
      <c r="S70" s="4">
        <v>1</v>
      </c>
      <c r="T70" s="4">
        <v>2</v>
      </c>
      <c r="U70" s="4">
        <v>3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2</v>
      </c>
      <c r="AE70" s="4">
        <v>0</v>
      </c>
      <c r="AF70" s="4">
        <v>1</v>
      </c>
      <c r="AG70" s="4">
        <v>0</v>
      </c>
      <c r="AH70" s="5">
        <v>20</v>
      </c>
    </row>
    <row r="71" spans="1:34" x14ac:dyDescent="0.35">
      <c r="A71" s="2" t="s">
        <v>211</v>
      </c>
      <c r="B71" s="2" t="s">
        <v>65</v>
      </c>
      <c r="C71" s="4">
        <v>0</v>
      </c>
      <c r="D71" s="4">
        <v>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2</v>
      </c>
      <c r="AE71" s="4">
        <v>0</v>
      </c>
      <c r="AF71" s="4">
        <v>1</v>
      </c>
      <c r="AG71" s="4">
        <v>0</v>
      </c>
      <c r="AH71" s="5">
        <v>7</v>
      </c>
    </row>
    <row r="72" spans="1:34" x14ac:dyDescent="0.35">
      <c r="A72" s="2" t="s">
        <v>212</v>
      </c>
      <c r="B72" s="2" t="s">
        <v>66</v>
      </c>
      <c r="C72" s="4">
        <v>0</v>
      </c>
      <c r="D72" s="4">
        <v>1</v>
      </c>
      <c r="E72" s="4">
        <v>0</v>
      </c>
      <c r="F72" s="4">
        <v>1</v>
      </c>
      <c r="G72" s="4">
        <v>1</v>
      </c>
      <c r="H72" s="4">
        <v>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1</v>
      </c>
      <c r="S72" s="4">
        <v>1</v>
      </c>
      <c r="T72" s="4">
        <v>0</v>
      </c>
      <c r="U72" s="4">
        <v>1</v>
      </c>
      <c r="V72" s="4">
        <v>1</v>
      </c>
      <c r="W72" s="4">
        <v>0</v>
      </c>
      <c r="X72" s="4">
        <v>1</v>
      </c>
      <c r="Y72" s="4">
        <v>0</v>
      </c>
      <c r="Z72" s="4">
        <v>2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1</v>
      </c>
      <c r="AH72" s="5">
        <v>15</v>
      </c>
    </row>
    <row r="73" spans="1:34" x14ac:dyDescent="0.35">
      <c r="A73" s="2" t="s">
        <v>213</v>
      </c>
      <c r="B73" s="2" t="s">
        <v>67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1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</v>
      </c>
      <c r="AF73" s="4">
        <v>0</v>
      </c>
      <c r="AG73" s="4">
        <v>0</v>
      </c>
      <c r="AH73" s="5">
        <v>4</v>
      </c>
    </row>
    <row r="74" spans="1:34" x14ac:dyDescent="0.35">
      <c r="A74" s="2" t="s">
        <v>214</v>
      </c>
      <c r="B74" s="2" t="s">
        <v>68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5">
        <v>1</v>
      </c>
    </row>
    <row r="75" spans="1:34" x14ac:dyDescent="0.35">
      <c r="A75" s="2" t="s">
        <v>215</v>
      </c>
      <c r="B75" s="2" t="s">
        <v>69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2</v>
      </c>
      <c r="S75" s="4">
        <v>0</v>
      </c>
      <c r="T75" s="4">
        <v>1</v>
      </c>
      <c r="U75" s="4">
        <v>1</v>
      </c>
      <c r="V75" s="4">
        <v>1</v>
      </c>
      <c r="W75" s="4">
        <v>1</v>
      </c>
      <c r="X75" s="4">
        <v>0</v>
      </c>
      <c r="Y75" s="4">
        <v>0</v>
      </c>
      <c r="Z75" s="4">
        <v>1</v>
      </c>
      <c r="AA75" s="4">
        <v>0</v>
      </c>
      <c r="AB75" s="4">
        <v>1</v>
      </c>
      <c r="AC75" s="4">
        <v>0</v>
      </c>
      <c r="AD75" s="4">
        <v>2</v>
      </c>
      <c r="AE75" s="4">
        <v>0</v>
      </c>
      <c r="AF75" s="4">
        <v>1</v>
      </c>
      <c r="AG75" s="4">
        <v>1</v>
      </c>
      <c r="AH75" s="5">
        <v>13</v>
      </c>
    </row>
    <row r="76" spans="1:34" x14ac:dyDescent="0.35">
      <c r="A76" s="2" t="s">
        <v>217</v>
      </c>
      <c r="B76" s="2" t="s">
        <v>71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5">
        <v>5</v>
      </c>
    </row>
    <row r="77" spans="1:34" x14ac:dyDescent="0.35">
      <c r="A77" s="2" t="s">
        <v>218</v>
      </c>
      <c r="B77" s="2" t="s">
        <v>72</v>
      </c>
      <c r="C77" s="4">
        <v>0</v>
      </c>
      <c r="D77" s="4">
        <v>0</v>
      </c>
      <c r="E77" s="4">
        <v>1</v>
      </c>
      <c r="F77" s="4">
        <v>0</v>
      </c>
      <c r="G77" s="4">
        <v>1</v>
      </c>
      <c r="H77" s="4">
        <v>1</v>
      </c>
      <c r="I77" s="4">
        <v>0</v>
      </c>
      <c r="J77" s="4">
        <v>0</v>
      </c>
      <c r="K77" s="4">
        <v>1</v>
      </c>
      <c r="L77" s="4">
        <v>1</v>
      </c>
      <c r="M77" s="4">
        <v>0</v>
      </c>
      <c r="N77" s="4">
        <v>1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2</v>
      </c>
      <c r="Y77" s="4">
        <v>0</v>
      </c>
      <c r="Z77" s="4">
        <v>1</v>
      </c>
      <c r="AA77" s="4">
        <v>1</v>
      </c>
      <c r="AB77" s="4">
        <v>1</v>
      </c>
      <c r="AC77" s="4">
        <v>0</v>
      </c>
      <c r="AD77" s="4">
        <v>0</v>
      </c>
      <c r="AE77" s="4">
        <v>0</v>
      </c>
      <c r="AF77" s="4">
        <v>2</v>
      </c>
      <c r="AG77" s="4">
        <v>0</v>
      </c>
      <c r="AH77" s="5">
        <v>15</v>
      </c>
    </row>
    <row r="78" spans="1:34" x14ac:dyDescent="0.35">
      <c r="A78" s="2" t="s">
        <v>219</v>
      </c>
      <c r="B78" s="2" t="s">
        <v>73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0</v>
      </c>
      <c r="Q78" s="4">
        <v>0</v>
      </c>
      <c r="R78" s="4">
        <v>1</v>
      </c>
      <c r="S78" s="4">
        <v>3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3</v>
      </c>
      <c r="Z78" s="4">
        <v>0</v>
      </c>
      <c r="AA78" s="4">
        <v>2</v>
      </c>
      <c r="AB78" s="4">
        <v>5</v>
      </c>
      <c r="AC78" s="4">
        <v>1</v>
      </c>
      <c r="AD78" s="4">
        <v>0</v>
      </c>
      <c r="AE78" s="4">
        <v>0</v>
      </c>
      <c r="AF78" s="4">
        <v>0</v>
      </c>
      <c r="AG78" s="4">
        <v>0</v>
      </c>
      <c r="AH78" s="5">
        <v>23</v>
      </c>
    </row>
    <row r="79" spans="1:34" x14ac:dyDescent="0.35">
      <c r="A79" s="2" t="s">
        <v>220</v>
      </c>
      <c r="B79" s="2" t="s">
        <v>74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4</v>
      </c>
      <c r="I79" s="4">
        <v>0</v>
      </c>
      <c r="J79" s="4">
        <v>1</v>
      </c>
      <c r="K79" s="4">
        <v>2</v>
      </c>
      <c r="L79" s="4">
        <v>0</v>
      </c>
      <c r="M79" s="4">
        <v>1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3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2</v>
      </c>
      <c r="AC79" s="4">
        <v>0</v>
      </c>
      <c r="AD79" s="4">
        <v>0</v>
      </c>
      <c r="AE79" s="4">
        <v>0</v>
      </c>
      <c r="AF79" s="4">
        <v>0</v>
      </c>
      <c r="AG79" s="4">
        <v>1</v>
      </c>
      <c r="AH79" s="5">
        <v>16</v>
      </c>
    </row>
    <row r="80" spans="1:34" x14ac:dyDescent="0.35">
      <c r="A80" s="2" t="s">
        <v>221</v>
      </c>
      <c r="B80" s="2" t="s">
        <v>75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1</v>
      </c>
      <c r="M80" s="4">
        <v>0</v>
      </c>
      <c r="N80" s="4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4</v>
      </c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1</v>
      </c>
      <c r="AF80" s="4">
        <v>1</v>
      </c>
      <c r="AG80" s="4">
        <v>0</v>
      </c>
      <c r="AH80" s="5">
        <v>11</v>
      </c>
    </row>
    <row r="81" spans="1:34" x14ac:dyDescent="0.35">
      <c r="A81" s="2" t="s">
        <v>222</v>
      </c>
      <c r="B81" s="2" t="s">
        <v>76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5">
        <v>4</v>
      </c>
    </row>
    <row r="82" spans="1:34" x14ac:dyDescent="0.35">
      <c r="A82" s="2" t="s">
        <v>223</v>
      </c>
      <c r="B82" s="2" t="s">
        <v>77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2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1</v>
      </c>
      <c r="AD82" s="4">
        <v>1</v>
      </c>
      <c r="AE82" s="4">
        <v>0</v>
      </c>
      <c r="AF82" s="4">
        <v>0</v>
      </c>
      <c r="AG82" s="4">
        <v>0</v>
      </c>
      <c r="AH82" s="5">
        <v>6</v>
      </c>
    </row>
    <row r="83" spans="1:34" x14ac:dyDescent="0.35">
      <c r="A83" s="2" t="s">
        <v>252</v>
      </c>
      <c r="B83" s="2" t="s">
        <v>140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5">
        <v>3</v>
      </c>
    </row>
    <row r="84" spans="1:34" x14ac:dyDescent="0.35">
      <c r="A84" s="2" t="s">
        <v>225</v>
      </c>
      <c r="B84" s="2" t="s">
        <v>79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5">
        <v>3</v>
      </c>
    </row>
    <row r="85" spans="1:34" x14ac:dyDescent="0.35">
      <c r="A85" s="2" t="s">
        <v>226</v>
      </c>
      <c r="B85" s="2" t="s">
        <v>80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5">
        <v>2</v>
      </c>
    </row>
    <row r="86" spans="1:34" x14ac:dyDescent="0.35">
      <c r="A86" s="2" t="s">
        <v>227</v>
      </c>
      <c r="B86" s="2" t="s">
        <v>81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5">
        <v>3</v>
      </c>
    </row>
    <row r="87" spans="1:34" x14ac:dyDescent="0.35">
      <c r="A87" s="2" t="s">
        <v>228</v>
      </c>
      <c r="B87" s="2" t="s">
        <v>82</v>
      </c>
      <c r="C87" s="4">
        <v>0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1</v>
      </c>
      <c r="AE87" s="4">
        <v>1</v>
      </c>
      <c r="AF87" s="4">
        <v>0</v>
      </c>
      <c r="AG87" s="4">
        <v>0</v>
      </c>
      <c r="AH87" s="5">
        <v>6</v>
      </c>
    </row>
    <row r="88" spans="1:34" x14ac:dyDescent="0.35">
      <c r="A88" s="2" t="s">
        <v>230</v>
      </c>
      <c r="B88" s="2" t="s">
        <v>84</v>
      </c>
      <c r="C88" s="4">
        <v>0</v>
      </c>
      <c r="D88" s="4">
        <v>4</v>
      </c>
      <c r="E88" s="4">
        <v>0</v>
      </c>
      <c r="F88" s="4">
        <v>3</v>
      </c>
      <c r="G88" s="4">
        <v>5</v>
      </c>
      <c r="H88" s="4">
        <v>0</v>
      </c>
      <c r="I88" s="4">
        <v>0</v>
      </c>
      <c r="J88" s="4">
        <v>0</v>
      </c>
      <c r="K88" s="4">
        <v>7</v>
      </c>
      <c r="L88" s="4">
        <v>0</v>
      </c>
      <c r="M88" s="4">
        <v>0</v>
      </c>
      <c r="N88" s="4">
        <v>0</v>
      </c>
      <c r="O88" s="4">
        <v>2</v>
      </c>
      <c r="P88" s="4">
        <v>0</v>
      </c>
      <c r="Q88" s="4">
        <v>0</v>
      </c>
      <c r="R88" s="4">
        <v>0</v>
      </c>
      <c r="S88" s="4">
        <v>0</v>
      </c>
      <c r="T88" s="4">
        <v>4</v>
      </c>
      <c r="U88" s="4">
        <v>0</v>
      </c>
      <c r="V88" s="4">
        <v>0</v>
      </c>
      <c r="W88" s="4">
        <v>0</v>
      </c>
      <c r="X88" s="4">
        <v>0</v>
      </c>
      <c r="Y88" s="4">
        <v>2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5">
        <v>27</v>
      </c>
    </row>
    <row r="89" spans="1:34" x14ac:dyDescent="0.35">
      <c r="A89" s="2" t="s">
        <v>231</v>
      </c>
      <c r="B89" s="2" t="s">
        <v>85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2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2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4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5">
        <v>14</v>
      </c>
    </row>
    <row r="90" spans="1:34" x14ac:dyDescent="0.35">
      <c r="A90" s="2" t="s">
        <v>255</v>
      </c>
      <c r="B90" s="2" t="s">
        <v>141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2</v>
      </c>
      <c r="V90" s="4">
        <v>0</v>
      </c>
      <c r="W90" s="4">
        <v>0</v>
      </c>
      <c r="X90" s="4">
        <v>0</v>
      </c>
      <c r="Y90" s="4">
        <v>3</v>
      </c>
      <c r="Z90" s="4">
        <v>0</v>
      </c>
      <c r="AA90" s="4">
        <v>1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5">
        <v>6</v>
      </c>
    </row>
    <row r="91" spans="1:34" x14ac:dyDescent="0.35">
      <c r="A91" s="2" t="s">
        <v>232</v>
      </c>
      <c r="B91" s="2" t="s">
        <v>86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4">
        <v>2</v>
      </c>
      <c r="L91" s="4">
        <v>0</v>
      </c>
      <c r="M91" s="4">
        <v>0</v>
      </c>
      <c r="N91" s="4">
        <v>2</v>
      </c>
      <c r="O91" s="4">
        <v>0</v>
      </c>
      <c r="P91" s="4">
        <v>0</v>
      </c>
      <c r="Q91" s="4">
        <v>0</v>
      </c>
      <c r="R91" s="4">
        <v>1</v>
      </c>
      <c r="S91" s="4">
        <v>2</v>
      </c>
      <c r="T91" s="4">
        <v>0</v>
      </c>
      <c r="U91" s="4">
        <v>3</v>
      </c>
      <c r="V91" s="4">
        <v>0</v>
      </c>
      <c r="W91" s="4">
        <v>0</v>
      </c>
      <c r="X91" s="4">
        <v>0</v>
      </c>
      <c r="Y91" s="4">
        <v>1</v>
      </c>
      <c r="Z91" s="4">
        <v>0</v>
      </c>
      <c r="AA91" s="4">
        <v>4</v>
      </c>
      <c r="AB91" s="4">
        <v>0</v>
      </c>
      <c r="AC91" s="4">
        <v>4</v>
      </c>
      <c r="AD91" s="4">
        <v>1</v>
      </c>
      <c r="AE91" s="4">
        <v>0</v>
      </c>
      <c r="AF91" s="4">
        <v>0</v>
      </c>
      <c r="AG91" s="4">
        <v>0</v>
      </c>
      <c r="AH91" s="5">
        <v>22</v>
      </c>
    </row>
    <row r="92" spans="1:34" x14ac:dyDescent="0.35">
      <c r="A92" s="2" t="s">
        <v>233</v>
      </c>
      <c r="B92" s="2" t="s">
        <v>87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3</v>
      </c>
      <c r="I92" s="4">
        <v>0</v>
      </c>
      <c r="J92" s="4">
        <v>0</v>
      </c>
      <c r="K92" s="4">
        <v>0</v>
      </c>
      <c r="L92" s="4">
        <v>3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0</v>
      </c>
      <c r="AC92" s="4">
        <v>0</v>
      </c>
      <c r="AD92" s="4">
        <v>1</v>
      </c>
      <c r="AE92" s="4">
        <v>0</v>
      </c>
      <c r="AF92" s="4">
        <v>0</v>
      </c>
      <c r="AG92" s="4">
        <v>0</v>
      </c>
      <c r="AH92" s="5">
        <v>8</v>
      </c>
    </row>
    <row r="93" spans="1:34" x14ac:dyDescent="0.35">
      <c r="A93" s="2" t="s">
        <v>235</v>
      </c>
      <c r="B93" s="2" t="s">
        <v>89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5">
        <v>1</v>
      </c>
    </row>
    <row r="94" spans="1:34" x14ac:dyDescent="0.35">
      <c r="A94" s="2" t="s">
        <v>236</v>
      </c>
      <c r="B94" s="2" t="s">
        <v>90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2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5">
        <v>4</v>
      </c>
    </row>
    <row r="95" spans="1:34" x14ac:dyDescent="0.35">
      <c r="A95" s="2" t="s">
        <v>238</v>
      </c>
      <c r="B95" s="2" t="s">
        <v>92</v>
      </c>
      <c r="C95" s="4">
        <v>0</v>
      </c>
      <c r="D95" s="4">
        <v>0</v>
      </c>
      <c r="E95" s="4">
        <v>0</v>
      </c>
      <c r="F95" s="4">
        <v>1</v>
      </c>
      <c r="G95" s="4">
        <v>2</v>
      </c>
      <c r="H95" s="4">
        <v>1</v>
      </c>
      <c r="I95" s="4">
        <v>0</v>
      </c>
      <c r="J95" s="4">
        <v>1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2</v>
      </c>
      <c r="R95" s="4">
        <v>0</v>
      </c>
      <c r="S95" s="4">
        <v>1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4">
        <v>1</v>
      </c>
      <c r="Z95" s="4">
        <v>0</v>
      </c>
      <c r="AA95" s="4">
        <v>1</v>
      </c>
      <c r="AB95" s="4">
        <v>0</v>
      </c>
      <c r="AC95" s="4">
        <v>0</v>
      </c>
      <c r="AD95" s="4">
        <v>1</v>
      </c>
      <c r="AE95" s="4">
        <v>2</v>
      </c>
      <c r="AF95" s="4">
        <v>0</v>
      </c>
      <c r="AG95" s="4">
        <v>1</v>
      </c>
      <c r="AH95" s="5">
        <v>16</v>
      </c>
    </row>
    <row r="96" spans="1:34" x14ac:dyDescent="0.35">
      <c r="A96" s="2" t="s">
        <v>256</v>
      </c>
      <c r="B96" s="2" t="s">
        <v>142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5">
        <v>1</v>
      </c>
    </row>
    <row r="97" spans="1:34" x14ac:dyDescent="0.35">
      <c r="A97" s="2" t="s">
        <v>239</v>
      </c>
      <c r="B97" s="2" t="s">
        <v>93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3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 s="4">
        <v>1</v>
      </c>
      <c r="O97" s="4">
        <v>2</v>
      </c>
      <c r="P97" s="4">
        <v>0</v>
      </c>
      <c r="Q97" s="4">
        <v>1</v>
      </c>
      <c r="R97" s="4">
        <v>1</v>
      </c>
      <c r="S97" s="4">
        <v>0</v>
      </c>
      <c r="T97" s="4">
        <v>0</v>
      </c>
      <c r="U97" s="4">
        <v>1</v>
      </c>
      <c r="V97" s="4">
        <v>1</v>
      </c>
      <c r="W97" s="4">
        <v>0</v>
      </c>
      <c r="X97" s="4">
        <v>1</v>
      </c>
      <c r="Y97" s="4">
        <v>2</v>
      </c>
      <c r="Z97" s="4">
        <v>0</v>
      </c>
      <c r="AA97" s="4">
        <v>2</v>
      </c>
      <c r="AB97" s="4">
        <v>0</v>
      </c>
      <c r="AC97" s="4">
        <v>0</v>
      </c>
      <c r="AD97" s="4">
        <v>2</v>
      </c>
      <c r="AE97" s="4">
        <v>0</v>
      </c>
      <c r="AF97" s="4">
        <v>1</v>
      </c>
      <c r="AG97" s="4">
        <v>2</v>
      </c>
      <c r="AH97" s="5">
        <v>24</v>
      </c>
    </row>
    <row r="98" spans="1:34" x14ac:dyDescent="0.35">
      <c r="A98" s="2" t="s">
        <v>240</v>
      </c>
      <c r="B98" s="2" t="s">
        <v>94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1</v>
      </c>
      <c r="V98" s="4">
        <v>1</v>
      </c>
      <c r="W98" s="4">
        <v>0</v>
      </c>
      <c r="X98" s="4">
        <v>0</v>
      </c>
      <c r="Y98" s="4">
        <v>2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2</v>
      </c>
      <c r="AH98" s="5">
        <v>8</v>
      </c>
    </row>
    <row r="99" spans="1:34" x14ac:dyDescent="0.35">
      <c r="A99" s="2" t="s">
        <v>241</v>
      </c>
      <c r="B99" s="2" t="s">
        <v>95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5">
        <v>1</v>
      </c>
    </row>
    <row r="100" spans="1:34" x14ac:dyDescent="0.35">
      <c r="A100" s="2" t="s">
        <v>243</v>
      </c>
      <c r="B100" s="2" t="s">
        <v>97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5">
        <v>1</v>
      </c>
    </row>
    <row r="101" spans="1:34" x14ac:dyDescent="0.35">
      <c r="A101" s="2" t="s">
        <v>260</v>
      </c>
      <c r="B101" s="2" t="s">
        <v>261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5">
        <v>3</v>
      </c>
    </row>
    <row r="102" spans="1:34" x14ac:dyDescent="0.35">
      <c r="A102" s="2" t="s">
        <v>258</v>
      </c>
      <c r="B102" s="2" t="s">
        <v>143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4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5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5">
        <v>9</v>
      </c>
    </row>
    <row r="103" spans="1:34" x14ac:dyDescent="0.35">
      <c r="A103" s="9" t="s">
        <v>133</v>
      </c>
      <c r="C103" s="4">
        <v>7</v>
      </c>
      <c r="D103" s="4">
        <v>32</v>
      </c>
      <c r="E103" s="4">
        <v>2</v>
      </c>
      <c r="F103" s="4">
        <v>29</v>
      </c>
      <c r="G103" s="4">
        <v>50</v>
      </c>
      <c r="H103" s="4">
        <v>68</v>
      </c>
      <c r="I103" s="4">
        <v>21</v>
      </c>
      <c r="J103" s="4">
        <v>53</v>
      </c>
      <c r="K103" s="4">
        <v>24</v>
      </c>
      <c r="L103" s="4">
        <v>18</v>
      </c>
      <c r="M103" s="4">
        <v>17</v>
      </c>
      <c r="N103" s="4">
        <v>36</v>
      </c>
      <c r="O103" s="4">
        <v>36</v>
      </c>
      <c r="P103" s="4">
        <v>8</v>
      </c>
      <c r="Q103" s="4">
        <v>23</v>
      </c>
      <c r="R103" s="4">
        <v>34</v>
      </c>
      <c r="S103" s="4">
        <v>31</v>
      </c>
      <c r="T103" s="4">
        <v>32</v>
      </c>
      <c r="U103" s="4">
        <v>40</v>
      </c>
      <c r="V103" s="4">
        <v>97</v>
      </c>
      <c r="W103" s="4">
        <v>18</v>
      </c>
      <c r="X103" s="4">
        <v>19</v>
      </c>
      <c r="Y103" s="4">
        <v>52</v>
      </c>
      <c r="Z103" s="4">
        <v>20</v>
      </c>
      <c r="AA103" s="4">
        <v>65</v>
      </c>
      <c r="AB103" s="4">
        <v>72</v>
      </c>
      <c r="AC103" s="4">
        <v>21</v>
      </c>
      <c r="AD103" s="4">
        <v>85</v>
      </c>
      <c r="AE103" s="4">
        <v>20</v>
      </c>
      <c r="AF103" s="4">
        <v>44</v>
      </c>
      <c r="AG103" s="4">
        <v>41</v>
      </c>
      <c r="AH103" s="4">
        <v>1115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355F-B8A0-48F9-AA28-09A9DEA15B29}">
  <dimension ref="A3:AG104"/>
  <sheetViews>
    <sheetView topLeftCell="A80" workbookViewId="0">
      <selection activeCell="B7" sqref="B7:B103"/>
    </sheetView>
  </sheetViews>
  <sheetFormatPr defaultColWidth="10.90625" defaultRowHeight="14.5" x14ac:dyDescent="0.35"/>
  <cols>
    <col min="1" max="1" width="10.90625" customWidth="1"/>
  </cols>
  <sheetData>
    <row r="3" spans="1:33" x14ac:dyDescent="0.35">
      <c r="H3" s="7" t="s">
        <v>144</v>
      </c>
    </row>
    <row r="4" spans="1:33" x14ac:dyDescent="0.35">
      <c r="H4" s="8" t="s">
        <v>262</v>
      </c>
    </row>
    <row r="6" spans="1:33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133</v>
      </c>
    </row>
    <row r="7" spans="1:33" x14ac:dyDescent="0.35">
      <c r="A7" s="2" t="s">
        <v>146</v>
      </c>
      <c r="B7" s="2" t="s">
        <v>0</v>
      </c>
      <c r="C7" s="4">
        <v>12</v>
      </c>
      <c r="D7" s="4">
        <v>5</v>
      </c>
      <c r="E7" s="4">
        <v>14</v>
      </c>
      <c r="F7" s="4">
        <v>3</v>
      </c>
      <c r="G7" s="4">
        <v>7</v>
      </c>
      <c r="H7" s="4">
        <v>11</v>
      </c>
      <c r="I7" s="4">
        <v>21</v>
      </c>
      <c r="J7" s="4">
        <v>2</v>
      </c>
      <c r="K7" s="4">
        <v>9</v>
      </c>
      <c r="L7" s="4">
        <v>11</v>
      </c>
      <c r="M7" s="4">
        <v>5</v>
      </c>
      <c r="N7" s="4">
        <v>29</v>
      </c>
      <c r="O7" s="4">
        <v>1</v>
      </c>
      <c r="P7" s="4">
        <v>4</v>
      </c>
      <c r="Q7" s="4">
        <v>7</v>
      </c>
      <c r="R7" s="4">
        <v>4</v>
      </c>
      <c r="S7" s="4">
        <v>49</v>
      </c>
      <c r="T7" s="4">
        <v>4</v>
      </c>
      <c r="U7" s="4">
        <v>1</v>
      </c>
      <c r="V7" s="4">
        <v>9</v>
      </c>
      <c r="W7" s="4">
        <v>5</v>
      </c>
      <c r="X7" s="4">
        <v>6</v>
      </c>
      <c r="Y7" s="4">
        <v>11</v>
      </c>
      <c r="Z7" s="4">
        <v>23</v>
      </c>
      <c r="AA7" s="4">
        <v>2</v>
      </c>
      <c r="AB7" s="4">
        <v>9</v>
      </c>
      <c r="AC7" s="4">
        <v>22</v>
      </c>
      <c r="AD7" s="4">
        <v>15</v>
      </c>
      <c r="AE7" s="4">
        <v>3</v>
      </c>
      <c r="AF7" s="4">
        <v>17</v>
      </c>
      <c r="AG7" s="5">
        <v>321</v>
      </c>
    </row>
    <row r="8" spans="1:33" x14ac:dyDescent="0.35">
      <c r="A8" s="2" t="s">
        <v>147</v>
      </c>
      <c r="B8" s="2" t="s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5">
        <v>1</v>
      </c>
    </row>
    <row r="9" spans="1:33" x14ac:dyDescent="0.35">
      <c r="A9" s="2" t="s">
        <v>148</v>
      </c>
      <c r="B9" s="2" t="s">
        <v>2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2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5">
        <v>8</v>
      </c>
    </row>
    <row r="10" spans="1:33" x14ac:dyDescent="0.35">
      <c r="A10" s="2" t="s">
        <v>149</v>
      </c>
      <c r="B10" s="2" t="s">
        <v>3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5">
        <v>3</v>
      </c>
    </row>
    <row r="11" spans="1:33" x14ac:dyDescent="0.35">
      <c r="A11" s="2" t="s">
        <v>150</v>
      </c>
      <c r="B11" s="2" t="s">
        <v>4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6</v>
      </c>
      <c r="L11" s="4">
        <v>0</v>
      </c>
      <c r="M11" s="4">
        <v>0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4">
        <v>2</v>
      </c>
      <c r="T11" s="4">
        <v>0</v>
      </c>
      <c r="U11" s="4">
        <v>0</v>
      </c>
      <c r="V11" s="4">
        <v>2</v>
      </c>
      <c r="W11" s="4">
        <v>0</v>
      </c>
      <c r="X11" s="4">
        <v>0</v>
      </c>
      <c r="Y11" s="4">
        <v>1</v>
      </c>
      <c r="Z11" s="4">
        <v>2</v>
      </c>
      <c r="AA11" s="4">
        <v>0</v>
      </c>
      <c r="AB11" s="4">
        <v>1</v>
      </c>
      <c r="AC11" s="4">
        <v>0</v>
      </c>
      <c r="AD11" s="4">
        <v>4</v>
      </c>
      <c r="AE11" s="4">
        <v>1</v>
      </c>
      <c r="AF11" s="4">
        <v>0</v>
      </c>
      <c r="AG11" s="5">
        <v>25</v>
      </c>
    </row>
    <row r="12" spans="1:33" x14ac:dyDescent="0.35">
      <c r="A12" s="2" t="s">
        <v>151</v>
      </c>
      <c r="B12" s="2" t="s">
        <v>5</v>
      </c>
      <c r="C12" s="4">
        <v>0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5">
        <v>7</v>
      </c>
    </row>
    <row r="13" spans="1:33" x14ac:dyDescent="0.35">
      <c r="A13" s="2" t="s">
        <v>152</v>
      </c>
      <c r="B13" s="2" t="s">
        <v>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5">
        <v>1</v>
      </c>
    </row>
    <row r="14" spans="1:33" x14ac:dyDescent="0.35">
      <c r="A14" s="2" t="s">
        <v>153</v>
      </c>
      <c r="B14" s="2" t="s">
        <v>7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3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5">
        <v>8</v>
      </c>
    </row>
    <row r="15" spans="1:33" x14ac:dyDescent="0.35">
      <c r="A15" s="2" t="s">
        <v>154</v>
      </c>
      <c r="B15" s="2" t="s">
        <v>8</v>
      </c>
      <c r="C15" s="4">
        <v>0</v>
      </c>
      <c r="D15" s="4">
        <v>1</v>
      </c>
      <c r="E15" s="4">
        <v>0</v>
      </c>
      <c r="F15" s="4">
        <v>2</v>
      </c>
      <c r="G15" s="4">
        <v>0</v>
      </c>
      <c r="H15" s="4">
        <v>5</v>
      </c>
      <c r="I15" s="4">
        <v>0</v>
      </c>
      <c r="J15" s="4">
        <v>0</v>
      </c>
      <c r="K15" s="4">
        <v>2</v>
      </c>
      <c r="L15" s="4">
        <v>0</v>
      </c>
      <c r="M15" s="4">
        <v>1</v>
      </c>
      <c r="N15" s="4">
        <v>0</v>
      </c>
      <c r="O15" s="4">
        <v>0</v>
      </c>
      <c r="P15" s="4">
        <v>2</v>
      </c>
      <c r="Q15" s="4">
        <v>0</v>
      </c>
      <c r="R15" s="4">
        <v>1</v>
      </c>
      <c r="S15" s="4">
        <v>1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1</v>
      </c>
      <c r="AA15" s="4">
        <v>0</v>
      </c>
      <c r="AB15" s="4">
        <v>1</v>
      </c>
      <c r="AC15" s="4">
        <v>0</v>
      </c>
      <c r="AD15" s="4">
        <v>1</v>
      </c>
      <c r="AE15" s="4">
        <v>0</v>
      </c>
      <c r="AF15" s="4">
        <v>0</v>
      </c>
      <c r="AG15" s="5">
        <v>19</v>
      </c>
    </row>
    <row r="16" spans="1:33" x14ac:dyDescent="0.35">
      <c r="A16" s="2" t="s">
        <v>155</v>
      </c>
      <c r="B16" s="2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2</v>
      </c>
      <c r="O16" s="4">
        <v>1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5">
        <v>4</v>
      </c>
    </row>
    <row r="17" spans="1:33" x14ac:dyDescent="0.35">
      <c r="A17" s="2" t="s">
        <v>156</v>
      </c>
      <c r="B17" s="2" t="s">
        <v>10</v>
      </c>
      <c r="C17" s="4">
        <v>0</v>
      </c>
      <c r="D17" s="4">
        <v>0</v>
      </c>
      <c r="E17" s="4">
        <v>1</v>
      </c>
      <c r="F17" s="4">
        <v>1</v>
      </c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2</v>
      </c>
      <c r="AE17" s="4">
        <v>1</v>
      </c>
      <c r="AF17" s="4">
        <v>0</v>
      </c>
      <c r="AG17" s="5">
        <v>13</v>
      </c>
    </row>
    <row r="18" spans="1:33" x14ac:dyDescent="0.35">
      <c r="A18" s="2" t="s">
        <v>157</v>
      </c>
      <c r="B18" s="2" t="s">
        <v>11</v>
      </c>
      <c r="C18" s="4">
        <v>0</v>
      </c>
      <c r="D18" s="4">
        <v>0</v>
      </c>
      <c r="E18" s="4">
        <v>2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0</v>
      </c>
      <c r="M18" s="4">
        <v>2</v>
      </c>
      <c r="N18" s="4">
        <v>1</v>
      </c>
      <c r="O18" s="4">
        <v>0</v>
      </c>
      <c r="P18" s="4">
        <v>0</v>
      </c>
      <c r="Q18" s="4">
        <v>0</v>
      </c>
      <c r="R18" s="4">
        <v>2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4">
        <v>0</v>
      </c>
      <c r="AG18" s="5">
        <v>12</v>
      </c>
    </row>
    <row r="19" spans="1:33" x14ac:dyDescent="0.35">
      <c r="A19" s="2" t="s">
        <v>158</v>
      </c>
      <c r="B19" s="2" t="s">
        <v>12</v>
      </c>
      <c r="C19" s="4">
        <v>0</v>
      </c>
      <c r="D19" s="4">
        <v>1</v>
      </c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6</v>
      </c>
      <c r="AD19" s="4">
        <v>3</v>
      </c>
      <c r="AE19" s="4">
        <v>0</v>
      </c>
      <c r="AF19" s="4">
        <v>0</v>
      </c>
      <c r="AG19" s="5">
        <v>14</v>
      </c>
    </row>
    <row r="20" spans="1:33" x14ac:dyDescent="0.35">
      <c r="A20" s="2" t="s">
        <v>250</v>
      </c>
      <c r="B20" s="2" t="s">
        <v>138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2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7</v>
      </c>
      <c r="AD20" s="4">
        <v>0</v>
      </c>
      <c r="AE20" s="4">
        <v>1</v>
      </c>
      <c r="AF20" s="4">
        <v>0</v>
      </c>
      <c r="AG20" s="5">
        <v>12</v>
      </c>
    </row>
    <row r="21" spans="1:33" x14ac:dyDescent="0.35">
      <c r="A21" s="2" t="s">
        <v>161</v>
      </c>
      <c r="B21" s="2" t="s">
        <v>15</v>
      </c>
      <c r="C21" s="4">
        <v>3</v>
      </c>
      <c r="D21" s="4">
        <v>0</v>
      </c>
      <c r="E21" s="4">
        <v>5</v>
      </c>
      <c r="F21" s="4">
        <v>3</v>
      </c>
      <c r="G21" s="4">
        <v>4</v>
      </c>
      <c r="H21" s="4">
        <v>1</v>
      </c>
      <c r="I21" s="4">
        <v>0</v>
      </c>
      <c r="J21" s="4">
        <v>3</v>
      </c>
      <c r="K21" s="4">
        <v>3</v>
      </c>
      <c r="L21" s="4">
        <v>8</v>
      </c>
      <c r="M21" s="4">
        <v>3</v>
      </c>
      <c r="N21" s="4">
        <v>5</v>
      </c>
      <c r="O21" s="4">
        <v>0</v>
      </c>
      <c r="P21" s="4">
        <v>0</v>
      </c>
      <c r="Q21" s="4">
        <v>0</v>
      </c>
      <c r="R21" s="4">
        <v>9</v>
      </c>
      <c r="S21" s="4">
        <v>6</v>
      </c>
      <c r="T21" s="4">
        <v>0</v>
      </c>
      <c r="U21" s="4">
        <v>1</v>
      </c>
      <c r="V21" s="4">
        <v>1</v>
      </c>
      <c r="W21" s="4">
        <v>1</v>
      </c>
      <c r="X21" s="4">
        <v>0</v>
      </c>
      <c r="Y21" s="4">
        <v>0</v>
      </c>
      <c r="Z21" s="4">
        <v>4</v>
      </c>
      <c r="AA21" s="4">
        <v>2</v>
      </c>
      <c r="AB21" s="4">
        <v>0</v>
      </c>
      <c r="AC21" s="4">
        <v>0</v>
      </c>
      <c r="AD21" s="4">
        <v>0</v>
      </c>
      <c r="AE21" s="4">
        <v>1</v>
      </c>
      <c r="AF21" s="4">
        <v>3</v>
      </c>
      <c r="AG21" s="5">
        <v>66</v>
      </c>
    </row>
    <row r="22" spans="1:33" x14ac:dyDescent="0.35">
      <c r="A22" s="2" t="s">
        <v>162</v>
      </c>
      <c r="B22" s="2" t="s">
        <v>16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3</v>
      </c>
      <c r="M22" s="4">
        <v>1</v>
      </c>
      <c r="N22" s="4">
        <v>0</v>
      </c>
      <c r="O22" s="4">
        <v>0</v>
      </c>
      <c r="P22" s="4">
        <v>0</v>
      </c>
      <c r="Q22" s="4">
        <v>2</v>
      </c>
      <c r="R22" s="4">
        <v>1</v>
      </c>
      <c r="S22" s="4">
        <v>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5">
        <v>15</v>
      </c>
    </row>
    <row r="23" spans="1:33" x14ac:dyDescent="0.35">
      <c r="A23" s="2" t="s">
        <v>163</v>
      </c>
      <c r="B23" s="2" t="s">
        <v>17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2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4">
        <v>2</v>
      </c>
      <c r="V23" s="4">
        <v>1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5">
        <v>14</v>
      </c>
    </row>
    <row r="24" spans="1:33" x14ac:dyDescent="0.35">
      <c r="A24" s="2" t="s">
        <v>164</v>
      </c>
      <c r="B24" s="2" t="s">
        <v>18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5">
        <v>4</v>
      </c>
    </row>
    <row r="25" spans="1:33" x14ac:dyDescent="0.35">
      <c r="A25" s="2" t="s">
        <v>165</v>
      </c>
      <c r="B25" s="2" t="s">
        <v>19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2</v>
      </c>
      <c r="AG25" s="5">
        <v>7</v>
      </c>
    </row>
    <row r="26" spans="1:33" x14ac:dyDescent="0.35">
      <c r="A26" s="2" t="s">
        <v>166</v>
      </c>
      <c r="B26" s="2" t="s">
        <v>20</v>
      </c>
      <c r="C26" s="4">
        <v>0</v>
      </c>
      <c r="D26" s="4">
        <v>0</v>
      </c>
      <c r="E26" s="4">
        <v>0</v>
      </c>
      <c r="F26" s="4">
        <v>0</v>
      </c>
      <c r="G26" s="4">
        <v>3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2</v>
      </c>
      <c r="N26" s="4">
        <v>0</v>
      </c>
      <c r="O26" s="4">
        <v>0</v>
      </c>
      <c r="P26" s="4">
        <v>0</v>
      </c>
      <c r="Q26" s="4">
        <v>3</v>
      </c>
      <c r="R26" s="4">
        <v>2</v>
      </c>
      <c r="S26" s="4">
        <v>2</v>
      </c>
      <c r="T26" s="4">
        <v>3</v>
      </c>
      <c r="U26" s="4">
        <v>4</v>
      </c>
      <c r="V26" s="4">
        <v>2</v>
      </c>
      <c r="W26" s="4">
        <v>1</v>
      </c>
      <c r="X26" s="4">
        <v>1</v>
      </c>
      <c r="Y26" s="4">
        <v>0</v>
      </c>
      <c r="Z26" s="4">
        <v>2</v>
      </c>
      <c r="AA26" s="4">
        <v>0</v>
      </c>
      <c r="AB26" s="4">
        <v>1</v>
      </c>
      <c r="AC26" s="4">
        <v>0</v>
      </c>
      <c r="AD26" s="4">
        <v>1</v>
      </c>
      <c r="AE26" s="4">
        <v>1</v>
      </c>
      <c r="AF26" s="4">
        <v>1</v>
      </c>
      <c r="AG26" s="5">
        <v>30</v>
      </c>
    </row>
    <row r="27" spans="1:33" x14ac:dyDescent="0.35">
      <c r="A27" s="2" t="s">
        <v>167</v>
      </c>
      <c r="B27" s="2" t="s">
        <v>21</v>
      </c>
      <c r="C27" s="4">
        <v>3</v>
      </c>
      <c r="D27" s="4">
        <v>2</v>
      </c>
      <c r="E27" s="4">
        <v>5</v>
      </c>
      <c r="F27" s="4">
        <v>2</v>
      </c>
      <c r="G27" s="4">
        <v>6</v>
      </c>
      <c r="H27" s="4">
        <v>2</v>
      </c>
      <c r="I27" s="4">
        <v>4</v>
      </c>
      <c r="J27" s="4">
        <v>0</v>
      </c>
      <c r="K27" s="4">
        <v>4</v>
      </c>
      <c r="L27" s="4">
        <v>4</v>
      </c>
      <c r="M27" s="4">
        <v>2</v>
      </c>
      <c r="N27" s="4">
        <v>6</v>
      </c>
      <c r="O27" s="4">
        <v>0</v>
      </c>
      <c r="P27" s="4">
        <v>2</v>
      </c>
      <c r="Q27" s="4">
        <v>7</v>
      </c>
      <c r="R27" s="4">
        <v>1</v>
      </c>
      <c r="S27" s="4">
        <v>7</v>
      </c>
      <c r="T27" s="4">
        <v>5</v>
      </c>
      <c r="U27" s="4">
        <v>3</v>
      </c>
      <c r="V27" s="4">
        <v>3</v>
      </c>
      <c r="W27" s="4">
        <v>5</v>
      </c>
      <c r="X27" s="4">
        <v>1</v>
      </c>
      <c r="Y27" s="4">
        <v>0</v>
      </c>
      <c r="Z27" s="4">
        <v>10</v>
      </c>
      <c r="AA27" s="4">
        <v>1</v>
      </c>
      <c r="AB27" s="4">
        <v>2</v>
      </c>
      <c r="AC27" s="4">
        <v>4</v>
      </c>
      <c r="AD27" s="4">
        <v>7</v>
      </c>
      <c r="AE27" s="4">
        <v>3</v>
      </c>
      <c r="AF27" s="4">
        <v>10</v>
      </c>
      <c r="AG27" s="5">
        <v>111</v>
      </c>
    </row>
    <row r="28" spans="1:33" x14ac:dyDescent="0.35">
      <c r="A28" s="2" t="s">
        <v>168</v>
      </c>
      <c r="B28" s="2" t="s">
        <v>22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3</v>
      </c>
      <c r="L28" s="4">
        <v>0</v>
      </c>
      <c r="M28" s="4">
        <v>0</v>
      </c>
      <c r="N28" s="4">
        <v>2</v>
      </c>
      <c r="O28" s="4">
        <v>0</v>
      </c>
      <c r="P28" s="4">
        <v>0</v>
      </c>
      <c r="Q28" s="4">
        <v>0</v>
      </c>
      <c r="R28" s="4">
        <v>0</v>
      </c>
      <c r="S28" s="4">
        <v>3</v>
      </c>
      <c r="T28" s="4">
        <v>1</v>
      </c>
      <c r="U28" s="4">
        <v>1</v>
      </c>
      <c r="V28" s="4">
        <v>2</v>
      </c>
      <c r="W28" s="4">
        <v>2</v>
      </c>
      <c r="X28" s="4">
        <v>0</v>
      </c>
      <c r="Y28" s="4">
        <v>0</v>
      </c>
      <c r="Z28" s="4">
        <v>0</v>
      </c>
      <c r="AA28" s="4">
        <v>1</v>
      </c>
      <c r="AB28" s="4">
        <v>2</v>
      </c>
      <c r="AC28" s="4">
        <v>0</v>
      </c>
      <c r="AD28" s="4">
        <v>0</v>
      </c>
      <c r="AE28" s="4">
        <v>0</v>
      </c>
      <c r="AF28" s="4">
        <v>4</v>
      </c>
      <c r="AG28" s="5">
        <v>24</v>
      </c>
    </row>
    <row r="29" spans="1:33" x14ac:dyDescent="0.35">
      <c r="A29" s="2" t="s">
        <v>169</v>
      </c>
      <c r="B29" s="2" t="s">
        <v>23</v>
      </c>
      <c r="C29" s="4">
        <v>3</v>
      </c>
      <c r="D29" s="4">
        <v>0</v>
      </c>
      <c r="E29" s="4">
        <v>1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2</v>
      </c>
      <c r="N29" s="4">
        <v>1</v>
      </c>
      <c r="O29" s="4">
        <v>0</v>
      </c>
      <c r="P29" s="4">
        <v>1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1</v>
      </c>
      <c r="Z29" s="4">
        <v>1</v>
      </c>
      <c r="AA29" s="4">
        <v>3</v>
      </c>
      <c r="AB29" s="4">
        <v>3</v>
      </c>
      <c r="AC29" s="4">
        <v>2</v>
      </c>
      <c r="AD29" s="4">
        <v>2</v>
      </c>
      <c r="AE29" s="4">
        <v>1</v>
      </c>
      <c r="AF29" s="4">
        <v>3</v>
      </c>
      <c r="AG29" s="5">
        <v>28</v>
      </c>
    </row>
    <row r="30" spans="1:33" x14ac:dyDescent="0.35">
      <c r="A30" s="2" t="s">
        <v>170</v>
      </c>
      <c r="B30" s="2" t="s">
        <v>24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1</v>
      </c>
      <c r="T30" s="4">
        <v>4</v>
      </c>
      <c r="U30" s="4">
        <v>2</v>
      </c>
      <c r="V30" s="4">
        <v>0</v>
      </c>
      <c r="W30" s="4">
        <v>0</v>
      </c>
      <c r="X30" s="4">
        <v>1</v>
      </c>
      <c r="Y30" s="4">
        <v>1</v>
      </c>
      <c r="Z30" s="4">
        <v>2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5">
        <v>16</v>
      </c>
    </row>
    <row r="31" spans="1:33" x14ac:dyDescent="0.35">
      <c r="A31" s="2" t="s">
        <v>171</v>
      </c>
      <c r="B31" s="2" t="s">
        <v>25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5">
        <v>2</v>
      </c>
    </row>
    <row r="32" spans="1:33" x14ac:dyDescent="0.35">
      <c r="A32" s="2" t="s">
        <v>172</v>
      </c>
      <c r="B32" s="2" t="s">
        <v>26</v>
      </c>
      <c r="C32" s="4">
        <v>0</v>
      </c>
      <c r="D32" s="4">
        <v>0</v>
      </c>
      <c r="E32" s="4">
        <v>4</v>
      </c>
      <c r="F32" s="4">
        <v>1</v>
      </c>
      <c r="G32" s="4">
        <v>2</v>
      </c>
      <c r="H32" s="4">
        <v>1</v>
      </c>
      <c r="I32" s="4">
        <v>1</v>
      </c>
      <c r="J32" s="4">
        <v>0</v>
      </c>
      <c r="K32" s="4">
        <v>3</v>
      </c>
      <c r="L32" s="4">
        <v>0</v>
      </c>
      <c r="M32" s="4">
        <v>2</v>
      </c>
      <c r="N32" s="4">
        <v>3</v>
      </c>
      <c r="O32" s="4">
        <v>0</v>
      </c>
      <c r="P32" s="4">
        <v>1</v>
      </c>
      <c r="Q32" s="4">
        <v>0</v>
      </c>
      <c r="R32" s="4">
        <v>1</v>
      </c>
      <c r="S32" s="4">
        <v>2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2</v>
      </c>
      <c r="Z32" s="4">
        <v>0</v>
      </c>
      <c r="AA32" s="4">
        <v>0</v>
      </c>
      <c r="AB32" s="4">
        <v>2</v>
      </c>
      <c r="AC32" s="4">
        <v>0</v>
      </c>
      <c r="AD32" s="4">
        <v>1</v>
      </c>
      <c r="AE32" s="4">
        <v>2</v>
      </c>
      <c r="AF32" s="4">
        <v>4</v>
      </c>
      <c r="AG32" s="5">
        <v>33</v>
      </c>
    </row>
    <row r="33" spans="1:33" x14ac:dyDescent="0.35">
      <c r="A33" s="2" t="s">
        <v>173</v>
      </c>
      <c r="B33" s="2" t="s">
        <v>27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3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5">
        <v>6</v>
      </c>
    </row>
    <row r="34" spans="1:33" x14ac:dyDescent="0.35">
      <c r="A34" s="2" t="s">
        <v>174</v>
      </c>
      <c r="B34" s="2" t="s">
        <v>28</v>
      </c>
      <c r="C34" s="4">
        <v>0</v>
      </c>
      <c r="D34" s="4">
        <v>3</v>
      </c>
      <c r="E34" s="4">
        <v>0</v>
      </c>
      <c r="F34" s="4">
        <v>2</v>
      </c>
      <c r="G34" s="4">
        <v>0</v>
      </c>
      <c r="H34" s="4">
        <v>0</v>
      </c>
      <c r="I34" s="4">
        <v>1</v>
      </c>
      <c r="J34" s="4">
        <v>0</v>
      </c>
      <c r="K34" s="4">
        <v>1</v>
      </c>
      <c r="L34" s="4">
        <v>0</v>
      </c>
      <c r="M34" s="4">
        <v>2</v>
      </c>
      <c r="N34" s="4">
        <v>1</v>
      </c>
      <c r="O34" s="4">
        <v>0</v>
      </c>
      <c r="P34" s="4">
        <v>6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1</v>
      </c>
      <c r="AE34" s="4">
        <v>0</v>
      </c>
      <c r="AF34" s="4">
        <v>0</v>
      </c>
      <c r="AG34" s="5">
        <v>19</v>
      </c>
    </row>
    <row r="35" spans="1:33" x14ac:dyDescent="0.35">
      <c r="A35" s="2" t="s">
        <v>175</v>
      </c>
      <c r="B35" s="2" t="s">
        <v>29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2</v>
      </c>
      <c r="L35" s="4">
        <v>2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2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5">
        <v>9</v>
      </c>
    </row>
    <row r="36" spans="1:33" x14ac:dyDescent="0.35">
      <c r="A36" s="2" t="s">
        <v>178</v>
      </c>
      <c r="B36" s="2" t="s">
        <v>32</v>
      </c>
      <c r="C36" s="4">
        <v>0</v>
      </c>
      <c r="D36" s="4">
        <v>0</v>
      </c>
      <c r="E36" s="4">
        <v>3</v>
      </c>
      <c r="F36" s="4">
        <v>0</v>
      </c>
      <c r="G36" s="4">
        <v>2</v>
      </c>
      <c r="H36" s="4">
        <v>0</v>
      </c>
      <c r="I36" s="4">
        <v>3</v>
      </c>
      <c r="J36" s="4">
        <v>1</v>
      </c>
      <c r="K36" s="4">
        <v>9</v>
      </c>
      <c r="L36" s="4">
        <v>1</v>
      </c>
      <c r="M36" s="4">
        <v>2</v>
      </c>
      <c r="N36" s="4">
        <v>0</v>
      </c>
      <c r="O36" s="4">
        <v>0</v>
      </c>
      <c r="P36" s="4">
        <v>2</v>
      </c>
      <c r="Q36" s="4">
        <v>1</v>
      </c>
      <c r="R36" s="4">
        <v>2</v>
      </c>
      <c r="S36" s="4">
        <v>0</v>
      </c>
      <c r="T36" s="4">
        <v>0</v>
      </c>
      <c r="U36" s="4">
        <v>1</v>
      </c>
      <c r="V36" s="4">
        <v>0</v>
      </c>
      <c r="W36" s="4">
        <v>2</v>
      </c>
      <c r="X36" s="4">
        <v>0</v>
      </c>
      <c r="Y36" s="4">
        <v>0</v>
      </c>
      <c r="Z36" s="4">
        <v>0</v>
      </c>
      <c r="AA36" s="4">
        <v>1</v>
      </c>
      <c r="AB36" s="4">
        <v>1</v>
      </c>
      <c r="AC36" s="4">
        <v>2</v>
      </c>
      <c r="AD36" s="4">
        <v>0</v>
      </c>
      <c r="AE36" s="4">
        <v>0</v>
      </c>
      <c r="AF36" s="4">
        <v>0</v>
      </c>
      <c r="AG36" s="5">
        <v>33</v>
      </c>
    </row>
    <row r="37" spans="1:33" x14ac:dyDescent="0.35">
      <c r="A37" s="2" t="s">
        <v>179</v>
      </c>
      <c r="B37" s="2" t="s">
        <v>33</v>
      </c>
      <c r="C37" s="4">
        <v>1</v>
      </c>
      <c r="D37" s="4">
        <v>0</v>
      </c>
      <c r="E37" s="4">
        <v>1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2</v>
      </c>
      <c r="M37" s="4">
        <v>1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3</v>
      </c>
      <c r="Z37" s="4">
        <v>0</v>
      </c>
      <c r="AA37" s="4">
        <v>0</v>
      </c>
      <c r="AB37" s="4">
        <v>0</v>
      </c>
      <c r="AC37" s="4">
        <v>1</v>
      </c>
      <c r="AD37" s="4">
        <v>1</v>
      </c>
      <c r="AE37" s="4">
        <v>1</v>
      </c>
      <c r="AF37" s="4">
        <v>1</v>
      </c>
      <c r="AG37" s="5">
        <v>15</v>
      </c>
    </row>
    <row r="38" spans="1:33" x14ac:dyDescent="0.35">
      <c r="A38" s="2" t="s">
        <v>180</v>
      </c>
      <c r="B38" s="2" t="s">
        <v>34</v>
      </c>
      <c r="C38" s="4">
        <v>0</v>
      </c>
      <c r="D38" s="4">
        <v>0</v>
      </c>
      <c r="E38" s="4">
        <v>0</v>
      </c>
      <c r="F38" s="4">
        <v>0</v>
      </c>
      <c r="G38" s="4">
        <v>2</v>
      </c>
      <c r="H38" s="4">
        <v>6</v>
      </c>
      <c r="I38" s="4">
        <v>0</v>
      </c>
      <c r="J38" s="4">
        <v>0</v>
      </c>
      <c r="K38" s="4">
        <v>1</v>
      </c>
      <c r="L38" s="4">
        <v>2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1</v>
      </c>
      <c r="V38" s="4">
        <v>3</v>
      </c>
      <c r="W38" s="4">
        <v>0</v>
      </c>
      <c r="X38" s="4">
        <v>0</v>
      </c>
      <c r="Y38" s="4">
        <v>0</v>
      </c>
      <c r="Z38" s="4">
        <v>1</v>
      </c>
      <c r="AA38" s="4">
        <v>2</v>
      </c>
      <c r="AB38" s="4">
        <v>1</v>
      </c>
      <c r="AC38" s="4">
        <v>1</v>
      </c>
      <c r="AD38" s="4">
        <v>0</v>
      </c>
      <c r="AE38" s="4">
        <v>1</v>
      </c>
      <c r="AF38" s="4">
        <v>0</v>
      </c>
      <c r="AG38" s="5">
        <v>22</v>
      </c>
    </row>
    <row r="39" spans="1:33" x14ac:dyDescent="0.35">
      <c r="A39" s="2" t="s">
        <v>181</v>
      </c>
      <c r="B39" s="2" t="s">
        <v>35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4">
        <v>1</v>
      </c>
      <c r="AG39" s="5">
        <v>4</v>
      </c>
    </row>
    <row r="40" spans="1:33" x14ac:dyDescent="0.35">
      <c r="A40" s="2" t="s">
        <v>182</v>
      </c>
      <c r="B40" s="2" t="s">
        <v>36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5">
        <v>3</v>
      </c>
    </row>
    <row r="41" spans="1:33" x14ac:dyDescent="0.35">
      <c r="A41" s="2" t="s">
        <v>184</v>
      </c>
      <c r="B41" s="2" t="s">
        <v>38</v>
      </c>
      <c r="C41" s="4">
        <v>1</v>
      </c>
      <c r="D41" s="4">
        <v>2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2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1</v>
      </c>
      <c r="AD41" s="4">
        <v>1</v>
      </c>
      <c r="AE41" s="4">
        <v>0</v>
      </c>
      <c r="AF41" s="4">
        <v>1</v>
      </c>
      <c r="AG41" s="5">
        <v>14</v>
      </c>
    </row>
    <row r="42" spans="1:33" x14ac:dyDescent="0.35">
      <c r="A42" s="2" t="s">
        <v>185</v>
      </c>
      <c r="B42" s="2" t="s">
        <v>39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0</v>
      </c>
      <c r="K42" s="4">
        <v>2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1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4">
        <v>0</v>
      </c>
      <c r="AG42" s="5">
        <v>12</v>
      </c>
    </row>
    <row r="43" spans="1:33" x14ac:dyDescent="0.35">
      <c r="A43" s="2" t="s">
        <v>186</v>
      </c>
      <c r="B43" s="2" t="s">
        <v>40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1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5">
        <v>6</v>
      </c>
    </row>
    <row r="44" spans="1:33" x14ac:dyDescent="0.35">
      <c r="A44" s="2" t="s">
        <v>187</v>
      </c>
      <c r="B44" s="2" t="s">
        <v>41</v>
      </c>
      <c r="C44" s="4">
        <v>0</v>
      </c>
      <c r="D44" s="4">
        <v>0</v>
      </c>
      <c r="E44" s="4">
        <v>1</v>
      </c>
      <c r="F44" s="4">
        <v>1</v>
      </c>
      <c r="G44" s="4">
        <v>0</v>
      </c>
      <c r="H44" s="4">
        <v>0</v>
      </c>
      <c r="I44" s="4">
        <v>1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5">
        <v>6</v>
      </c>
    </row>
    <row r="45" spans="1:33" x14ac:dyDescent="0.35">
      <c r="A45" s="2" t="s">
        <v>188</v>
      </c>
      <c r="B45" s="2" t="s">
        <v>42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2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1</v>
      </c>
      <c r="AD45" s="4">
        <v>0</v>
      </c>
      <c r="AE45" s="4">
        <v>0</v>
      </c>
      <c r="AF45" s="4">
        <v>0</v>
      </c>
      <c r="AG45" s="5">
        <v>9</v>
      </c>
    </row>
    <row r="46" spans="1:33" x14ac:dyDescent="0.35">
      <c r="A46" s="2" t="s">
        <v>189</v>
      </c>
      <c r="B46" s="2" t="s">
        <v>43</v>
      </c>
      <c r="C46" s="4">
        <v>0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1</v>
      </c>
      <c r="J46" s="4">
        <v>0</v>
      </c>
      <c r="K46" s="4">
        <v>2</v>
      </c>
      <c r="L46" s="4">
        <v>2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2</v>
      </c>
      <c r="T46" s="4">
        <v>0</v>
      </c>
      <c r="U46" s="4">
        <v>0</v>
      </c>
      <c r="V46" s="4">
        <v>0</v>
      </c>
      <c r="W46" s="4">
        <v>0</v>
      </c>
      <c r="X46" s="4">
        <v>2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2</v>
      </c>
      <c r="AE46" s="4">
        <v>0</v>
      </c>
      <c r="AF46" s="4">
        <v>1</v>
      </c>
      <c r="AG46" s="5">
        <v>17</v>
      </c>
    </row>
    <row r="47" spans="1:33" x14ac:dyDescent="0.35">
      <c r="A47" s="2" t="s">
        <v>190</v>
      </c>
      <c r="B47" s="2" t="s">
        <v>44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3</v>
      </c>
      <c r="AD47" s="4">
        <v>0</v>
      </c>
      <c r="AE47" s="4">
        <v>0</v>
      </c>
      <c r="AF47" s="4">
        <v>0</v>
      </c>
      <c r="AG47" s="5">
        <v>7</v>
      </c>
    </row>
    <row r="48" spans="1:33" x14ac:dyDescent="0.35">
      <c r="A48" s="2" t="s">
        <v>191</v>
      </c>
      <c r="B48" s="2" t="s">
        <v>45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1</v>
      </c>
      <c r="AE48" s="4">
        <v>0</v>
      </c>
      <c r="AF48" s="4">
        <v>1</v>
      </c>
      <c r="AG48" s="5">
        <v>7</v>
      </c>
    </row>
    <row r="49" spans="1:33" x14ac:dyDescent="0.35">
      <c r="A49" s="2" t="s">
        <v>251</v>
      </c>
      <c r="B49" s="2" t="s">
        <v>139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3</v>
      </c>
      <c r="T49" s="4">
        <v>0</v>
      </c>
      <c r="U49" s="4">
        <v>0</v>
      </c>
      <c r="V49" s="4">
        <v>2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1</v>
      </c>
      <c r="AE49" s="4">
        <v>0</v>
      </c>
      <c r="AF49" s="4">
        <v>0</v>
      </c>
      <c r="AG49" s="5">
        <v>9</v>
      </c>
    </row>
    <row r="50" spans="1:33" x14ac:dyDescent="0.35">
      <c r="A50" s="2" t="s">
        <v>192</v>
      </c>
      <c r="B50" s="2" t="s">
        <v>46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2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5">
        <v>2</v>
      </c>
    </row>
    <row r="51" spans="1:33" x14ac:dyDescent="0.35">
      <c r="A51" s="2" t="s">
        <v>193</v>
      </c>
      <c r="B51" s="2" t="s">
        <v>47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4">
        <v>1</v>
      </c>
      <c r="AG51" s="5">
        <v>4</v>
      </c>
    </row>
    <row r="52" spans="1:33" x14ac:dyDescent="0.35">
      <c r="A52" s="2" t="s">
        <v>195</v>
      </c>
      <c r="B52" s="2" t="s">
        <v>49</v>
      </c>
      <c r="C52" s="4">
        <v>0</v>
      </c>
      <c r="D52" s="4">
        <v>1</v>
      </c>
      <c r="E52" s="4">
        <v>0</v>
      </c>
      <c r="F52" s="4">
        <v>1</v>
      </c>
      <c r="G52" s="4">
        <v>2</v>
      </c>
      <c r="H52" s="4">
        <v>1</v>
      </c>
      <c r="I52" s="4">
        <v>2</v>
      </c>
      <c r="J52" s="4">
        <v>0</v>
      </c>
      <c r="K52" s="4">
        <v>1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</v>
      </c>
      <c r="Z52" s="4">
        <v>2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1</v>
      </c>
      <c r="AG52" s="5">
        <v>16</v>
      </c>
    </row>
    <row r="53" spans="1:33" x14ac:dyDescent="0.35">
      <c r="A53" s="2" t="s">
        <v>196</v>
      </c>
      <c r="B53" s="2" t="s">
        <v>50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4">
        <v>0</v>
      </c>
      <c r="AG53" s="5">
        <v>3</v>
      </c>
    </row>
    <row r="54" spans="1:33" x14ac:dyDescent="0.35">
      <c r="A54" s="2" t="s">
        <v>197</v>
      </c>
      <c r="B54" s="2" t="s">
        <v>51</v>
      </c>
      <c r="C54" s="4">
        <v>0</v>
      </c>
      <c r="D54" s="4">
        <v>0</v>
      </c>
      <c r="E54" s="4">
        <v>1</v>
      </c>
      <c r="F54" s="4">
        <v>0</v>
      </c>
      <c r="G54" s="4">
        <v>1</v>
      </c>
      <c r="H54" s="4">
        <v>1</v>
      </c>
      <c r="I54" s="4">
        <v>1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  <c r="V54" s="4">
        <v>3</v>
      </c>
      <c r="W54" s="4">
        <v>0</v>
      </c>
      <c r="X54" s="4">
        <v>1</v>
      </c>
      <c r="Y54" s="4">
        <v>0</v>
      </c>
      <c r="Z54" s="4">
        <v>3</v>
      </c>
      <c r="AA54" s="4">
        <v>0</v>
      </c>
      <c r="AB54" s="4">
        <v>0</v>
      </c>
      <c r="AC54" s="4">
        <v>1</v>
      </c>
      <c r="AD54" s="4">
        <v>0</v>
      </c>
      <c r="AE54" s="4">
        <v>0</v>
      </c>
      <c r="AF54" s="4">
        <v>2</v>
      </c>
      <c r="AG54" s="5">
        <v>17</v>
      </c>
    </row>
    <row r="55" spans="1:33" x14ac:dyDescent="0.35">
      <c r="A55" s="2" t="s">
        <v>198</v>
      </c>
      <c r="B55" s="2" t="s">
        <v>52</v>
      </c>
      <c r="C55" s="4">
        <v>0</v>
      </c>
      <c r="D55" s="4">
        <v>0</v>
      </c>
      <c r="E55" s="4">
        <v>1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2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1</v>
      </c>
      <c r="X55" s="4">
        <v>0</v>
      </c>
      <c r="Y55" s="4">
        <v>0</v>
      </c>
      <c r="Z55" s="4">
        <v>1</v>
      </c>
      <c r="AA55" s="4">
        <v>0</v>
      </c>
      <c r="AB55" s="4">
        <v>0</v>
      </c>
      <c r="AC55" s="4">
        <v>1</v>
      </c>
      <c r="AD55" s="4">
        <v>0</v>
      </c>
      <c r="AE55" s="4">
        <v>0</v>
      </c>
      <c r="AF55" s="4">
        <v>2</v>
      </c>
      <c r="AG55" s="5">
        <v>14</v>
      </c>
    </row>
    <row r="56" spans="1:33" x14ac:dyDescent="0.35">
      <c r="A56" s="2" t="s">
        <v>199</v>
      </c>
      <c r="B56" s="2" t="s">
        <v>53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>
        <v>1</v>
      </c>
      <c r="AF56" s="4">
        <v>1</v>
      </c>
      <c r="AG56" s="5">
        <v>6</v>
      </c>
    </row>
    <row r="57" spans="1:33" x14ac:dyDescent="0.35">
      <c r="A57" s="2" t="s">
        <v>200</v>
      </c>
      <c r="B57" s="2" t="s">
        <v>54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5">
        <v>3</v>
      </c>
    </row>
    <row r="58" spans="1:33" x14ac:dyDescent="0.35">
      <c r="A58" s="2" t="s">
        <v>201</v>
      </c>
      <c r="B58" s="2" t="s">
        <v>55</v>
      </c>
      <c r="C58" s="4">
        <v>0</v>
      </c>
      <c r="D58" s="4">
        <v>0</v>
      </c>
      <c r="E58" s="4">
        <v>2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2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5">
        <v>9</v>
      </c>
    </row>
    <row r="59" spans="1:33" x14ac:dyDescent="0.35">
      <c r="A59" s="2" t="s">
        <v>202</v>
      </c>
      <c r="B59" s="2" t="s">
        <v>56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2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4">
        <v>0</v>
      </c>
      <c r="AG59" s="5">
        <v>4</v>
      </c>
    </row>
    <row r="60" spans="1:33" x14ac:dyDescent="0.35">
      <c r="A60" s="2" t="s">
        <v>203</v>
      </c>
      <c r="B60" s="2" t="s">
        <v>57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5">
        <v>1</v>
      </c>
    </row>
    <row r="61" spans="1:33" x14ac:dyDescent="0.35">
      <c r="A61" s="2" t="s">
        <v>204</v>
      </c>
      <c r="B61" s="2" t="s">
        <v>58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1</v>
      </c>
      <c r="L61" s="4">
        <v>1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5">
        <v>7</v>
      </c>
    </row>
    <row r="62" spans="1:33" x14ac:dyDescent="0.35">
      <c r="A62" s="2" t="s">
        <v>205</v>
      </c>
      <c r="B62" s="2" t="s">
        <v>59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1</v>
      </c>
      <c r="AD62" s="4">
        <v>0</v>
      </c>
      <c r="AE62" s="4">
        <v>0</v>
      </c>
      <c r="AF62" s="4">
        <v>0</v>
      </c>
      <c r="AG62" s="5">
        <v>3</v>
      </c>
    </row>
    <row r="63" spans="1:33" x14ac:dyDescent="0.35">
      <c r="A63" s="2" t="s">
        <v>206</v>
      </c>
      <c r="B63" s="2" t="s">
        <v>60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3</v>
      </c>
      <c r="L63" s="4">
        <v>0</v>
      </c>
      <c r="M63" s="4">
        <v>1</v>
      </c>
      <c r="N63" s="4">
        <v>1</v>
      </c>
      <c r="O63" s="4">
        <v>0</v>
      </c>
      <c r="P63" s="4">
        <v>0</v>
      </c>
      <c r="Q63" s="4">
        <v>0</v>
      </c>
      <c r="R63" s="4">
        <v>1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1</v>
      </c>
      <c r="AB63" s="4">
        <v>0</v>
      </c>
      <c r="AC63" s="4">
        <v>0</v>
      </c>
      <c r="AD63" s="4">
        <v>1</v>
      </c>
      <c r="AE63" s="4">
        <v>2</v>
      </c>
      <c r="AF63" s="4">
        <v>3</v>
      </c>
      <c r="AG63" s="5">
        <v>15</v>
      </c>
    </row>
    <row r="64" spans="1:33" x14ac:dyDescent="0.35">
      <c r="A64" s="2" t="s">
        <v>207</v>
      </c>
      <c r="B64" s="2" t="s">
        <v>61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0</v>
      </c>
      <c r="AG64" s="5">
        <v>3</v>
      </c>
    </row>
    <row r="65" spans="1:33" x14ac:dyDescent="0.35">
      <c r="A65" s="2" t="s">
        <v>208</v>
      </c>
      <c r="B65" s="2" t="s">
        <v>62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1</v>
      </c>
      <c r="AG65" s="5">
        <v>7</v>
      </c>
    </row>
    <row r="66" spans="1:33" x14ac:dyDescent="0.35">
      <c r="A66" s="2" t="s">
        <v>209</v>
      </c>
      <c r="B66" s="2" t="s">
        <v>63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2</v>
      </c>
      <c r="Q66" s="4">
        <v>1</v>
      </c>
      <c r="R66" s="4">
        <v>0</v>
      </c>
      <c r="S66" s="4">
        <v>2</v>
      </c>
      <c r="T66" s="4">
        <v>0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  <c r="AD66" s="4">
        <v>0</v>
      </c>
      <c r="AE66" s="4">
        <v>0</v>
      </c>
      <c r="AF66" s="4">
        <v>0</v>
      </c>
      <c r="AG66" s="5">
        <v>7</v>
      </c>
    </row>
    <row r="67" spans="1:33" x14ac:dyDescent="0.35">
      <c r="A67" s="2" t="s">
        <v>210</v>
      </c>
      <c r="B67" s="2" t="s">
        <v>64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1</v>
      </c>
      <c r="L67" s="4">
        <v>1</v>
      </c>
      <c r="M67" s="4">
        <v>1</v>
      </c>
      <c r="N67" s="4">
        <v>3</v>
      </c>
      <c r="O67" s="4">
        <v>0</v>
      </c>
      <c r="P67" s="4">
        <v>1</v>
      </c>
      <c r="Q67" s="4">
        <v>4</v>
      </c>
      <c r="R67" s="4">
        <v>2</v>
      </c>
      <c r="S67" s="4">
        <v>2</v>
      </c>
      <c r="T67" s="4">
        <v>0</v>
      </c>
      <c r="U67" s="4">
        <v>1</v>
      </c>
      <c r="V67" s="4">
        <v>1</v>
      </c>
      <c r="W67" s="4">
        <v>0</v>
      </c>
      <c r="X67" s="4">
        <v>0</v>
      </c>
      <c r="Y67" s="4">
        <v>1</v>
      </c>
      <c r="Z67" s="4">
        <v>1</v>
      </c>
      <c r="AA67" s="4">
        <v>1</v>
      </c>
      <c r="AB67" s="4">
        <v>0</v>
      </c>
      <c r="AC67" s="4">
        <v>3</v>
      </c>
      <c r="AD67" s="4">
        <v>1</v>
      </c>
      <c r="AE67" s="4">
        <v>1</v>
      </c>
      <c r="AF67" s="4">
        <v>4</v>
      </c>
      <c r="AG67" s="5">
        <v>31</v>
      </c>
    </row>
    <row r="68" spans="1:33" x14ac:dyDescent="0.35">
      <c r="A68" s="2" t="s">
        <v>211</v>
      </c>
      <c r="B68" s="2" t="s">
        <v>65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0</v>
      </c>
      <c r="AF68" s="4">
        <v>0</v>
      </c>
      <c r="AG68" s="5">
        <v>4</v>
      </c>
    </row>
    <row r="69" spans="1:33" x14ac:dyDescent="0.35">
      <c r="A69" s="2" t="s">
        <v>212</v>
      </c>
      <c r="B69" s="2" t="s">
        <v>66</v>
      </c>
      <c r="C69" s="4">
        <v>2</v>
      </c>
      <c r="D69" s="4">
        <v>0</v>
      </c>
      <c r="E69" s="4">
        <v>5</v>
      </c>
      <c r="F69" s="4">
        <v>0</v>
      </c>
      <c r="G69" s="4">
        <v>1</v>
      </c>
      <c r="H69" s="4">
        <v>0</v>
      </c>
      <c r="I69" s="4">
        <v>1</v>
      </c>
      <c r="J69" s="4">
        <v>0</v>
      </c>
      <c r="K69" s="4">
        <v>1</v>
      </c>
      <c r="L69" s="4">
        <v>0</v>
      </c>
      <c r="M69" s="4">
        <v>2</v>
      </c>
      <c r="N69" s="4">
        <v>1</v>
      </c>
      <c r="O69" s="4">
        <v>0</v>
      </c>
      <c r="P69" s="4">
        <v>2</v>
      </c>
      <c r="Q69" s="4">
        <v>0</v>
      </c>
      <c r="R69" s="4">
        <v>2</v>
      </c>
      <c r="S69" s="4">
        <v>0</v>
      </c>
      <c r="T69" s="4">
        <v>1</v>
      </c>
      <c r="U69" s="4">
        <v>1</v>
      </c>
      <c r="V69" s="4">
        <v>1</v>
      </c>
      <c r="W69" s="4">
        <v>0</v>
      </c>
      <c r="X69" s="4">
        <v>0</v>
      </c>
      <c r="Y69" s="4">
        <v>0</v>
      </c>
      <c r="Z69" s="4">
        <v>1</v>
      </c>
      <c r="AA69" s="4">
        <v>2</v>
      </c>
      <c r="AB69" s="4">
        <v>1</v>
      </c>
      <c r="AC69" s="4">
        <v>1</v>
      </c>
      <c r="AD69" s="4">
        <v>5</v>
      </c>
      <c r="AE69" s="4">
        <v>1</v>
      </c>
      <c r="AF69" s="4">
        <v>1</v>
      </c>
      <c r="AG69" s="5">
        <v>32</v>
      </c>
    </row>
    <row r="70" spans="1:33" x14ac:dyDescent="0.35">
      <c r="A70" s="2" t="s">
        <v>214</v>
      </c>
      <c r="B70" s="2" t="s">
        <v>68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4">
        <v>1</v>
      </c>
      <c r="AG70" s="5">
        <v>5</v>
      </c>
    </row>
    <row r="71" spans="1:33" x14ac:dyDescent="0.35">
      <c r="A71" s="2" t="s">
        <v>215</v>
      </c>
      <c r="B71" s="2" t="s">
        <v>69</v>
      </c>
      <c r="C71" s="4">
        <v>0</v>
      </c>
      <c r="D71" s="4">
        <v>1</v>
      </c>
      <c r="E71" s="4">
        <v>2</v>
      </c>
      <c r="F71" s="4">
        <v>0</v>
      </c>
      <c r="G71" s="4">
        <v>1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1</v>
      </c>
      <c r="N71" s="4">
        <v>1</v>
      </c>
      <c r="O71" s="4">
        <v>0</v>
      </c>
      <c r="P71" s="4">
        <v>0</v>
      </c>
      <c r="Q71" s="4">
        <v>2</v>
      </c>
      <c r="R71" s="4">
        <v>0</v>
      </c>
      <c r="S71" s="4">
        <v>0</v>
      </c>
      <c r="T71" s="4">
        <v>1</v>
      </c>
      <c r="U71" s="4">
        <v>1</v>
      </c>
      <c r="V71" s="4">
        <v>0</v>
      </c>
      <c r="W71" s="4">
        <v>1</v>
      </c>
      <c r="X71" s="4">
        <v>0</v>
      </c>
      <c r="Y71" s="4">
        <v>0</v>
      </c>
      <c r="Z71" s="4">
        <v>1</v>
      </c>
      <c r="AA71" s="4">
        <v>0</v>
      </c>
      <c r="AB71" s="4">
        <v>1</v>
      </c>
      <c r="AC71" s="4">
        <v>2</v>
      </c>
      <c r="AD71" s="4">
        <v>3</v>
      </c>
      <c r="AE71" s="4">
        <v>1</v>
      </c>
      <c r="AF71" s="4">
        <v>2</v>
      </c>
      <c r="AG71" s="5">
        <v>22</v>
      </c>
    </row>
    <row r="72" spans="1:33" x14ac:dyDescent="0.35">
      <c r="A72" s="2" t="s">
        <v>217</v>
      </c>
      <c r="B72" s="2" t="s">
        <v>71</v>
      </c>
      <c r="C72" s="4">
        <v>1</v>
      </c>
      <c r="D72" s="4">
        <v>0</v>
      </c>
      <c r="E72" s="4">
        <v>0</v>
      </c>
      <c r="F72" s="4">
        <v>0</v>
      </c>
      <c r="G72" s="4">
        <v>1</v>
      </c>
      <c r="H72" s="4">
        <v>1</v>
      </c>
      <c r="I72" s="4">
        <v>0</v>
      </c>
      <c r="J72" s="4">
        <v>1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1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1</v>
      </c>
      <c r="AG72" s="5">
        <v>10</v>
      </c>
    </row>
    <row r="73" spans="1:33" x14ac:dyDescent="0.35">
      <c r="A73" s="2" t="s">
        <v>218</v>
      </c>
      <c r="B73" s="2" t="s">
        <v>72</v>
      </c>
      <c r="C73" s="4">
        <v>0</v>
      </c>
      <c r="D73" s="4">
        <v>1</v>
      </c>
      <c r="E73" s="4">
        <v>1</v>
      </c>
      <c r="F73" s="4">
        <v>2</v>
      </c>
      <c r="G73" s="4">
        <v>3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0</v>
      </c>
      <c r="S73" s="4">
        <v>1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1</v>
      </c>
      <c r="AA73" s="4">
        <v>0</v>
      </c>
      <c r="AB73" s="4">
        <v>0</v>
      </c>
      <c r="AC73" s="4">
        <v>1</v>
      </c>
      <c r="AD73" s="4">
        <v>2</v>
      </c>
      <c r="AE73" s="4">
        <v>1</v>
      </c>
      <c r="AF73" s="4">
        <v>1</v>
      </c>
      <c r="AG73" s="5">
        <v>18</v>
      </c>
    </row>
    <row r="74" spans="1:33" x14ac:dyDescent="0.35">
      <c r="A74" s="2" t="s">
        <v>219</v>
      </c>
      <c r="B74" s="2" t="s">
        <v>73</v>
      </c>
      <c r="C74" s="4">
        <v>2</v>
      </c>
      <c r="D74" s="4">
        <v>2</v>
      </c>
      <c r="E74" s="4">
        <v>3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2</v>
      </c>
      <c r="L74" s="4">
        <v>2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0</v>
      </c>
      <c r="V74" s="4">
        <v>1</v>
      </c>
      <c r="W74" s="4">
        <v>0</v>
      </c>
      <c r="X74" s="4">
        <v>1</v>
      </c>
      <c r="Y74" s="4">
        <v>1</v>
      </c>
      <c r="Z74" s="4">
        <v>1</v>
      </c>
      <c r="AA74" s="4">
        <v>0</v>
      </c>
      <c r="AB74" s="4">
        <v>0</v>
      </c>
      <c r="AC74" s="4">
        <v>3</v>
      </c>
      <c r="AD74" s="4">
        <v>0</v>
      </c>
      <c r="AE74" s="4">
        <v>0</v>
      </c>
      <c r="AF74" s="4">
        <v>1</v>
      </c>
      <c r="AG74" s="5">
        <v>22</v>
      </c>
    </row>
    <row r="75" spans="1:33" x14ac:dyDescent="0.35">
      <c r="A75" s="2" t="s">
        <v>220</v>
      </c>
      <c r="B75" s="2" t="s">
        <v>74</v>
      </c>
      <c r="C75" s="4">
        <v>2</v>
      </c>
      <c r="D75" s="4">
        <v>0</v>
      </c>
      <c r="E75" s="4">
        <v>3</v>
      </c>
      <c r="F75" s="4">
        <v>0</v>
      </c>
      <c r="G75" s="4">
        <v>0</v>
      </c>
      <c r="H75" s="4">
        <v>0</v>
      </c>
      <c r="I75" s="4">
        <v>1</v>
      </c>
      <c r="J75" s="4">
        <v>1</v>
      </c>
      <c r="K75" s="4">
        <v>2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1</v>
      </c>
      <c r="S75" s="4">
        <v>1</v>
      </c>
      <c r="T75" s="4">
        <v>0</v>
      </c>
      <c r="U75" s="4">
        <v>1</v>
      </c>
      <c r="V75" s="4">
        <v>1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5">
        <v>15</v>
      </c>
    </row>
    <row r="76" spans="1:33" x14ac:dyDescent="0.35">
      <c r="A76" s="2" t="s">
        <v>221</v>
      </c>
      <c r="B76" s="2" t="s">
        <v>75</v>
      </c>
      <c r="C76" s="4">
        <v>0</v>
      </c>
      <c r="D76" s="4">
        <v>0</v>
      </c>
      <c r="E76" s="4">
        <v>1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  <c r="K76" s="4">
        <v>2</v>
      </c>
      <c r="L76" s="4">
        <v>0</v>
      </c>
      <c r="M76" s="4">
        <v>2</v>
      </c>
      <c r="N76" s="4">
        <v>0</v>
      </c>
      <c r="O76" s="4">
        <v>0</v>
      </c>
      <c r="P76" s="4">
        <v>0</v>
      </c>
      <c r="Q76" s="4">
        <v>0</v>
      </c>
      <c r="R76" s="4">
        <v>1</v>
      </c>
      <c r="S76" s="4">
        <v>0</v>
      </c>
      <c r="T76" s="4">
        <v>0</v>
      </c>
      <c r="U76" s="4">
        <v>0</v>
      </c>
      <c r="V76" s="4">
        <v>2</v>
      </c>
      <c r="W76" s="4">
        <v>0</v>
      </c>
      <c r="X76" s="4">
        <v>0</v>
      </c>
      <c r="Y76" s="4">
        <v>1</v>
      </c>
      <c r="Z76" s="4">
        <v>1</v>
      </c>
      <c r="AA76" s="4">
        <v>0</v>
      </c>
      <c r="AB76" s="4">
        <v>1</v>
      </c>
      <c r="AC76" s="4">
        <v>3</v>
      </c>
      <c r="AD76" s="4">
        <v>0</v>
      </c>
      <c r="AE76" s="4">
        <v>0</v>
      </c>
      <c r="AF76" s="4">
        <v>1</v>
      </c>
      <c r="AG76" s="5">
        <v>17</v>
      </c>
    </row>
    <row r="77" spans="1:33" x14ac:dyDescent="0.35">
      <c r="A77" s="2" t="s">
        <v>222</v>
      </c>
      <c r="B77" s="2" t="s">
        <v>76</v>
      </c>
      <c r="C77" s="4">
        <v>0</v>
      </c>
      <c r="D77" s="4">
        <v>1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1</v>
      </c>
      <c r="M77" s="4">
        <v>0</v>
      </c>
      <c r="N77" s="4">
        <v>0</v>
      </c>
      <c r="O77" s="4">
        <v>0</v>
      </c>
      <c r="P77" s="4">
        <v>3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2</v>
      </c>
      <c r="W77" s="4">
        <v>0</v>
      </c>
      <c r="X77" s="4">
        <v>0</v>
      </c>
      <c r="Y77" s="4">
        <v>0</v>
      </c>
      <c r="Z77" s="4">
        <v>1</v>
      </c>
      <c r="AA77" s="4">
        <v>0</v>
      </c>
      <c r="AB77" s="4">
        <v>0</v>
      </c>
      <c r="AC77" s="4">
        <v>3</v>
      </c>
      <c r="AD77" s="4">
        <v>0</v>
      </c>
      <c r="AE77" s="4">
        <v>0</v>
      </c>
      <c r="AF77" s="4">
        <v>0</v>
      </c>
      <c r="AG77" s="5">
        <v>14</v>
      </c>
    </row>
    <row r="78" spans="1:33" x14ac:dyDescent="0.35">
      <c r="A78" s="2" t="s">
        <v>223</v>
      </c>
      <c r="B78" s="2" t="s">
        <v>77</v>
      </c>
      <c r="C78" s="4">
        <v>5</v>
      </c>
      <c r="D78" s="4">
        <v>0</v>
      </c>
      <c r="E78" s="4">
        <v>1</v>
      </c>
      <c r="F78" s="4">
        <v>0</v>
      </c>
      <c r="G78" s="4">
        <v>0</v>
      </c>
      <c r="H78" s="4">
        <v>3</v>
      </c>
      <c r="I78" s="4">
        <v>1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1</v>
      </c>
      <c r="Q78" s="4">
        <v>1</v>
      </c>
      <c r="R78" s="4">
        <v>0</v>
      </c>
      <c r="S78" s="4">
        <v>0</v>
      </c>
      <c r="T78" s="4">
        <v>0</v>
      </c>
      <c r="U78" s="4">
        <v>1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5">
        <v>16</v>
      </c>
    </row>
    <row r="79" spans="1:33" x14ac:dyDescent="0.35">
      <c r="A79" s="2" t="s">
        <v>252</v>
      </c>
      <c r="B79" s="2" t="s">
        <v>140</v>
      </c>
      <c r="C79" s="4">
        <v>4</v>
      </c>
      <c r="D79" s="4">
        <v>0</v>
      </c>
      <c r="E79" s="4">
        <v>0</v>
      </c>
      <c r="F79" s="4">
        <v>0</v>
      </c>
      <c r="G79" s="4">
        <v>0</v>
      </c>
      <c r="H79" s="4">
        <v>2</v>
      </c>
      <c r="I79" s="4">
        <v>2</v>
      </c>
      <c r="J79" s="4">
        <v>0</v>
      </c>
      <c r="K79" s="4">
        <v>1</v>
      </c>
      <c r="L79" s="4">
        <v>2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2</v>
      </c>
      <c r="AF79" s="4">
        <v>0</v>
      </c>
      <c r="AG79" s="5">
        <v>14</v>
      </c>
    </row>
    <row r="80" spans="1:33" x14ac:dyDescent="0.35">
      <c r="A80" s="2" t="s">
        <v>225</v>
      </c>
      <c r="B80" s="2" t="s">
        <v>79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1</v>
      </c>
      <c r="M80" s="4">
        <v>2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5">
        <v>5</v>
      </c>
    </row>
    <row r="81" spans="1:33" x14ac:dyDescent="0.35">
      <c r="A81" s="2" t="s">
        <v>253</v>
      </c>
      <c r="B81" s="2" t="s">
        <v>254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5">
        <v>1</v>
      </c>
    </row>
    <row r="82" spans="1:33" x14ac:dyDescent="0.35">
      <c r="A82" s="2" t="s">
        <v>226</v>
      </c>
      <c r="B82" s="2" t="s">
        <v>80</v>
      </c>
      <c r="C82" s="4">
        <v>0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1</v>
      </c>
      <c r="Q82" s="4">
        <v>0</v>
      </c>
      <c r="R82" s="4">
        <v>0</v>
      </c>
      <c r="S82" s="4">
        <v>2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5">
        <v>8</v>
      </c>
    </row>
    <row r="83" spans="1:33" x14ac:dyDescent="0.35">
      <c r="A83" s="2" t="s">
        <v>227</v>
      </c>
      <c r="B83" s="2" t="s">
        <v>81</v>
      </c>
      <c r="C83" s="4">
        <v>0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2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1</v>
      </c>
      <c r="AD83" s="4">
        <v>0</v>
      </c>
      <c r="AE83" s="4">
        <v>0</v>
      </c>
      <c r="AF83" s="4">
        <v>0</v>
      </c>
      <c r="AG83" s="5">
        <v>5</v>
      </c>
    </row>
    <row r="84" spans="1:33" x14ac:dyDescent="0.35">
      <c r="A84" s="2" t="s">
        <v>228</v>
      </c>
      <c r="B84" s="2" t="s">
        <v>82</v>
      </c>
      <c r="C84" s="4">
        <v>0</v>
      </c>
      <c r="D84" s="4">
        <v>1</v>
      </c>
      <c r="E84" s="4">
        <v>1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</v>
      </c>
      <c r="AD84" s="4">
        <v>0</v>
      </c>
      <c r="AE84" s="4">
        <v>0</v>
      </c>
      <c r="AF84" s="4">
        <v>0</v>
      </c>
      <c r="AG84" s="5">
        <v>5</v>
      </c>
    </row>
    <row r="85" spans="1:33" x14ac:dyDescent="0.35">
      <c r="A85" s="2" t="s">
        <v>229</v>
      </c>
      <c r="B85" s="2" t="s">
        <v>83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5">
        <v>1</v>
      </c>
    </row>
    <row r="86" spans="1:33" x14ac:dyDescent="0.35">
      <c r="A86" s="2" t="s">
        <v>230</v>
      </c>
      <c r="B86" s="2" t="s">
        <v>84</v>
      </c>
      <c r="C86" s="4">
        <v>0</v>
      </c>
      <c r="D86" s="4">
        <v>2</v>
      </c>
      <c r="E86" s="4">
        <v>9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>
        <v>2</v>
      </c>
      <c r="L86" s="4">
        <v>0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2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4</v>
      </c>
      <c r="AF86" s="4">
        <v>0</v>
      </c>
      <c r="AG86" s="5">
        <v>21</v>
      </c>
    </row>
    <row r="87" spans="1:33" x14ac:dyDescent="0.35">
      <c r="A87" s="2" t="s">
        <v>231</v>
      </c>
      <c r="B87" s="2" t="s">
        <v>85</v>
      </c>
      <c r="C87" s="4">
        <v>0</v>
      </c>
      <c r="D87" s="4">
        <v>2</v>
      </c>
      <c r="E87" s="4">
        <v>2</v>
      </c>
      <c r="F87" s="4">
        <v>0</v>
      </c>
      <c r="G87" s="4">
        <v>0</v>
      </c>
      <c r="H87" s="4">
        <v>0</v>
      </c>
      <c r="I87" s="4">
        <v>0</v>
      </c>
      <c r="J87" s="4">
        <v>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2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4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5">
        <v>12</v>
      </c>
    </row>
    <row r="88" spans="1:33" x14ac:dyDescent="0.35">
      <c r="A88" s="2" t="s">
        <v>255</v>
      </c>
      <c r="B88" s="2" t="s">
        <v>141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5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5">
        <v>7</v>
      </c>
    </row>
    <row r="89" spans="1:33" x14ac:dyDescent="0.35">
      <c r="A89" s="2" t="s">
        <v>232</v>
      </c>
      <c r="B89" s="2" t="s">
        <v>86</v>
      </c>
      <c r="C89" s="4">
        <v>1</v>
      </c>
      <c r="D89" s="4">
        <v>1</v>
      </c>
      <c r="E89" s="4">
        <v>0</v>
      </c>
      <c r="F89" s="4">
        <v>0</v>
      </c>
      <c r="G89" s="4">
        <v>1</v>
      </c>
      <c r="H89" s="4">
        <v>8</v>
      </c>
      <c r="I89" s="4">
        <v>4</v>
      </c>
      <c r="J89" s="4">
        <v>0</v>
      </c>
      <c r="K89" s="4">
        <v>3</v>
      </c>
      <c r="L89" s="4">
        <v>1</v>
      </c>
      <c r="M89" s="4">
        <v>0</v>
      </c>
      <c r="N89" s="4">
        <v>0</v>
      </c>
      <c r="O89" s="4">
        <v>0</v>
      </c>
      <c r="P89" s="4">
        <v>4</v>
      </c>
      <c r="Q89" s="4">
        <v>1</v>
      </c>
      <c r="R89" s="4">
        <v>2</v>
      </c>
      <c r="S89" s="4">
        <v>0</v>
      </c>
      <c r="T89" s="4">
        <v>0</v>
      </c>
      <c r="U89" s="4">
        <v>0</v>
      </c>
      <c r="V89" s="4">
        <v>4</v>
      </c>
      <c r="W89" s="4">
        <v>0</v>
      </c>
      <c r="X89" s="4">
        <v>2</v>
      </c>
      <c r="Y89" s="4">
        <v>0</v>
      </c>
      <c r="Z89" s="4">
        <v>1</v>
      </c>
      <c r="AA89" s="4">
        <v>0</v>
      </c>
      <c r="AB89" s="4">
        <v>2</v>
      </c>
      <c r="AC89" s="4">
        <v>0</v>
      </c>
      <c r="AD89" s="4">
        <v>0</v>
      </c>
      <c r="AE89" s="4">
        <v>0</v>
      </c>
      <c r="AF89" s="4">
        <v>0</v>
      </c>
      <c r="AG89" s="5">
        <v>35</v>
      </c>
    </row>
    <row r="90" spans="1:33" x14ac:dyDescent="0.35">
      <c r="A90" s="2" t="s">
        <v>233</v>
      </c>
      <c r="B90" s="2" t="s">
        <v>87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1</v>
      </c>
      <c r="K90" s="4">
        <v>2</v>
      </c>
      <c r="L90" s="4">
        <v>3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</v>
      </c>
      <c r="AG90" s="5">
        <v>9</v>
      </c>
    </row>
    <row r="91" spans="1:33" x14ac:dyDescent="0.35">
      <c r="A91" s="2" t="s">
        <v>235</v>
      </c>
      <c r="B91" s="2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2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5">
        <v>4</v>
      </c>
    </row>
    <row r="92" spans="1:33" x14ac:dyDescent="0.35">
      <c r="A92" s="2" t="s">
        <v>236</v>
      </c>
      <c r="B92" s="2" t="s">
        <v>90</v>
      </c>
      <c r="C92" s="4">
        <v>3</v>
      </c>
      <c r="D92" s="4">
        <v>0</v>
      </c>
      <c r="E92" s="4">
        <v>1</v>
      </c>
      <c r="F92" s="4">
        <v>0</v>
      </c>
      <c r="G92" s="4">
        <v>1</v>
      </c>
      <c r="H92" s="4">
        <v>0</v>
      </c>
      <c r="I92" s="4">
        <v>1</v>
      </c>
      <c r="J92" s="4">
        <v>0</v>
      </c>
      <c r="K92" s="4">
        <v>2</v>
      </c>
      <c r="L92" s="4">
        <v>1</v>
      </c>
      <c r="M92" s="4">
        <v>1</v>
      </c>
      <c r="N92" s="4">
        <v>0</v>
      </c>
      <c r="O92" s="4">
        <v>0</v>
      </c>
      <c r="P92" s="4">
        <v>0</v>
      </c>
      <c r="Q92" s="4">
        <v>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5">
        <v>11</v>
      </c>
    </row>
    <row r="93" spans="1:33" x14ac:dyDescent="0.35">
      <c r="A93" s="2" t="s">
        <v>238</v>
      </c>
      <c r="B93" s="2" t="s">
        <v>92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2</v>
      </c>
      <c r="Q93" s="4">
        <v>1</v>
      </c>
      <c r="R93" s="4">
        <v>0</v>
      </c>
      <c r="S93" s="4">
        <v>0</v>
      </c>
      <c r="T93" s="4">
        <v>1</v>
      </c>
      <c r="U93" s="4">
        <v>1</v>
      </c>
      <c r="V93" s="4">
        <v>2</v>
      </c>
      <c r="W93" s="4">
        <v>0</v>
      </c>
      <c r="X93" s="4">
        <v>1</v>
      </c>
      <c r="Y93" s="4">
        <v>1</v>
      </c>
      <c r="Z93" s="4">
        <v>3</v>
      </c>
      <c r="AA93" s="4">
        <v>1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5">
        <v>16</v>
      </c>
    </row>
    <row r="94" spans="1:33" x14ac:dyDescent="0.35">
      <c r="A94" s="2" t="s">
        <v>256</v>
      </c>
      <c r="B94" s="2" t="s">
        <v>142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</v>
      </c>
      <c r="AD94" s="4">
        <v>1</v>
      </c>
      <c r="AE94" s="4">
        <v>0</v>
      </c>
      <c r="AF94" s="4">
        <v>0</v>
      </c>
      <c r="AG94" s="5">
        <v>2</v>
      </c>
    </row>
    <row r="95" spans="1:33" x14ac:dyDescent="0.35">
      <c r="A95" s="2" t="s">
        <v>239</v>
      </c>
      <c r="B95" s="2" t="s">
        <v>93</v>
      </c>
      <c r="C95" s="4">
        <v>0</v>
      </c>
      <c r="D95" s="4">
        <v>1</v>
      </c>
      <c r="E95" s="4">
        <v>2</v>
      </c>
      <c r="F95" s="4">
        <v>1</v>
      </c>
      <c r="G95" s="4">
        <v>0</v>
      </c>
      <c r="H95" s="4">
        <v>0</v>
      </c>
      <c r="I95" s="4">
        <v>2</v>
      </c>
      <c r="J95" s="4">
        <v>0</v>
      </c>
      <c r="K95" s="4">
        <v>2</v>
      </c>
      <c r="L95" s="4">
        <v>2</v>
      </c>
      <c r="M95" s="4">
        <v>0</v>
      </c>
      <c r="N95" s="4">
        <v>0</v>
      </c>
      <c r="O95" s="4">
        <v>1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2</v>
      </c>
      <c r="Z95" s="4">
        <v>0</v>
      </c>
      <c r="AA95" s="4">
        <v>0</v>
      </c>
      <c r="AB95" s="4">
        <v>0</v>
      </c>
      <c r="AC95" s="4">
        <v>4</v>
      </c>
      <c r="AD95" s="4">
        <v>0</v>
      </c>
      <c r="AE95" s="4">
        <v>1</v>
      </c>
      <c r="AF95" s="4">
        <v>0</v>
      </c>
      <c r="AG95" s="5">
        <v>19</v>
      </c>
    </row>
    <row r="96" spans="1:33" x14ac:dyDescent="0.35">
      <c r="A96" s="2" t="s">
        <v>240</v>
      </c>
      <c r="B96" s="2" t="s">
        <v>94</v>
      </c>
      <c r="C96" s="4">
        <v>2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1</v>
      </c>
      <c r="K96" s="4">
        <v>1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1</v>
      </c>
      <c r="S96" s="4">
        <v>0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2</v>
      </c>
      <c r="AA96" s="4">
        <v>1</v>
      </c>
      <c r="AB96" s="4">
        <v>1</v>
      </c>
      <c r="AC96" s="4">
        <v>5</v>
      </c>
      <c r="AD96" s="4">
        <v>2</v>
      </c>
      <c r="AE96" s="4">
        <v>1</v>
      </c>
      <c r="AF96" s="4">
        <v>0</v>
      </c>
      <c r="AG96" s="5">
        <v>20</v>
      </c>
    </row>
    <row r="97" spans="1:33" x14ac:dyDescent="0.35">
      <c r="A97" s="2" t="s">
        <v>243</v>
      </c>
      <c r="B97" s="2" t="s">
        <v>97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5">
        <v>2</v>
      </c>
    </row>
    <row r="98" spans="1:33" x14ac:dyDescent="0.35">
      <c r="A98" s="2" t="s">
        <v>260</v>
      </c>
      <c r="B98" s="2" t="s">
        <v>261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0</v>
      </c>
      <c r="AF98" s="4">
        <v>0</v>
      </c>
      <c r="AG98" s="5">
        <v>1</v>
      </c>
    </row>
    <row r="99" spans="1:33" x14ac:dyDescent="0.35">
      <c r="A99" s="2" t="s">
        <v>263</v>
      </c>
      <c r="B99" s="2" t="s">
        <v>264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5">
        <v>1</v>
      </c>
    </row>
    <row r="100" spans="1:33" x14ac:dyDescent="0.35">
      <c r="A100" s="2" t="s">
        <v>265</v>
      </c>
      <c r="B100" s="2" t="s">
        <v>266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5">
        <v>1</v>
      </c>
    </row>
    <row r="101" spans="1:33" x14ac:dyDescent="0.35">
      <c r="A101" s="2" t="s">
        <v>267</v>
      </c>
      <c r="B101" s="2" t="s">
        <v>268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1</v>
      </c>
      <c r="Z101" s="4">
        <v>0</v>
      </c>
      <c r="AA101" s="4">
        <v>0</v>
      </c>
      <c r="AB101" s="4">
        <v>0</v>
      </c>
      <c r="AC101" s="4">
        <v>1</v>
      </c>
      <c r="AD101" s="4">
        <v>0</v>
      </c>
      <c r="AE101" s="4">
        <v>0</v>
      </c>
      <c r="AF101" s="4">
        <v>0</v>
      </c>
      <c r="AG101" s="5">
        <v>5</v>
      </c>
    </row>
    <row r="102" spans="1:33" x14ac:dyDescent="0.35">
      <c r="A102" s="2" t="s">
        <v>269</v>
      </c>
      <c r="B102" s="2" t="s">
        <v>270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1</v>
      </c>
      <c r="R102" s="4">
        <v>0</v>
      </c>
      <c r="S102" s="4">
        <v>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3</v>
      </c>
      <c r="AD102" s="4">
        <v>1</v>
      </c>
      <c r="AE102" s="4">
        <v>0</v>
      </c>
      <c r="AF102" s="4">
        <v>1</v>
      </c>
      <c r="AG102" s="5">
        <v>8</v>
      </c>
    </row>
    <row r="103" spans="1:33" x14ac:dyDescent="0.35">
      <c r="A103" s="2" t="s">
        <v>271</v>
      </c>
      <c r="B103" s="2" t="s">
        <v>272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5">
        <v>1</v>
      </c>
    </row>
    <row r="104" spans="1:33" x14ac:dyDescent="0.35">
      <c r="A104" s="9" t="s">
        <v>133</v>
      </c>
      <c r="C104" s="4">
        <v>61</v>
      </c>
      <c r="D104" s="4">
        <v>37</v>
      </c>
      <c r="E104" s="4">
        <v>86</v>
      </c>
      <c r="F104" s="4">
        <v>23</v>
      </c>
      <c r="G104" s="4">
        <v>47</v>
      </c>
      <c r="H104" s="4">
        <v>51</v>
      </c>
      <c r="I104" s="4">
        <v>60</v>
      </c>
      <c r="J104" s="4">
        <v>27</v>
      </c>
      <c r="K104" s="4">
        <v>105</v>
      </c>
      <c r="L104" s="4">
        <v>71</v>
      </c>
      <c r="M104" s="4">
        <v>44</v>
      </c>
      <c r="N104" s="4">
        <v>66</v>
      </c>
      <c r="O104" s="4">
        <v>5</v>
      </c>
      <c r="P104" s="4">
        <v>45</v>
      </c>
      <c r="Q104" s="4">
        <v>40</v>
      </c>
      <c r="R104" s="4">
        <v>43</v>
      </c>
      <c r="S104" s="4">
        <v>108</v>
      </c>
      <c r="T104" s="4">
        <v>26</v>
      </c>
      <c r="U104" s="4">
        <v>39</v>
      </c>
      <c r="V104" s="4">
        <v>61</v>
      </c>
      <c r="W104" s="4">
        <v>25</v>
      </c>
      <c r="X104" s="4">
        <v>20</v>
      </c>
      <c r="Y104" s="4">
        <v>37</v>
      </c>
      <c r="Z104" s="4">
        <v>81</v>
      </c>
      <c r="AA104" s="4">
        <v>23</v>
      </c>
      <c r="AB104" s="4">
        <v>36</v>
      </c>
      <c r="AC104" s="4">
        <v>89</v>
      </c>
      <c r="AD104" s="4">
        <v>69</v>
      </c>
      <c r="AE104" s="4">
        <v>35</v>
      </c>
      <c r="AF104" s="4">
        <v>77</v>
      </c>
      <c r="AG104" s="4">
        <v>1537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FE5C-BD2A-46EA-A51F-21372189D88E}">
  <dimension ref="A3:AF110"/>
  <sheetViews>
    <sheetView topLeftCell="Q1" workbookViewId="0">
      <selection activeCell="Y6" sqref="Y6:AF6"/>
    </sheetView>
  </sheetViews>
  <sheetFormatPr defaultColWidth="10.90625" defaultRowHeight="14.5" x14ac:dyDescent="0.35"/>
  <cols>
    <col min="1" max="1" width="10.90625" customWidth="1"/>
  </cols>
  <sheetData>
    <row r="3" spans="1:32" x14ac:dyDescent="0.35">
      <c r="H3" s="7" t="s">
        <v>144</v>
      </c>
    </row>
    <row r="4" spans="1:32" x14ac:dyDescent="0.35">
      <c r="H4" s="8" t="s">
        <v>273</v>
      </c>
    </row>
    <row r="6" spans="1:32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117</v>
      </c>
      <c r="R6" s="3" t="s">
        <v>118</v>
      </c>
      <c r="S6" s="3" t="s">
        <v>119</v>
      </c>
      <c r="T6" s="3" t="s">
        <v>120</v>
      </c>
      <c r="U6" s="3" t="s">
        <v>121</v>
      </c>
      <c r="V6" s="3" t="s">
        <v>122</v>
      </c>
      <c r="W6" s="3" t="s">
        <v>124</v>
      </c>
      <c r="X6" s="3" t="s">
        <v>125</v>
      </c>
      <c r="Y6" s="3" t="s">
        <v>126</v>
      </c>
      <c r="Z6" s="3" t="s">
        <v>127</v>
      </c>
      <c r="AA6" s="3" t="s">
        <v>128</v>
      </c>
      <c r="AB6" s="3" t="s">
        <v>129</v>
      </c>
      <c r="AC6" s="3" t="s">
        <v>130</v>
      </c>
      <c r="AD6" s="3" t="s">
        <v>131</v>
      </c>
      <c r="AE6" s="3" t="s">
        <v>132</v>
      </c>
      <c r="AF6" s="3" t="s">
        <v>133</v>
      </c>
    </row>
    <row r="7" spans="1:32" x14ac:dyDescent="0.35">
      <c r="A7" s="2" t="s">
        <v>146</v>
      </c>
      <c r="B7" s="2" t="s">
        <v>0</v>
      </c>
      <c r="C7" s="4">
        <v>6</v>
      </c>
      <c r="D7" s="4">
        <v>11</v>
      </c>
      <c r="E7" s="4">
        <v>6</v>
      </c>
      <c r="F7" s="4">
        <v>6</v>
      </c>
      <c r="G7" s="4">
        <v>7</v>
      </c>
      <c r="H7" s="4">
        <v>8</v>
      </c>
      <c r="I7" s="4">
        <v>27</v>
      </c>
      <c r="J7" s="4">
        <v>35</v>
      </c>
      <c r="K7" s="4">
        <v>7</v>
      </c>
      <c r="L7" s="4">
        <v>5</v>
      </c>
      <c r="M7" s="4">
        <v>2</v>
      </c>
      <c r="N7" s="4">
        <v>1</v>
      </c>
      <c r="O7" s="4">
        <v>23</v>
      </c>
      <c r="P7" s="4">
        <v>53</v>
      </c>
      <c r="Q7" s="4">
        <v>17</v>
      </c>
      <c r="R7" s="4">
        <v>11</v>
      </c>
      <c r="S7" s="4">
        <v>14</v>
      </c>
      <c r="T7" s="4">
        <v>4</v>
      </c>
      <c r="U7" s="4">
        <v>25</v>
      </c>
      <c r="V7" s="4">
        <v>18</v>
      </c>
      <c r="W7" s="4">
        <v>6</v>
      </c>
      <c r="X7" s="4">
        <v>17</v>
      </c>
      <c r="Y7" s="4">
        <v>46</v>
      </c>
      <c r="Z7" s="4">
        <v>27</v>
      </c>
      <c r="AA7" s="4">
        <v>8</v>
      </c>
      <c r="AB7" s="4">
        <v>38</v>
      </c>
      <c r="AC7" s="4">
        <v>31</v>
      </c>
      <c r="AD7" s="4">
        <v>7</v>
      </c>
      <c r="AE7" s="4">
        <v>2</v>
      </c>
      <c r="AF7" s="5">
        <v>468</v>
      </c>
    </row>
    <row r="8" spans="1:32" x14ac:dyDescent="0.35">
      <c r="A8" s="2" t="s">
        <v>147</v>
      </c>
      <c r="B8" s="2" t="s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3</v>
      </c>
      <c r="AC8" s="4">
        <v>0</v>
      </c>
      <c r="AD8" s="4">
        <v>0</v>
      </c>
      <c r="AE8" s="4">
        <v>0</v>
      </c>
      <c r="AF8" s="5">
        <v>3</v>
      </c>
    </row>
    <row r="9" spans="1:32" x14ac:dyDescent="0.35">
      <c r="A9" s="2" t="s">
        <v>148</v>
      </c>
      <c r="B9" s="2" t="s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5">
        <v>4</v>
      </c>
    </row>
    <row r="10" spans="1:32" x14ac:dyDescent="0.35">
      <c r="A10" s="2" t="s">
        <v>149</v>
      </c>
      <c r="B10" s="2" t="s">
        <v>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5">
        <v>4</v>
      </c>
    </row>
    <row r="11" spans="1:32" x14ac:dyDescent="0.35">
      <c r="A11" s="2" t="s">
        <v>150</v>
      </c>
      <c r="B11" s="2" t="s">
        <v>4</v>
      </c>
      <c r="C11" s="4">
        <v>0</v>
      </c>
      <c r="D11" s="4">
        <v>0</v>
      </c>
      <c r="E11" s="4">
        <v>2</v>
      </c>
      <c r="F11" s="4">
        <v>0</v>
      </c>
      <c r="G11" s="4">
        <v>1</v>
      </c>
      <c r="H11" s="4">
        <v>0</v>
      </c>
      <c r="I11" s="4">
        <v>1</v>
      </c>
      <c r="J11" s="4">
        <v>1</v>
      </c>
      <c r="K11" s="4">
        <v>2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1</v>
      </c>
      <c r="AF11" s="5">
        <v>12</v>
      </c>
    </row>
    <row r="12" spans="1:32" x14ac:dyDescent="0.35">
      <c r="A12" s="2" t="s">
        <v>151</v>
      </c>
      <c r="B12" s="2" t="s">
        <v>5</v>
      </c>
      <c r="C12" s="4">
        <v>2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4">
        <v>3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5">
        <v>8</v>
      </c>
    </row>
    <row r="13" spans="1:32" x14ac:dyDescent="0.35">
      <c r="A13" s="2" t="s">
        <v>152</v>
      </c>
      <c r="B13" s="2" t="s">
        <v>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1</v>
      </c>
      <c r="AE13" s="4">
        <v>0</v>
      </c>
      <c r="AF13" s="5">
        <v>2</v>
      </c>
    </row>
    <row r="14" spans="1:32" x14ac:dyDescent="0.35">
      <c r="A14" s="2" t="s">
        <v>153</v>
      </c>
      <c r="B14" s="2" t="s">
        <v>7</v>
      </c>
      <c r="C14" s="4">
        <v>0</v>
      </c>
      <c r="D14" s="4">
        <v>2</v>
      </c>
      <c r="E14" s="4">
        <v>1</v>
      </c>
      <c r="F14" s="4">
        <v>2</v>
      </c>
      <c r="G14" s="4">
        <v>0</v>
      </c>
      <c r="H14" s="4">
        <v>0</v>
      </c>
      <c r="I14" s="4">
        <v>2</v>
      </c>
      <c r="J14" s="4">
        <v>3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1</v>
      </c>
      <c r="AF14" s="5">
        <v>14</v>
      </c>
    </row>
    <row r="15" spans="1:32" x14ac:dyDescent="0.35">
      <c r="A15" s="2" t="s">
        <v>154</v>
      </c>
      <c r="B15" s="2" t="s">
        <v>8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2</v>
      </c>
      <c r="K15" s="4">
        <v>2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</v>
      </c>
      <c r="Z15" s="4">
        <v>0</v>
      </c>
      <c r="AA15" s="4">
        <v>0</v>
      </c>
      <c r="AB15" s="4">
        <v>1</v>
      </c>
      <c r="AC15" s="4">
        <v>0</v>
      </c>
      <c r="AD15" s="4">
        <v>1</v>
      </c>
      <c r="AE15" s="4">
        <v>0</v>
      </c>
      <c r="AF15" s="5">
        <v>15</v>
      </c>
    </row>
    <row r="16" spans="1:32" x14ac:dyDescent="0.35">
      <c r="A16" s="2" t="s">
        <v>155</v>
      </c>
      <c r="B16" s="2" t="s">
        <v>9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2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>
        <v>6</v>
      </c>
    </row>
    <row r="17" spans="1:32" x14ac:dyDescent="0.35">
      <c r="A17" s="2" t="s">
        <v>156</v>
      </c>
      <c r="B17" s="2" t="s">
        <v>10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7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2</v>
      </c>
      <c r="Q17" s="4">
        <v>0</v>
      </c>
      <c r="R17" s="4">
        <v>0</v>
      </c>
      <c r="S17" s="4">
        <v>5</v>
      </c>
      <c r="T17" s="4">
        <v>0</v>
      </c>
      <c r="U17" s="4">
        <v>1</v>
      </c>
      <c r="V17" s="4">
        <v>0</v>
      </c>
      <c r="W17" s="4">
        <v>1</v>
      </c>
      <c r="X17" s="4">
        <v>2</v>
      </c>
      <c r="Y17" s="4">
        <v>1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5">
        <v>23</v>
      </c>
    </row>
    <row r="18" spans="1:32" x14ac:dyDescent="0.35">
      <c r="A18" s="2" t="s">
        <v>157</v>
      </c>
      <c r="B18" s="2" t="s">
        <v>11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2</v>
      </c>
      <c r="AB18" s="4">
        <v>0</v>
      </c>
      <c r="AC18" s="4">
        <v>0</v>
      </c>
      <c r="AD18" s="4">
        <v>0</v>
      </c>
      <c r="AE18" s="4">
        <v>0</v>
      </c>
      <c r="AF18" s="5">
        <v>6</v>
      </c>
    </row>
    <row r="19" spans="1:32" x14ac:dyDescent="0.35">
      <c r="A19" s="2" t="s">
        <v>158</v>
      </c>
      <c r="B19" s="2" t="s">
        <v>12</v>
      </c>
      <c r="C19" s="4">
        <v>0</v>
      </c>
      <c r="D19" s="4">
        <v>0</v>
      </c>
      <c r="E19" s="4">
        <v>1</v>
      </c>
      <c r="F19" s="4">
        <v>0</v>
      </c>
      <c r="G19" s="4">
        <v>1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4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5">
        <v>11</v>
      </c>
    </row>
    <row r="20" spans="1:32" x14ac:dyDescent="0.35">
      <c r="A20" s="2" t="s">
        <v>159</v>
      </c>
      <c r="B20" s="2" t="s">
        <v>13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5">
        <v>4</v>
      </c>
    </row>
    <row r="21" spans="1:32" x14ac:dyDescent="0.35">
      <c r="A21" s="2" t="s">
        <v>160</v>
      </c>
      <c r="B21" s="2" t="s">
        <v>14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>
        <v>1</v>
      </c>
    </row>
    <row r="22" spans="1:32" x14ac:dyDescent="0.35">
      <c r="A22" s="2" t="s">
        <v>250</v>
      </c>
      <c r="B22" s="2" t="s">
        <v>138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1</v>
      </c>
      <c r="J22" s="4">
        <v>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3</v>
      </c>
      <c r="T22" s="4">
        <v>2</v>
      </c>
      <c r="U22" s="4">
        <v>0</v>
      </c>
      <c r="V22" s="4">
        <v>0</v>
      </c>
      <c r="W22" s="4">
        <v>0</v>
      </c>
      <c r="X22" s="4">
        <v>1</v>
      </c>
      <c r="Y22" s="4">
        <v>7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5">
        <v>19</v>
      </c>
    </row>
    <row r="23" spans="1:32" x14ac:dyDescent="0.35">
      <c r="A23" s="2" t="s">
        <v>161</v>
      </c>
      <c r="B23" s="2" t="s">
        <v>15</v>
      </c>
      <c r="C23" s="4">
        <v>0</v>
      </c>
      <c r="D23" s="4">
        <v>9</v>
      </c>
      <c r="E23" s="4">
        <v>1</v>
      </c>
      <c r="F23" s="4">
        <v>0</v>
      </c>
      <c r="G23" s="4">
        <v>4</v>
      </c>
      <c r="H23" s="4">
        <v>0</v>
      </c>
      <c r="I23" s="4">
        <v>2</v>
      </c>
      <c r="J23" s="4">
        <v>1</v>
      </c>
      <c r="K23" s="4">
        <v>1</v>
      </c>
      <c r="L23" s="4">
        <v>2</v>
      </c>
      <c r="M23" s="4">
        <v>2</v>
      </c>
      <c r="N23" s="4">
        <v>2</v>
      </c>
      <c r="O23" s="4">
        <v>0</v>
      </c>
      <c r="P23" s="4">
        <v>11</v>
      </c>
      <c r="Q23" s="4">
        <v>6</v>
      </c>
      <c r="R23" s="4">
        <v>6</v>
      </c>
      <c r="S23" s="4">
        <v>0</v>
      </c>
      <c r="T23" s="4">
        <v>0</v>
      </c>
      <c r="U23" s="4">
        <v>3</v>
      </c>
      <c r="V23" s="4">
        <v>0</v>
      </c>
      <c r="W23" s="4">
        <v>0</v>
      </c>
      <c r="X23" s="4">
        <v>13</v>
      </c>
      <c r="Y23" s="4">
        <v>19</v>
      </c>
      <c r="Z23" s="4">
        <v>2</v>
      </c>
      <c r="AA23" s="4">
        <v>2</v>
      </c>
      <c r="AB23" s="4">
        <v>2</v>
      </c>
      <c r="AC23" s="4">
        <v>6</v>
      </c>
      <c r="AD23" s="4">
        <v>3</v>
      </c>
      <c r="AE23" s="4">
        <v>0</v>
      </c>
      <c r="AF23" s="5">
        <v>97</v>
      </c>
    </row>
    <row r="24" spans="1:32" x14ac:dyDescent="0.35">
      <c r="A24" s="2" t="s">
        <v>162</v>
      </c>
      <c r="B24" s="2" t="s">
        <v>16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3</v>
      </c>
      <c r="Z24" s="4">
        <v>0</v>
      </c>
      <c r="AA24" s="4">
        <v>0</v>
      </c>
      <c r="AB24" s="4">
        <v>0</v>
      </c>
      <c r="AC24" s="4">
        <v>0</v>
      </c>
      <c r="AD24" s="4">
        <v>2</v>
      </c>
      <c r="AE24" s="4">
        <v>0</v>
      </c>
      <c r="AF24" s="5">
        <v>7</v>
      </c>
    </row>
    <row r="25" spans="1:32" x14ac:dyDescent="0.35">
      <c r="A25" s="2" t="s">
        <v>163</v>
      </c>
      <c r="B25" s="2" t="s">
        <v>17</v>
      </c>
      <c r="C25" s="4">
        <v>1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2</v>
      </c>
      <c r="X25" s="4">
        <v>1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5">
        <v>9</v>
      </c>
    </row>
    <row r="26" spans="1:32" x14ac:dyDescent="0.35">
      <c r="A26" s="2" t="s">
        <v>164</v>
      </c>
      <c r="B26" s="2" t="s">
        <v>18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5">
        <v>4</v>
      </c>
    </row>
    <row r="27" spans="1:32" x14ac:dyDescent="0.35">
      <c r="A27" s="2" t="s">
        <v>165</v>
      </c>
      <c r="B27" s="2" t="s">
        <v>19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2</v>
      </c>
      <c r="AA27" s="4">
        <v>0</v>
      </c>
      <c r="AB27" s="4">
        <v>0</v>
      </c>
      <c r="AC27" s="4">
        <v>2</v>
      </c>
      <c r="AD27" s="4">
        <v>0</v>
      </c>
      <c r="AE27" s="4">
        <v>0</v>
      </c>
      <c r="AF27" s="5">
        <v>6</v>
      </c>
    </row>
    <row r="28" spans="1:32" x14ac:dyDescent="0.35">
      <c r="A28" s="2" t="s">
        <v>166</v>
      </c>
      <c r="B28" s="2" t="s">
        <v>20</v>
      </c>
      <c r="C28" s="4">
        <v>2</v>
      </c>
      <c r="D28" s="4">
        <v>0</v>
      </c>
      <c r="E28" s="4">
        <v>3</v>
      </c>
      <c r="F28" s="4">
        <v>2</v>
      </c>
      <c r="G28" s="4">
        <v>1</v>
      </c>
      <c r="H28" s="4">
        <v>1</v>
      </c>
      <c r="I28" s="4">
        <v>2</v>
      </c>
      <c r="J28" s="4">
        <v>3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3</v>
      </c>
      <c r="Q28" s="4">
        <v>0</v>
      </c>
      <c r="R28" s="4">
        <v>1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2</v>
      </c>
      <c r="AD28" s="4">
        <v>3</v>
      </c>
      <c r="AE28" s="4">
        <v>0</v>
      </c>
      <c r="AF28" s="5">
        <v>26</v>
      </c>
    </row>
    <row r="29" spans="1:32" x14ac:dyDescent="0.35">
      <c r="A29" s="2" t="s">
        <v>167</v>
      </c>
      <c r="B29" s="2" t="s">
        <v>21</v>
      </c>
      <c r="C29" s="4">
        <v>4</v>
      </c>
      <c r="D29" s="4">
        <v>3</v>
      </c>
      <c r="E29" s="4">
        <v>3</v>
      </c>
      <c r="F29" s="4">
        <v>5</v>
      </c>
      <c r="G29" s="4">
        <v>3</v>
      </c>
      <c r="H29" s="4">
        <v>7</v>
      </c>
      <c r="I29" s="4">
        <v>14</v>
      </c>
      <c r="J29" s="4">
        <v>13</v>
      </c>
      <c r="K29" s="4">
        <v>2</v>
      </c>
      <c r="L29" s="4">
        <v>3</v>
      </c>
      <c r="M29" s="4">
        <v>5</v>
      </c>
      <c r="N29" s="4">
        <v>1</v>
      </c>
      <c r="O29" s="4">
        <v>5</v>
      </c>
      <c r="P29" s="4">
        <v>15</v>
      </c>
      <c r="Q29" s="4">
        <v>4</v>
      </c>
      <c r="R29" s="4">
        <v>3</v>
      </c>
      <c r="S29" s="4">
        <v>7</v>
      </c>
      <c r="T29" s="4">
        <v>1</v>
      </c>
      <c r="U29" s="4">
        <v>1</v>
      </c>
      <c r="V29" s="4">
        <v>0</v>
      </c>
      <c r="W29" s="4">
        <v>6</v>
      </c>
      <c r="X29" s="4">
        <v>5</v>
      </c>
      <c r="Y29" s="4">
        <v>5</v>
      </c>
      <c r="Z29" s="4">
        <v>10</v>
      </c>
      <c r="AA29" s="4">
        <v>7</v>
      </c>
      <c r="AB29" s="4">
        <v>9</v>
      </c>
      <c r="AC29" s="4">
        <v>11</v>
      </c>
      <c r="AD29" s="4">
        <v>6</v>
      </c>
      <c r="AE29" s="4">
        <v>5</v>
      </c>
      <c r="AF29" s="5">
        <v>163</v>
      </c>
    </row>
    <row r="30" spans="1:32" x14ac:dyDescent="0.35">
      <c r="A30" s="2" t="s">
        <v>168</v>
      </c>
      <c r="B30" s="2" t="s">
        <v>22</v>
      </c>
      <c r="C30" s="4">
        <v>0</v>
      </c>
      <c r="D30" s="4">
        <v>0</v>
      </c>
      <c r="E30" s="4">
        <v>3</v>
      </c>
      <c r="F30" s="4">
        <v>0</v>
      </c>
      <c r="G30" s="4">
        <v>1</v>
      </c>
      <c r="H30" s="4">
        <v>0</v>
      </c>
      <c r="I30" s="4">
        <v>3</v>
      </c>
      <c r="J30" s="4">
        <v>4</v>
      </c>
      <c r="K30" s="4">
        <v>2</v>
      </c>
      <c r="L30" s="4">
        <v>0</v>
      </c>
      <c r="M30" s="4">
        <v>0</v>
      </c>
      <c r="N30" s="4">
        <v>1</v>
      </c>
      <c r="O30" s="4">
        <v>1</v>
      </c>
      <c r="P30" s="4">
        <v>2</v>
      </c>
      <c r="Q30" s="4">
        <v>2</v>
      </c>
      <c r="R30" s="4">
        <v>3</v>
      </c>
      <c r="S30" s="4">
        <v>0</v>
      </c>
      <c r="T30" s="4">
        <v>0</v>
      </c>
      <c r="U30" s="4">
        <v>0</v>
      </c>
      <c r="V30" s="4">
        <v>0</v>
      </c>
      <c r="W30" s="4">
        <v>4</v>
      </c>
      <c r="X30" s="4">
        <v>4</v>
      </c>
      <c r="Y30" s="4">
        <v>3</v>
      </c>
      <c r="Z30" s="4">
        <v>5</v>
      </c>
      <c r="AA30" s="4">
        <v>1</v>
      </c>
      <c r="AB30" s="4">
        <v>0</v>
      </c>
      <c r="AC30" s="4">
        <v>4</v>
      </c>
      <c r="AD30" s="4">
        <v>6</v>
      </c>
      <c r="AE30" s="4">
        <v>0</v>
      </c>
      <c r="AF30" s="5">
        <v>49</v>
      </c>
    </row>
    <row r="31" spans="1:32" x14ac:dyDescent="0.35">
      <c r="A31" s="2" t="s">
        <v>169</v>
      </c>
      <c r="B31" s="2" t="s">
        <v>23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2</v>
      </c>
      <c r="I31" s="4">
        <v>1</v>
      </c>
      <c r="J31" s="4">
        <v>1</v>
      </c>
      <c r="K31" s="4">
        <v>0</v>
      </c>
      <c r="L31" s="4">
        <v>0</v>
      </c>
      <c r="M31" s="4">
        <v>2</v>
      </c>
      <c r="N31" s="4">
        <v>0</v>
      </c>
      <c r="O31" s="4">
        <v>0</v>
      </c>
      <c r="P31" s="4">
        <v>2</v>
      </c>
      <c r="Q31" s="4">
        <v>3</v>
      </c>
      <c r="R31" s="4">
        <v>0</v>
      </c>
      <c r="S31" s="4">
        <v>2</v>
      </c>
      <c r="T31" s="4">
        <v>0</v>
      </c>
      <c r="U31" s="4">
        <v>0</v>
      </c>
      <c r="V31" s="4">
        <v>0</v>
      </c>
      <c r="W31" s="4">
        <v>1</v>
      </c>
      <c r="X31" s="4">
        <v>2</v>
      </c>
      <c r="Y31" s="4">
        <v>4</v>
      </c>
      <c r="Z31" s="4">
        <v>0</v>
      </c>
      <c r="AA31" s="4">
        <v>1</v>
      </c>
      <c r="AB31" s="4">
        <v>1</v>
      </c>
      <c r="AC31" s="4">
        <v>2</v>
      </c>
      <c r="AD31" s="4">
        <v>2</v>
      </c>
      <c r="AE31" s="4">
        <v>2</v>
      </c>
      <c r="AF31" s="5">
        <v>30</v>
      </c>
    </row>
    <row r="32" spans="1:32" x14ac:dyDescent="0.35">
      <c r="A32" s="2" t="s">
        <v>170</v>
      </c>
      <c r="B32" s="2" t="s">
        <v>24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2</v>
      </c>
      <c r="X32" s="4">
        <v>0</v>
      </c>
      <c r="Y32" s="4">
        <v>0</v>
      </c>
      <c r="Z32" s="4">
        <v>1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5">
        <v>11</v>
      </c>
    </row>
    <row r="33" spans="1:32" x14ac:dyDescent="0.35">
      <c r="A33" s="2" t="s">
        <v>171</v>
      </c>
      <c r="B33" s="2" t="s">
        <v>25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1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5">
        <v>4</v>
      </c>
    </row>
    <row r="34" spans="1:32" x14ac:dyDescent="0.35">
      <c r="A34" s="2" t="s">
        <v>172</v>
      </c>
      <c r="B34" s="2" t="s">
        <v>26</v>
      </c>
      <c r="C34" s="4">
        <v>0</v>
      </c>
      <c r="D34" s="4">
        <v>0</v>
      </c>
      <c r="E34" s="4">
        <v>0</v>
      </c>
      <c r="F34" s="4">
        <v>2</v>
      </c>
      <c r="G34" s="4">
        <v>0</v>
      </c>
      <c r="H34" s="4">
        <v>0</v>
      </c>
      <c r="I34" s="4">
        <v>1</v>
      </c>
      <c r="J34" s="4">
        <v>2</v>
      </c>
      <c r="K34" s="4">
        <v>0</v>
      </c>
      <c r="L34" s="4">
        <v>0</v>
      </c>
      <c r="M34" s="4">
        <v>1</v>
      </c>
      <c r="N34" s="4">
        <v>0</v>
      </c>
      <c r="O34" s="4">
        <v>2</v>
      </c>
      <c r="P34" s="4">
        <v>5</v>
      </c>
      <c r="Q34" s="4">
        <v>0</v>
      </c>
      <c r="R34" s="4">
        <v>1</v>
      </c>
      <c r="S34" s="4">
        <v>0</v>
      </c>
      <c r="T34" s="4">
        <v>1</v>
      </c>
      <c r="U34" s="4">
        <v>1</v>
      </c>
      <c r="V34" s="4">
        <v>0</v>
      </c>
      <c r="W34" s="4">
        <v>3</v>
      </c>
      <c r="X34" s="4">
        <v>2</v>
      </c>
      <c r="Y34" s="4">
        <v>4</v>
      </c>
      <c r="Z34" s="4">
        <v>1</v>
      </c>
      <c r="AA34" s="4">
        <v>1</v>
      </c>
      <c r="AB34" s="4">
        <v>0</v>
      </c>
      <c r="AC34" s="4">
        <v>1</v>
      </c>
      <c r="AD34" s="4">
        <v>1</v>
      </c>
      <c r="AE34" s="4">
        <v>1</v>
      </c>
      <c r="AF34" s="5">
        <v>30</v>
      </c>
    </row>
    <row r="35" spans="1:32" x14ac:dyDescent="0.35">
      <c r="A35" s="2" t="s">
        <v>174</v>
      </c>
      <c r="B35" s="2" t="s">
        <v>28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2</v>
      </c>
      <c r="J35" s="4">
        <v>6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2</v>
      </c>
      <c r="AA35" s="4">
        <v>0</v>
      </c>
      <c r="AB35" s="4">
        <v>0</v>
      </c>
      <c r="AC35" s="4">
        <v>0</v>
      </c>
      <c r="AD35" s="4">
        <v>0</v>
      </c>
      <c r="AE35" s="4">
        <v>2</v>
      </c>
      <c r="AF35" s="5">
        <v>17</v>
      </c>
    </row>
    <row r="36" spans="1:32" x14ac:dyDescent="0.35">
      <c r="A36" s="2" t="s">
        <v>175</v>
      </c>
      <c r="B36" s="2" t="s">
        <v>29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3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2</v>
      </c>
      <c r="Q36" s="4">
        <v>0</v>
      </c>
      <c r="R36" s="4">
        <v>4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2</v>
      </c>
      <c r="Y36" s="4">
        <v>2</v>
      </c>
      <c r="Z36" s="4">
        <v>1</v>
      </c>
      <c r="AA36" s="4">
        <v>0</v>
      </c>
      <c r="AB36" s="4">
        <v>0</v>
      </c>
      <c r="AC36" s="4">
        <v>2</v>
      </c>
      <c r="AD36" s="4">
        <v>0</v>
      </c>
      <c r="AE36" s="4">
        <v>0</v>
      </c>
      <c r="AF36" s="5">
        <v>18</v>
      </c>
    </row>
    <row r="37" spans="1:32" x14ac:dyDescent="0.35">
      <c r="A37" s="2" t="s">
        <v>177</v>
      </c>
      <c r="B37" s="2" t="s">
        <v>31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3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5">
        <v>4</v>
      </c>
    </row>
    <row r="38" spans="1:32" x14ac:dyDescent="0.35">
      <c r="A38" s="2" t="s">
        <v>178</v>
      </c>
      <c r="B38" s="2" t="s">
        <v>32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2</v>
      </c>
      <c r="M38" s="4">
        <v>0</v>
      </c>
      <c r="N38" s="4">
        <v>0</v>
      </c>
      <c r="O38" s="4">
        <v>1</v>
      </c>
      <c r="P38" s="4">
        <v>3</v>
      </c>
      <c r="Q38" s="4">
        <v>0</v>
      </c>
      <c r="R38" s="4">
        <v>0</v>
      </c>
      <c r="S38" s="4">
        <v>4</v>
      </c>
      <c r="T38" s="4">
        <v>0</v>
      </c>
      <c r="U38" s="4">
        <v>3</v>
      </c>
      <c r="V38" s="4">
        <v>0</v>
      </c>
      <c r="W38" s="4">
        <v>0</v>
      </c>
      <c r="X38" s="4">
        <v>0</v>
      </c>
      <c r="Y38" s="4">
        <v>4</v>
      </c>
      <c r="Z38" s="4">
        <v>4</v>
      </c>
      <c r="AA38" s="4">
        <v>0</v>
      </c>
      <c r="AB38" s="4">
        <v>4</v>
      </c>
      <c r="AC38" s="4">
        <v>1</v>
      </c>
      <c r="AD38" s="4">
        <v>0</v>
      </c>
      <c r="AE38" s="4">
        <v>1</v>
      </c>
      <c r="AF38" s="5">
        <v>28</v>
      </c>
    </row>
    <row r="39" spans="1:32" x14ac:dyDescent="0.35">
      <c r="A39" s="2" t="s">
        <v>179</v>
      </c>
      <c r="B39" s="2" t="s">
        <v>33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3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2</v>
      </c>
      <c r="Z39" s="4">
        <v>0</v>
      </c>
      <c r="AA39" s="4">
        <v>0</v>
      </c>
      <c r="AB39" s="4">
        <v>1</v>
      </c>
      <c r="AC39" s="4">
        <v>1</v>
      </c>
      <c r="AD39" s="4">
        <v>2</v>
      </c>
      <c r="AE39" s="4">
        <v>0</v>
      </c>
      <c r="AF39" s="5">
        <v>15</v>
      </c>
    </row>
    <row r="40" spans="1:32" x14ac:dyDescent="0.35">
      <c r="A40" s="2" t="s">
        <v>180</v>
      </c>
      <c r="B40" s="2" t="s">
        <v>34</v>
      </c>
      <c r="C40" s="4">
        <v>1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2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5">
        <v>7</v>
      </c>
    </row>
    <row r="41" spans="1:32" x14ac:dyDescent="0.35">
      <c r="A41" s="2" t="s">
        <v>181</v>
      </c>
      <c r="B41" s="2" t="s">
        <v>35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5">
        <v>4</v>
      </c>
    </row>
    <row r="42" spans="1:32" x14ac:dyDescent="0.35">
      <c r="A42" s="2" t="s">
        <v>182</v>
      </c>
      <c r="B42" s="2" t="s">
        <v>36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5">
        <v>2</v>
      </c>
    </row>
    <row r="43" spans="1:32" x14ac:dyDescent="0.35">
      <c r="A43" s="2" t="s">
        <v>274</v>
      </c>
      <c r="B43" s="2" t="s">
        <v>275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>
        <v>1</v>
      </c>
    </row>
    <row r="44" spans="1:32" x14ac:dyDescent="0.35">
      <c r="A44" s="2" t="s">
        <v>183</v>
      </c>
      <c r="B44" s="2" t="s">
        <v>37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5">
        <v>2</v>
      </c>
    </row>
    <row r="45" spans="1:32" x14ac:dyDescent="0.35">
      <c r="A45" s="2" t="s">
        <v>184</v>
      </c>
      <c r="B45" s="2" t="s">
        <v>38</v>
      </c>
      <c r="C45" s="4">
        <v>0</v>
      </c>
      <c r="D45" s="4">
        <v>0</v>
      </c>
      <c r="E45" s="4">
        <v>1</v>
      </c>
      <c r="F45" s="4">
        <v>1</v>
      </c>
      <c r="G45" s="4">
        <v>0</v>
      </c>
      <c r="H45" s="4">
        <v>0</v>
      </c>
      <c r="I45" s="4">
        <v>0</v>
      </c>
      <c r="J45" s="4">
        <v>4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2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5">
        <v>11</v>
      </c>
    </row>
    <row r="46" spans="1:32" x14ac:dyDescent="0.35">
      <c r="A46" s="2" t="s">
        <v>185</v>
      </c>
      <c r="B46" s="2" t="s">
        <v>39</v>
      </c>
      <c r="C46" s="4">
        <v>1</v>
      </c>
      <c r="D46" s="4">
        <v>1</v>
      </c>
      <c r="E46" s="4">
        <v>0</v>
      </c>
      <c r="F46" s="4">
        <v>0</v>
      </c>
      <c r="G46" s="4">
        <v>0</v>
      </c>
      <c r="H46" s="4">
        <v>2</v>
      </c>
      <c r="I46" s="4">
        <v>2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2</v>
      </c>
      <c r="S46" s="4">
        <v>0</v>
      </c>
      <c r="T46" s="4">
        <v>0</v>
      </c>
      <c r="U46" s="4">
        <v>3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1</v>
      </c>
      <c r="AD46" s="4">
        <v>0</v>
      </c>
      <c r="AE46" s="4">
        <v>1</v>
      </c>
      <c r="AF46" s="5">
        <v>16</v>
      </c>
    </row>
    <row r="47" spans="1:32" x14ac:dyDescent="0.35">
      <c r="A47" s="2" t="s">
        <v>186</v>
      </c>
      <c r="B47" s="2" t="s">
        <v>40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>
        <v>4</v>
      </c>
    </row>
    <row r="48" spans="1:32" x14ac:dyDescent="0.35">
      <c r="A48" s="2" t="s">
        <v>187</v>
      </c>
      <c r="B48" s="2" t="s">
        <v>41</v>
      </c>
      <c r="C48" s="4">
        <v>0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2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>
        <v>9</v>
      </c>
    </row>
    <row r="49" spans="1:32" x14ac:dyDescent="0.35">
      <c r="A49" s="2" t="s">
        <v>188</v>
      </c>
      <c r="B49" s="2" t="s">
        <v>42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1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2</v>
      </c>
      <c r="Q49" s="4">
        <v>0</v>
      </c>
      <c r="R49" s="4">
        <v>1</v>
      </c>
      <c r="S49" s="4">
        <v>2</v>
      </c>
      <c r="T49" s="4">
        <v>0</v>
      </c>
      <c r="U49" s="4">
        <v>1</v>
      </c>
      <c r="V49" s="4">
        <v>0</v>
      </c>
      <c r="W49" s="4">
        <v>1</v>
      </c>
      <c r="X49" s="4">
        <v>2</v>
      </c>
      <c r="Y49" s="4">
        <v>2</v>
      </c>
      <c r="Z49" s="4">
        <v>1</v>
      </c>
      <c r="AA49" s="4">
        <v>1</v>
      </c>
      <c r="AB49" s="4">
        <v>1</v>
      </c>
      <c r="AC49" s="4">
        <v>0</v>
      </c>
      <c r="AD49" s="4">
        <v>0</v>
      </c>
      <c r="AE49" s="4">
        <v>0</v>
      </c>
      <c r="AF49" s="5">
        <v>17</v>
      </c>
    </row>
    <row r="50" spans="1:32" x14ac:dyDescent="0.35">
      <c r="A50" s="2" t="s">
        <v>189</v>
      </c>
      <c r="B50" s="2" t="s">
        <v>43</v>
      </c>
      <c r="C50" s="4">
        <v>0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2</v>
      </c>
      <c r="J50" s="4">
        <v>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1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2</v>
      </c>
      <c r="Z50" s="4">
        <v>1</v>
      </c>
      <c r="AA50" s="4">
        <v>0</v>
      </c>
      <c r="AB50" s="4">
        <v>1</v>
      </c>
      <c r="AC50" s="4">
        <v>1</v>
      </c>
      <c r="AD50" s="4">
        <v>1</v>
      </c>
      <c r="AE50" s="4">
        <v>0</v>
      </c>
      <c r="AF50" s="5">
        <v>15</v>
      </c>
    </row>
    <row r="51" spans="1:32" x14ac:dyDescent="0.35">
      <c r="A51" s="2" t="s">
        <v>190</v>
      </c>
      <c r="B51" s="2" t="s">
        <v>44</v>
      </c>
      <c r="C51" s="4">
        <v>0</v>
      </c>
      <c r="D51" s="4">
        <v>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0</v>
      </c>
      <c r="S51" s="4">
        <v>1</v>
      </c>
      <c r="T51" s="4">
        <v>0</v>
      </c>
      <c r="U51" s="4">
        <v>1</v>
      </c>
      <c r="V51" s="4">
        <v>0</v>
      </c>
      <c r="W51" s="4">
        <v>0</v>
      </c>
      <c r="X51" s="4">
        <v>2</v>
      </c>
      <c r="Y51" s="4">
        <v>0</v>
      </c>
      <c r="Z51" s="4">
        <v>1</v>
      </c>
      <c r="AA51" s="4">
        <v>1</v>
      </c>
      <c r="AB51" s="4">
        <v>1</v>
      </c>
      <c r="AC51" s="4">
        <v>0</v>
      </c>
      <c r="AD51" s="4">
        <v>0</v>
      </c>
      <c r="AE51" s="4">
        <v>1</v>
      </c>
      <c r="AF51" s="5">
        <v>13</v>
      </c>
    </row>
    <row r="52" spans="1:32" x14ac:dyDescent="0.35">
      <c r="A52" s="2" t="s">
        <v>191</v>
      </c>
      <c r="B52" s="2" t="s">
        <v>45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1</v>
      </c>
      <c r="S52" s="4">
        <v>3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2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5">
        <v>12</v>
      </c>
    </row>
    <row r="53" spans="1:32" x14ac:dyDescent="0.35">
      <c r="A53" s="2" t="s">
        <v>251</v>
      </c>
      <c r="B53" s="2" t="s">
        <v>139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1</v>
      </c>
      <c r="R53" s="4">
        <v>1</v>
      </c>
      <c r="S53" s="4">
        <v>0</v>
      </c>
      <c r="T53" s="4">
        <v>0</v>
      </c>
      <c r="U53" s="4">
        <v>3</v>
      </c>
      <c r="V53" s="4">
        <v>0</v>
      </c>
      <c r="W53" s="4">
        <v>0</v>
      </c>
      <c r="X53" s="4">
        <v>1</v>
      </c>
      <c r="Y53" s="4">
        <v>4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5">
        <v>15</v>
      </c>
    </row>
    <row r="54" spans="1:32" x14ac:dyDescent="0.35">
      <c r="A54" s="2" t="s">
        <v>192</v>
      </c>
      <c r="B54" s="2" t="s">
        <v>46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3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5">
        <v>3</v>
      </c>
    </row>
    <row r="55" spans="1:32" x14ac:dyDescent="0.35">
      <c r="A55" s="2" t="s">
        <v>193</v>
      </c>
      <c r="B55" s="2" t="s">
        <v>47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3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0</v>
      </c>
      <c r="X55" s="4">
        <v>1</v>
      </c>
      <c r="Y55" s="4">
        <v>2</v>
      </c>
      <c r="Z55" s="4">
        <v>0</v>
      </c>
      <c r="AA55" s="4">
        <v>0</v>
      </c>
      <c r="AB55" s="4">
        <v>0</v>
      </c>
      <c r="AC55" s="4">
        <v>2</v>
      </c>
      <c r="AD55" s="4">
        <v>0</v>
      </c>
      <c r="AE55" s="4">
        <v>0</v>
      </c>
      <c r="AF55" s="5">
        <v>11</v>
      </c>
    </row>
    <row r="56" spans="1:32" x14ac:dyDescent="0.35">
      <c r="A56" s="2" t="s">
        <v>194</v>
      </c>
      <c r="B56" s="2" t="s">
        <v>48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2</v>
      </c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0</v>
      </c>
      <c r="AF56" s="5">
        <v>7</v>
      </c>
    </row>
    <row r="57" spans="1:32" x14ac:dyDescent="0.35">
      <c r="A57" s="2" t="s">
        <v>195</v>
      </c>
      <c r="B57" s="2" t="s">
        <v>49</v>
      </c>
      <c r="C57" s="4">
        <v>0</v>
      </c>
      <c r="D57" s="4">
        <v>2</v>
      </c>
      <c r="E57" s="4">
        <v>1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4">
        <v>1</v>
      </c>
      <c r="R57" s="4">
        <v>1</v>
      </c>
      <c r="S57" s="4">
        <v>1</v>
      </c>
      <c r="T57" s="4">
        <v>0</v>
      </c>
      <c r="U57" s="4">
        <v>2</v>
      </c>
      <c r="V57" s="4">
        <v>0</v>
      </c>
      <c r="W57" s="4">
        <v>0</v>
      </c>
      <c r="X57" s="4">
        <v>1</v>
      </c>
      <c r="Y57" s="4">
        <v>0</v>
      </c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1</v>
      </c>
      <c r="AF57" s="5">
        <v>14</v>
      </c>
    </row>
    <row r="58" spans="1:32" x14ac:dyDescent="0.35">
      <c r="A58" s="2" t="s">
        <v>196</v>
      </c>
      <c r="B58" s="2" t="s">
        <v>50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5">
        <v>4</v>
      </c>
    </row>
    <row r="59" spans="1:32" x14ac:dyDescent="0.35">
      <c r="A59" s="2" t="s">
        <v>197</v>
      </c>
      <c r="B59" s="2" t="s">
        <v>51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2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0</v>
      </c>
      <c r="P59" s="4">
        <v>4</v>
      </c>
      <c r="Q59" s="4">
        <v>0</v>
      </c>
      <c r="R59" s="4">
        <v>1</v>
      </c>
      <c r="S59" s="4">
        <v>1</v>
      </c>
      <c r="T59" s="4">
        <v>0</v>
      </c>
      <c r="U59" s="4">
        <v>0</v>
      </c>
      <c r="V59" s="4">
        <v>0</v>
      </c>
      <c r="W59" s="4">
        <v>1</v>
      </c>
      <c r="X59" s="4">
        <v>0</v>
      </c>
      <c r="Y59" s="4">
        <v>1</v>
      </c>
      <c r="Z59" s="4">
        <v>3</v>
      </c>
      <c r="AA59" s="4">
        <v>0</v>
      </c>
      <c r="AB59" s="4">
        <v>1</v>
      </c>
      <c r="AC59" s="4">
        <v>1</v>
      </c>
      <c r="AD59" s="4">
        <v>0</v>
      </c>
      <c r="AE59" s="4">
        <v>1</v>
      </c>
      <c r="AF59" s="5">
        <v>18</v>
      </c>
    </row>
    <row r="60" spans="1:32" x14ac:dyDescent="0.35">
      <c r="A60" s="2" t="s">
        <v>198</v>
      </c>
      <c r="B60" s="2" t="s">
        <v>52</v>
      </c>
      <c r="C60" s="4">
        <v>2</v>
      </c>
      <c r="D60" s="4">
        <v>0</v>
      </c>
      <c r="E60" s="4">
        <v>1</v>
      </c>
      <c r="F60" s="4">
        <v>0</v>
      </c>
      <c r="G60" s="4">
        <v>1</v>
      </c>
      <c r="H60" s="4">
        <v>0</v>
      </c>
      <c r="I60" s="4">
        <v>2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0</v>
      </c>
      <c r="V60" s="4">
        <v>0</v>
      </c>
      <c r="W60" s="4">
        <v>0</v>
      </c>
      <c r="X60" s="4">
        <v>3</v>
      </c>
      <c r="Y60" s="4">
        <v>1</v>
      </c>
      <c r="Z60" s="4">
        <v>4</v>
      </c>
      <c r="AA60" s="4">
        <v>1</v>
      </c>
      <c r="AB60" s="4">
        <v>1</v>
      </c>
      <c r="AC60" s="4">
        <v>0</v>
      </c>
      <c r="AD60" s="4">
        <v>0</v>
      </c>
      <c r="AE60" s="4">
        <v>1</v>
      </c>
      <c r="AF60" s="5">
        <v>20</v>
      </c>
    </row>
    <row r="61" spans="1:32" x14ac:dyDescent="0.35">
      <c r="A61" s="2" t="s">
        <v>199</v>
      </c>
      <c r="B61" s="2" t="s">
        <v>53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3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2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5">
        <v>12</v>
      </c>
    </row>
    <row r="62" spans="1:32" x14ac:dyDescent="0.35">
      <c r="A62" s="2" t="s">
        <v>200</v>
      </c>
      <c r="B62" s="2" t="s">
        <v>54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7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3</v>
      </c>
      <c r="T62" s="4">
        <v>0</v>
      </c>
      <c r="U62" s="4">
        <v>0</v>
      </c>
      <c r="V62" s="4">
        <v>0</v>
      </c>
      <c r="W62" s="4">
        <v>1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5">
        <v>14</v>
      </c>
    </row>
    <row r="63" spans="1:32" x14ac:dyDescent="0.35">
      <c r="A63" s="2" t="s">
        <v>201</v>
      </c>
      <c r="B63" s="2" t="s">
        <v>55</v>
      </c>
      <c r="C63" s="4">
        <v>0</v>
      </c>
      <c r="D63" s="4">
        <v>1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2</v>
      </c>
      <c r="V63" s="4">
        <v>0</v>
      </c>
      <c r="W63" s="4">
        <v>0</v>
      </c>
      <c r="X63" s="4">
        <v>3</v>
      </c>
      <c r="Y63" s="4">
        <v>0</v>
      </c>
      <c r="Z63" s="4">
        <v>1</v>
      </c>
      <c r="AA63" s="4">
        <v>1</v>
      </c>
      <c r="AB63" s="4">
        <v>0</v>
      </c>
      <c r="AC63" s="4">
        <v>0</v>
      </c>
      <c r="AD63" s="4">
        <v>1</v>
      </c>
      <c r="AE63" s="4">
        <v>0</v>
      </c>
      <c r="AF63" s="5">
        <v>13</v>
      </c>
    </row>
    <row r="64" spans="1:32" x14ac:dyDescent="0.35">
      <c r="A64" s="2" t="s">
        <v>202</v>
      </c>
      <c r="B64" s="2" t="s">
        <v>56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1</v>
      </c>
      <c r="R64" s="4">
        <v>0</v>
      </c>
      <c r="S64" s="4">
        <v>0</v>
      </c>
      <c r="T64" s="4">
        <v>1</v>
      </c>
      <c r="U64" s="4">
        <v>0</v>
      </c>
      <c r="V64" s="4">
        <v>0</v>
      </c>
      <c r="W64" s="4">
        <v>0</v>
      </c>
      <c r="X64" s="4">
        <v>1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5">
        <v>8</v>
      </c>
    </row>
    <row r="65" spans="1:32" x14ac:dyDescent="0.35">
      <c r="A65" s="2" t="s">
        <v>203</v>
      </c>
      <c r="B65" s="2" t="s">
        <v>57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</v>
      </c>
      <c r="J65" s="4">
        <v>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5">
        <v>5</v>
      </c>
    </row>
    <row r="66" spans="1:32" x14ac:dyDescent="0.35">
      <c r="A66" s="2" t="s">
        <v>204</v>
      </c>
      <c r="B66" s="2" t="s">
        <v>58</v>
      </c>
      <c r="C66" s="4">
        <v>0</v>
      </c>
      <c r="D66" s="4">
        <v>0</v>
      </c>
      <c r="E66" s="4">
        <v>0</v>
      </c>
      <c r="F66" s="4">
        <v>1</v>
      </c>
      <c r="G66" s="4">
        <v>1</v>
      </c>
      <c r="H66" s="4">
        <v>0</v>
      </c>
      <c r="I66" s="4">
        <v>0</v>
      </c>
      <c r="J66" s="4">
        <v>7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2</v>
      </c>
      <c r="Y66" s="4">
        <v>4</v>
      </c>
      <c r="Z66" s="4">
        <v>1</v>
      </c>
      <c r="AA66" s="4">
        <v>0</v>
      </c>
      <c r="AB66" s="4">
        <v>1</v>
      </c>
      <c r="AC66" s="4">
        <v>3</v>
      </c>
      <c r="AD66" s="4">
        <v>0</v>
      </c>
      <c r="AE66" s="4">
        <v>0</v>
      </c>
      <c r="AF66" s="5">
        <v>20</v>
      </c>
    </row>
    <row r="67" spans="1:32" x14ac:dyDescent="0.35">
      <c r="A67" s="2" t="s">
        <v>205</v>
      </c>
      <c r="B67" s="2" t="s">
        <v>59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</v>
      </c>
      <c r="AD67" s="4">
        <v>1</v>
      </c>
      <c r="AE67" s="4">
        <v>0</v>
      </c>
      <c r="AF67" s="5">
        <v>5</v>
      </c>
    </row>
    <row r="68" spans="1:32" x14ac:dyDescent="0.35">
      <c r="A68" s="2" t="s">
        <v>206</v>
      </c>
      <c r="B68" s="2" t="s">
        <v>60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0</v>
      </c>
      <c r="S68" s="4">
        <v>3</v>
      </c>
      <c r="T68" s="4">
        <v>0</v>
      </c>
      <c r="U68" s="4">
        <v>1</v>
      </c>
      <c r="V68" s="4">
        <v>0</v>
      </c>
      <c r="W68" s="4">
        <v>1</v>
      </c>
      <c r="X68" s="4">
        <v>0</v>
      </c>
      <c r="Y68" s="4">
        <v>1</v>
      </c>
      <c r="Z68" s="4">
        <v>1</v>
      </c>
      <c r="AA68" s="4">
        <v>0</v>
      </c>
      <c r="AB68" s="4">
        <v>0</v>
      </c>
      <c r="AC68" s="4">
        <v>0</v>
      </c>
      <c r="AD68" s="4">
        <v>1</v>
      </c>
      <c r="AE68" s="4">
        <v>0</v>
      </c>
      <c r="AF68" s="5">
        <v>11</v>
      </c>
    </row>
    <row r="69" spans="1:32" x14ac:dyDescent="0.35">
      <c r="A69" s="2" t="s">
        <v>207</v>
      </c>
      <c r="B69" s="2" t="s">
        <v>61</v>
      </c>
      <c r="C69" s="4">
        <v>0</v>
      </c>
      <c r="D69" s="4">
        <v>0</v>
      </c>
      <c r="E69" s="4">
        <v>1</v>
      </c>
      <c r="F69" s="4">
        <v>1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3</v>
      </c>
      <c r="Q69" s="4">
        <v>1</v>
      </c>
      <c r="R69" s="4">
        <v>1</v>
      </c>
      <c r="S69" s="4">
        <v>2</v>
      </c>
      <c r="T69" s="4">
        <v>1</v>
      </c>
      <c r="U69" s="4">
        <v>0</v>
      </c>
      <c r="V69" s="4">
        <v>0</v>
      </c>
      <c r="W69" s="4">
        <v>1</v>
      </c>
      <c r="X69" s="4">
        <v>0</v>
      </c>
      <c r="Y69" s="4">
        <v>1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1</v>
      </c>
      <c r="AF69" s="5">
        <v>15</v>
      </c>
    </row>
    <row r="70" spans="1:32" x14ac:dyDescent="0.35">
      <c r="A70" s="2" t="s">
        <v>208</v>
      </c>
      <c r="B70" s="2" t="s">
        <v>62</v>
      </c>
      <c r="C70" s="4">
        <v>1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2</v>
      </c>
      <c r="AC70" s="4">
        <v>0</v>
      </c>
      <c r="AD70" s="4">
        <v>0</v>
      </c>
      <c r="AE70" s="4">
        <v>1</v>
      </c>
      <c r="AF70" s="5">
        <v>9</v>
      </c>
    </row>
    <row r="71" spans="1:32" x14ac:dyDescent="0.35">
      <c r="A71" s="2" t="s">
        <v>209</v>
      </c>
      <c r="B71" s="2" t="s">
        <v>63</v>
      </c>
      <c r="C71" s="4">
        <v>1</v>
      </c>
      <c r="D71" s="4">
        <v>1</v>
      </c>
      <c r="E71" s="4">
        <v>0</v>
      </c>
      <c r="F71" s="4">
        <v>2</v>
      </c>
      <c r="G71" s="4">
        <v>1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1</v>
      </c>
      <c r="N71" s="4">
        <v>1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1</v>
      </c>
      <c r="Z71" s="4">
        <v>2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5">
        <v>14</v>
      </c>
    </row>
    <row r="72" spans="1:32" x14ac:dyDescent="0.35">
      <c r="A72" s="2" t="s">
        <v>210</v>
      </c>
      <c r="B72" s="2" t="s">
        <v>64</v>
      </c>
      <c r="C72" s="4">
        <v>2</v>
      </c>
      <c r="D72" s="4">
        <v>2</v>
      </c>
      <c r="E72" s="4">
        <v>0</v>
      </c>
      <c r="F72" s="4">
        <v>1</v>
      </c>
      <c r="G72" s="4">
        <v>1</v>
      </c>
      <c r="H72" s="4">
        <v>2</v>
      </c>
      <c r="I72" s="4">
        <v>1</v>
      </c>
      <c r="J72" s="4">
        <v>5</v>
      </c>
      <c r="K72" s="4">
        <v>1</v>
      </c>
      <c r="L72" s="4">
        <v>0</v>
      </c>
      <c r="M72" s="4">
        <v>2</v>
      </c>
      <c r="N72" s="4">
        <v>0</v>
      </c>
      <c r="O72" s="4">
        <v>1</v>
      </c>
      <c r="P72" s="4">
        <v>3</v>
      </c>
      <c r="Q72" s="4">
        <v>1</v>
      </c>
      <c r="R72" s="4">
        <v>1</v>
      </c>
      <c r="S72" s="4">
        <v>0</v>
      </c>
      <c r="T72" s="4">
        <v>0</v>
      </c>
      <c r="U72" s="4">
        <v>5</v>
      </c>
      <c r="V72" s="4">
        <v>0</v>
      </c>
      <c r="W72" s="4">
        <v>2</v>
      </c>
      <c r="X72" s="4">
        <v>4</v>
      </c>
      <c r="Y72" s="4">
        <v>6</v>
      </c>
      <c r="Z72" s="4">
        <v>4</v>
      </c>
      <c r="AA72" s="4">
        <v>2</v>
      </c>
      <c r="AB72" s="4">
        <v>3</v>
      </c>
      <c r="AC72" s="4">
        <v>3</v>
      </c>
      <c r="AD72" s="4">
        <v>1</v>
      </c>
      <c r="AE72" s="4">
        <v>2</v>
      </c>
      <c r="AF72" s="5">
        <v>55</v>
      </c>
    </row>
    <row r="73" spans="1:32" x14ac:dyDescent="0.35">
      <c r="A73" s="2" t="s">
        <v>211</v>
      </c>
      <c r="B73" s="2" t="s">
        <v>65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1</v>
      </c>
      <c r="J73" s="4">
        <v>1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1</v>
      </c>
      <c r="Q73" s="4">
        <v>0</v>
      </c>
      <c r="R73" s="4">
        <v>0</v>
      </c>
      <c r="S73" s="4">
        <v>1</v>
      </c>
      <c r="T73" s="4">
        <v>1</v>
      </c>
      <c r="U73" s="4">
        <v>1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5">
        <v>10</v>
      </c>
    </row>
    <row r="74" spans="1:32" x14ac:dyDescent="0.35">
      <c r="A74" s="2" t="s">
        <v>212</v>
      </c>
      <c r="B74" s="2" t="s">
        <v>66</v>
      </c>
      <c r="C74" s="4">
        <v>0</v>
      </c>
      <c r="D74" s="4">
        <v>4</v>
      </c>
      <c r="E74" s="4">
        <v>1</v>
      </c>
      <c r="F74" s="4">
        <v>2</v>
      </c>
      <c r="G74" s="4">
        <v>1</v>
      </c>
      <c r="H74" s="4">
        <v>0</v>
      </c>
      <c r="I74" s="4">
        <v>1</v>
      </c>
      <c r="J74" s="4">
        <v>2</v>
      </c>
      <c r="K74" s="4">
        <v>1</v>
      </c>
      <c r="L74" s="4">
        <v>1</v>
      </c>
      <c r="M74" s="4">
        <v>0</v>
      </c>
      <c r="N74" s="4">
        <v>0</v>
      </c>
      <c r="O74" s="4">
        <v>1</v>
      </c>
      <c r="P74" s="4">
        <v>3</v>
      </c>
      <c r="Q74" s="4">
        <v>0</v>
      </c>
      <c r="R74" s="4">
        <v>1</v>
      </c>
      <c r="S74" s="4">
        <v>4</v>
      </c>
      <c r="T74" s="4">
        <v>0</v>
      </c>
      <c r="U74" s="4">
        <v>1</v>
      </c>
      <c r="V74" s="4">
        <v>0</v>
      </c>
      <c r="W74" s="4">
        <v>0</v>
      </c>
      <c r="X74" s="4">
        <v>2</v>
      </c>
      <c r="Y74" s="4">
        <v>4</v>
      </c>
      <c r="Z74" s="4">
        <v>2</v>
      </c>
      <c r="AA74" s="4">
        <v>2</v>
      </c>
      <c r="AB74" s="4">
        <v>1</v>
      </c>
      <c r="AC74" s="4">
        <v>2</v>
      </c>
      <c r="AD74" s="4">
        <v>1</v>
      </c>
      <c r="AE74" s="4">
        <v>1</v>
      </c>
      <c r="AF74" s="5">
        <v>38</v>
      </c>
    </row>
    <row r="75" spans="1:32" x14ac:dyDescent="0.35">
      <c r="A75" s="2" t="s">
        <v>213</v>
      </c>
      <c r="B75" s="2" t="s">
        <v>67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</v>
      </c>
      <c r="AC75" s="4">
        <v>1</v>
      </c>
      <c r="AD75" s="4">
        <v>0</v>
      </c>
      <c r="AE75" s="4">
        <v>1</v>
      </c>
      <c r="AF75" s="5">
        <v>6</v>
      </c>
    </row>
    <row r="76" spans="1:32" x14ac:dyDescent="0.35">
      <c r="A76" s="2" t="s">
        <v>214</v>
      </c>
      <c r="B76" s="2" t="s">
        <v>68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2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5">
        <v>5</v>
      </c>
    </row>
    <row r="77" spans="1:32" x14ac:dyDescent="0.35">
      <c r="A77" s="2" t="s">
        <v>215</v>
      </c>
      <c r="B77" s="2" t="s">
        <v>69</v>
      </c>
      <c r="C77" s="4">
        <v>0</v>
      </c>
      <c r="D77" s="4">
        <v>2</v>
      </c>
      <c r="E77" s="4">
        <v>0</v>
      </c>
      <c r="F77" s="4">
        <v>0</v>
      </c>
      <c r="G77" s="4">
        <v>1</v>
      </c>
      <c r="H77" s="4">
        <v>0</v>
      </c>
      <c r="I77" s="4">
        <v>2</v>
      </c>
      <c r="J77" s="4">
        <v>0</v>
      </c>
      <c r="K77" s="4">
        <v>2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3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</v>
      </c>
      <c r="AB77" s="4">
        <v>1</v>
      </c>
      <c r="AC77" s="4">
        <v>0</v>
      </c>
      <c r="AD77" s="4">
        <v>0</v>
      </c>
      <c r="AE77" s="4">
        <v>0</v>
      </c>
      <c r="AF77" s="5">
        <v>14</v>
      </c>
    </row>
    <row r="78" spans="1:32" x14ac:dyDescent="0.35">
      <c r="A78" s="2" t="s">
        <v>216</v>
      </c>
      <c r="B78" s="2" t="s">
        <v>70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5">
        <v>1</v>
      </c>
    </row>
    <row r="79" spans="1:32" x14ac:dyDescent="0.35">
      <c r="A79" s="2" t="s">
        <v>217</v>
      </c>
      <c r="B79" s="2" t="s">
        <v>71</v>
      </c>
      <c r="C79" s="4">
        <v>0</v>
      </c>
      <c r="D79" s="4">
        <v>1</v>
      </c>
      <c r="E79" s="4">
        <v>1</v>
      </c>
      <c r="F79" s="4">
        <v>0</v>
      </c>
      <c r="G79" s="4">
        <v>3</v>
      </c>
      <c r="H79" s="4">
        <v>0</v>
      </c>
      <c r="I79" s="4">
        <v>2</v>
      </c>
      <c r="J79" s="4">
        <v>1</v>
      </c>
      <c r="K79" s="4">
        <v>1</v>
      </c>
      <c r="L79" s="4">
        <v>0</v>
      </c>
      <c r="M79" s="4">
        <v>0</v>
      </c>
      <c r="N79" s="4">
        <v>1</v>
      </c>
      <c r="O79" s="4">
        <v>1</v>
      </c>
      <c r="P79" s="4">
        <v>1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2</v>
      </c>
      <c r="AE79" s="4">
        <v>0</v>
      </c>
      <c r="AF79" s="5">
        <v>16</v>
      </c>
    </row>
    <row r="80" spans="1:32" x14ac:dyDescent="0.35">
      <c r="A80" s="2" t="s">
        <v>218</v>
      </c>
      <c r="B80" s="2" t="s">
        <v>72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  <c r="P80" s="4">
        <v>0</v>
      </c>
      <c r="Q80" s="4">
        <v>1</v>
      </c>
      <c r="R80" s="4">
        <v>0</v>
      </c>
      <c r="S80" s="4">
        <v>2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4</v>
      </c>
      <c r="Z80" s="4">
        <v>1</v>
      </c>
      <c r="AA80" s="4">
        <v>1</v>
      </c>
      <c r="AB80" s="4">
        <v>0</v>
      </c>
      <c r="AC80" s="4">
        <v>3</v>
      </c>
      <c r="AD80" s="4">
        <v>0</v>
      </c>
      <c r="AE80" s="4">
        <v>0</v>
      </c>
      <c r="AF80" s="5">
        <v>17</v>
      </c>
    </row>
    <row r="81" spans="1:32" x14ac:dyDescent="0.35">
      <c r="A81" s="2" t="s">
        <v>219</v>
      </c>
      <c r="B81" s="2" t="s">
        <v>73</v>
      </c>
      <c r="C81" s="4">
        <v>0</v>
      </c>
      <c r="D81" s="4">
        <v>1</v>
      </c>
      <c r="E81" s="4">
        <v>0</v>
      </c>
      <c r="F81" s="4">
        <v>2</v>
      </c>
      <c r="G81" s="4">
        <v>0</v>
      </c>
      <c r="H81" s="4">
        <v>0</v>
      </c>
      <c r="I81" s="4">
        <v>2</v>
      </c>
      <c r="J81" s="4">
        <v>3</v>
      </c>
      <c r="K81" s="4">
        <v>0</v>
      </c>
      <c r="L81" s="4">
        <v>1</v>
      </c>
      <c r="M81" s="4">
        <v>1</v>
      </c>
      <c r="N81" s="4">
        <v>1</v>
      </c>
      <c r="O81" s="4">
        <v>0</v>
      </c>
      <c r="P81" s="4">
        <v>2</v>
      </c>
      <c r="Q81" s="4">
        <v>0</v>
      </c>
      <c r="R81" s="4">
        <v>0</v>
      </c>
      <c r="S81" s="4">
        <v>0</v>
      </c>
      <c r="T81" s="4">
        <v>0</v>
      </c>
      <c r="U81" s="4">
        <v>3</v>
      </c>
      <c r="V81" s="4">
        <v>0</v>
      </c>
      <c r="W81" s="4">
        <v>0</v>
      </c>
      <c r="X81" s="4">
        <v>1</v>
      </c>
      <c r="Y81" s="4">
        <v>0</v>
      </c>
      <c r="Z81" s="4">
        <v>2</v>
      </c>
      <c r="AA81" s="4">
        <v>0</v>
      </c>
      <c r="AB81" s="4">
        <v>2</v>
      </c>
      <c r="AC81" s="4">
        <v>2</v>
      </c>
      <c r="AD81" s="4">
        <v>1</v>
      </c>
      <c r="AE81" s="4">
        <v>0</v>
      </c>
      <c r="AF81" s="5">
        <v>24</v>
      </c>
    </row>
    <row r="82" spans="1:32" x14ac:dyDescent="0.35">
      <c r="A82" s="2" t="s">
        <v>220</v>
      </c>
      <c r="B82" s="2" t="s">
        <v>74</v>
      </c>
      <c r="C82" s="4">
        <v>0</v>
      </c>
      <c r="D82" s="4">
        <v>0</v>
      </c>
      <c r="E82" s="4">
        <v>0</v>
      </c>
      <c r="F82" s="4">
        <v>2</v>
      </c>
      <c r="G82" s="4">
        <v>1</v>
      </c>
      <c r="H82" s="4">
        <v>0</v>
      </c>
      <c r="I82" s="4">
        <v>3</v>
      </c>
      <c r="J82" s="4">
        <v>4</v>
      </c>
      <c r="K82" s="4">
        <v>0</v>
      </c>
      <c r="L82" s="4">
        <v>2</v>
      </c>
      <c r="M82" s="4">
        <v>1</v>
      </c>
      <c r="N82" s="4">
        <v>0</v>
      </c>
      <c r="O82" s="4">
        <v>1</v>
      </c>
      <c r="P82" s="4">
        <v>1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0</v>
      </c>
      <c r="AB82" s="4">
        <v>1</v>
      </c>
      <c r="AC82" s="4">
        <v>0</v>
      </c>
      <c r="AD82" s="4">
        <v>0</v>
      </c>
      <c r="AE82" s="4">
        <v>0</v>
      </c>
      <c r="AF82" s="5">
        <v>17</v>
      </c>
    </row>
    <row r="83" spans="1:32" x14ac:dyDescent="0.35">
      <c r="A83" s="2" t="s">
        <v>221</v>
      </c>
      <c r="B83" s="2" t="s">
        <v>75</v>
      </c>
      <c r="C83" s="4">
        <v>0</v>
      </c>
      <c r="D83" s="4">
        <v>1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2</v>
      </c>
      <c r="V83" s="4">
        <v>0</v>
      </c>
      <c r="W83" s="4">
        <v>0</v>
      </c>
      <c r="X83" s="4">
        <v>0</v>
      </c>
      <c r="Y83" s="4">
        <v>1</v>
      </c>
      <c r="Z83" s="4">
        <v>1</v>
      </c>
      <c r="AA83" s="4">
        <v>0</v>
      </c>
      <c r="AB83" s="4">
        <v>1</v>
      </c>
      <c r="AC83" s="4">
        <v>0</v>
      </c>
      <c r="AD83" s="4">
        <v>0</v>
      </c>
      <c r="AE83" s="4">
        <v>0</v>
      </c>
      <c r="AF83" s="5">
        <v>8</v>
      </c>
    </row>
    <row r="84" spans="1:32" x14ac:dyDescent="0.35">
      <c r="A84" s="2" t="s">
        <v>222</v>
      </c>
      <c r="B84" s="2" t="s">
        <v>76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2</v>
      </c>
      <c r="K84" s="4">
        <v>0</v>
      </c>
      <c r="L84" s="4">
        <v>1</v>
      </c>
      <c r="M84" s="4">
        <v>1</v>
      </c>
      <c r="N84" s="4">
        <v>1</v>
      </c>
      <c r="O84" s="4">
        <v>0</v>
      </c>
      <c r="P84" s="4">
        <v>4</v>
      </c>
      <c r="Q84" s="4">
        <v>0</v>
      </c>
      <c r="R84" s="4">
        <v>0</v>
      </c>
      <c r="S84" s="4">
        <v>0</v>
      </c>
      <c r="T84" s="4">
        <v>0</v>
      </c>
      <c r="U84" s="4">
        <v>4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1</v>
      </c>
      <c r="AC84" s="4">
        <v>1</v>
      </c>
      <c r="AD84" s="4">
        <v>0</v>
      </c>
      <c r="AE84" s="4">
        <v>0</v>
      </c>
      <c r="AF84" s="5">
        <v>17</v>
      </c>
    </row>
    <row r="85" spans="1:32" x14ac:dyDescent="0.35">
      <c r="A85" s="2" t="s">
        <v>223</v>
      </c>
      <c r="B85" s="2" t="s">
        <v>77</v>
      </c>
      <c r="C85" s="4">
        <v>1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2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8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5">
        <v>14</v>
      </c>
    </row>
    <row r="86" spans="1:32" x14ac:dyDescent="0.35">
      <c r="A86" s="2" t="s">
        <v>252</v>
      </c>
      <c r="B86" s="2" t="s">
        <v>140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4">
        <v>6</v>
      </c>
      <c r="Q86" s="4">
        <v>0</v>
      </c>
      <c r="R86" s="4">
        <v>0</v>
      </c>
      <c r="S86" s="4">
        <v>0</v>
      </c>
      <c r="T86" s="4">
        <v>0</v>
      </c>
      <c r="U86" s="4">
        <v>2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5">
        <v>10</v>
      </c>
    </row>
    <row r="87" spans="1:32" x14ac:dyDescent="0.35">
      <c r="A87" s="2" t="s">
        <v>225</v>
      </c>
      <c r="B87" s="2" t="s">
        <v>79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5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</v>
      </c>
      <c r="AC87" s="4">
        <v>0</v>
      </c>
      <c r="AD87" s="4">
        <v>0</v>
      </c>
      <c r="AE87" s="4">
        <v>0</v>
      </c>
      <c r="AF87" s="5">
        <v>7</v>
      </c>
    </row>
    <row r="88" spans="1:32" x14ac:dyDescent="0.35">
      <c r="A88" s="2" t="s">
        <v>226</v>
      </c>
      <c r="B88" s="2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5">
        <v>1</v>
      </c>
    </row>
    <row r="89" spans="1:32" x14ac:dyDescent="0.35">
      <c r="A89" s="2" t="s">
        <v>227</v>
      </c>
      <c r="B89" s="2" t="s">
        <v>81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1</v>
      </c>
      <c r="Z89" s="4">
        <v>1</v>
      </c>
      <c r="AA89" s="4">
        <v>0</v>
      </c>
      <c r="AB89" s="4">
        <v>1</v>
      </c>
      <c r="AC89" s="4">
        <v>1</v>
      </c>
      <c r="AD89" s="4">
        <v>0</v>
      </c>
      <c r="AE89" s="4">
        <v>0</v>
      </c>
      <c r="AF89" s="5">
        <v>6</v>
      </c>
    </row>
    <row r="90" spans="1:32" x14ac:dyDescent="0.35">
      <c r="A90" s="2" t="s">
        <v>228</v>
      </c>
      <c r="B90" s="2" t="s">
        <v>82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  <c r="O90" s="4">
        <v>1</v>
      </c>
      <c r="P90" s="4">
        <v>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3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5">
        <v>8</v>
      </c>
    </row>
    <row r="91" spans="1:32" x14ac:dyDescent="0.35">
      <c r="A91" s="2" t="s">
        <v>229</v>
      </c>
      <c r="B91" s="2" t="s">
        <v>83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1</v>
      </c>
      <c r="Z91" s="4">
        <v>0</v>
      </c>
      <c r="AA91" s="4">
        <v>0</v>
      </c>
      <c r="AB91" s="4">
        <v>0</v>
      </c>
      <c r="AC91" s="4">
        <v>1</v>
      </c>
      <c r="AD91" s="4">
        <v>0</v>
      </c>
      <c r="AE91" s="4">
        <v>0</v>
      </c>
      <c r="AF91" s="5">
        <v>4</v>
      </c>
    </row>
    <row r="92" spans="1:32" x14ac:dyDescent="0.35">
      <c r="A92" s="2" t="s">
        <v>230</v>
      </c>
      <c r="B92" s="2" t="s">
        <v>84</v>
      </c>
      <c r="C92" s="4">
        <v>0</v>
      </c>
      <c r="D92" s="4">
        <v>1</v>
      </c>
      <c r="E92" s="4">
        <v>0</v>
      </c>
      <c r="F92" s="4">
        <v>3</v>
      </c>
      <c r="G92" s="4">
        <v>0</v>
      </c>
      <c r="H92" s="4">
        <v>0</v>
      </c>
      <c r="I92" s="4">
        <v>1</v>
      </c>
      <c r="J92" s="4">
        <v>2</v>
      </c>
      <c r="K92" s="4">
        <v>1</v>
      </c>
      <c r="L92" s="4">
        <v>8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3</v>
      </c>
      <c r="V92" s="4">
        <v>0</v>
      </c>
      <c r="W92" s="4">
        <v>0</v>
      </c>
      <c r="X92" s="4">
        <v>0</v>
      </c>
      <c r="Y92" s="4">
        <v>4</v>
      </c>
      <c r="Z92" s="4">
        <v>0</v>
      </c>
      <c r="AA92" s="4">
        <v>0</v>
      </c>
      <c r="AB92" s="4">
        <v>4</v>
      </c>
      <c r="AC92" s="4">
        <v>0</v>
      </c>
      <c r="AD92" s="4">
        <v>0</v>
      </c>
      <c r="AE92" s="4">
        <v>0</v>
      </c>
      <c r="AF92" s="5">
        <v>27</v>
      </c>
    </row>
    <row r="93" spans="1:32" x14ac:dyDescent="0.35">
      <c r="A93" s="2" t="s">
        <v>231</v>
      </c>
      <c r="B93" s="2" t="s">
        <v>85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4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</v>
      </c>
      <c r="V93" s="4">
        <v>0</v>
      </c>
      <c r="W93" s="4">
        <v>0</v>
      </c>
      <c r="X93" s="4">
        <v>0</v>
      </c>
      <c r="Y93" s="4">
        <v>2</v>
      </c>
      <c r="Z93" s="4">
        <v>2</v>
      </c>
      <c r="AA93" s="4">
        <v>0</v>
      </c>
      <c r="AB93" s="4">
        <v>5</v>
      </c>
      <c r="AC93" s="4">
        <v>0</v>
      </c>
      <c r="AD93" s="4">
        <v>1</v>
      </c>
      <c r="AE93" s="4">
        <v>0</v>
      </c>
      <c r="AF93" s="5">
        <v>16</v>
      </c>
    </row>
    <row r="94" spans="1:32" x14ac:dyDescent="0.35">
      <c r="A94" s="2" t="s">
        <v>255</v>
      </c>
      <c r="B94" s="2" t="s">
        <v>141</v>
      </c>
      <c r="C94" s="4">
        <v>0</v>
      </c>
      <c r="D94" s="4">
        <v>0</v>
      </c>
      <c r="E94" s="4">
        <v>0</v>
      </c>
      <c r="F94" s="4">
        <v>2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5">
        <v>3</v>
      </c>
    </row>
    <row r="95" spans="1:32" x14ac:dyDescent="0.35">
      <c r="A95" s="2" t="s">
        <v>232</v>
      </c>
      <c r="B95" s="2" t="s">
        <v>86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1</v>
      </c>
      <c r="I95" s="4">
        <v>10</v>
      </c>
      <c r="J95" s="4">
        <v>1</v>
      </c>
      <c r="K95" s="4">
        <v>1</v>
      </c>
      <c r="L95" s="4">
        <v>0</v>
      </c>
      <c r="M95" s="4">
        <v>5</v>
      </c>
      <c r="N95" s="4">
        <v>1</v>
      </c>
      <c r="O95" s="4">
        <v>0</v>
      </c>
      <c r="P95" s="4">
        <v>2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1</v>
      </c>
      <c r="X95" s="4">
        <v>1</v>
      </c>
      <c r="Y95" s="4">
        <v>2</v>
      </c>
      <c r="Z95" s="4">
        <v>3</v>
      </c>
      <c r="AA95" s="4">
        <v>0</v>
      </c>
      <c r="AB95" s="4">
        <v>2</v>
      </c>
      <c r="AC95" s="4">
        <v>2</v>
      </c>
      <c r="AD95" s="4">
        <v>1</v>
      </c>
      <c r="AE95" s="4">
        <v>0</v>
      </c>
      <c r="AF95" s="5">
        <v>35</v>
      </c>
    </row>
    <row r="96" spans="1:32" x14ac:dyDescent="0.35">
      <c r="A96" s="2" t="s">
        <v>233</v>
      </c>
      <c r="B96" s="2" t="s">
        <v>87</v>
      </c>
      <c r="C96" s="4">
        <v>1</v>
      </c>
      <c r="D96" s="4">
        <v>0</v>
      </c>
      <c r="E96" s="4">
        <v>0</v>
      </c>
      <c r="F96" s="4">
        <v>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2</v>
      </c>
      <c r="N96" s="4">
        <v>0</v>
      </c>
      <c r="O96" s="4">
        <v>1</v>
      </c>
      <c r="P96" s="4">
        <v>4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5">
        <v>10</v>
      </c>
    </row>
    <row r="97" spans="1:32" x14ac:dyDescent="0.35">
      <c r="A97" s="2" t="s">
        <v>234</v>
      </c>
      <c r="B97" s="2" t="s">
        <v>88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  <c r="AD97" s="4">
        <v>0</v>
      </c>
      <c r="AE97" s="4">
        <v>0</v>
      </c>
      <c r="AF97" s="5">
        <v>1</v>
      </c>
    </row>
    <row r="98" spans="1:32" x14ac:dyDescent="0.35">
      <c r="A98" s="2" t="s">
        <v>235</v>
      </c>
      <c r="B98" s="2" t="s">
        <v>89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5">
        <v>2</v>
      </c>
    </row>
    <row r="99" spans="1:32" x14ac:dyDescent="0.35">
      <c r="A99" s="2" t="s">
        <v>236</v>
      </c>
      <c r="B99" s="2" t="s">
        <v>90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2</v>
      </c>
      <c r="K99" s="4">
        <v>0</v>
      </c>
      <c r="L99" s="4">
        <v>0</v>
      </c>
      <c r="M99" s="4">
        <v>1</v>
      </c>
      <c r="N99" s="4">
        <v>0</v>
      </c>
      <c r="O99" s="4">
        <v>2</v>
      </c>
      <c r="P99" s="4">
        <v>1</v>
      </c>
      <c r="Q99" s="4">
        <v>1</v>
      </c>
      <c r="R99" s="4">
        <v>0</v>
      </c>
      <c r="S99" s="4">
        <v>2</v>
      </c>
      <c r="T99" s="4">
        <v>0</v>
      </c>
      <c r="U99" s="4">
        <v>4</v>
      </c>
      <c r="V99" s="4">
        <v>0</v>
      </c>
      <c r="W99" s="4">
        <v>1</v>
      </c>
      <c r="X99" s="4">
        <v>2</v>
      </c>
      <c r="Y99" s="4">
        <v>1</v>
      </c>
      <c r="Z99" s="4">
        <v>0</v>
      </c>
      <c r="AA99" s="4">
        <v>1</v>
      </c>
      <c r="AB99" s="4">
        <v>0</v>
      </c>
      <c r="AC99" s="4">
        <v>0</v>
      </c>
      <c r="AD99" s="4">
        <v>0</v>
      </c>
      <c r="AE99" s="4">
        <v>0</v>
      </c>
      <c r="AF99" s="5">
        <v>19</v>
      </c>
    </row>
    <row r="100" spans="1:32" x14ac:dyDescent="0.35">
      <c r="A100" s="2" t="s">
        <v>238</v>
      </c>
      <c r="B100" s="2" t="s">
        <v>92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2</v>
      </c>
      <c r="I100" s="4">
        <v>0</v>
      </c>
      <c r="J100" s="4">
        <v>2</v>
      </c>
      <c r="K100" s="4">
        <v>0</v>
      </c>
      <c r="L100" s="4">
        <v>1</v>
      </c>
      <c r="M100" s="4">
        <v>3</v>
      </c>
      <c r="N100" s="4">
        <v>1</v>
      </c>
      <c r="O100" s="4">
        <v>0</v>
      </c>
      <c r="P100" s="4">
        <v>3</v>
      </c>
      <c r="Q100" s="4">
        <v>0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  <c r="W100" s="4">
        <v>2</v>
      </c>
      <c r="X100" s="4">
        <v>2</v>
      </c>
      <c r="Y100" s="4">
        <v>3</v>
      </c>
      <c r="Z100" s="4">
        <v>0</v>
      </c>
      <c r="AA100" s="4">
        <v>0</v>
      </c>
      <c r="AB100" s="4">
        <v>0</v>
      </c>
      <c r="AC100" s="4">
        <v>2</v>
      </c>
      <c r="AD100" s="4">
        <v>0</v>
      </c>
      <c r="AE100" s="4">
        <v>2</v>
      </c>
      <c r="AF100" s="5">
        <v>25</v>
      </c>
    </row>
    <row r="101" spans="1:32" x14ac:dyDescent="0.35">
      <c r="A101" s="2" t="s">
        <v>256</v>
      </c>
      <c r="B101" s="2" t="s">
        <v>142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5">
        <v>2</v>
      </c>
    </row>
    <row r="102" spans="1:32" x14ac:dyDescent="0.35">
      <c r="A102" s="2" t="s">
        <v>239</v>
      </c>
      <c r="B102" s="2" t="s">
        <v>93</v>
      </c>
      <c r="C102" s="4">
        <v>0</v>
      </c>
      <c r="D102" s="4">
        <v>1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8</v>
      </c>
      <c r="Q102" s="4">
        <v>1</v>
      </c>
      <c r="R102" s="4">
        <v>0</v>
      </c>
      <c r="S102" s="4">
        <v>0</v>
      </c>
      <c r="T102" s="4">
        <v>0</v>
      </c>
      <c r="U102" s="4">
        <v>5</v>
      </c>
      <c r="V102" s="4">
        <v>0</v>
      </c>
      <c r="W102" s="4">
        <v>0</v>
      </c>
      <c r="X102" s="4">
        <v>1</v>
      </c>
      <c r="Y102" s="4">
        <v>3</v>
      </c>
      <c r="Z102" s="4">
        <v>0</v>
      </c>
      <c r="AA102" s="4">
        <v>2</v>
      </c>
      <c r="AB102" s="4">
        <v>3</v>
      </c>
      <c r="AC102" s="4">
        <v>0</v>
      </c>
      <c r="AD102" s="4">
        <v>0</v>
      </c>
      <c r="AE102" s="4">
        <v>0</v>
      </c>
      <c r="AF102" s="5">
        <v>26</v>
      </c>
    </row>
    <row r="103" spans="1:32" x14ac:dyDescent="0.35">
      <c r="A103" s="2" t="s">
        <v>240</v>
      </c>
      <c r="B103" s="2" t="s">
        <v>94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5</v>
      </c>
      <c r="J103" s="4">
        <v>1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4">
        <v>3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5">
        <v>12</v>
      </c>
    </row>
    <row r="104" spans="1:32" x14ac:dyDescent="0.35">
      <c r="A104" s="2" t="s">
        <v>241</v>
      </c>
      <c r="B104" s="2" t="s">
        <v>95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</v>
      </c>
      <c r="AD104" s="4">
        <v>0</v>
      </c>
      <c r="AE104" s="4">
        <v>0</v>
      </c>
      <c r="AF104" s="5">
        <v>3</v>
      </c>
    </row>
    <row r="105" spans="1:32" x14ac:dyDescent="0.35">
      <c r="A105" s="2" t="s">
        <v>243</v>
      </c>
      <c r="B105" s="2" t="s">
        <v>97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5">
        <v>1</v>
      </c>
    </row>
    <row r="106" spans="1:32" x14ac:dyDescent="0.35">
      <c r="A106" s="2" t="s">
        <v>260</v>
      </c>
      <c r="B106" s="2" t="s">
        <v>261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5">
        <v>1</v>
      </c>
    </row>
    <row r="107" spans="1:32" x14ac:dyDescent="0.35">
      <c r="A107" s="2" t="s">
        <v>246</v>
      </c>
      <c r="B107" s="2" t="s">
        <v>100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2</v>
      </c>
      <c r="AD107" s="4">
        <v>0</v>
      </c>
      <c r="AE107" s="4">
        <v>0</v>
      </c>
      <c r="AF107" s="5">
        <v>2</v>
      </c>
    </row>
    <row r="108" spans="1:32" x14ac:dyDescent="0.35">
      <c r="A108" s="2" t="s">
        <v>258</v>
      </c>
      <c r="B108" s="2" t="s">
        <v>143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1</v>
      </c>
      <c r="V108" s="4">
        <v>0</v>
      </c>
      <c r="W108" s="4">
        <v>0</v>
      </c>
      <c r="X108" s="4">
        <v>3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5">
        <v>5</v>
      </c>
    </row>
    <row r="109" spans="1:32" x14ac:dyDescent="0.35">
      <c r="A109" s="2" t="s">
        <v>267</v>
      </c>
      <c r="B109" s="2" t="s">
        <v>268</v>
      </c>
      <c r="C109" s="4">
        <v>0</v>
      </c>
      <c r="D109" s="4">
        <v>1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5">
        <v>2</v>
      </c>
    </row>
    <row r="110" spans="1:32" x14ac:dyDescent="0.35">
      <c r="A110" s="9" t="s">
        <v>133</v>
      </c>
      <c r="C110" s="4">
        <v>34</v>
      </c>
      <c r="D110" s="4">
        <v>54</v>
      </c>
      <c r="E110" s="4">
        <v>37</v>
      </c>
      <c r="F110" s="4">
        <v>42</v>
      </c>
      <c r="G110" s="4">
        <v>33</v>
      </c>
      <c r="H110" s="4">
        <v>31</v>
      </c>
      <c r="I110" s="4">
        <v>123</v>
      </c>
      <c r="J110" s="4">
        <v>169</v>
      </c>
      <c r="K110" s="4">
        <v>36</v>
      </c>
      <c r="L110" s="4">
        <v>34</v>
      </c>
      <c r="M110" s="4">
        <v>38</v>
      </c>
      <c r="N110" s="4">
        <v>15</v>
      </c>
      <c r="O110" s="4">
        <v>53</v>
      </c>
      <c r="P110" s="4">
        <v>197</v>
      </c>
      <c r="Q110" s="4">
        <v>45</v>
      </c>
      <c r="R110" s="4">
        <v>45</v>
      </c>
      <c r="S110" s="4">
        <v>84</v>
      </c>
      <c r="T110" s="4">
        <v>14</v>
      </c>
      <c r="U110" s="4">
        <v>87</v>
      </c>
      <c r="V110" s="4">
        <v>18</v>
      </c>
      <c r="W110" s="4">
        <v>44</v>
      </c>
      <c r="X110" s="4">
        <v>95</v>
      </c>
      <c r="Y110" s="4">
        <v>172</v>
      </c>
      <c r="Z110" s="4">
        <v>99</v>
      </c>
      <c r="AA110" s="4">
        <v>41</v>
      </c>
      <c r="AB110" s="4">
        <v>102</v>
      </c>
      <c r="AC110" s="4">
        <v>99</v>
      </c>
      <c r="AD110" s="4">
        <v>48</v>
      </c>
      <c r="AE110" s="4">
        <v>30</v>
      </c>
      <c r="AF110" s="4">
        <v>1919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D985-407A-48DA-8EF2-499C0449D53B}">
  <dimension ref="A3:AH105"/>
  <sheetViews>
    <sheetView topLeftCell="A81" workbookViewId="0">
      <selection activeCell="B7" sqref="B7:B104"/>
    </sheetView>
  </sheetViews>
  <sheetFormatPr defaultColWidth="10.90625" defaultRowHeight="14.5" x14ac:dyDescent="0.35"/>
  <cols>
    <col min="1" max="1" width="10.90625" customWidth="1"/>
  </cols>
  <sheetData>
    <row r="3" spans="1:34" x14ac:dyDescent="0.35">
      <c r="H3" s="7" t="s">
        <v>144</v>
      </c>
    </row>
    <row r="4" spans="1:34" x14ac:dyDescent="0.35">
      <c r="H4" s="8" t="s">
        <v>276</v>
      </c>
    </row>
    <row r="6" spans="1:34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132</v>
      </c>
      <c r="AH6" s="3" t="s">
        <v>133</v>
      </c>
    </row>
    <row r="7" spans="1:34" x14ac:dyDescent="0.35">
      <c r="A7" s="2" t="s">
        <v>146</v>
      </c>
      <c r="B7" s="2" t="s">
        <v>0</v>
      </c>
      <c r="C7" s="4">
        <v>16</v>
      </c>
      <c r="D7" s="4">
        <v>4</v>
      </c>
      <c r="E7" s="4">
        <v>6</v>
      </c>
      <c r="F7" s="4">
        <v>5</v>
      </c>
      <c r="G7" s="4">
        <v>6</v>
      </c>
      <c r="H7" s="4">
        <v>1</v>
      </c>
      <c r="I7" s="4">
        <v>13</v>
      </c>
      <c r="J7" s="4">
        <v>3</v>
      </c>
      <c r="K7" s="4">
        <v>3</v>
      </c>
      <c r="L7" s="4">
        <v>30</v>
      </c>
      <c r="M7" s="4">
        <v>11</v>
      </c>
      <c r="N7" s="4">
        <v>13</v>
      </c>
      <c r="O7" s="4">
        <v>54</v>
      </c>
      <c r="P7" s="4">
        <v>9</v>
      </c>
      <c r="Q7" s="4">
        <v>19</v>
      </c>
      <c r="R7" s="4">
        <v>1</v>
      </c>
      <c r="S7" s="4">
        <v>7</v>
      </c>
      <c r="T7" s="4">
        <v>43</v>
      </c>
      <c r="U7" s="4">
        <v>22</v>
      </c>
      <c r="V7" s="4">
        <v>6</v>
      </c>
      <c r="W7" s="4">
        <v>9</v>
      </c>
      <c r="X7" s="4">
        <v>5</v>
      </c>
      <c r="Y7" s="4">
        <v>0</v>
      </c>
      <c r="Z7" s="4">
        <v>0</v>
      </c>
      <c r="AA7" s="4">
        <v>19</v>
      </c>
      <c r="AB7" s="4">
        <v>8</v>
      </c>
      <c r="AC7" s="4">
        <v>3</v>
      </c>
      <c r="AD7" s="4">
        <v>2</v>
      </c>
      <c r="AE7" s="4">
        <v>1</v>
      </c>
      <c r="AF7" s="4">
        <v>12</v>
      </c>
      <c r="AG7" s="4">
        <v>17</v>
      </c>
      <c r="AH7" s="5">
        <v>348</v>
      </c>
    </row>
    <row r="8" spans="1:34" x14ac:dyDescent="0.35">
      <c r="A8" s="2" t="s">
        <v>148</v>
      </c>
      <c r="B8" s="2" t="s">
        <v>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2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">
        <v>4</v>
      </c>
    </row>
    <row r="9" spans="1:34" x14ac:dyDescent="0.35">
      <c r="A9" s="2" t="s">
        <v>149</v>
      </c>
      <c r="B9" s="2" t="s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2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5">
        <v>3</v>
      </c>
    </row>
    <row r="10" spans="1:34" x14ac:dyDescent="0.35">
      <c r="A10" s="2" t="s">
        <v>150</v>
      </c>
      <c r="B10" s="2" t="s">
        <v>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3</v>
      </c>
      <c r="V10" s="4">
        <v>0</v>
      </c>
      <c r="W10" s="4">
        <v>1</v>
      </c>
      <c r="X10" s="4">
        <v>2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5">
        <v>9</v>
      </c>
    </row>
    <row r="11" spans="1:34" x14ac:dyDescent="0.35">
      <c r="A11" s="2" t="s">
        <v>151</v>
      </c>
      <c r="B11" s="2" t="s">
        <v>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5">
        <v>3</v>
      </c>
    </row>
    <row r="12" spans="1:34" x14ac:dyDescent="0.35">
      <c r="A12" s="2" t="s">
        <v>152</v>
      </c>
      <c r="B12" s="2" t="s">
        <v>6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5">
        <v>1</v>
      </c>
    </row>
    <row r="13" spans="1:34" x14ac:dyDescent="0.35">
      <c r="A13" s="2" t="s">
        <v>153</v>
      </c>
      <c r="B13" s="2" t="s">
        <v>7</v>
      </c>
      <c r="C13" s="4">
        <v>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2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2</v>
      </c>
      <c r="T13" s="4">
        <v>0</v>
      </c>
      <c r="U13" s="4">
        <v>0</v>
      </c>
      <c r="V13" s="4">
        <v>1</v>
      </c>
      <c r="W13" s="4">
        <v>2</v>
      </c>
      <c r="X13" s="4">
        <v>0</v>
      </c>
      <c r="Y13" s="4">
        <v>0</v>
      </c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4">
        <v>0</v>
      </c>
      <c r="AG13" s="4">
        <v>1</v>
      </c>
      <c r="AH13" s="5">
        <v>17</v>
      </c>
    </row>
    <row r="14" spans="1:34" x14ac:dyDescent="0.35">
      <c r="A14" s="2" t="s">
        <v>154</v>
      </c>
      <c r="B14" s="2" t="s">
        <v>8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0</v>
      </c>
      <c r="P14" s="4">
        <v>2</v>
      </c>
      <c r="Q14" s="4">
        <v>1</v>
      </c>
      <c r="R14" s="4">
        <v>0</v>
      </c>
      <c r="S14" s="4">
        <v>0</v>
      </c>
      <c r="T14" s="4">
        <v>0</v>
      </c>
      <c r="U14" s="4">
        <v>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5">
        <v>12</v>
      </c>
    </row>
    <row r="15" spans="1:34" x14ac:dyDescent="0.35">
      <c r="A15" s="2" t="s">
        <v>155</v>
      </c>
      <c r="B15" s="2" t="s">
        <v>9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5">
        <v>3</v>
      </c>
    </row>
    <row r="16" spans="1:34" x14ac:dyDescent="0.35">
      <c r="A16" s="2" t="s">
        <v>156</v>
      </c>
      <c r="B16" s="2" t="s">
        <v>10</v>
      </c>
      <c r="C16" s="4">
        <v>1</v>
      </c>
      <c r="D16" s="4">
        <v>1</v>
      </c>
      <c r="E16" s="4">
        <v>3</v>
      </c>
      <c r="F16" s="4">
        <v>0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3</v>
      </c>
      <c r="N16" s="4">
        <v>0</v>
      </c>
      <c r="O16" s="4">
        <v>0</v>
      </c>
      <c r="P16" s="4">
        <v>3</v>
      </c>
      <c r="Q16" s="4">
        <v>0</v>
      </c>
      <c r="R16" s="4">
        <v>0</v>
      </c>
      <c r="S16" s="4">
        <v>0</v>
      </c>
      <c r="T16" s="4">
        <v>0</v>
      </c>
      <c r="U16" s="4">
        <v>6</v>
      </c>
      <c r="V16" s="4">
        <v>0</v>
      </c>
      <c r="W16" s="4">
        <v>1</v>
      </c>
      <c r="X16" s="4">
        <v>0</v>
      </c>
      <c r="Y16" s="4">
        <v>1</v>
      </c>
      <c r="Z16" s="4">
        <v>4</v>
      </c>
      <c r="AA16" s="4">
        <v>0</v>
      </c>
      <c r="AB16" s="4">
        <v>3</v>
      </c>
      <c r="AC16" s="4">
        <v>1</v>
      </c>
      <c r="AD16" s="4">
        <v>1</v>
      </c>
      <c r="AE16" s="4">
        <v>0</v>
      </c>
      <c r="AF16" s="4">
        <v>0</v>
      </c>
      <c r="AG16" s="4">
        <v>0</v>
      </c>
      <c r="AH16" s="5">
        <v>31</v>
      </c>
    </row>
    <row r="17" spans="1:34" x14ac:dyDescent="0.35">
      <c r="A17" s="2" t="s">
        <v>157</v>
      </c>
      <c r="B17" s="2" t="s">
        <v>11</v>
      </c>
      <c r="C17" s="4">
        <v>0</v>
      </c>
      <c r="D17" s="4">
        <v>2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1</v>
      </c>
      <c r="T17" s="4">
        <v>0</v>
      </c>
      <c r="U17" s="4">
        <v>2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5">
        <v>12</v>
      </c>
    </row>
    <row r="18" spans="1:34" x14ac:dyDescent="0.35">
      <c r="A18" s="2" t="s">
        <v>158</v>
      </c>
      <c r="B18" s="2" t="s">
        <v>12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1</v>
      </c>
      <c r="AC18" s="4">
        <v>0</v>
      </c>
      <c r="AD18" s="4">
        <v>1</v>
      </c>
      <c r="AE18" s="4">
        <v>0</v>
      </c>
      <c r="AF18" s="4">
        <v>0</v>
      </c>
      <c r="AG18" s="4">
        <v>1</v>
      </c>
      <c r="AH18" s="5">
        <v>7</v>
      </c>
    </row>
    <row r="19" spans="1:34" x14ac:dyDescent="0.35">
      <c r="A19" s="2" t="s">
        <v>159</v>
      </c>
      <c r="B19" s="2" t="s">
        <v>13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5">
        <v>3</v>
      </c>
    </row>
    <row r="20" spans="1:34" x14ac:dyDescent="0.35">
      <c r="A20" s="2" t="s">
        <v>160</v>
      </c>
      <c r="B20" s="2" t="s">
        <v>14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2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5">
        <v>5</v>
      </c>
    </row>
    <row r="21" spans="1:34" x14ac:dyDescent="0.35">
      <c r="A21" s="2" t="s">
        <v>250</v>
      </c>
      <c r="B21" s="2" t="s">
        <v>138</v>
      </c>
      <c r="C21" s="4">
        <v>0</v>
      </c>
      <c r="D21" s="4">
        <v>1</v>
      </c>
      <c r="E21" s="4">
        <v>0</v>
      </c>
      <c r="F21" s="4">
        <v>0</v>
      </c>
      <c r="G21" s="4">
        <v>2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5">
        <v>9</v>
      </c>
    </row>
    <row r="22" spans="1:34" x14ac:dyDescent="0.35">
      <c r="A22" s="2" t="s">
        <v>161</v>
      </c>
      <c r="B22" s="2" t="s">
        <v>15</v>
      </c>
      <c r="C22" s="4">
        <v>4</v>
      </c>
      <c r="D22" s="4">
        <v>1</v>
      </c>
      <c r="E22" s="4">
        <v>1</v>
      </c>
      <c r="F22" s="4">
        <v>4</v>
      </c>
      <c r="G22" s="4">
        <v>8</v>
      </c>
      <c r="H22" s="4">
        <v>0</v>
      </c>
      <c r="I22" s="4">
        <v>1</v>
      </c>
      <c r="J22" s="4">
        <v>3</v>
      </c>
      <c r="K22" s="4">
        <v>7</v>
      </c>
      <c r="L22" s="4">
        <v>1</v>
      </c>
      <c r="M22" s="4">
        <v>3</v>
      </c>
      <c r="N22" s="4">
        <v>9</v>
      </c>
      <c r="O22" s="4">
        <v>13</v>
      </c>
      <c r="P22" s="4">
        <v>4</v>
      </c>
      <c r="Q22" s="4">
        <v>2</v>
      </c>
      <c r="R22" s="4">
        <v>7</v>
      </c>
      <c r="S22" s="4">
        <v>4</v>
      </c>
      <c r="T22" s="4">
        <v>3</v>
      </c>
      <c r="U22" s="4">
        <v>5</v>
      </c>
      <c r="V22" s="4">
        <v>2</v>
      </c>
      <c r="W22" s="4">
        <v>1</v>
      </c>
      <c r="X22" s="4">
        <v>1</v>
      </c>
      <c r="Y22" s="4">
        <v>2</v>
      </c>
      <c r="Z22" s="4">
        <v>2</v>
      </c>
      <c r="AA22" s="4">
        <v>5</v>
      </c>
      <c r="AB22" s="4">
        <v>2</v>
      </c>
      <c r="AC22" s="4">
        <v>1</v>
      </c>
      <c r="AD22" s="4">
        <v>2</v>
      </c>
      <c r="AE22" s="4">
        <v>1</v>
      </c>
      <c r="AF22" s="4">
        <v>2</v>
      </c>
      <c r="AG22" s="4">
        <v>1</v>
      </c>
      <c r="AH22" s="5">
        <v>102</v>
      </c>
    </row>
    <row r="23" spans="1:34" x14ac:dyDescent="0.35">
      <c r="A23" s="2" t="s">
        <v>162</v>
      </c>
      <c r="B23" s="2" t="s">
        <v>16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5">
        <v>1</v>
      </c>
    </row>
    <row r="24" spans="1:34" x14ac:dyDescent="0.35">
      <c r="A24" s="2" t="s">
        <v>163</v>
      </c>
      <c r="B24" s="2" t="s">
        <v>17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5">
        <v>2</v>
      </c>
    </row>
    <row r="25" spans="1:34" x14ac:dyDescent="0.35">
      <c r="A25" s="2" t="s">
        <v>164</v>
      </c>
      <c r="B25" s="2" t="s">
        <v>18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5">
        <v>5</v>
      </c>
    </row>
    <row r="26" spans="1:34" x14ac:dyDescent="0.35">
      <c r="A26" s="2" t="s">
        <v>165</v>
      </c>
      <c r="B26" s="2" t="s">
        <v>19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5">
        <v>4</v>
      </c>
    </row>
    <row r="27" spans="1:34" x14ac:dyDescent="0.35">
      <c r="A27" s="2" t="s">
        <v>166</v>
      </c>
      <c r="B27" s="2" t="s">
        <v>20</v>
      </c>
      <c r="C27" s="4">
        <v>3</v>
      </c>
      <c r="D27" s="4">
        <v>2</v>
      </c>
      <c r="E27" s="4">
        <v>0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1</v>
      </c>
      <c r="S27" s="4">
        <v>0</v>
      </c>
      <c r="T27" s="4">
        <v>1</v>
      </c>
      <c r="U27" s="4">
        <v>2</v>
      </c>
      <c r="V27" s="4">
        <v>0</v>
      </c>
      <c r="W27" s="4">
        <v>1</v>
      </c>
      <c r="X27" s="4">
        <v>0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1</v>
      </c>
      <c r="AH27" s="5">
        <v>16</v>
      </c>
    </row>
    <row r="28" spans="1:34" x14ac:dyDescent="0.35">
      <c r="A28" s="2" t="s">
        <v>167</v>
      </c>
      <c r="B28" s="2" t="s">
        <v>21</v>
      </c>
      <c r="C28" s="4">
        <v>13</v>
      </c>
      <c r="D28" s="4">
        <v>5</v>
      </c>
      <c r="E28" s="4">
        <v>7</v>
      </c>
      <c r="F28" s="4">
        <v>5</v>
      </c>
      <c r="G28" s="4">
        <v>3</v>
      </c>
      <c r="H28" s="4">
        <v>10</v>
      </c>
      <c r="I28" s="4">
        <v>3</v>
      </c>
      <c r="J28" s="4">
        <v>0</v>
      </c>
      <c r="K28" s="4">
        <v>4</v>
      </c>
      <c r="L28" s="4">
        <v>7</v>
      </c>
      <c r="M28" s="4">
        <v>11</v>
      </c>
      <c r="N28" s="4">
        <v>5</v>
      </c>
      <c r="O28" s="4">
        <v>3</v>
      </c>
      <c r="P28" s="4">
        <v>7</v>
      </c>
      <c r="Q28" s="4">
        <v>5</v>
      </c>
      <c r="R28" s="4">
        <v>3</v>
      </c>
      <c r="S28" s="4">
        <v>7</v>
      </c>
      <c r="T28" s="4">
        <v>15</v>
      </c>
      <c r="U28" s="4">
        <v>9</v>
      </c>
      <c r="V28" s="4">
        <v>3</v>
      </c>
      <c r="W28" s="4">
        <v>7</v>
      </c>
      <c r="X28" s="4">
        <v>1</v>
      </c>
      <c r="Y28" s="4">
        <v>0</v>
      </c>
      <c r="Z28" s="4">
        <v>10</v>
      </c>
      <c r="AA28" s="4">
        <v>9</v>
      </c>
      <c r="AB28" s="4">
        <v>7</v>
      </c>
      <c r="AC28" s="4">
        <v>10</v>
      </c>
      <c r="AD28" s="4">
        <v>8</v>
      </c>
      <c r="AE28" s="4">
        <v>5</v>
      </c>
      <c r="AF28" s="4">
        <v>8</v>
      </c>
      <c r="AG28" s="4">
        <v>7</v>
      </c>
      <c r="AH28" s="5">
        <v>197</v>
      </c>
    </row>
    <row r="29" spans="1:34" x14ac:dyDescent="0.35">
      <c r="A29" s="2" t="s">
        <v>168</v>
      </c>
      <c r="B29" s="2" t="s">
        <v>22</v>
      </c>
      <c r="C29" s="4">
        <v>10</v>
      </c>
      <c r="D29" s="4">
        <v>3</v>
      </c>
      <c r="E29" s="4">
        <v>7</v>
      </c>
      <c r="F29" s="4">
        <v>0</v>
      </c>
      <c r="G29" s="4">
        <v>1</v>
      </c>
      <c r="H29" s="4">
        <v>0</v>
      </c>
      <c r="I29" s="4">
        <v>1</v>
      </c>
      <c r="J29" s="4">
        <v>0</v>
      </c>
      <c r="K29" s="4">
        <v>1</v>
      </c>
      <c r="L29" s="4">
        <v>0</v>
      </c>
      <c r="M29" s="4">
        <v>4</v>
      </c>
      <c r="N29" s="4">
        <v>2</v>
      </c>
      <c r="O29" s="4">
        <v>2</v>
      </c>
      <c r="P29" s="4">
        <v>0</v>
      </c>
      <c r="Q29" s="4">
        <v>1</v>
      </c>
      <c r="R29" s="4">
        <v>1</v>
      </c>
      <c r="S29" s="4">
        <v>0</v>
      </c>
      <c r="T29" s="4">
        <v>2</v>
      </c>
      <c r="U29" s="4">
        <v>4</v>
      </c>
      <c r="V29" s="4">
        <v>1</v>
      </c>
      <c r="W29" s="4">
        <v>1</v>
      </c>
      <c r="X29" s="4">
        <v>1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5">
        <v>44</v>
      </c>
    </row>
    <row r="30" spans="1:34" x14ac:dyDescent="0.35">
      <c r="A30" s="2" t="s">
        <v>169</v>
      </c>
      <c r="B30" s="2" t="s">
        <v>23</v>
      </c>
      <c r="C30" s="4">
        <v>5</v>
      </c>
      <c r="D30" s="4">
        <v>2</v>
      </c>
      <c r="E30" s="4">
        <v>0</v>
      </c>
      <c r="F30" s="4">
        <v>0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</v>
      </c>
      <c r="N30" s="4">
        <v>5</v>
      </c>
      <c r="O30" s="4">
        <v>3</v>
      </c>
      <c r="P30" s="4">
        <v>0</v>
      </c>
      <c r="Q30" s="4">
        <v>0</v>
      </c>
      <c r="R30" s="4">
        <v>2</v>
      </c>
      <c r="S30" s="4">
        <v>1</v>
      </c>
      <c r="T30" s="4">
        <v>1</v>
      </c>
      <c r="U30" s="4">
        <v>2</v>
      </c>
      <c r="V30" s="4">
        <v>3</v>
      </c>
      <c r="W30" s="4">
        <v>0</v>
      </c>
      <c r="X30" s="4">
        <v>0</v>
      </c>
      <c r="Y30" s="4">
        <v>0</v>
      </c>
      <c r="Z30" s="4">
        <v>1</v>
      </c>
      <c r="AA30" s="4">
        <v>5</v>
      </c>
      <c r="AB30" s="4">
        <v>1</v>
      </c>
      <c r="AC30" s="4">
        <v>2</v>
      </c>
      <c r="AD30" s="4">
        <v>0</v>
      </c>
      <c r="AE30" s="4">
        <v>0</v>
      </c>
      <c r="AF30" s="4">
        <v>3</v>
      </c>
      <c r="AG30" s="4">
        <v>0</v>
      </c>
      <c r="AH30" s="5">
        <v>40</v>
      </c>
    </row>
    <row r="31" spans="1:34" x14ac:dyDescent="0.35">
      <c r="A31" s="2" t="s">
        <v>170</v>
      </c>
      <c r="B31" s="2" t="s">
        <v>24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1</v>
      </c>
      <c r="T31" s="4">
        <v>0</v>
      </c>
      <c r="U31" s="4">
        <v>4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3</v>
      </c>
      <c r="AH31" s="5">
        <v>17</v>
      </c>
    </row>
    <row r="32" spans="1:34" x14ac:dyDescent="0.35">
      <c r="A32" s="2" t="s">
        <v>171</v>
      </c>
      <c r="B32" s="2" t="s">
        <v>25</v>
      </c>
      <c r="C32" s="4">
        <v>2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2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5">
        <v>9</v>
      </c>
    </row>
    <row r="33" spans="1:34" x14ac:dyDescent="0.35">
      <c r="A33" s="2" t="s">
        <v>172</v>
      </c>
      <c r="B33" s="2" t="s">
        <v>26</v>
      </c>
      <c r="C33" s="4">
        <v>1</v>
      </c>
      <c r="D33" s="4">
        <v>1</v>
      </c>
      <c r="E33" s="4">
        <v>5</v>
      </c>
      <c r="F33" s="4">
        <v>1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</v>
      </c>
      <c r="N33" s="4">
        <v>0</v>
      </c>
      <c r="O33" s="4">
        <v>1</v>
      </c>
      <c r="P33" s="4">
        <v>0</v>
      </c>
      <c r="Q33" s="4">
        <v>1</v>
      </c>
      <c r="R33" s="4">
        <v>1</v>
      </c>
      <c r="S33" s="4">
        <v>0</v>
      </c>
      <c r="T33" s="4">
        <v>1</v>
      </c>
      <c r="U33" s="4">
        <v>3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</v>
      </c>
      <c r="AB33" s="4">
        <v>1</v>
      </c>
      <c r="AC33" s="4">
        <v>2</v>
      </c>
      <c r="AD33" s="4">
        <v>1</v>
      </c>
      <c r="AE33" s="4">
        <v>1</v>
      </c>
      <c r="AF33" s="4">
        <v>0</v>
      </c>
      <c r="AG33" s="4">
        <v>1</v>
      </c>
      <c r="AH33" s="5">
        <v>28</v>
      </c>
    </row>
    <row r="34" spans="1:34" x14ac:dyDescent="0.35">
      <c r="A34" s="2" t="s">
        <v>173</v>
      </c>
      <c r="B34" s="2" t="s">
        <v>27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3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3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5">
        <v>8</v>
      </c>
    </row>
    <row r="35" spans="1:34" x14ac:dyDescent="0.35">
      <c r="A35" s="2" t="s">
        <v>174</v>
      </c>
      <c r="B35" s="2" t="s">
        <v>28</v>
      </c>
      <c r="C35" s="4">
        <v>2</v>
      </c>
      <c r="D35" s="4">
        <v>2</v>
      </c>
      <c r="E35" s="4">
        <v>1</v>
      </c>
      <c r="F35" s="4">
        <v>1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2</v>
      </c>
      <c r="M35" s="4">
        <v>5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1</v>
      </c>
      <c r="U35" s="4">
        <v>3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2</v>
      </c>
      <c r="AD35" s="4">
        <v>0</v>
      </c>
      <c r="AE35" s="4">
        <v>1</v>
      </c>
      <c r="AF35" s="4">
        <v>0</v>
      </c>
      <c r="AG35" s="4">
        <v>0</v>
      </c>
      <c r="AH35" s="5">
        <v>22</v>
      </c>
    </row>
    <row r="36" spans="1:34" x14ac:dyDescent="0.35">
      <c r="A36" s="2" t="s">
        <v>175</v>
      </c>
      <c r="B36" s="2" t="s">
        <v>29</v>
      </c>
      <c r="C36" s="4">
        <v>2</v>
      </c>
      <c r="D36" s="4">
        <v>1</v>
      </c>
      <c r="E36" s="4">
        <v>1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3</v>
      </c>
      <c r="P36" s="4">
        <v>1</v>
      </c>
      <c r="Q36" s="4">
        <v>0</v>
      </c>
      <c r="R36" s="4">
        <v>0</v>
      </c>
      <c r="S36" s="4">
        <v>2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2</v>
      </c>
      <c r="AG36" s="4">
        <v>0</v>
      </c>
      <c r="AH36" s="5">
        <v>17</v>
      </c>
    </row>
    <row r="37" spans="1:34" x14ac:dyDescent="0.35">
      <c r="A37" s="2" t="s">
        <v>178</v>
      </c>
      <c r="B37" s="2" t="s">
        <v>32</v>
      </c>
      <c r="C37" s="4">
        <v>4</v>
      </c>
      <c r="D37" s="4">
        <v>1</v>
      </c>
      <c r="E37" s="4">
        <v>2</v>
      </c>
      <c r="F37" s="4">
        <v>0</v>
      </c>
      <c r="G37" s="4">
        <v>3</v>
      </c>
      <c r="H37" s="4">
        <v>0</v>
      </c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2</v>
      </c>
      <c r="R37" s="4">
        <v>0</v>
      </c>
      <c r="S37" s="4">
        <v>1</v>
      </c>
      <c r="T37" s="4">
        <v>2</v>
      </c>
      <c r="U37" s="4">
        <v>3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1</v>
      </c>
      <c r="AB37" s="4">
        <v>2</v>
      </c>
      <c r="AC37" s="4">
        <v>1</v>
      </c>
      <c r="AD37" s="4">
        <v>2</v>
      </c>
      <c r="AE37" s="4">
        <v>1</v>
      </c>
      <c r="AF37" s="4">
        <v>1</v>
      </c>
      <c r="AG37" s="4">
        <v>0</v>
      </c>
      <c r="AH37" s="5">
        <v>30</v>
      </c>
    </row>
    <row r="38" spans="1:34" x14ac:dyDescent="0.35">
      <c r="A38" s="2" t="s">
        <v>179</v>
      </c>
      <c r="B38" s="2" t="s">
        <v>33</v>
      </c>
      <c r="C38" s="4">
        <v>1</v>
      </c>
      <c r="D38" s="4">
        <v>4</v>
      </c>
      <c r="E38" s="4">
        <v>2</v>
      </c>
      <c r="F38" s="4">
        <v>0</v>
      </c>
      <c r="G38" s="4">
        <v>3</v>
      </c>
      <c r="H38" s="4">
        <v>0</v>
      </c>
      <c r="I38" s="4">
        <v>1</v>
      </c>
      <c r="J38" s="4">
        <v>0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3</v>
      </c>
      <c r="AB38" s="4">
        <v>3</v>
      </c>
      <c r="AC38" s="4">
        <v>0</v>
      </c>
      <c r="AD38" s="4">
        <v>0</v>
      </c>
      <c r="AE38" s="4">
        <v>0</v>
      </c>
      <c r="AF38" s="4">
        <v>1</v>
      </c>
      <c r="AG38" s="4">
        <v>0</v>
      </c>
      <c r="AH38" s="5">
        <v>22</v>
      </c>
    </row>
    <row r="39" spans="1:34" x14ac:dyDescent="0.35">
      <c r="A39" s="2" t="s">
        <v>180</v>
      </c>
      <c r="B39" s="2" t="s">
        <v>34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0</v>
      </c>
      <c r="AH39" s="5">
        <v>1</v>
      </c>
    </row>
    <row r="40" spans="1:34" x14ac:dyDescent="0.35">
      <c r="A40" s="2" t="s">
        <v>181</v>
      </c>
      <c r="B40" s="2" t="s">
        <v>35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1</v>
      </c>
      <c r="AE40" s="4">
        <v>0</v>
      </c>
      <c r="AF40" s="4">
        <v>1</v>
      </c>
      <c r="AG40" s="4">
        <v>0</v>
      </c>
      <c r="AH40" s="5">
        <v>3</v>
      </c>
    </row>
    <row r="41" spans="1:34" x14ac:dyDescent="0.35">
      <c r="A41" s="2" t="s">
        <v>182</v>
      </c>
      <c r="B41" s="2" t="s">
        <v>36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2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5">
        <v>2</v>
      </c>
    </row>
    <row r="42" spans="1:34" x14ac:dyDescent="0.35">
      <c r="A42" s="2" t="s">
        <v>184</v>
      </c>
      <c r="B42" s="2" t="s">
        <v>38</v>
      </c>
      <c r="C42" s="4">
        <v>0</v>
      </c>
      <c r="D42" s="4">
        <v>0</v>
      </c>
      <c r="E42" s="4">
        <v>1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2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4">
        <v>1</v>
      </c>
      <c r="AG42" s="4">
        <v>3</v>
      </c>
      <c r="AH42" s="5">
        <v>10</v>
      </c>
    </row>
    <row r="43" spans="1:34" x14ac:dyDescent="0.35">
      <c r="A43" s="2" t="s">
        <v>185</v>
      </c>
      <c r="B43" s="2" t="s">
        <v>39</v>
      </c>
      <c r="C43" s="4">
        <v>2</v>
      </c>
      <c r="D43" s="4">
        <v>0</v>
      </c>
      <c r="E43" s="4">
        <v>1</v>
      </c>
      <c r="F43" s="4">
        <v>0</v>
      </c>
      <c r="G43" s="4">
        <v>1</v>
      </c>
      <c r="H43" s="4">
        <v>0</v>
      </c>
      <c r="I43" s="4">
        <v>1</v>
      </c>
      <c r="J43" s="4">
        <v>0</v>
      </c>
      <c r="K43" s="4">
        <v>1</v>
      </c>
      <c r="L43" s="4">
        <v>3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1</v>
      </c>
      <c r="U43" s="4">
        <v>0</v>
      </c>
      <c r="V43" s="4">
        <v>1</v>
      </c>
      <c r="W43" s="4">
        <v>0</v>
      </c>
      <c r="X43" s="4">
        <v>0</v>
      </c>
      <c r="Y43" s="4">
        <v>0</v>
      </c>
      <c r="Z43" s="4">
        <v>1</v>
      </c>
      <c r="AA43" s="4">
        <v>2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2</v>
      </c>
      <c r="AH43" s="5">
        <v>18</v>
      </c>
    </row>
    <row r="44" spans="1:34" x14ac:dyDescent="0.35">
      <c r="A44" s="2" t="s">
        <v>186</v>
      </c>
      <c r="B44" s="2" t="s">
        <v>40</v>
      </c>
      <c r="C44" s="4">
        <v>1</v>
      </c>
      <c r="D44" s="4">
        <v>1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1</v>
      </c>
      <c r="L44" s="4">
        <v>1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5">
        <v>7</v>
      </c>
    </row>
    <row r="45" spans="1:34" x14ac:dyDescent="0.35">
      <c r="A45" s="2" t="s">
        <v>187</v>
      </c>
      <c r="B45" s="2" t="s">
        <v>41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3</v>
      </c>
      <c r="AB45" s="4">
        <v>0</v>
      </c>
      <c r="AC45" s="4">
        <v>2</v>
      </c>
      <c r="AD45" s="4">
        <v>0</v>
      </c>
      <c r="AE45" s="4">
        <v>0</v>
      </c>
      <c r="AF45" s="4">
        <v>0</v>
      </c>
      <c r="AG45" s="4">
        <v>1</v>
      </c>
      <c r="AH45" s="5">
        <v>8</v>
      </c>
    </row>
    <row r="46" spans="1:34" x14ac:dyDescent="0.35">
      <c r="A46" s="2" t="s">
        <v>188</v>
      </c>
      <c r="B46" s="2" t="s">
        <v>42</v>
      </c>
      <c r="C46" s="4">
        <v>2</v>
      </c>
      <c r="D46" s="4">
        <v>0</v>
      </c>
      <c r="E46" s="4">
        <v>5</v>
      </c>
      <c r="F46" s="4">
        <v>0</v>
      </c>
      <c r="G46" s="4">
        <v>1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3</v>
      </c>
      <c r="N46" s="4">
        <v>3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1</v>
      </c>
      <c r="AB46" s="4">
        <v>4</v>
      </c>
      <c r="AC46" s="4">
        <v>1</v>
      </c>
      <c r="AD46" s="4">
        <v>1</v>
      </c>
      <c r="AE46" s="4">
        <v>0</v>
      </c>
      <c r="AF46" s="4">
        <v>0</v>
      </c>
      <c r="AG46" s="4">
        <v>0</v>
      </c>
      <c r="AH46" s="5">
        <v>25</v>
      </c>
    </row>
    <row r="47" spans="1:34" x14ac:dyDescent="0.35">
      <c r="A47" s="2" t="s">
        <v>189</v>
      </c>
      <c r="B47" s="2" t="s">
        <v>43</v>
      </c>
      <c r="C47" s="4">
        <v>0</v>
      </c>
      <c r="D47" s="4">
        <v>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4</v>
      </c>
      <c r="M47" s="4">
        <v>0</v>
      </c>
      <c r="N47" s="4">
        <v>0</v>
      </c>
      <c r="O47" s="4">
        <v>1</v>
      </c>
      <c r="P47" s="4">
        <v>1</v>
      </c>
      <c r="Q47" s="4">
        <v>0</v>
      </c>
      <c r="R47" s="4">
        <v>0</v>
      </c>
      <c r="S47" s="4">
        <v>1</v>
      </c>
      <c r="T47" s="4">
        <v>0</v>
      </c>
      <c r="U47" s="4">
        <v>4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4">
        <v>1</v>
      </c>
      <c r="AE47" s="4">
        <v>0</v>
      </c>
      <c r="AF47" s="4">
        <v>1</v>
      </c>
      <c r="AG47" s="4">
        <v>3</v>
      </c>
      <c r="AH47" s="5">
        <v>21</v>
      </c>
    </row>
    <row r="48" spans="1:34" x14ac:dyDescent="0.35">
      <c r="A48" s="2" t="s">
        <v>190</v>
      </c>
      <c r="B48" s="2" t="s">
        <v>44</v>
      </c>
      <c r="C48" s="4">
        <v>3</v>
      </c>
      <c r="D48" s="4">
        <v>0</v>
      </c>
      <c r="E48" s="4">
        <v>3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1</v>
      </c>
      <c r="T48" s="4">
        <v>3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3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5">
        <v>16</v>
      </c>
    </row>
    <row r="49" spans="1:34" x14ac:dyDescent="0.35">
      <c r="A49" s="2" t="s">
        <v>191</v>
      </c>
      <c r="B49" s="2" t="s">
        <v>45</v>
      </c>
      <c r="C49" s="4">
        <v>1</v>
      </c>
      <c r="D49" s="4">
        <v>0</v>
      </c>
      <c r="E49" s="4">
        <v>0</v>
      </c>
      <c r="F49" s="4">
        <v>3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3</v>
      </c>
      <c r="AC49" s="4">
        <v>0</v>
      </c>
      <c r="AD49" s="4">
        <v>0</v>
      </c>
      <c r="AE49" s="4">
        <v>0</v>
      </c>
      <c r="AF49" s="4">
        <v>1</v>
      </c>
      <c r="AG49" s="4">
        <v>1</v>
      </c>
      <c r="AH49" s="5">
        <v>14</v>
      </c>
    </row>
    <row r="50" spans="1:34" x14ac:dyDescent="0.35">
      <c r="A50" s="2" t="s">
        <v>251</v>
      </c>
      <c r="B50" s="2" t="s">
        <v>139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2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5">
        <v>4</v>
      </c>
    </row>
    <row r="51" spans="1:34" x14ac:dyDescent="0.35">
      <c r="A51" s="2" t="s">
        <v>193</v>
      </c>
      <c r="B51" s="2" t="s">
        <v>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5">
        <v>5</v>
      </c>
    </row>
    <row r="52" spans="1:34" x14ac:dyDescent="0.35">
      <c r="A52" s="2" t="s">
        <v>194</v>
      </c>
      <c r="B52" s="2" t="s">
        <v>48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</v>
      </c>
      <c r="AH52" s="5">
        <v>1</v>
      </c>
    </row>
    <row r="53" spans="1:34" x14ac:dyDescent="0.35">
      <c r="A53" s="2" t="s">
        <v>195</v>
      </c>
      <c r="B53" s="2" t="s">
        <v>49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1</v>
      </c>
      <c r="Q53" s="4">
        <v>0</v>
      </c>
      <c r="R53" s="4">
        <v>0</v>
      </c>
      <c r="S53" s="4">
        <v>1</v>
      </c>
      <c r="T53" s="4">
        <v>1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2</v>
      </c>
      <c r="AA53" s="4">
        <v>0</v>
      </c>
      <c r="AB53" s="4">
        <v>2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5">
        <v>11</v>
      </c>
    </row>
    <row r="54" spans="1:34" x14ac:dyDescent="0.35">
      <c r="A54" s="2" t="s">
        <v>196</v>
      </c>
      <c r="B54" s="2" t="s">
        <v>50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0</v>
      </c>
      <c r="AH54" s="5">
        <v>3</v>
      </c>
    </row>
    <row r="55" spans="1:34" x14ac:dyDescent="0.35">
      <c r="A55" s="2" t="s">
        <v>197</v>
      </c>
      <c r="B55" s="2" t="s">
        <v>51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5</v>
      </c>
      <c r="U55" s="4">
        <v>0</v>
      </c>
      <c r="V55" s="4">
        <v>1</v>
      </c>
      <c r="W55" s="4">
        <v>0</v>
      </c>
      <c r="X55" s="4">
        <v>1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1</v>
      </c>
      <c r="AG55" s="4">
        <v>0</v>
      </c>
      <c r="AH55" s="5">
        <v>13</v>
      </c>
    </row>
    <row r="56" spans="1:34" x14ac:dyDescent="0.35">
      <c r="A56" s="2" t="s">
        <v>198</v>
      </c>
      <c r="B56" s="2" t="s">
        <v>52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1</v>
      </c>
      <c r="AC56" s="4">
        <v>0</v>
      </c>
      <c r="AD56" s="4">
        <v>1</v>
      </c>
      <c r="AE56" s="4">
        <v>1</v>
      </c>
      <c r="AF56" s="4">
        <v>0</v>
      </c>
      <c r="AG56" s="4">
        <v>1</v>
      </c>
      <c r="AH56" s="5">
        <v>10</v>
      </c>
    </row>
    <row r="57" spans="1:34" x14ac:dyDescent="0.35">
      <c r="A57" s="2" t="s">
        <v>199</v>
      </c>
      <c r="B57" s="2" t="s">
        <v>53</v>
      </c>
      <c r="C57" s="4">
        <v>1</v>
      </c>
      <c r="D57" s="4">
        <v>1</v>
      </c>
      <c r="E57" s="4">
        <v>0</v>
      </c>
      <c r="F57" s="4">
        <v>1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2</v>
      </c>
      <c r="N57" s="4">
        <v>0</v>
      </c>
      <c r="O57" s="4">
        <v>0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4</v>
      </c>
      <c r="AB57" s="4">
        <v>0</v>
      </c>
      <c r="AC57" s="4">
        <v>1</v>
      </c>
      <c r="AD57" s="4">
        <v>2</v>
      </c>
      <c r="AE57" s="4">
        <v>0</v>
      </c>
      <c r="AF57" s="4">
        <v>1</v>
      </c>
      <c r="AG57" s="4">
        <v>1</v>
      </c>
      <c r="AH57" s="5">
        <v>17</v>
      </c>
    </row>
    <row r="58" spans="1:34" x14ac:dyDescent="0.35">
      <c r="A58" s="2" t="s">
        <v>200</v>
      </c>
      <c r="B58" s="2" t="s">
        <v>54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5">
        <v>2</v>
      </c>
    </row>
    <row r="59" spans="1:34" x14ac:dyDescent="0.35">
      <c r="A59" s="2" t="s">
        <v>201</v>
      </c>
      <c r="B59" s="2" t="s">
        <v>55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0</v>
      </c>
      <c r="U59" s="4">
        <v>2</v>
      </c>
      <c r="V59" s="4">
        <v>0</v>
      </c>
      <c r="W59" s="4">
        <v>0</v>
      </c>
      <c r="X59" s="4">
        <v>0</v>
      </c>
      <c r="Y59" s="4">
        <v>3</v>
      </c>
      <c r="Z59" s="4">
        <v>0</v>
      </c>
      <c r="AA59" s="4">
        <v>1</v>
      </c>
      <c r="AB59" s="4">
        <v>1</v>
      </c>
      <c r="AC59" s="4">
        <v>1</v>
      </c>
      <c r="AD59" s="4">
        <v>2</v>
      </c>
      <c r="AE59" s="4">
        <v>1</v>
      </c>
      <c r="AF59" s="4">
        <v>0</v>
      </c>
      <c r="AG59" s="4">
        <v>0</v>
      </c>
      <c r="AH59" s="5">
        <v>12</v>
      </c>
    </row>
    <row r="60" spans="1:34" x14ac:dyDescent="0.35">
      <c r="A60" s="2" t="s">
        <v>202</v>
      </c>
      <c r="B60" s="2" t="s">
        <v>56</v>
      </c>
      <c r="C60" s="4">
        <v>2</v>
      </c>
      <c r="D60" s="4">
        <v>2</v>
      </c>
      <c r="E60" s="4">
        <v>1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1</v>
      </c>
      <c r="AC60" s="4">
        <v>1</v>
      </c>
      <c r="AD60" s="4">
        <v>0</v>
      </c>
      <c r="AE60" s="4">
        <v>0</v>
      </c>
      <c r="AF60" s="4">
        <v>0</v>
      </c>
      <c r="AG60" s="4">
        <v>0</v>
      </c>
      <c r="AH60" s="5">
        <v>11</v>
      </c>
    </row>
    <row r="61" spans="1:34" x14ac:dyDescent="0.35">
      <c r="A61" s="2" t="s">
        <v>203</v>
      </c>
      <c r="B61" s="2" t="s">
        <v>57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2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5">
        <v>4</v>
      </c>
    </row>
    <row r="62" spans="1:34" x14ac:dyDescent="0.35">
      <c r="A62" s="2" t="s">
        <v>204</v>
      </c>
      <c r="B62" s="2" t="s">
        <v>58</v>
      </c>
      <c r="C62" s="4">
        <v>5</v>
      </c>
      <c r="D62" s="4">
        <v>0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1</v>
      </c>
      <c r="T62" s="4">
        <v>2</v>
      </c>
      <c r="U62" s="4">
        <v>0</v>
      </c>
      <c r="V62" s="4">
        <v>1</v>
      </c>
      <c r="W62" s="4">
        <v>0</v>
      </c>
      <c r="X62" s="4">
        <v>1</v>
      </c>
      <c r="Y62" s="4">
        <v>0</v>
      </c>
      <c r="Z62" s="4">
        <v>0</v>
      </c>
      <c r="AA62" s="4">
        <v>1</v>
      </c>
      <c r="AB62" s="4">
        <v>1</v>
      </c>
      <c r="AC62" s="4">
        <v>1</v>
      </c>
      <c r="AD62" s="4">
        <v>0</v>
      </c>
      <c r="AE62" s="4">
        <v>0</v>
      </c>
      <c r="AF62" s="4">
        <v>0</v>
      </c>
      <c r="AG62" s="4">
        <v>0</v>
      </c>
      <c r="AH62" s="5">
        <v>17</v>
      </c>
    </row>
    <row r="63" spans="1:34" x14ac:dyDescent="0.35">
      <c r="A63" s="2" t="s">
        <v>205</v>
      </c>
      <c r="B63" s="2" t="s">
        <v>59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0</v>
      </c>
      <c r="AF63" s="4">
        <v>0</v>
      </c>
      <c r="AG63" s="4">
        <v>0</v>
      </c>
      <c r="AH63" s="5">
        <v>1</v>
      </c>
    </row>
    <row r="64" spans="1:34" x14ac:dyDescent="0.35">
      <c r="A64" s="2" t="s">
        <v>206</v>
      </c>
      <c r="B64" s="2" t="s">
        <v>60</v>
      </c>
      <c r="C64" s="4">
        <v>2</v>
      </c>
      <c r="D64" s="4">
        <v>1</v>
      </c>
      <c r="E64" s="4">
        <v>1</v>
      </c>
      <c r="F64" s="4">
        <v>0</v>
      </c>
      <c r="G64" s="4">
        <v>2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1</v>
      </c>
      <c r="AD64" s="4">
        <v>2</v>
      </c>
      <c r="AE64" s="4">
        <v>0</v>
      </c>
      <c r="AF64" s="4">
        <v>0</v>
      </c>
      <c r="AG64" s="4">
        <v>0</v>
      </c>
      <c r="AH64" s="5">
        <v>14</v>
      </c>
    </row>
    <row r="65" spans="1:34" x14ac:dyDescent="0.35">
      <c r="A65" s="2" t="s">
        <v>207</v>
      </c>
      <c r="B65" s="2" t="s">
        <v>61</v>
      </c>
      <c r="C65" s="4">
        <v>0</v>
      </c>
      <c r="D65" s="4">
        <v>3</v>
      </c>
      <c r="E65" s="4">
        <v>2</v>
      </c>
      <c r="F65" s="4">
        <v>0</v>
      </c>
      <c r="G65" s="4">
        <v>1</v>
      </c>
      <c r="H65" s="4">
        <v>0</v>
      </c>
      <c r="I65" s="4">
        <v>1</v>
      </c>
      <c r="J65" s="4">
        <v>1</v>
      </c>
      <c r="K65" s="4">
        <v>1</v>
      </c>
      <c r="L65" s="4">
        <v>2</v>
      </c>
      <c r="M65" s="4">
        <v>2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1</v>
      </c>
      <c r="AH65" s="5">
        <v>17</v>
      </c>
    </row>
    <row r="66" spans="1:34" x14ac:dyDescent="0.35">
      <c r="A66" s="2" t="s">
        <v>208</v>
      </c>
      <c r="B66" s="2" t="s">
        <v>62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1</v>
      </c>
      <c r="O66" s="4">
        <v>2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0</v>
      </c>
      <c r="W66" s="4">
        <v>1</v>
      </c>
      <c r="X66" s="4">
        <v>0</v>
      </c>
      <c r="Y66" s="4">
        <v>0</v>
      </c>
      <c r="Z66" s="4">
        <v>1</v>
      </c>
      <c r="AA66" s="4">
        <v>1</v>
      </c>
      <c r="AB66" s="4">
        <v>1</v>
      </c>
      <c r="AC66" s="4">
        <v>0</v>
      </c>
      <c r="AD66" s="4">
        <v>0</v>
      </c>
      <c r="AE66" s="4">
        <v>1</v>
      </c>
      <c r="AF66" s="4">
        <v>0</v>
      </c>
      <c r="AG66" s="4">
        <v>2</v>
      </c>
      <c r="AH66" s="5">
        <v>15</v>
      </c>
    </row>
    <row r="67" spans="1:34" x14ac:dyDescent="0.35">
      <c r="A67" s="2" t="s">
        <v>209</v>
      </c>
      <c r="B67" s="2" t="s">
        <v>63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1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1</v>
      </c>
      <c r="AD67" s="4">
        <v>0</v>
      </c>
      <c r="AE67" s="4">
        <v>0</v>
      </c>
      <c r="AF67" s="4">
        <v>0</v>
      </c>
      <c r="AG67" s="4">
        <v>0</v>
      </c>
      <c r="AH67" s="5">
        <v>5</v>
      </c>
    </row>
    <row r="68" spans="1:34" x14ac:dyDescent="0.35">
      <c r="A68" s="2" t="s">
        <v>210</v>
      </c>
      <c r="B68" s="2" t="s">
        <v>64</v>
      </c>
      <c r="C68" s="4">
        <v>5</v>
      </c>
      <c r="D68" s="4">
        <v>1</v>
      </c>
      <c r="E68" s="4">
        <v>5</v>
      </c>
      <c r="F68" s="4">
        <v>0</v>
      </c>
      <c r="G68" s="4">
        <v>0</v>
      </c>
      <c r="H68" s="4">
        <v>1</v>
      </c>
      <c r="I68" s="4">
        <v>1</v>
      </c>
      <c r="J68" s="4">
        <v>0</v>
      </c>
      <c r="K68" s="4">
        <v>1</v>
      </c>
      <c r="L68" s="4">
        <v>5</v>
      </c>
      <c r="M68" s="4">
        <v>0</v>
      </c>
      <c r="N68" s="4">
        <v>1</v>
      </c>
      <c r="O68" s="4">
        <v>0</v>
      </c>
      <c r="P68" s="4">
        <v>1</v>
      </c>
      <c r="Q68" s="4">
        <v>0</v>
      </c>
      <c r="R68" s="4">
        <v>0</v>
      </c>
      <c r="S68" s="4">
        <v>0</v>
      </c>
      <c r="T68" s="4">
        <v>1</v>
      </c>
      <c r="U68" s="4">
        <v>3</v>
      </c>
      <c r="V68" s="4">
        <v>1</v>
      </c>
      <c r="W68" s="4">
        <v>0</v>
      </c>
      <c r="X68" s="4">
        <v>0</v>
      </c>
      <c r="Y68" s="4">
        <v>1</v>
      </c>
      <c r="Z68" s="4">
        <v>2</v>
      </c>
      <c r="AA68" s="4">
        <v>2</v>
      </c>
      <c r="AB68" s="4">
        <v>1</v>
      </c>
      <c r="AC68" s="4">
        <v>2</v>
      </c>
      <c r="AD68" s="4">
        <v>0</v>
      </c>
      <c r="AE68" s="4">
        <v>0</v>
      </c>
      <c r="AF68" s="4">
        <v>1</v>
      </c>
      <c r="AG68" s="4">
        <v>1</v>
      </c>
      <c r="AH68" s="5">
        <v>36</v>
      </c>
    </row>
    <row r="69" spans="1:34" x14ac:dyDescent="0.35">
      <c r="A69" s="2" t="s">
        <v>211</v>
      </c>
      <c r="B69" s="2" t="s">
        <v>65</v>
      </c>
      <c r="C69" s="4">
        <v>0</v>
      </c>
      <c r="D69" s="4">
        <v>1</v>
      </c>
      <c r="E69" s="4">
        <v>2</v>
      </c>
      <c r="F69" s="4">
        <v>0</v>
      </c>
      <c r="G69" s="4">
        <v>1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3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1</v>
      </c>
      <c r="AE69" s="4">
        <v>0</v>
      </c>
      <c r="AF69" s="4">
        <v>0</v>
      </c>
      <c r="AG69" s="4">
        <v>0</v>
      </c>
      <c r="AH69" s="5">
        <v>12</v>
      </c>
    </row>
    <row r="70" spans="1:34" x14ac:dyDescent="0.35">
      <c r="A70" s="2" t="s">
        <v>277</v>
      </c>
      <c r="B70" s="2" t="s">
        <v>278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5">
        <v>1</v>
      </c>
    </row>
    <row r="71" spans="1:34" x14ac:dyDescent="0.35">
      <c r="A71" s="2" t="s">
        <v>212</v>
      </c>
      <c r="B71" s="2" t="s">
        <v>66</v>
      </c>
      <c r="C71" s="4">
        <v>3</v>
      </c>
      <c r="D71" s="4">
        <v>1</v>
      </c>
      <c r="E71" s="4">
        <v>1</v>
      </c>
      <c r="F71" s="4">
        <v>1</v>
      </c>
      <c r="G71" s="4">
        <v>2</v>
      </c>
      <c r="H71" s="4">
        <v>0</v>
      </c>
      <c r="I71" s="4">
        <v>0</v>
      </c>
      <c r="J71" s="4">
        <v>1</v>
      </c>
      <c r="K71" s="4">
        <v>0</v>
      </c>
      <c r="L71" s="4">
        <v>1</v>
      </c>
      <c r="M71" s="4">
        <v>1</v>
      </c>
      <c r="N71" s="4">
        <v>3</v>
      </c>
      <c r="O71" s="4">
        <v>0</v>
      </c>
      <c r="P71" s="4">
        <v>1</v>
      </c>
      <c r="Q71" s="4">
        <v>0</v>
      </c>
      <c r="R71" s="4">
        <v>2</v>
      </c>
      <c r="S71" s="4">
        <v>1</v>
      </c>
      <c r="T71" s="4">
        <v>2</v>
      </c>
      <c r="U71" s="4">
        <v>3</v>
      </c>
      <c r="V71" s="4">
        <v>1</v>
      </c>
      <c r="W71" s="4">
        <v>1</v>
      </c>
      <c r="X71" s="4">
        <v>0</v>
      </c>
      <c r="Y71" s="4">
        <v>1</v>
      </c>
      <c r="Z71" s="4">
        <v>0</v>
      </c>
      <c r="AA71" s="4">
        <v>1</v>
      </c>
      <c r="AB71" s="4">
        <v>3</v>
      </c>
      <c r="AC71" s="4">
        <v>2</v>
      </c>
      <c r="AD71" s="4">
        <v>1</v>
      </c>
      <c r="AE71" s="4">
        <v>0</v>
      </c>
      <c r="AF71" s="4">
        <v>0</v>
      </c>
      <c r="AG71" s="4">
        <v>2</v>
      </c>
      <c r="AH71" s="5">
        <v>35</v>
      </c>
    </row>
    <row r="72" spans="1:34" x14ac:dyDescent="0.35">
      <c r="A72" s="2" t="s">
        <v>213</v>
      </c>
      <c r="B72" s="2" t="s">
        <v>67</v>
      </c>
      <c r="C72" s="4">
        <v>1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4">
        <v>1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5">
        <v>6</v>
      </c>
    </row>
    <row r="73" spans="1:34" x14ac:dyDescent="0.35">
      <c r="A73" s="2" t="s">
        <v>214</v>
      </c>
      <c r="B73" s="2" t="s">
        <v>68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4">
        <v>0</v>
      </c>
      <c r="AG73" s="4">
        <v>1</v>
      </c>
      <c r="AH73" s="5">
        <v>4</v>
      </c>
    </row>
    <row r="74" spans="1:34" x14ac:dyDescent="0.35">
      <c r="A74" s="2" t="s">
        <v>215</v>
      </c>
      <c r="B74" s="2" t="s">
        <v>69</v>
      </c>
      <c r="C74" s="4">
        <v>0</v>
      </c>
      <c r="D74" s="4">
        <v>0</v>
      </c>
      <c r="E74" s="4">
        <v>1</v>
      </c>
      <c r="F74" s="4">
        <v>0</v>
      </c>
      <c r="G74" s="4">
        <v>0</v>
      </c>
      <c r="H74" s="4">
        <v>0</v>
      </c>
      <c r="I74" s="4">
        <v>1</v>
      </c>
      <c r="J74" s="4">
        <v>1</v>
      </c>
      <c r="K74" s="4">
        <v>0</v>
      </c>
      <c r="L74" s="4">
        <v>0</v>
      </c>
      <c r="M74" s="4">
        <v>1</v>
      </c>
      <c r="N74" s="4">
        <v>1</v>
      </c>
      <c r="O74" s="4">
        <v>0</v>
      </c>
      <c r="P74" s="4">
        <v>1</v>
      </c>
      <c r="Q74" s="4">
        <v>1</v>
      </c>
      <c r="R74" s="4">
        <v>1</v>
      </c>
      <c r="S74" s="4">
        <v>2</v>
      </c>
      <c r="T74" s="4">
        <v>1</v>
      </c>
      <c r="U74" s="4">
        <v>1</v>
      </c>
      <c r="V74" s="4">
        <v>1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0</v>
      </c>
      <c r="AF74" s="4">
        <v>0</v>
      </c>
      <c r="AG74" s="4">
        <v>1</v>
      </c>
      <c r="AH74" s="5">
        <v>15</v>
      </c>
    </row>
    <row r="75" spans="1:34" x14ac:dyDescent="0.35">
      <c r="A75" s="2" t="s">
        <v>217</v>
      </c>
      <c r="B75" s="2" t="s">
        <v>71</v>
      </c>
      <c r="C75" s="4">
        <v>0</v>
      </c>
      <c r="D75" s="4">
        <v>0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5">
        <v>2</v>
      </c>
    </row>
    <row r="76" spans="1:34" x14ac:dyDescent="0.35">
      <c r="A76" s="2" t="s">
        <v>218</v>
      </c>
      <c r="B76" s="2" t="s">
        <v>72</v>
      </c>
      <c r="C76" s="4">
        <v>2</v>
      </c>
      <c r="D76" s="4">
        <v>1</v>
      </c>
      <c r="E76" s="4">
        <v>1</v>
      </c>
      <c r="F76" s="4">
        <v>1</v>
      </c>
      <c r="G76" s="4">
        <v>0</v>
      </c>
      <c r="H76" s="4">
        <v>0</v>
      </c>
      <c r="I76" s="4">
        <v>1</v>
      </c>
      <c r="J76" s="4">
        <v>0</v>
      </c>
      <c r="K76" s="4">
        <v>1</v>
      </c>
      <c r="L76" s="4">
        <v>0</v>
      </c>
      <c r="M76" s="4">
        <v>1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2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2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5">
        <v>15</v>
      </c>
    </row>
    <row r="77" spans="1:34" x14ac:dyDescent="0.35">
      <c r="A77" s="2" t="s">
        <v>219</v>
      </c>
      <c r="B77" s="2" t="s">
        <v>73</v>
      </c>
      <c r="C77" s="4">
        <v>4</v>
      </c>
      <c r="D77" s="4">
        <v>0</v>
      </c>
      <c r="E77" s="4">
        <v>1</v>
      </c>
      <c r="F77" s="4">
        <v>0</v>
      </c>
      <c r="G77" s="4">
        <v>3</v>
      </c>
      <c r="H77" s="4">
        <v>0</v>
      </c>
      <c r="I77" s="4">
        <v>0</v>
      </c>
      <c r="J77" s="4">
        <v>2</v>
      </c>
      <c r="K77" s="4">
        <v>4</v>
      </c>
      <c r="L77" s="4">
        <v>2</v>
      </c>
      <c r="M77" s="4">
        <v>0</v>
      </c>
      <c r="N77" s="4">
        <v>2</v>
      </c>
      <c r="O77" s="4">
        <v>0</v>
      </c>
      <c r="P77" s="4">
        <v>1</v>
      </c>
      <c r="Q77" s="4">
        <v>1</v>
      </c>
      <c r="R77" s="4">
        <v>0</v>
      </c>
      <c r="S77" s="4">
        <v>0</v>
      </c>
      <c r="T77" s="4">
        <v>2</v>
      </c>
      <c r="U77" s="4">
        <v>3</v>
      </c>
      <c r="V77" s="4">
        <v>0</v>
      </c>
      <c r="W77" s="4">
        <v>0</v>
      </c>
      <c r="X77" s="4">
        <v>2</v>
      </c>
      <c r="Y77" s="4">
        <v>0</v>
      </c>
      <c r="Z77" s="4">
        <v>2</v>
      </c>
      <c r="AA77" s="4">
        <v>1</v>
      </c>
      <c r="AB77" s="4">
        <v>3</v>
      </c>
      <c r="AC77" s="4">
        <v>0</v>
      </c>
      <c r="AD77" s="4">
        <v>0</v>
      </c>
      <c r="AE77" s="4">
        <v>0</v>
      </c>
      <c r="AF77" s="4">
        <v>1</v>
      </c>
      <c r="AG77" s="4">
        <v>1</v>
      </c>
      <c r="AH77" s="5">
        <v>35</v>
      </c>
    </row>
    <row r="78" spans="1:34" x14ac:dyDescent="0.35">
      <c r="A78" s="2" t="s">
        <v>220</v>
      </c>
      <c r="B78" s="2" t="s">
        <v>74</v>
      </c>
      <c r="C78" s="4">
        <v>3</v>
      </c>
      <c r="D78" s="4">
        <v>0</v>
      </c>
      <c r="E78" s="4">
        <v>0</v>
      </c>
      <c r="F78" s="4">
        <v>0</v>
      </c>
      <c r="G78" s="4">
        <v>2</v>
      </c>
      <c r="H78" s="4">
        <v>1</v>
      </c>
      <c r="I78" s="4">
        <v>0</v>
      </c>
      <c r="J78" s="4">
        <v>2</v>
      </c>
      <c r="K78" s="4">
        <v>0</v>
      </c>
      <c r="L78" s="4">
        <v>1</v>
      </c>
      <c r="M78" s="4">
        <v>0</v>
      </c>
      <c r="N78" s="4">
        <v>1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2</v>
      </c>
      <c r="V78" s="4">
        <v>0</v>
      </c>
      <c r="W78" s="4">
        <v>1</v>
      </c>
      <c r="X78" s="4">
        <v>0</v>
      </c>
      <c r="Y78" s="4">
        <v>0</v>
      </c>
      <c r="Z78" s="4">
        <v>1</v>
      </c>
      <c r="AA78" s="4">
        <v>1</v>
      </c>
      <c r="AB78" s="4">
        <v>2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5">
        <v>18</v>
      </c>
    </row>
    <row r="79" spans="1:34" x14ac:dyDescent="0.35">
      <c r="A79" s="2" t="s">
        <v>221</v>
      </c>
      <c r="B79" s="2" t="s">
        <v>75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1</v>
      </c>
      <c r="L79" s="4">
        <v>0</v>
      </c>
      <c r="M79" s="4">
        <v>2</v>
      </c>
      <c r="N79" s="4">
        <v>3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3</v>
      </c>
      <c r="U79" s="4">
        <v>2</v>
      </c>
      <c r="V79" s="4">
        <v>0</v>
      </c>
      <c r="W79" s="4">
        <v>0</v>
      </c>
      <c r="X79" s="4">
        <v>0</v>
      </c>
      <c r="Y79" s="4">
        <v>0</v>
      </c>
      <c r="Z79" s="4">
        <v>2</v>
      </c>
      <c r="AA79" s="4">
        <v>0</v>
      </c>
      <c r="AB79" s="4">
        <v>2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5">
        <v>17</v>
      </c>
    </row>
    <row r="80" spans="1:34" x14ac:dyDescent="0.35">
      <c r="A80" s="2" t="s">
        <v>222</v>
      </c>
      <c r="B80" s="2" t="s">
        <v>76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2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1</v>
      </c>
      <c r="AG80" s="4">
        <v>1</v>
      </c>
      <c r="AH80" s="5">
        <v>8</v>
      </c>
    </row>
    <row r="81" spans="1:34" x14ac:dyDescent="0.35">
      <c r="A81" s="2" t="s">
        <v>223</v>
      </c>
      <c r="B81" s="2" t="s">
        <v>77</v>
      </c>
      <c r="C81" s="4">
        <v>0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2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1</v>
      </c>
      <c r="AG81" s="4">
        <v>0</v>
      </c>
      <c r="AH81" s="5">
        <v>6</v>
      </c>
    </row>
    <row r="82" spans="1:34" x14ac:dyDescent="0.35">
      <c r="A82" s="2" t="s">
        <v>252</v>
      </c>
      <c r="B82" s="2" t="s">
        <v>140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</v>
      </c>
      <c r="AG82" s="4">
        <v>0</v>
      </c>
      <c r="AH82" s="5">
        <v>4</v>
      </c>
    </row>
    <row r="83" spans="1:34" x14ac:dyDescent="0.35">
      <c r="A83" s="2" t="s">
        <v>225</v>
      </c>
      <c r="B83" s="2" t="s">
        <v>79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0</v>
      </c>
      <c r="AG83" s="4">
        <v>0</v>
      </c>
      <c r="AH83" s="5">
        <v>3</v>
      </c>
    </row>
    <row r="84" spans="1:34" x14ac:dyDescent="0.35">
      <c r="A84" s="2" t="s">
        <v>253</v>
      </c>
      <c r="B84" s="2" t="s">
        <v>254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5">
        <v>1</v>
      </c>
    </row>
    <row r="85" spans="1:34" x14ac:dyDescent="0.35">
      <c r="A85" s="2" t="s">
        <v>226</v>
      </c>
      <c r="B85" s="2" t="s">
        <v>80</v>
      </c>
      <c r="C85" s="4">
        <v>0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2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5">
        <v>4</v>
      </c>
    </row>
    <row r="86" spans="1:34" x14ac:dyDescent="0.35">
      <c r="A86" s="2" t="s">
        <v>227</v>
      </c>
      <c r="B86" s="2" t="s">
        <v>81</v>
      </c>
      <c r="C86" s="4">
        <v>0</v>
      </c>
      <c r="D86" s="4">
        <v>0</v>
      </c>
      <c r="E86" s="4">
        <v>0</v>
      </c>
      <c r="F86" s="4">
        <v>1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  <c r="O86" s="4">
        <v>0</v>
      </c>
      <c r="P86" s="4">
        <v>1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5">
        <v>6</v>
      </c>
    </row>
    <row r="87" spans="1:34" x14ac:dyDescent="0.35">
      <c r="A87" s="2" t="s">
        <v>228</v>
      </c>
      <c r="B87" s="2" t="s">
        <v>82</v>
      </c>
      <c r="C87" s="4">
        <v>0</v>
      </c>
      <c r="D87" s="4">
        <v>0</v>
      </c>
      <c r="E87" s="4">
        <v>2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1</v>
      </c>
      <c r="Q87" s="4">
        <v>1</v>
      </c>
      <c r="R87" s="4">
        <v>0</v>
      </c>
      <c r="S87" s="4">
        <v>2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1</v>
      </c>
      <c r="AC87" s="4">
        <v>0</v>
      </c>
      <c r="AD87" s="4">
        <v>0</v>
      </c>
      <c r="AE87" s="4">
        <v>0</v>
      </c>
      <c r="AF87" s="4">
        <v>1</v>
      </c>
      <c r="AG87" s="4">
        <v>0</v>
      </c>
      <c r="AH87" s="5">
        <v>12</v>
      </c>
    </row>
    <row r="88" spans="1:34" x14ac:dyDescent="0.35">
      <c r="A88" s="2" t="s">
        <v>229</v>
      </c>
      <c r="B88" s="2" t="s">
        <v>83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1</v>
      </c>
      <c r="AD88" s="4">
        <v>0</v>
      </c>
      <c r="AE88" s="4">
        <v>0</v>
      </c>
      <c r="AF88" s="4">
        <v>0</v>
      </c>
      <c r="AG88" s="4">
        <v>0</v>
      </c>
      <c r="AH88" s="5">
        <v>3</v>
      </c>
    </row>
    <row r="89" spans="1:34" x14ac:dyDescent="0.35">
      <c r="A89" s="2" t="s">
        <v>230</v>
      </c>
      <c r="B89" s="2" t="s">
        <v>84</v>
      </c>
      <c r="C89" s="4">
        <v>7</v>
      </c>
      <c r="D89" s="4">
        <v>0</v>
      </c>
      <c r="E89" s="4">
        <v>0</v>
      </c>
      <c r="F89" s="4">
        <v>0</v>
      </c>
      <c r="G89" s="4">
        <v>2</v>
      </c>
      <c r="H89" s="4">
        <v>1</v>
      </c>
      <c r="I89" s="4">
        <v>0</v>
      </c>
      <c r="J89" s="4">
        <v>6</v>
      </c>
      <c r="K89" s="4">
        <v>0</v>
      </c>
      <c r="L89" s="4">
        <v>0</v>
      </c>
      <c r="M89" s="4">
        <v>0</v>
      </c>
      <c r="N89" s="4">
        <v>6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11</v>
      </c>
      <c r="U89" s="4">
        <v>10</v>
      </c>
      <c r="V89" s="4">
        <v>0</v>
      </c>
      <c r="W89" s="4">
        <v>0</v>
      </c>
      <c r="X89" s="4">
        <v>5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5</v>
      </c>
      <c r="AG89" s="4">
        <v>0</v>
      </c>
      <c r="AH89" s="5">
        <v>54</v>
      </c>
    </row>
    <row r="90" spans="1:34" x14ac:dyDescent="0.35">
      <c r="A90" s="2" t="s">
        <v>231</v>
      </c>
      <c r="B90" s="2" t="s">
        <v>85</v>
      </c>
      <c r="C90" s="4">
        <v>9</v>
      </c>
      <c r="D90" s="4">
        <v>0</v>
      </c>
      <c r="E90" s="4">
        <v>0</v>
      </c>
      <c r="F90" s="4">
        <v>0</v>
      </c>
      <c r="G90" s="4">
        <v>3</v>
      </c>
      <c r="H90" s="4">
        <v>0</v>
      </c>
      <c r="I90" s="4">
        <v>0</v>
      </c>
      <c r="J90" s="4">
        <v>0</v>
      </c>
      <c r="K90" s="4">
        <v>12</v>
      </c>
      <c r="L90" s="4">
        <v>4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2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5">
        <v>30</v>
      </c>
    </row>
    <row r="91" spans="1:34" x14ac:dyDescent="0.35">
      <c r="A91" s="2" t="s">
        <v>255</v>
      </c>
      <c r="B91" s="2" t="s">
        <v>141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2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5">
        <v>2</v>
      </c>
    </row>
    <row r="92" spans="1:34" x14ac:dyDescent="0.35">
      <c r="A92" s="2" t="s">
        <v>232</v>
      </c>
      <c r="B92" s="2" t="s">
        <v>86</v>
      </c>
      <c r="C92" s="4">
        <v>4</v>
      </c>
      <c r="D92" s="4">
        <v>1</v>
      </c>
      <c r="E92" s="4">
        <v>0</v>
      </c>
      <c r="F92" s="4">
        <v>0</v>
      </c>
      <c r="G92" s="4">
        <v>2</v>
      </c>
      <c r="H92" s="4">
        <v>3</v>
      </c>
      <c r="I92" s="4">
        <v>0</v>
      </c>
      <c r="J92" s="4">
        <v>0</v>
      </c>
      <c r="K92" s="4">
        <v>0</v>
      </c>
      <c r="L92" s="4">
        <v>0</v>
      </c>
      <c r="M92" s="4">
        <v>3</v>
      </c>
      <c r="N92" s="4">
        <v>4</v>
      </c>
      <c r="O92" s="4">
        <v>2</v>
      </c>
      <c r="P92" s="4">
        <v>0</v>
      </c>
      <c r="Q92" s="4">
        <v>0</v>
      </c>
      <c r="R92" s="4">
        <v>0</v>
      </c>
      <c r="S92" s="4">
        <v>0</v>
      </c>
      <c r="T92" s="4">
        <v>2</v>
      </c>
      <c r="U92" s="4">
        <v>0</v>
      </c>
      <c r="V92" s="4">
        <v>0</v>
      </c>
      <c r="W92" s="4">
        <v>3</v>
      </c>
      <c r="X92" s="4">
        <v>2</v>
      </c>
      <c r="Y92" s="4">
        <v>0</v>
      </c>
      <c r="Z92" s="4">
        <v>12</v>
      </c>
      <c r="AA92" s="4">
        <v>0</v>
      </c>
      <c r="AB92" s="4">
        <v>2</v>
      </c>
      <c r="AC92" s="4">
        <v>0</v>
      </c>
      <c r="AD92" s="4">
        <v>0</v>
      </c>
      <c r="AE92" s="4">
        <v>0</v>
      </c>
      <c r="AF92" s="4">
        <v>1</v>
      </c>
      <c r="AG92" s="4">
        <v>2</v>
      </c>
      <c r="AH92" s="5">
        <v>43</v>
      </c>
    </row>
    <row r="93" spans="1:34" x14ac:dyDescent="0.35">
      <c r="A93" s="2" t="s">
        <v>233</v>
      </c>
      <c r="B93" s="2" t="s">
        <v>87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6</v>
      </c>
      <c r="K93" s="4">
        <v>2</v>
      </c>
      <c r="L93" s="4">
        <v>0</v>
      </c>
      <c r="M93" s="4">
        <v>0</v>
      </c>
      <c r="N93" s="4">
        <v>7</v>
      </c>
      <c r="O93" s="4">
        <v>0</v>
      </c>
      <c r="P93" s="4">
        <v>0</v>
      </c>
      <c r="Q93" s="4">
        <v>1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2</v>
      </c>
      <c r="Y93" s="4">
        <v>0</v>
      </c>
      <c r="Z93" s="4">
        <v>2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5">
        <v>21</v>
      </c>
    </row>
    <row r="94" spans="1:34" x14ac:dyDescent="0.35">
      <c r="A94" s="2" t="s">
        <v>236</v>
      </c>
      <c r="B94" s="2" t="s">
        <v>90</v>
      </c>
      <c r="C94" s="4">
        <v>3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0</v>
      </c>
      <c r="M94" s="4">
        <v>1</v>
      </c>
      <c r="N94" s="4">
        <v>2</v>
      </c>
      <c r="O94" s="4">
        <v>0</v>
      </c>
      <c r="P94" s="4">
        <v>0</v>
      </c>
      <c r="Q94" s="4">
        <v>2</v>
      </c>
      <c r="R94" s="4">
        <v>0</v>
      </c>
      <c r="S94" s="4">
        <v>0</v>
      </c>
      <c r="T94" s="4">
        <v>1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2</v>
      </c>
      <c r="AB94" s="4">
        <v>3</v>
      </c>
      <c r="AC94" s="4">
        <v>0</v>
      </c>
      <c r="AD94" s="4">
        <v>3</v>
      </c>
      <c r="AE94" s="4">
        <v>1</v>
      </c>
      <c r="AF94" s="4">
        <v>0</v>
      </c>
      <c r="AG94" s="4">
        <v>1</v>
      </c>
      <c r="AH94" s="5">
        <v>22</v>
      </c>
    </row>
    <row r="95" spans="1:34" x14ac:dyDescent="0.35">
      <c r="A95" s="2" t="s">
        <v>238</v>
      </c>
      <c r="B95" s="2" t="s">
        <v>92</v>
      </c>
      <c r="C95" s="4">
        <v>4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2</v>
      </c>
      <c r="N95" s="4">
        <v>1</v>
      </c>
      <c r="O95" s="4">
        <v>0</v>
      </c>
      <c r="P95" s="4">
        <v>1</v>
      </c>
      <c r="Q95" s="4">
        <v>0</v>
      </c>
      <c r="R95" s="4">
        <v>1</v>
      </c>
      <c r="S95" s="4">
        <v>0</v>
      </c>
      <c r="T95" s="4">
        <v>1</v>
      </c>
      <c r="U95" s="4">
        <v>1</v>
      </c>
      <c r="V95" s="4">
        <v>1</v>
      </c>
      <c r="W95" s="4">
        <v>0</v>
      </c>
      <c r="X95" s="4">
        <v>0</v>
      </c>
      <c r="Y95" s="4">
        <v>1</v>
      </c>
      <c r="Z95" s="4">
        <v>0</v>
      </c>
      <c r="AA95" s="4">
        <v>1</v>
      </c>
      <c r="AB95" s="4">
        <v>0</v>
      </c>
      <c r="AC95" s="4">
        <v>0</v>
      </c>
      <c r="AD95" s="4">
        <v>1</v>
      </c>
      <c r="AE95" s="4">
        <v>0</v>
      </c>
      <c r="AF95" s="4">
        <v>0</v>
      </c>
      <c r="AG95" s="4">
        <v>0</v>
      </c>
      <c r="AH95" s="5">
        <v>17</v>
      </c>
    </row>
    <row r="96" spans="1:34" x14ac:dyDescent="0.35">
      <c r="A96" s="2" t="s">
        <v>256</v>
      </c>
      <c r="B96" s="2" t="s">
        <v>142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2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5">
        <v>3</v>
      </c>
    </row>
    <row r="97" spans="1:34" x14ac:dyDescent="0.35">
      <c r="A97" s="2" t="s">
        <v>239</v>
      </c>
      <c r="B97" s="2" t="s">
        <v>93</v>
      </c>
      <c r="C97" s="4">
        <v>0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3</v>
      </c>
      <c r="M97" s="4">
        <v>1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2</v>
      </c>
      <c r="T97" s="4">
        <v>4</v>
      </c>
      <c r="U97" s="4">
        <v>1</v>
      </c>
      <c r="V97" s="4">
        <v>0</v>
      </c>
      <c r="W97" s="4">
        <v>0</v>
      </c>
      <c r="X97" s="4">
        <v>1</v>
      </c>
      <c r="Y97" s="4">
        <v>0</v>
      </c>
      <c r="Z97" s="4">
        <v>0</v>
      </c>
      <c r="AA97" s="4">
        <v>0</v>
      </c>
      <c r="AB97" s="4">
        <v>1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5">
        <v>16</v>
      </c>
    </row>
    <row r="98" spans="1:34" x14ac:dyDescent="0.35">
      <c r="A98" s="2" t="s">
        <v>240</v>
      </c>
      <c r="B98" s="2" t="s">
        <v>94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2</v>
      </c>
      <c r="O98" s="4">
        <v>0</v>
      </c>
      <c r="P98" s="4">
        <v>2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0</v>
      </c>
      <c r="X98" s="4">
        <v>2</v>
      </c>
      <c r="Y98" s="4">
        <v>0</v>
      </c>
      <c r="Z98" s="4">
        <v>3</v>
      </c>
      <c r="AA98" s="4">
        <v>1</v>
      </c>
      <c r="AB98" s="4">
        <v>0</v>
      </c>
      <c r="AC98" s="4">
        <v>2</v>
      </c>
      <c r="AD98" s="4">
        <v>1</v>
      </c>
      <c r="AE98" s="4">
        <v>0</v>
      </c>
      <c r="AF98" s="4">
        <v>0</v>
      </c>
      <c r="AG98" s="4">
        <v>0</v>
      </c>
      <c r="AH98" s="5">
        <v>16</v>
      </c>
    </row>
    <row r="99" spans="1:34" x14ac:dyDescent="0.35">
      <c r="A99" s="2" t="s">
        <v>241</v>
      </c>
      <c r="B99" s="2" t="s">
        <v>95</v>
      </c>
      <c r="C99" s="4">
        <v>1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5">
        <v>3</v>
      </c>
    </row>
    <row r="100" spans="1:34" x14ac:dyDescent="0.35">
      <c r="A100" s="2" t="s">
        <v>242</v>
      </c>
      <c r="B100" s="2" t="s">
        <v>96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2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5">
        <v>2</v>
      </c>
    </row>
    <row r="101" spans="1:34" x14ac:dyDescent="0.35">
      <c r="A101" s="2" t="s">
        <v>243</v>
      </c>
      <c r="B101" s="2" t="s">
        <v>97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2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2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5">
        <v>4</v>
      </c>
    </row>
    <row r="102" spans="1:34" x14ac:dyDescent="0.35">
      <c r="A102" s="2" t="s">
        <v>260</v>
      </c>
      <c r="B102" s="2" t="s">
        <v>261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5">
        <v>1</v>
      </c>
    </row>
    <row r="103" spans="1:34" x14ac:dyDescent="0.35">
      <c r="A103" s="2" t="s">
        <v>258</v>
      </c>
      <c r="B103" s="2" t="s">
        <v>143</v>
      </c>
      <c r="C103" s="4">
        <v>0</v>
      </c>
      <c r="D103" s="4">
        <v>0</v>
      </c>
      <c r="E103" s="4">
        <v>0</v>
      </c>
      <c r="F103" s="4">
        <v>0</v>
      </c>
      <c r="G103" s="4">
        <v>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4</v>
      </c>
      <c r="O103" s="4">
        <v>0</v>
      </c>
      <c r="P103" s="4">
        <v>2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3</v>
      </c>
      <c r="Y103" s="4">
        <v>0</v>
      </c>
      <c r="Z103" s="4">
        <v>0</v>
      </c>
      <c r="AA103" s="4">
        <v>0</v>
      </c>
      <c r="AB103" s="4">
        <v>3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5">
        <v>15</v>
      </c>
    </row>
    <row r="104" spans="1:34" x14ac:dyDescent="0.35">
      <c r="A104" s="2" t="s">
        <v>267</v>
      </c>
      <c r="B104" s="2" t="s">
        <v>268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</v>
      </c>
      <c r="AG104" s="4">
        <v>0</v>
      </c>
      <c r="AH104" s="5">
        <v>2</v>
      </c>
    </row>
    <row r="105" spans="1:34" x14ac:dyDescent="0.35">
      <c r="A105" s="9" t="s">
        <v>133</v>
      </c>
      <c r="C105" s="4">
        <v>150</v>
      </c>
      <c r="D105" s="4">
        <v>48</v>
      </c>
      <c r="E105" s="4">
        <v>66</v>
      </c>
      <c r="F105" s="4">
        <v>29</v>
      </c>
      <c r="G105" s="4">
        <v>73</v>
      </c>
      <c r="H105" s="4">
        <v>22</v>
      </c>
      <c r="I105" s="4">
        <v>33</v>
      </c>
      <c r="J105" s="4">
        <v>26</v>
      </c>
      <c r="K105" s="4">
        <v>50</v>
      </c>
      <c r="L105" s="4">
        <v>89</v>
      </c>
      <c r="M105" s="4">
        <v>80</v>
      </c>
      <c r="N105" s="4">
        <v>83</v>
      </c>
      <c r="O105" s="4">
        <v>89</v>
      </c>
      <c r="P105" s="4">
        <v>53</v>
      </c>
      <c r="Q105" s="4">
        <v>46</v>
      </c>
      <c r="R105" s="4">
        <v>23</v>
      </c>
      <c r="S105" s="4">
        <v>49</v>
      </c>
      <c r="T105" s="4">
        <v>124</v>
      </c>
      <c r="U105" s="4">
        <v>133</v>
      </c>
      <c r="V105" s="4">
        <v>29</v>
      </c>
      <c r="W105" s="4">
        <v>31</v>
      </c>
      <c r="X105" s="4">
        <v>35</v>
      </c>
      <c r="Y105" s="4">
        <v>15</v>
      </c>
      <c r="Z105" s="4">
        <v>60</v>
      </c>
      <c r="AA105" s="4">
        <v>81</v>
      </c>
      <c r="AB105" s="4">
        <v>89</v>
      </c>
      <c r="AC105" s="4">
        <v>41</v>
      </c>
      <c r="AD105" s="4">
        <v>36</v>
      </c>
      <c r="AE105" s="4">
        <v>17</v>
      </c>
      <c r="AF105" s="4">
        <v>53</v>
      </c>
      <c r="AG105" s="4">
        <v>59</v>
      </c>
      <c r="AH105" s="4">
        <v>1812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304D-1C1C-4B11-AF57-4AEFDF7C29BA}">
  <dimension ref="A3:AB105"/>
  <sheetViews>
    <sheetView workbookViewId="0">
      <selection activeCell="A7" sqref="A7"/>
    </sheetView>
  </sheetViews>
  <sheetFormatPr defaultColWidth="10.90625" defaultRowHeight="14.5" x14ac:dyDescent="0.35"/>
  <cols>
    <col min="1" max="1" width="10.90625" customWidth="1"/>
  </cols>
  <sheetData>
    <row r="3" spans="1:28" x14ac:dyDescent="0.35">
      <c r="H3" s="7" t="s">
        <v>144</v>
      </c>
    </row>
    <row r="4" spans="1:28" x14ac:dyDescent="0.35">
      <c r="H4" s="8" t="s">
        <v>279</v>
      </c>
    </row>
    <row r="6" spans="1:28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133</v>
      </c>
    </row>
    <row r="7" spans="1:28" x14ac:dyDescent="0.35">
      <c r="A7" s="2" t="s">
        <v>146</v>
      </c>
      <c r="B7" s="2" t="s">
        <v>0</v>
      </c>
      <c r="C7" s="4">
        <v>4</v>
      </c>
      <c r="D7" s="4">
        <v>11</v>
      </c>
      <c r="E7" s="4">
        <v>0</v>
      </c>
      <c r="F7" s="4">
        <v>13</v>
      </c>
      <c r="G7" s="4">
        <v>10</v>
      </c>
      <c r="H7" s="4">
        <v>12</v>
      </c>
      <c r="I7" s="4">
        <v>7</v>
      </c>
      <c r="J7" s="4">
        <v>20</v>
      </c>
      <c r="K7" s="4">
        <v>17</v>
      </c>
      <c r="L7" s="4">
        <v>3</v>
      </c>
      <c r="M7" s="4">
        <v>5</v>
      </c>
      <c r="N7" s="4">
        <v>7</v>
      </c>
      <c r="O7" s="4">
        <v>5</v>
      </c>
      <c r="P7" s="4">
        <v>26</v>
      </c>
      <c r="Q7" s="4">
        <v>10</v>
      </c>
      <c r="R7" s="4">
        <v>22</v>
      </c>
      <c r="S7" s="4">
        <v>4</v>
      </c>
      <c r="T7" s="4">
        <v>4</v>
      </c>
      <c r="U7" s="4">
        <v>14</v>
      </c>
      <c r="V7" s="4">
        <v>12</v>
      </c>
      <c r="W7" s="4">
        <v>8</v>
      </c>
      <c r="X7" s="4">
        <v>6</v>
      </c>
      <c r="Y7" s="4">
        <v>14</v>
      </c>
      <c r="Z7" s="4">
        <v>3</v>
      </c>
      <c r="AA7" s="6">
        <v>20</v>
      </c>
      <c r="AB7" s="5">
        <v>257</v>
      </c>
    </row>
    <row r="8" spans="1:28" x14ac:dyDescent="0.35">
      <c r="A8" s="2" t="s">
        <v>148</v>
      </c>
      <c r="B8" s="2" t="s">
        <v>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3</v>
      </c>
      <c r="Y8" s="4">
        <v>0</v>
      </c>
      <c r="Z8" s="4">
        <v>0</v>
      </c>
      <c r="AA8" s="4">
        <v>0</v>
      </c>
      <c r="AB8" s="5">
        <v>6</v>
      </c>
    </row>
    <row r="9" spans="1:28" x14ac:dyDescent="0.35">
      <c r="A9" s="2" t="s">
        <v>149</v>
      </c>
      <c r="B9" s="2" t="s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5">
        <v>6</v>
      </c>
    </row>
    <row r="10" spans="1:28" x14ac:dyDescent="0.35">
      <c r="A10" s="2" t="s">
        <v>150</v>
      </c>
      <c r="B10" s="2" t="s">
        <v>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4</v>
      </c>
      <c r="L10" s="4">
        <v>1</v>
      </c>
      <c r="M10" s="4">
        <v>0</v>
      </c>
      <c r="N10" s="4">
        <v>1</v>
      </c>
      <c r="O10" s="4">
        <v>1</v>
      </c>
      <c r="P10" s="4">
        <v>1</v>
      </c>
      <c r="Q10" s="4">
        <v>0</v>
      </c>
      <c r="R10" s="4">
        <v>3</v>
      </c>
      <c r="S10" s="4">
        <v>0</v>
      </c>
      <c r="T10" s="4">
        <v>0</v>
      </c>
      <c r="U10" s="4">
        <v>0</v>
      </c>
      <c r="V10" s="4">
        <v>2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5">
        <v>16</v>
      </c>
    </row>
    <row r="11" spans="1:28" x14ac:dyDescent="0.35">
      <c r="A11" s="2" t="s">
        <v>151</v>
      </c>
      <c r="B11" s="2" t="s">
        <v>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2</v>
      </c>
      <c r="AA11" s="4">
        <v>0</v>
      </c>
      <c r="AB11" s="5">
        <v>2</v>
      </c>
    </row>
    <row r="12" spans="1:28" x14ac:dyDescent="0.35">
      <c r="A12" s="2" t="s">
        <v>152</v>
      </c>
      <c r="B12" s="2" t="s">
        <v>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5">
        <v>2</v>
      </c>
    </row>
    <row r="13" spans="1:28" x14ac:dyDescent="0.35">
      <c r="A13" s="2" t="s">
        <v>153</v>
      </c>
      <c r="B13" s="2" t="s">
        <v>7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</v>
      </c>
      <c r="K13" s="4">
        <v>2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3</v>
      </c>
      <c r="Z13" s="4">
        <v>0</v>
      </c>
      <c r="AA13" s="4">
        <v>1</v>
      </c>
      <c r="AB13" s="5">
        <v>13</v>
      </c>
    </row>
    <row r="14" spans="1:28" x14ac:dyDescent="0.35">
      <c r="A14" s="2" t="s">
        <v>154</v>
      </c>
      <c r="B14" s="2" t="s">
        <v>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3</v>
      </c>
      <c r="P14" s="4">
        <v>2</v>
      </c>
      <c r="Q14" s="4">
        <v>0</v>
      </c>
      <c r="R14" s="4">
        <v>4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2</v>
      </c>
      <c r="Y14" s="4">
        <v>0</v>
      </c>
      <c r="Z14" s="4">
        <v>2</v>
      </c>
      <c r="AA14" s="4">
        <v>1</v>
      </c>
      <c r="AB14" s="5">
        <v>19</v>
      </c>
    </row>
    <row r="15" spans="1:28" x14ac:dyDescent="0.35">
      <c r="A15" s="2" t="s">
        <v>155</v>
      </c>
      <c r="B15" s="2" t="s">
        <v>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5">
        <v>5</v>
      </c>
    </row>
    <row r="16" spans="1:28" x14ac:dyDescent="0.35">
      <c r="A16" s="2" t="s">
        <v>156</v>
      </c>
      <c r="B16" s="2" t="s">
        <v>10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2</v>
      </c>
      <c r="O16" s="4">
        <v>0</v>
      </c>
      <c r="P16" s="4">
        <v>1</v>
      </c>
      <c r="Q16" s="4">
        <v>0</v>
      </c>
      <c r="R16" s="4">
        <v>3</v>
      </c>
      <c r="S16" s="4">
        <v>0</v>
      </c>
      <c r="T16" s="4">
        <v>1</v>
      </c>
      <c r="U16" s="4">
        <v>0</v>
      </c>
      <c r="V16" s="4">
        <v>1</v>
      </c>
      <c r="W16" s="4">
        <v>3</v>
      </c>
      <c r="X16" s="4">
        <v>2</v>
      </c>
      <c r="Y16" s="4">
        <v>0</v>
      </c>
      <c r="Z16" s="4">
        <v>0</v>
      </c>
      <c r="AA16" s="4">
        <v>3</v>
      </c>
      <c r="AB16" s="5">
        <v>17</v>
      </c>
    </row>
    <row r="17" spans="1:28" x14ac:dyDescent="0.35">
      <c r="A17" s="2" t="s">
        <v>157</v>
      </c>
      <c r="B17" s="2" t="s">
        <v>11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2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1</v>
      </c>
      <c r="R17" s="4">
        <v>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  <c r="AA17" s="4">
        <v>0</v>
      </c>
      <c r="AB17" s="5">
        <v>9</v>
      </c>
    </row>
    <row r="18" spans="1:28" x14ac:dyDescent="0.35">
      <c r="A18" s="2" t="s">
        <v>158</v>
      </c>
      <c r="B18" s="2" t="s">
        <v>12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</v>
      </c>
      <c r="X18" s="4">
        <v>0</v>
      </c>
      <c r="Y18" s="4">
        <v>0</v>
      </c>
      <c r="Z18" s="4">
        <v>1</v>
      </c>
      <c r="AA18" s="4">
        <v>1</v>
      </c>
      <c r="AB18" s="5">
        <v>6</v>
      </c>
    </row>
    <row r="19" spans="1:28" x14ac:dyDescent="0.35">
      <c r="A19" s="2" t="s">
        <v>159</v>
      </c>
      <c r="B19" s="2" t="s">
        <v>13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5">
        <v>3</v>
      </c>
    </row>
    <row r="20" spans="1:28" x14ac:dyDescent="0.35">
      <c r="A20" s="2" t="s">
        <v>160</v>
      </c>
      <c r="B20" s="2" t="s">
        <v>14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5">
        <v>2</v>
      </c>
    </row>
    <row r="21" spans="1:28" x14ac:dyDescent="0.35">
      <c r="A21" s="2" t="s">
        <v>250</v>
      </c>
      <c r="B21" s="2" t="s">
        <v>138</v>
      </c>
      <c r="C21" s="4">
        <v>0</v>
      </c>
      <c r="D21" s="4">
        <v>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3</v>
      </c>
      <c r="Q21" s="4">
        <v>0</v>
      </c>
      <c r="R21" s="4">
        <v>2</v>
      </c>
      <c r="S21" s="4">
        <v>0</v>
      </c>
      <c r="T21" s="4">
        <v>0</v>
      </c>
      <c r="U21" s="4">
        <v>1</v>
      </c>
      <c r="V21" s="4">
        <v>1</v>
      </c>
      <c r="W21" s="4">
        <v>2</v>
      </c>
      <c r="X21" s="4">
        <v>0</v>
      </c>
      <c r="Y21" s="4">
        <v>0</v>
      </c>
      <c r="Z21" s="4">
        <v>0</v>
      </c>
      <c r="AA21" s="4">
        <v>0</v>
      </c>
      <c r="AB21" s="5">
        <v>14</v>
      </c>
    </row>
    <row r="22" spans="1:28" x14ac:dyDescent="0.35">
      <c r="A22" s="2" t="s">
        <v>161</v>
      </c>
      <c r="B22" s="2" t="s">
        <v>15</v>
      </c>
      <c r="C22" s="4">
        <v>5</v>
      </c>
      <c r="D22" s="4">
        <v>0</v>
      </c>
      <c r="E22" s="4">
        <v>0</v>
      </c>
      <c r="F22" s="4">
        <v>0</v>
      </c>
      <c r="G22" s="4">
        <v>3</v>
      </c>
      <c r="H22" s="4">
        <v>2</v>
      </c>
      <c r="I22" s="4">
        <v>0</v>
      </c>
      <c r="J22" s="4">
        <v>5</v>
      </c>
      <c r="K22" s="4">
        <v>0</v>
      </c>
      <c r="L22" s="4">
        <v>4</v>
      </c>
      <c r="M22" s="4">
        <v>3</v>
      </c>
      <c r="N22" s="4">
        <v>7</v>
      </c>
      <c r="O22" s="4">
        <v>0</v>
      </c>
      <c r="P22" s="4">
        <v>3</v>
      </c>
      <c r="Q22" s="4">
        <v>3</v>
      </c>
      <c r="R22" s="4">
        <v>2</v>
      </c>
      <c r="S22" s="4">
        <v>4</v>
      </c>
      <c r="T22" s="4">
        <v>8</v>
      </c>
      <c r="U22" s="4">
        <v>2</v>
      </c>
      <c r="V22" s="4">
        <v>5</v>
      </c>
      <c r="W22" s="4">
        <v>2</v>
      </c>
      <c r="X22" s="4">
        <v>0</v>
      </c>
      <c r="Y22" s="4">
        <v>6</v>
      </c>
      <c r="Z22" s="4">
        <v>8</v>
      </c>
      <c r="AA22" s="4">
        <v>9</v>
      </c>
      <c r="AB22" s="5">
        <v>81</v>
      </c>
    </row>
    <row r="23" spans="1:28" x14ac:dyDescent="0.35">
      <c r="A23" s="2" t="s">
        <v>162</v>
      </c>
      <c r="B23" s="2" t="s">
        <v>16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5">
        <v>2</v>
      </c>
    </row>
    <row r="24" spans="1:28" x14ac:dyDescent="0.35">
      <c r="A24" s="2" t="s">
        <v>163</v>
      </c>
      <c r="B24" s="2" t="s">
        <v>17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5">
        <v>2</v>
      </c>
    </row>
    <row r="25" spans="1:28" x14ac:dyDescent="0.35">
      <c r="A25" s="2" t="s">
        <v>164</v>
      </c>
      <c r="B25" s="2" t="s">
        <v>18</v>
      </c>
      <c r="C25" s="4">
        <v>1</v>
      </c>
      <c r="D25" s="4">
        <v>1</v>
      </c>
      <c r="E25" s="4">
        <v>0</v>
      </c>
      <c r="F25" s="4">
        <v>0</v>
      </c>
      <c r="G25" s="4">
        <v>2</v>
      </c>
      <c r="H25" s="4">
        <v>1</v>
      </c>
      <c r="I25" s="4">
        <v>0</v>
      </c>
      <c r="J25" s="4">
        <v>1</v>
      </c>
      <c r="K25" s="4">
        <v>2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5">
        <v>10</v>
      </c>
    </row>
    <row r="26" spans="1:28" x14ac:dyDescent="0.35">
      <c r="A26" s="2" t="s">
        <v>165</v>
      </c>
      <c r="B26" s="2" t="s">
        <v>19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5">
        <v>1</v>
      </c>
    </row>
    <row r="27" spans="1:28" x14ac:dyDescent="0.35">
      <c r="A27" s="2" t="s">
        <v>166</v>
      </c>
      <c r="B27" s="2" t="s">
        <v>20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2</v>
      </c>
      <c r="U27" s="4">
        <v>0</v>
      </c>
      <c r="V27" s="4">
        <v>1</v>
      </c>
      <c r="W27" s="4">
        <v>1</v>
      </c>
      <c r="X27" s="4">
        <v>0</v>
      </c>
      <c r="Y27" s="4">
        <v>2</v>
      </c>
      <c r="Z27" s="4">
        <v>0</v>
      </c>
      <c r="AA27" s="4">
        <v>1</v>
      </c>
      <c r="AB27" s="5">
        <v>12</v>
      </c>
    </row>
    <row r="28" spans="1:28" x14ac:dyDescent="0.35">
      <c r="A28" s="2" t="s">
        <v>167</v>
      </c>
      <c r="B28" s="2" t="s">
        <v>21</v>
      </c>
      <c r="C28" s="4">
        <v>13</v>
      </c>
      <c r="D28" s="4">
        <v>4</v>
      </c>
      <c r="E28" s="4">
        <v>3</v>
      </c>
      <c r="F28" s="4">
        <v>7</v>
      </c>
      <c r="G28" s="4">
        <v>2</v>
      </c>
      <c r="H28" s="4">
        <v>4</v>
      </c>
      <c r="I28" s="4">
        <v>5</v>
      </c>
      <c r="J28" s="4">
        <v>9</v>
      </c>
      <c r="K28" s="4">
        <v>9</v>
      </c>
      <c r="L28" s="4">
        <v>4</v>
      </c>
      <c r="M28" s="4">
        <v>3</v>
      </c>
      <c r="N28" s="4">
        <v>7</v>
      </c>
      <c r="O28" s="4">
        <v>1</v>
      </c>
      <c r="P28" s="4">
        <v>5</v>
      </c>
      <c r="Q28" s="4">
        <v>1</v>
      </c>
      <c r="R28" s="4">
        <v>7</v>
      </c>
      <c r="S28" s="4">
        <v>4</v>
      </c>
      <c r="T28" s="4">
        <v>2</v>
      </c>
      <c r="U28" s="4">
        <v>0</v>
      </c>
      <c r="V28" s="4">
        <v>2</v>
      </c>
      <c r="W28" s="4">
        <v>2</v>
      </c>
      <c r="X28" s="4">
        <v>2</v>
      </c>
      <c r="Y28" s="4">
        <v>12</v>
      </c>
      <c r="Z28" s="4">
        <v>2</v>
      </c>
      <c r="AA28" s="4">
        <v>6</v>
      </c>
      <c r="AB28" s="5">
        <v>116</v>
      </c>
    </row>
    <row r="29" spans="1:28" x14ac:dyDescent="0.35">
      <c r="A29" s="2" t="s">
        <v>168</v>
      </c>
      <c r="B29" s="2" t="s">
        <v>22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3</v>
      </c>
      <c r="I29" s="4">
        <v>1</v>
      </c>
      <c r="J29" s="4">
        <v>2</v>
      </c>
      <c r="K29" s="4">
        <v>2</v>
      </c>
      <c r="L29" s="4">
        <v>0</v>
      </c>
      <c r="M29" s="4">
        <v>2</v>
      </c>
      <c r="N29" s="4">
        <v>1</v>
      </c>
      <c r="O29" s="4">
        <v>0</v>
      </c>
      <c r="P29" s="4">
        <v>2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4</v>
      </c>
      <c r="Y29" s="4">
        <v>0</v>
      </c>
      <c r="Z29" s="4">
        <v>2</v>
      </c>
      <c r="AA29" s="4">
        <v>3</v>
      </c>
      <c r="AB29" s="5">
        <v>25</v>
      </c>
    </row>
    <row r="30" spans="1:28" x14ac:dyDescent="0.35">
      <c r="A30" s="2" t="s">
        <v>169</v>
      </c>
      <c r="B30" s="2" t="s">
        <v>23</v>
      </c>
      <c r="C30" s="4">
        <v>0</v>
      </c>
      <c r="D30" s="4">
        <v>2</v>
      </c>
      <c r="E30" s="4">
        <v>0</v>
      </c>
      <c r="F30" s="4">
        <v>0</v>
      </c>
      <c r="G30" s="4">
        <v>3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1</v>
      </c>
      <c r="S30" s="4">
        <v>0</v>
      </c>
      <c r="T30" s="4">
        <v>1</v>
      </c>
      <c r="U30" s="4">
        <v>0</v>
      </c>
      <c r="V30" s="4">
        <v>0</v>
      </c>
      <c r="W30" s="4">
        <v>1</v>
      </c>
      <c r="X30" s="4">
        <v>2</v>
      </c>
      <c r="Y30" s="4">
        <v>0</v>
      </c>
      <c r="Z30" s="4">
        <v>0</v>
      </c>
      <c r="AA30" s="4">
        <v>2</v>
      </c>
      <c r="AB30" s="5">
        <v>14</v>
      </c>
    </row>
    <row r="31" spans="1:28" x14ac:dyDescent="0.35">
      <c r="A31" s="2" t="s">
        <v>170</v>
      </c>
      <c r="B31" s="2" t="s">
        <v>24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2</v>
      </c>
      <c r="P31" s="4">
        <v>0</v>
      </c>
      <c r="Q31" s="4">
        <v>0</v>
      </c>
      <c r="R31" s="4">
        <v>1</v>
      </c>
      <c r="S31" s="4">
        <v>2</v>
      </c>
      <c r="T31" s="4">
        <v>3</v>
      </c>
      <c r="U31" s="4">
        <v>3</v>
      </c>
      <c r="V31" s="4">
        <v>1</v>
      </c>
      <c r="W31" s="4">
        <v>2</v>
      </c>
      <c r="X31" s="4">
        <v>1</v>
      </c>
      <c r="Y31" s="4">
        <v>2</v>
      </c>
      <c r="Z31" s="4">
        <v>1</v>
      </c>
      <c r="AA31" s="4">
        <v>7</v>
      </c>
      <c r="AB31" s="5">
        <v>30</v>
      </c>
    </row>
    <row r="32" spans="1:28" x14ac:dyDescent="0.35">
      <c r="A32" s="2" t="s">
        <v>171</v>
      </c>
      <c r="B32" s="2" t="s">
        <v>25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1</v>
      </c>
      <c r="AB32" s="5">
        <v>5</v>
      </c>
    </row>
    <row r="33" spans="1:28" x14ac:dyDescent="0.35">
      <c r="A33" s="2" t="s">
        <v>172</v>
      </c>
      <c r="B33" s="2" t="s">
        <v>26</v>
      </c>
      <c r="C33" s="4">
        <v>0</v>
      </c>
      <c r="D33" s="4">
        <v>0</v>
      </c>
      <c r="E33" s="4">
        <v>1</v>
      </c>
      <c r="F33" s="4">
        <v>0</v>
      </c>
      <c r="G33" s="4">
        <v>1</v>
      </c>
      <c r="H33" s="4">
        <v>1</v>
      </c>
      <c r="I33" s="4">
        <v>1</v>
      </c>
      <c r="J33" s="4">
        <v>1</v>
      </c>
      <c r="K33" s="4">
        <v>2</v>
      </c>
      <c r="L33" s="4">
        <v>0</v>
      </c>
      <c r="M33" s="4">
        <v>2</v>
      </c>
      <c r="N33" s="4">
        <v>0</v>
      </c>
      <c r="O33" s="4">
        <v>0</v>
      </c>
      <c r="P33" s="4">
        <v>3</v>
      </c>
      <c r="Q33" s="4">
        <v>1</v>
      </c>
      <c r="R33" s="4">
        <v>1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1</v>
      </c>
      <c r="AA33" s="4">
        <v>0</v>
      </c>
      <c r="AB33" s="5">
        <v>17</v>
      </c>
    </row>
    <row r="34" spans="1:28" x14ac:dyDescent="0.35">
      <c r="A34" s="2" t="s">
        <v>173</v>
      </c>
      <c r="B34" s="2" t="s">
        <v>27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5">
        <v>6</v>
      </c>
    </row>
    <row r="35" spans="1:28" x14ac:dyDescent="0.35">
      <c r="A35" s="2" t="s">
        <v>174</v>
      </c>
      <c r="B35" s="2" t="s">
        <v>28</v>
      </c>
      <c r="C35" s="4">
        <v>1</v>
      </c>
      <c r="D35" s="4">
        <v>1</v>
      </c>
      <c r="E35" s="4">
        <v>1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2</v>
      </c>
      <c r="R35" s="4">
        <v>0</v>
      </c>
      <c r="S35" s="4">
        <v>0</v>
      </c>
      <c r="T35" s="4">
        <v>3</v>
      </c>
      <c r="U35" s="4">
        <v>1</v>
      </c>
      <c r="V35" s="4">
        <v>2</v>
      </c>
      <c r="W35" s="4">
        <v>6</v>
      </c>
      <c r="X35" s="4">
        <v>2</v>
      </c>
      <c r="Y35" s="4">
        <v>4</v>
      </c>
      <c r="Z35" s="4">
        <v>4</v>
      </c>
      <c r="AA35" s="4">
        <v>1</v>
      </c>
      <c r="AB35" s="5">
        <v>30</v>
      </c>
    </row>
    <row r="36" spans="1:28" x14ac:dyDescent="0.35">
      <c r="A36" s="2" t="s">
        <v>175</v>
      </c>
      <c r="B36" s="2" t="s">
        <v>29</v>
      </c>
      <c r="C36" s="4">
        <v>2</v>
      </c>
      <c r="D36" s="4">
        <v>2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1</v>
      </c>
      <c r="L36" s="4">
        <v>0</v>
      </c>
      <c r="M36" s="4">
        <v>2</v>
      </c>
      <c r="N36" s="4">
        <v>0</v>
      </c>
      <c r="O36" s="4">
        <v>1</v>
      </c>
      <c r="P36" s="4">
        <v>0</v>
      </c>
      <c r="Q36" s="4">
        <v>1</v>
      </c>
      <c r="R36" s="4">
        <v>6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17</v>
      </c>
      <c r="AB36" s="5">
        <v>35</v>
      </c>
    </row>
    <row r="37" spans="1:28" x14ac:dyDescent="0.35">
      <c r="A37" s="2" t="s">
        <v>177</v>
      </c>
      <c r="B37" s="2" t="s">
        <v>31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5">
        <v>4</v>
      </c>
    </row>
    <row r="38" spans="1:28" x14ac:dyDescent="0.35">
      <c r="A38" s="2" t="s">
        <v>178</v>
      </c>
      <c r="B38" s="2" t="s">
        <v>32</v>
      </c>
      <c r="C38" s="4">
        <v>0</v>
      </c>
      <c r="D38" s="4">
        <v>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v>0</v>
      </c>
      <c r="M38" s="4">
        <v>2</v>
      </c>
      <c r="N38" s="4">
        <v>0</v>
      </c>
      <c r="O38" s="4">
        <v>4</v>
      </c>
      <c r="P38" s="4">
        <v>2</v>
      </c>
      <c r="Q38" s="4">
        <v>1</v>
      </c>
      <c r="R38" s="4">
        <v>3</v>
      </c>
      <c r="S38" s="4">
        <v>0</v>
      </c>
      <c r="T38" s="4">
        <v>0</v>
      </c>
      <c r="U38" s="4">
        <v>0</v>
      </c>
      <c r="V38" s="4">
        <v>1</v>
      </c>
      <c r="W38" s="4">
        <v>2</v>
      </c>
      <c r="X38" s="4">
        <v>0</v>
      </c>
      <c r="Y38" s="4">
        <v>2</v>
      </c>
      <c r="Z38" s="4">
        <v>2</v>
      </c>
      <c r="AA38" s="4">
        <v>1</v>
      </c>
      <c r="AB38" s="5">
        <v>24</v>
      </c>
    </row>
    <row r="39" spans="1:28" x14ac:dyDescent="0.35">
      <c r="A39" s="2" t="s">
        <v>179</v>
      </c>
      <c r="B39" s="2" t="s">
        <v>33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1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2</v>
      </c>
      <c r="X39" s="4">
        <v>0</v>
      </c>
      <c r="Y39" s="4">
        <v>1</v>
      </c>
      <c r="Z39" s="4">
        <v>1</v>
      </c>
      <c r="AA39" s="4">
        <v>0</v>
      </c>
      <c r="AB39" s="5">
        <v>10</v>
      </c>
    </row>
    <row r="40" spans="1:28" x14ac:dyDescent="0.35">
      <c r="A40" s="2" t="s">
        <v>181</v>
      </c>
      <c r="B40" s="2" t="s">
        <v>35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2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5">
        <v>4</v>
      </c>
    </row>
    <row r="41" spans="1:28" x14ac:dyDescent="0.35">
      <c r="A41" s="2" t="s">
        <v>280</v>
      </c>
      <c r="B41" s="2" t="s">
        <v>281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5">
        <v>1</v>
      </c>
    </row>
    <row r="42" spans="1:28" x14ac:dyDescent="0.35">
      <c r="A42" s="2" t="s">
        <v>183</v>
      </c>
      <c r="B42" s="2" t="s">
        <v>37</v>
      </c>
      <c r="C42" s="4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5">
        <v>1</v>
      </c>
    </row>
    <row r="43" spans="1:28" x14ac:dyDescent="0.35">
      <c r="A43" s="2" t="s">
        <v>184</v>
      </c>
      <c r="B43" s="2" t="s">
        <v>38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1</v>
      </c>
      <c r="O43" s="4">
        <v>1</v>
      </c>
      <c r="P43" s="4">
        <v>0</v>
      </c>
      <c r="Q43" s="4">
        <v>0</v>
      </c>
      <c r="R43" s="4">
        <v>2</v>
      </c>
      <c r="S43" s="4">
        <v>0</v>
      </c>
      <c r="T43" s="4">
        <v>0</v>
      </c>
      <c r="U43" s="4">
        <v>0</v>
      </c>
      <c r="V43" s="4">
        <v>1</v>
      </c>
      <c r="W43" s="4">
        <v>1</v>
      </c>
      <c r="X43" s="4">
        <v>1</v>
      </c>
      <c r="Y43" s="4">
        <v>0</v>
      </c>
      <c r="Z43" s="4">
        <v>0</v>
      </c>
      <c r="AA43" s="4">
        <v>1</v>
      </c>
      <c r="AB43" s="5">
        <v>12</v>
      </c>
    </row>
    <row r="44" spans="1:28" x14ac:dyDescent="0.35">
      <c r="A44" s="2" t="s">
        <v>185</v>
      </c>
      <c r="B44" s="2" t="s">
        <v>39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2</v>
      </c>
      <c r="K44" s="4">
        <v>0</v>
      </c>
      <c r="L44" s="4">
        <v>0</v>
      </c>
      <c r="M44" s="4">
        <v>1</v>
      </c>
      <c r="N44" s="4">
        <v>2</v>
      </c>
      <c r="O44" s="4">
        <v>0</v>
      </c>
      <c r="P44" s="4">
        <v>3</v>
      </c>
      <c r="Q44" s="4">
        <v>1</v>
      </c>
      <c r="R44" s="4">
        <v>2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4</v>
      </c>
      <c r="AB44" s="5">
        <v>20</v>
      </c>
    </row>
    <row r="45" spans="1:28" x14ac:dyDescent="0.35">
      <c r="A45" s="2" t="s">
        <v>186</v>
      </c>
      <c r="B45" s="2" t="s">
        <v>40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2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4">
        <v>0</v>
      </c>
      <c r="Z45" s="4">
        <v>0</v>
      </c>
      <c r="AA45" s="4">
        <v>0</v>
      </c>
      <c r="AB45" s="5">
        <v>7</v>
      </c>
    </row>
    <row r="46" spans="1:28" x14ac:dyDescent="0.35">
      <c r="A46" s="2" t="s">
        <v>187</v>
      </c>
      <c r="B46" s="2" t="s">
        <v>41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1</v>
      </c>
      <c r="U46" s="4">
        <v>2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5">
        <v>7</v>
      </c>
    </row>
    <row r="47" spans="1:28" x14ac:dyDescent="0.35">
      <c r="A47" s="2" t="s">
        <v>188</v>
      </c>
      <c r="B47" s="2" t="s">
        <v>42</v>
      </c>
      <c r="C47" s="4">
        <v>2</v>
      </c>
      <c r="D47" s="4">
        <v>1</v>
      </c>
      <c r="E47" s="4">
        <v>0</v>
      </c>
      <c r="F47" s="4">
        <v>0</v>
      </c>
      <c r="G47" s="4">
        <v>0</v>
      </c>
      <c r="H47" s="4">
        <v>2</v>
      </c>
      <c r="I47" s="4">
        <v>1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1</v>
      </c>
      <c r="Q47" s="4">
        <v>0</v>
      </c>
      <c r="R47" s="4">
        <v>0</v>
      </c>
      <c r="S47" s="4">
        <v>1</v>
      </c>
      <c r="T47" s="4">
        <v>0</v>
      </c>
      <c r="U47" s="4">
        <v>2</v>
      </c>
      <c r="V47" s="4">
        <v>0</v>
      </c>
      <c r="W47" s="4">
        <v>2</v>
      </c>
      <c r="X47" s="4">
        <v>0</v>
      </c>
      <c r="Y47" s="4">
        <v>0</v>
      </c>
      <c r="Z47" s="4">
        <v>1</v>
      </c>
      <c r="AA47" s="4">
        <v>2</v>
      </c>
      <c r="AB47" s="5">
        <v>17</v>
      </c>
    </row>
    <row r="48" spans="1:28" x14ac:dyDescent="0.35">
      <c r="A48" s="2" t="s">
        <v>189</v>
      </c>
      <c r="B48" s="2" t="s">
        <v>43</v>
      </c>
      <c r="C48" s="4">
        <v>0</v>
      </c>
      <c r="D48" s="4">
        <v>2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7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2</v>
      </c>
      <c r="W48" s="4">
        <v>0</v>
      </c>
      <c r="X48" s="4">
        <v>2</v>
      </c>
      <c r="Y48" s="4">
        <v>0</v>
      </c>
      <c r="Z48" s="4">
        <v>0</v>
      </c>
      <c r="AA48" s="4">
        <v>0</v>
      </c>
      <c r="AB48" s="5">
        <v>16</v>
      </c>
    </row>
    <row r="49" spans="1:28" x14ac:dyDescent="0.35">
      <c r="A49" s="2" t="s">
        <v>190</v>
      </c>
      <c r="B49" s="2" t="s">
        <v>44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2</v>
      </c>
      <c r="J49" s="4">
        <v>0</v>
      </c>
      <c r="K49" s="4">
        <v>1</v>
      </c>
      <c r="L49" s="4">
        <v>0</v>
      </c>
      <c r="M49" s="4">
        <v>0</v>
      </c>
      <c r="N49" s="4">
        <v>1</v>
      </c>
      <c r="O49" s="4">
        <v>0</v>
      </c>
      <c r="P49" s="4">
        <v>3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5">
        <v>8</v>
      </c>
    </row>
    <row r="50" spans="1:28" x14ac:dyDescent="0.35">
      <c r="A50" s="2" t="s">
        <v>191</v>
      </c>
      <c r="B50" s="2" t="s">
        <v>45</v>
      </c>
      <c r="C50" s="4">
        <v>1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5">
        <v>7</v>
      </c>
    </row>
    <row r="51" spans="1:28" x14ac:dyDescent="0.35">
      <c r="A51" s="2" t="s">
        <v>192</v>
      </c>
      <c r="B51" s="2" t="s">
        <v>46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5">
        <v>1</v>
      </c>
    </row>
    <row r="52" spans="1:28" x14ac:dyDescent="0.35">
      <c r="A52" s="2" t="s">
        <v>193</v>
      </c>
      <c r="B52" s="2" t="s">
        <v>47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1</v>
      </c>
      <c r="I52" s="4">
        <v>0</v>
      </c>
      <c r="J52" s="4">
        <v>1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0</v>
      </c>
      <c r="Z52" s="4">
        <v>0</v>
      </c>
      <c r="AA52" s="4">
        <v>0</v>
      </c>
      <c r="AB52" s="5">
        <v>6</v>
      </c>
    </row>
    <row r="53" spans="1:28" x14ac:dyDescent="0.35">
      <c r="A53" s="2" t="s">
        <v>194</v>
      </c>
      <c r="B53" s="2" t="s">
        <v>48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2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4</v>
      </c>
      <c r="AB53" s="5">
        <v>7</v>
      </c>
    </row>
    <row r="54" spans="1:28" x14ac:dyDescent="0.35">
      <c r="A54" s="2" t="s">
        <v>195</v>
      </c>
      <c r="B54" s="2" t="s">
        <v>49</v>
      </c>
      <c r="C54" s="4">
        <v>0</v>
      </c>
      <c r="D54" s="4">
        <v>2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2</v>
      </c>
      <c r="Y54" s="4">
        <v>1</v>
      </c>
      <c r="Z54" s="4">
        <v>0</v>
      </c>
      <c r="AA54" s="4">
        <v>3</v>
      </c>
      <c r="AB54" s="5">
        <v>14</v>
      </c>
    </row>
    <row r="55" spans="1:28" x14ac:dyDescent="0.35">
      <c r="A55" s="2" t="s">
        <v>196</v>
      </c>
      <c r="B55" s="2" t="s">
        <v>50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1</v>
      </c>
      <c r="P55" s="4">
        <v>0</v>
      </c>
      <c r="Q55" s="4">
        <v>0</v>
      </c>
      <c r="R55" s="4">
        <v>2</v>
      </c>
      <c r="S55" s="4">
        <v>0</v>
      </c>
      <c r="T55" s="4">
        <v>0</v>
      </c>
      <c r="U55" s="4">
        <v>1</v>
      </c>
      <c r="V55" s="4">
        <v>1</v>
      </c>
      <c r="W55" s="4">
        <v>1</v>
      </c>
      <c r="X55" s="4">
        <v>1</v>
      </c>
      <c r="Y55" s="4">
        <v>0</v>
      </c>
      <c r="Z55" s="4">
        <v>0</v>
      </c>
      <c r="AA55" s="4">
        <v>0</v>
      </c>
      <c r="AB55" s="5">
        <v>10</v>
      </c>
    </row>
    <row r="56" spans="1:28" x14ac:dyDescent="0.35">
      <c r="A56" s="2" t="s">
        <v>197</v>
      </c>
      <c r="B56" s="2" t="s">
        <v>51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4">
        <v>1</v>
      </c>
      <c r="L56" s="4">
        <v>0</v>
      </c>
      <c r="M56" s="4">
        <v>1</v>
      </c>
      <c r="N56" s="4">
        <v>0</v>
      </c>
      <c r="O56" s="4">
        <v>1</v>
      </c>
      <c r="P56" s="4">
        <v>0</v>
      </c>
      <c r="Q56" s="4">
        <v>0</v>
      </c>
      <c r="R56" s="4">
        <v>2</v>
      </c>
      <c r="S56" s="4">
        <v>0</v>
      </c>
      <c r="T56" s="4">
        <v>0</v>
      </c>
      <c r="U56" s="4">
        <v>0</v>
      </c>
      <c r="V56" s="4">
        <v>1</v>
      </c>
      <c r="W56" s="4">
        <v>3</v>
      </c>
      <c r="X56" s="4">
        <v>2</v>
      </c>
      <c r="Y56" s="4">
        <v>0</v>
      </c>
      <c r="Z56" s="4">
        <v>0</v>
      </c>
      <c r="AA56" s="4">
        <v>0</v>
      </c>
      <c r="AB56" s="5">
        <v>14</v>
      </c>
    </row>
    <row r="57" spans="1:28" x14ac:dyDescent="0.35">
      <c r="A57" s="2" t="s">
        <v>198</v>
      </c>
      <c r="B57" s="2" t="s">
        <v>52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0</v>
      </c>
      <c r="X57" s="4">
        <v>1</v>
      </c>
      <c r="Y57" s="4">
        <v>1</v>
      </c>
      <c r="Z57" s="4">
        <v>0</v>
      </c>
      <c r="AA57" s="4">
        <v>0</v>
      </c>
      <c r="AB57" s="5">
        <v>5</v>
      </c>
    </row>
    <row r="58" spans="1:28" x14ac:dyDescent="0.35">
      <c r="A58" s="2" t="s">
        <v>199</v>
      </c>
      <c r="B58" s="2" t="s">
        <v>53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2</v>
      </c>
      <c r="S58" s="4">
        <v>0</v>
      </c>
      <c r="T58" s="4">
        <v>0</v>
      </c>
      <c r="U58" s="4">
        <v>0</v>
      </c>
      <c r="V58" s="4">
        <v>0</v>
      </c>
      <c r="W58" s="4">
        <v>3</v>
      </c>
      <c r="X58" s="4">
        <v>0</v>
      </c>
      <c r="Y58" s="4">
        <v>1</v>
      </c>
      <c r="Z58" s="4">
        <v>1</v>
      </c>
      <c r="AA58" s="4">
        <v>0</v>
      </c>
      <c r="AB58" s="5">
        <v>8</v>
      </c>
    </row>
    <row r="59" spans="1:28" x14ac:dyDescent="0.35">
      <c r="A59" s="2" t="s">
        <v>200</v>
      </c>
      <c r="B59" s="2" t="s">
        <v>54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5">
        <v>1</v>
      </c>
    </row>
    <row r="60" spans="1:28" x14ac:dyDescent="0.35">
      <c r="A60" s="2" t="s">
        <v>201</v>
      </c>
      <c r="B60" s="2" t="s">
        <v>55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2</v>
      </c>
      <c r="Q60" s="4">
        <v>0</v>
      </c>
      <c r="R60" s="4">
        <v>2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2</v>
      </c>
      <c r="Z60" s="4">
        <v>0</v>
      </c>
      <c r="AA60" s="4">
        <v>3</v>
      </c>
      <c r="AB60" s="5">
        <v>13</v>
      </c>
    </row>
    <row r="61" spans="1:28" x14ac:dyDescent="0.35">
      <c r="A61" s="2" t="s">
        <v>202</v>
      </c>
      <c r="B61" s="2" t="s">
        <v>56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2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5">
        <v>4</v>
      </c>
    </row>
    <row r="62" spans="1:28" x14ac:dyDescent="0.35">
      <c r="A62" s="2" t="s">
        <v>204</v>
      </c>
      <c r="B62" s="2" t="s">
        <v>58</v>
      </c>
      <c r="C62" s="4">
        <v>2</v>
      </c>
      <c r="D62" s="4">
        <v>0</v>
      </c>
      <c r="E62" s="4">
        <v>0</v>
      </c>
      <c r="F62" s="4">
        <v>1</v>
      </c>
      <c r="G62" s="4">
        <v>1</v>
      </c>
      <c r="H62" s="4">
        <v>0</v>
      </c>
      <c r="I62" s="4">
        <v>1</v>
      </c>
      <c r="J62" s="4">
        <v>0</v>
      </c>
      <c r="K62" s="4">
        <v>1</v>
      </c>
      <c r="L62" s="4">
        <v>0</v>
      </c>
      <c r="M62" s="4">
        <v>2</v>
      </c>
      <c r="N62" s="4">
        <v>1</v>
      </c>
      <c r="O62" s="4">
        <v>1</v>
      </c>
      <c r="P62" s="4">
        <v>1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3</v>
      </c>
      <c r="W62" s="4">
        <v>0</v>
      </c>
      <c r="X62" s="4">
        <v>1</v>
      </c>
      <c r="Y62" s="4">
        <v>3</v>
      </c>
      <c r="Z62" s="4">
        <v>1</v>
      </c>
      <c r="AA62" s="4">
        <v>0</v>
      </c>
      <c r="AB62" s="5">
        <v>20</v>
      </c>
    </row>
    <row r="63" spans="1:28" x14ac:dyDescent="0.35">
      <c r="A63" s="2" t="s">
        <v>205</v>
      </c>
      <c r="B63" s="2" t="s">
        <v>59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5">
        <v>1</v>
      </c>
    </row>
    <row r="64" spans="1:28" x14ac:dyDescent="0.35">
      <c r="A64" s="2" t="s">
        <v>206</v>
      </c>
      <c r="B64" s="2" t="s">
        <v>60</v>
      </c>
      <c r="C64" s="4">
        <v>1</v>
      </c>
      <c r="D64" s="4">
        <v>3</v>
      </c>
      <c r="E64" s="4">
        <v>0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4">
        <v>1</v>
      </c>
      <c r="Q64" s="4">
        <v>1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1</v>
      </c>
      <c r="Z64" s="4">
        <v>1</v>
      </c>
      <c r="AA64" s="4">
        <v>2</v>
      </c>
      <c r="AB64" s="5">
        <v>17</v>
      </c>
    </row>
    <row r="65" spans="1:28" x14ac:dyDescent="0.35">
      <c r="A65" s="2" t="s">
        <v>207</v>
      </c>
      <c r="B65" s="2" t="s">
        <v>61</v>
      </c>
      <c r="C65" s="4">
        <v>1</v>
      </c>
      <c r="D65" s="4">
        <v>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1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2</v>
      </c>
      <c r="AB65" s="5">
        <v>8</v>
      </c>
    </row>
    <row r="66" spans="1:28" x14ac:dyDescent="0.35">
      <c r="A66" s="2" t="s">
        <v>208</v>
      </c>
      <c r="B66" s="2" t="s">
        <v>62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  <c r="O66" s="4">
        <v>1</v>
      </c>
      <c r="P66" s="4">
        <v>1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1</v>
      </c>
      <c r="W66" s="4">
        <v>1</v>
      </c>
      <c r="X66" s="4">
        <v>0</v>
      </c>
      <c r="Y66" s="4">
        <v>0</v>
      </c>
      <c r="Z66" s="4">
        <v>1</v>
      </c>
      <c r="AA66" s="4">
        <v>0</v>
      </c>
      <c r="AB66" s="5">
        <v>10</v>
      </c>
    </row>
    <row r="67" spans="1:28" x14ac:dyDescent="0.35">
      <c r="A67" s="2" t="s">
        <v>209</v>
      </c>
      <c r="B67" s="2" t="s">
        <v>63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1</v>
      </c>
      <c r="K67" s="4">
        <v>0</v>
      </c>
      <c r="L67" s="4">
        <v>0</v>
      </c>
      <c r="M67" s="4">
        <v>0</v>
      </c>
      <c r="N67" s="4">
        <v>2</v>
      </c>
      <c r="O67" s="4">
        <v>0</v>
      </c>
      <c r="P67" s="4">
        <v>1</v>
      </c>
      <c r="Q67" s="4">
        <v>1</v>
      </c>
      <c r="R67" s="4">
        <v>2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5">
        <v>9</v>
      </c>
    </row>
    <row r="68" spans="1:28" x14ac:dyDescent="0.35">
      <c r="A68" s="2" t="s">
        <v>210</v>
      </c>
      <c r="B68" s="2" t="s">
        <v>64</v>
      </c>
      <c r="C68" s="4">
        <v>1</v>
      </c>
      <c r="D68" s="4">
        <v>1</v>
      </c>
      <c r="E68" s="4">
        <v>0</v>
      </c>
      <c r="F68" s="4">
        <v>1</v>
      </c>
      <c r="G68" s="4">
        <v>1</v>
      </c>
      <c r="H68" s="4">
        <v>2</v>
      </c>
      <c r="I68" s="4">
        <v>1</v>
      </c>
      <c r="J68" s="4">
        <v>0</v>
      </c>
      <c r="K68" s="4">
        <v>5</v>
      </c>
      <c r="L68" s="4">
        <v>0</v>
      </c>
      <c r="M68" s="4">
        <v>1</v>
      </c>
      <c r="N68" s="4">
        <v>1</v>
      </c>
      <c r="O68" s="4">
        <v>2</v>
      </c>
      <c r="P68" s="4">
        <v>1</v>
      </c>
      <c r="Q68" s="4">
        <v>1</v>
      </c>
      <c r="R68" s="4">
        <v>6</v>
      </c>
      <c r="S68" s="4">
        <v>0</v>
      </c>
      <c r="T68" s="4">
        <v>0</v>
      </c>
      <c r="U68" s="4">
        <v>3</v>
      </c>
      <c r="V68" s="4">
        <v>2</v>
      </c>
      <c r="W68" s="4">
        <v>1</v>
      </c>
      <c r="X68" s="4">
        <v>0</v>
      </c>
      <c r="Y68" s="4">
        <v>0</v>
      </c>
      <c r="Z68" s="4">
        <v>2</v>
      </c>
      <c r="AA68" s="4">
        <v>1</v>
      </c>
      <c r="AB68" s="5">
        <v>33</v>
      </c>
    </row>
    <row r="69" spans="1:28" x14ac:dyDescent="0.35">
      <c r="A69" s="2" t="s">
        <v>211</v>
      </c>
      <c r="B69" s="2" t="s">
        <v>65</v>
      </c>
      <c r="C69" s="4">
        <v>1</v>
      </c>
      <c r="D69" s="4">
        <v>1</v>
      </c>
      <c r="E69" s="4">
        <v>1</v>
      </c>
      <c r="F69" s="4">
        <v>1</v>
      </c>
      <c r="G69" s="4">
        <v>0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2</v>
      </c>
      <c r="U69" s="4">
        <v>0</v>
      </c>
      <c r="V69" s="4">
        <v>0</v>
      </c>
      <c r="W69" s="4">
        <v>3</v>
      </c>
      <c r="X69" s="4">
        <v>0</v>
      </c>
      <c r="Y69" s="4">
        <v>2</v>
      </c>
      <c r="Z69" s="4">
        <v>0</v>
      </c>
      <c r="AA69" s="4">
        <v>3</v>
      </c>
      <c r="AB69" s="5">
        <v>17</v>
      </c>
    </row>
    <row r="70" spans="1:28" x14ac:dyDescent="0.35">
      <c r="A70" s="2" t="s">
        <v>212</v>
      </c>
      <c r="B70" s="2" t="s">
        <v>66</v>
      </c>
      <c r="C70" s="4">
        <v>1</v>
      </c>
      <c r="D70" s="4">
        <v>4</v>
      </c>
      <c r="E70" s="4">
        <v>1</v>
      </c>
      <c r="F70" s="4">
        <v>1</v>
      </c>
      <c r="G70" s="4">
        <v>2</v>
      </c>
      <c r="H70" s="4">
        <v>2</v>
      </c>
      <c r="I70" s="4">
        <v>1</v>
      </c>
      <c r="J70" s="4">
        <v>3</v>
      </c>
      <c r="K70" s="4">
        <v>3</v>
      </c>
      <c r="L70" s="4">
        <v>2</v>
      </c>
      <c r="M70" s="4">
        <v>1</v>
      </c>
      <c r="N70" s="4">
        <v>3</v>
      </c>
      <c r="O70" s="4">
        <v>1</v>
      </c>
      <c r="P70" s="4">
        <v>3</v>
      </c>
      <c r="Q70" s="4">
        <v>1</v>
      </c>
      <c r="R70" s="4">
        <v>3</v>
      </c>
      <c r="S70" s="4">
        <v>0</v>
      </c>
      <c r="T70" s="4">
        <v>1</v>
      </c>
      <c r="U70" s="4">
        <v>0</v>
      </c>
      <c r="V70" s="4">
        <v>1</v>
      </c>
      <c r="W70" s="4">
        <v>2</v>
      </c>
      <c r="X70" s="4">
        <v>5</v>
      </c>
      <c r="Y70" s="4">
        <v>2</v>
      </c>
      <c r="Z70" s="4">
        <v>1</v>
      </c>
      <c r="AA70" s="4">
        <v>1</v>
      </c>
      <c r="AB70" s="5">
        <v>45</v>
      </c>
    </row>
    <row r="71" spans="1:28" x14ac:dyDescent="0.35">
      <c r="A71" s="2" t="s">
        <v>213</v>
      </c>
      <c r="B71" s="2" t="s">
        <v>67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5">
        <v>1</v>
      </c>
    </row>
    <row r="72" spans="1:28" x14ac:dyDescent="0.35">
      <c r="A72" s="2" t="s">
        <v>214</v>
      </c>
      <c r="B72" s="2" t="s">
        <v>68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5">
        <v>1</v>
      </c>
    </row>
    <row r="73" spans="1:28" x14ac:dyDescent="0.35">
      <c r="A73" s="2" t="s">
        <v>215</v>
      </c>
      <c r="B73" s="2" t="s">
        <v>69</v>
      </c>
      <c r="C73" s="4">
        <v>0</v>
      </c>
      <c r="D73" s="4">
        <v>0</v>
      </c>
      <c r="E73" s="4">
        <v>1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1</v>
      </c>
      <c r="M73" s="4">
        <v>0</v>
      </c>
      <c r="N73" s="4">
        <v>2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1</v>
      </c>
      <c r="X73" s="4">
        <v>1</v>
      </c>
      <c r="Y73" s="4">
        <v>1</v>
      </c>
      <c r="Z73" s="4">
        <v>1</v>
      </c>
      <c r="AA73" s="4">
        <v>0</v>
      </c>
      <c r="AB73" s="5">
        <v>11</v>
      </c>
    </row>
    <row r="74" spans="1:28" x14ac:dyDescent="0.35">
      <c r="A74" s="2" t="s">
        <v>217</v>
      </c>
      <c r="B74" s="2" t="s">
        <v>71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5">
        <v>3</v>
      </c>
    </row>
    <row r="75" spans="1:28" x14ac:dyDescent="0.35">
      <c r="A75" s="2" t="s">
        <v>218</v>
      </c>
      <c r="B75" s="2" t="s">
        <v>72</v>
      </c>
      <c r="C75" s="4">
        <v>1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1</v>
      </c>
      <c r="K75" s="4">
        <v>2</v>
      </c>
      <c r="L75" s="4">
        <v>1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2</v>
      </c>
      <c r="Y75" s="4">
        <v>0</v>
      </c>
      <c r="Z75" s="4">
        <v>0</v>
      </c>
      <c r="AA75" s="4">
        <v>1</v>
      </c>
      <c r="AB75" s="5">
        <v>10</v>
      </c>
    </row>
    <row r="76" spans="1:28" x14ac:dyDescent="0.35">
      <c r="A76" s="2" t="s">
        <v>219</v>
      </c>
      <c r="B76" s="2" t="s">
        <v>73</v>
      </c>
      <c r="C76" s="4">
        <v>0</v>
      </c>
      <c r="D76" s="4">
        <v>4</v>
      </c>
      <c r="E76" s="4">
        <v>1</v>
      </c>
      <c r="F76" s="4">
        <v>1</v>
      </c>
      <c r="G76" s="4">
        <v>0</v>
      </c>
      <c r="H76" s="4">
        <v>3</v>
      </c>
      <c r="I76" s="4">
        <v>0</v>
      </c>
      <c r="J76" s="4">
        <v>4</v>
      </c>
      <c r="K76" s="4">
        <v>2</v>
      </c>
      <c r="L76" s="4">
        <v>0</v>
      </c>
      <c r="M76" s="4">
        <v>0</v>
      </c>
      <c r="N76" s="4">
        <v>1</v>
      </c>
      <c r="O76" s="4">
        <v>2</v>
      </c>
      <c r="P76" s="4">
        <v>3</v>
      </c>
      <c r="Q76" s="4">
        <v>1</v>
      </c>
      <c r="R76" s="4">
        <v>3</v>
      </c>
      <c r="S76" s="4">
        <v>0</v>
      </c>
      <c r="T76" s="4">
        <v>0</v>
      </c>
      <c r="U76" s="4">
        <v>1</v>
      </c>
      <c r="V76" s="4">
        <v>1</v>
      </c>
      <c r="W76" s="4">
        <v>1</v>
      </c>
      <c r="X76" s="4">
        <v>3</v>
      </c>
      <c r="Y76" s="4">
        <v>0</v>
      </c>
      <c r="Z76" s="4">
        <v>1</v>
      </c>
      <c r="AA76" s="4">
        <v>7</v>
      </c>
      <c r="AB76" s="5">
        <v>39</v>
      </c>
    </row>
    <row r="77" spans="1:28" x14ac:dyDescent="0.35">
      <c r="A77" s="2" t="s">
        <v>220</v>
      </c>
      <c r="B77" s="2" t="s">
        <v>74</v>
      </c>
      <c r="C77" s="4">
        <v>1</v>
      </c>
      <c r="D77" s="4">
        <v>3</v>
      </c>
      <c r="E77" s="4">
        <v>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2</v>
      </c>
      <c r="S77" s="4">
        <v>0</v>
      </c>
      <c r="T77" s="4">
        <v>1</v>
      </c>
      <c r="U77" s="4">
        <v>0</v>
      </c>
      <c r="V77" s="4">
        <v>2</v>
      </c>
      <c r="W77" s="4">
        <v>2</v>
      </c>
      <c r="X77" s="4">
        <v>0</v>
      </c>
      <c r="Y77" s="4">
        <v>0</v>
      </c>
      <c r="Z77" s="4">
        <v>1</v>
      </c>
      <c r="AA77" s="4">
        <v>1</v>
      </c>
      <c r="AB77" s="5">
        <v>15</v>
      </c>
    </row>
    <row r="78" spans="1:28" x14ac:dyDescent="0.35">
      <c r="A78" s="2" t="s">
        <v>221</v>
      </c>
      <c r="B78" s="2" t="s">
        <v>75</v>
      </c>
      <c r="C78" s="4">
        <v>0</v>
      </c>
      <c r="D78" s="4">
        <v>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4">
        <v>0</v>
      </c>
      <c r="R78" s="4">
        <v>1</v>
      </c>
      <c r="S78" s="4">
        <v>0</v>
      </c>
      <c r="T78" s="4">
        <v>3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</v>
      </c>
      <c r="AB78" s="5">
        <v>10</v>
      </c>
    </row>
    <row r="79" spans="1:28" x14ac:dyDescent="0.35">
      <c r="A79" s="2" t="s">
        <v>222</v>
      </c>
      <c r="B79" s="2" t="s">
        <v>76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1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2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1</v>
      </c>
      <c r="Y79" s="4">
        <v>1</v>
      </c>
      <c r="Z79" s="4">
        <v>0</v>
      </c>
      <c r="AA79" s="4">
        <v>4</v>
      </c>
      <c r="AB79" s="5">
        <v>12</v>
      </c>
    </row>
    <row r="80" spans="1:28" x14ac:dyDescent="0.35">
      <c r="A80" s="2" t="s">
        <v>223</v>
      </c>
      <c r="B80" s="2" t="s">
        <v>77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2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1</v>
      </c>
      <c r="S80" s="4">
        <v>1</v>
      </c>
      <c r="T80" s="4">
        <v>1</v>
      </c>
      <c r="U80" s="4">
        <v>0</v>
      </c>
      <c r="V80" s="4">
        <v>0</v>
      </c>
      <c r="W80" s="4">
        <v>3</v>
      </c>
      <c r="X80" s="4">
        <v>0</v>
      </c>
      <c r="Y80" s="4">
        <v>1</v>
      </c>
      <c r="Z80" s="4">
        <v>0</v>
      </c>
      <c r="AA80" s="4">
        <v>4</v>
      </c>
      <c r="AB80" s="5">
        <v>15</v>
      </c>
    </row>
    <row r="81" spans="1:28" x14ac:dyDescent="0.35">
      <c r="A81" s="2" t="s">
        <v>224</v>
      </c>
      <c r="B81" s="2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2</v>
      </c>
      <c r="Y81" s="4">
        <v>0</v>
      </c>
      <c r="Z81" s="4">
        <v>0</v>
      </c>
      <c r="AA81" s="4">
        <v>0</v>
      </c>
      <c r="AB81" s="5">
        <v>2</v>
      </c>
    </row>
    <row r="82" spans="1:28" x14ac:dyDescent="0.35">
      <c r="A82" s="2" t="s">
        <v>252</v>
      </c>
      <c r="B82" s="2" t="s">
        <v>140</v>
      </c>
      <c r="C82" s="4">
        <v>0</v>
      </c>
      <c r="D82" s="4">
        <v>1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6</v>
      </c>
      <c r="AB82" s="5">
        <v>10</v>
      </c>
    </row>
    <row r="83" spans="1:28" x14ac:dyDescent="0.35">
      <c r="A83" s="2" t="s">
        <v>226</v>
      </c>
      <c r="B83" s="2" t="s">
        <v>80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2</v>
      </c>
      <c r="AB83" s="5">
        <v>2</v>
      </c>
    </row>
    <row r="84" spans="1:28" x14ac:dyDescent="0.35">
      <c r="A84" s="2" t="s">
        <v>227</v>
      </c>
      <c r="B84" s="2" t="s">
        <v>81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3</v>
      </c>
      <c r="Z84" s="4">
        <v>0</v>
      </c>
      <c r="AA84" s="4">
        <v>0</v>
      </c>
      <c r="AB84" s="5">
        <v>7</v>
      </c>
    </row>
    <row r="85" spans="1:28" x14ac:dyDescent="0.35">
      <c r="A85" s="2" t="s">
        <v>228</v>
      </c>
      <c r="B85" s="2" t="s">
        <v>82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1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1</v>
      </c>
      <c r="W85" s="4">
        <v>1</v>
      </c>
      <c r="X85" s="4">
        <v>0</v>
      </c>
      <c r="Y85" s="4">
        <v>1</v>
      </c>
      <c r="Z85" s="4">
        <v>0</v>
      </c>
      <c r="AA85" s="4">
        <v>2</v>
      </c>
      <c r="AB85" s="5">
        <v>9</v>
      </c>
    </row>
    <row r="86" spans="1:28" x14ac:dyDescent="0.35">
      <c r="A86" s="2" t="s">
        <v>229</v>
      </c>
      <c r="B86" s="2" t="s">
        <v>83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Y86" s="4">
        <v>0</v>
      </c>
      <c r="Z86" s="4">
        <v>1</v>
      </c>
      <c r="AA86" s="4">
        <v>0</v>
      </c>
      <c r="AB86" s="5">
        <v>3</v>
      </c>
    </row>
    <row r="87" spans="1:28" x14ac:dyDescent="0.35">
      <c r="A87" s="2" t="s">
        <v>230</v>
      </c>
      <c r="B87" s="2" t="s">
        <v>84</v>
      </c>
      <c r="C87" s="4">
        <v>0</v>
      </c>
      <c r="D87" s="4">
        <v>3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4</v>
      </c>
      <c r="L87" s="4">
        <v>0</v>
      </c>
      <c r="M87" s="4">
        <v>0</v>
      </c>
      <c r="N87" s="4">
        <v>2</v>
      </c>
      <c r="O87" s="4">
        <v>0</v>
      </c>
      <c r="P87" s="4">
        <v>0</v>
      </c>
      <c r="Q87" s="4">
        <v>2</v>
      </c>
      <c r="R87" s="4">
        <v>6</v>
      </c>
      <c r="S87" s="4">
        <v>0</v>
      </c>
      <c r="T87" s="4">
        <v>3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5">
        <v>22</v>
      </c>
    </row>
    <row r="88" spans="1:28" x14ac:dyDescent="0.35">
      <c r="A88" s="2" t="s">
        <v>231</v>
      </c>
      <c r="B88" s="2" t="s">
        <v>85</v>
      </c>
      <c r="C88" s="4">
        <v>2</v>
      </c>
      <c r="D88" s="4">
        <v>1</v>
      </c>
      <c r="E88" s="4">
        <v>0</v>
      </c>
      <c r="F88" s="4">
        <v>2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1</v>
      </c>
      <c r="S88" s="4">
        <v>0</v>
      </c>
      <c r="T88" s="4">
        <v>9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5">
        <v>18</v>
      </c>
    </row>
    <row r="89" spans="1:28" x14ac:dyDescent="0.35">
      <c r="A89" s="2" t="s">
        <v>255</v>
      </c>
      <c r="B89" s="2" t="s">
        <v>141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5">
        <v>1</v>
      </c>
    </row>
    <row r="90" spans="1:28" x14ac:dyDescent="0.35">
      <c r="A90" s="2" t="s">
        <v>232</v>
      </c>
      <c r="B90" s="2" t="s">
        <v>86</v>
      </c>
      <c r="C90" s="4">
        <v>1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</v>
      </c>
      <c r="N90" s="4">
        <v>1</v>
      </c>
      <c r="O90" s="4">
        <v>0</v>
      </c>
      <c r="P90" s="4">
        <v>2</v>
      </c>
      <c r="Q90" s="4">
        <v>1</v>
      </c>
      <c r="R90" s="4">
        <v>0</v>
      </c>
      <c r="S90" s="4">
        <v>0</v>
      </c>
      <c r="T90" s="4">
        <v>1</v>
      </c>
      <c r="U90" s="4">
        <v>0</v>
      </c>
      <c r="V90" s="4">
        <v>4</v>
      </c>
      <c r="W90" s="4">
        <v>8</v>
      </c>
      <c r="X90" s="4">
        <v>7</v>
      </c>
      <c r="Y90" s="4">
        <v>1</v>
      </c>
      <c r="Z90" s="4">
        <v>0</v>
      </c>
      <c r="AA90" s="4">
        <v>0</v>
      </c>
      <c r="AB90" s="5">
        <v>29</v>
      </c>
    </row>
    <row r="91" spans="1:28" x14ac:dyDescent="0.35">
      <c r="A91" s="2" t="s">
        <v>233</v>
      </c>
      <c r="B91" s="2" t="s">
        <v>87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1</v>
      </c>
      <c r="P91" s="4">
        <v>1</v>
      </c>
      <c r="Q91" s="4">
        <v>1</v>
      </c>
      <c r="R91" s="4">
        <v>6</v>
      </c>
      <c r="S91" s="4">
        <v>0</v>
      </c>
      <c r="T91" s="4">
        <v>2</v>
      </c>
      <c r="U91" s="4">
        <v>0</v>
      </c>
      <c r="V91" s="4">
        <v>1</v>
      </c>
      <c r="W91" s="4">
        <v>0</v>
      </c>
      <c r="X91" s="4">
        <v>3</v>
      </c>
      <c r="Y91" s="4">
        <v>0</v>
      </c>
      <c r="Z91" s="4">
        <v>0</v>
      </c>
      <c r="AA91" s="4">
        <v>4</v>
      </c>
      <c r="AB91" s="5">
        <v>22</v>
      </c>
    </row>
    <row r="92" spans="1:28" x14ac:dyDescent="0.35">
      <c r="A92" s="2" t="s">
        <v>235</v>
      </c>
      <c r="B92" s="2" t="s">
        <v>89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4">
        <v>1</v>
      </c>
      <c r="AA92" s="4">
        <v>3</v>
      </c>
      <c r="AB92" s="5">
        <v>10</v>
      </c>
    </row>
    <row r="93" spans="1:28" x14ac:dyDescent="0.35">
      <c r="A93" s="2" t="s">
        <v>236</v>
      </c>
      <c r="B93" s="2" t="s">
        <v>90</v>
      </c>
      <c r="C93" s="4">
        <v>0</v>
      </c>
      <c r="D93" s="4">
        <v>1</v>
      </c>
      <c r="E93" s="4">
        <v>0</v>
      </c>
      <c r="F93" s="4">
        <v>1</v>
      </c>
      <c r="G93" s="4">
        <v>1</v>
      </c>
      <c r="H93" s="4">
        <v>0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  <c r="N93" s="4">
        <v>2</v>
      </c>
      <c r="O93" s="4">
        <v>0</v>
      </c>
      <c r="P93" s="4">
        <v>1</v>
      </c>
      <c r="Q93" s="4">
        <v>0</v>
      </c>
      <c r="R93" s="4">
        <v>2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2</v>
      </c>
      <c r="Z93" s="4">
        <v>1</v>
      </c>
      <c r="AA93" s="4">
        <v>0</v>
      </c>
      <c r="AB93" s="5">
        <v>14</v>
      </c>
    </row>
    <row r="94" spans="1:28" x14ac:dyDescent="0.35">
      <c r="A94" s="2" t="s">
        <v>238</v>
      </c>
      <c r="B94" s="2" t="s">
        <v>92</v>
      </c>
      <c r="C94" s="4">
        <v>0</v>
      </c>
      <c r="D94" s="4">
        <v>0</v>
      </c>
      <c r="E94" s="4">
        <v>1</v>
      </c>
      <c r="F94" s="4">
        <v>1</v>
      </c>
      <c r="G94" s="4">
        <v>0</v>
      </c>
      <c r="H94" s="4">
        <v>1</v>
      </c>
      <c r="I94" s="4">
        <v>0</v>
      </c>
      <c r="J94" s="4">
        <v>0</v>
      </c>
      <c r="K94" s="4">
        <v>2</v>
      </c>
      <c r="L94" s="4">
        <v>2</v>
      </c>
      <c r="M94" s="4">
        <v>0</v>
      </c>
      <c r="N94" s="4">
        <v>1</v>
      </c>
      <c r="O94" s="4">
        <v>0</v>
      </c>
      <c r="P94" s="4">
        <v>5</v>
      </c>
      <c r="Q94" s="4">
        <v>0</v>
      </c>
      <c r="R94" s="4">
        <v>0</v>
      </c>
      <c r="S94" s="4">
        <v>0</v>
      </c>
      <c r="T94" s="4">
        <v>3</v>
      </c>
      <c r="U94" s="4">
        <v>0</v>
      </c>
      <c r="V94" s="4">
        <v>1</v>
      </c>
      <c r="W94" s="4">
        <v>1</v>
      </c>
      <c r="X94" s="4">
        <v>2</v>
      </c>
      <c r="Y94" s="4">
        <v>1</v>
      </c>
      <c r="Z94" s="4">
        <v>1</v>
      </c>
      <c r="AA94" s="4">
        <v>1</v>
      </c>
      <c r="AB94" s="5">
        <v>23</v>
      </c>
    </row>
    <row r="95" spans="1:28" x14ac:dyDescent="0.35">
      <c r="A95" s="2" t="s">
        <v>256</v>
      </c>
      <c r="B95" s="2" t="s">
        <v>142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5">
        <v>2</v>
      </c>
    </row>
    <row r="96" spans="1:28" x14ac:dyDescent="0.35">
      <c r="A96" s="2" t="s">
        <v>239</v>
      </c>
      <c r="B96" s="2" t="s">
        <v>93</v>
      </c>
      <c r="C96" s="4">
        <v>1</v>
      </c>
      <c r="D96" s="4">
        <v>1</v>
      </c>
      <c r="E96" s="4">
        <v>0</v>
      </c>
      <c r="F96" s="4">
        <v>1</v>
      </c>
      <c r="G96" s="4">
        <v>0</v>
      </c>
      <c r="H96" s="4">
        <v>1</v>
      </c>
      <c r="I96" s="4">
        <v>2</v>
      </c>
      <c r="J96" s="4">
        <v>1</v>
      </c>
      <c r="K96" s="4">
        <v>2</v>
      </c>
      <c r="L96" s="4">
        <v>0</v>
      </c>
      <c r="M96" s="4">
        <v>1</v>
      </c>
      <c r="N96" s="4">
        <v>1</v>
      </c>
      <c r="O96" s="4">
        <v>0</v>
      </c>
      <c r="P96" s="4">
        <v>1</v>
      </c>
      <c r="Q96" s="4">
        <v>1</v>
      </c>
      <c r="R96" s="4">
        <v>0</v>
      </c>
      <c r="S96" s="4">
        <v>0</v>
      </c>
      <c r="T96" s="4">
        <v>1</v>
      </c>
      <c r="U96" s="4">
        <v>0</v>
      </c>
      <c r="V96" s="4">
        <v>1</v>
      </c>
      <c r="W96" s="4">
        <v>0</v>
      </c>
      <c r="X96" s="4">
        <v>2</v>
      </c>
      <c r="Y96" s="4">
        <v>1</v>
      </c>
      <c r="Z96" s="4">
        <v>0</v>
      </c>
      <c r="AA96" s="4">
        <v>0</v>
      </c>
      <c r="AB96" s="5">
        <v>18</v>
      </c>
    </row>
    <row r="97" spans="1:28" x14ac:dyDescent="0.35">
      <c r="A97" s="2" t="s">
        <v>240</v>
      </c>
      <c r="B97" s="2" t="s">
        <v>94</v>
      </c>
      <c r="C97" s="4">
        <v>2</v>
      </c>
      <c r="D97" s="4">
        <v>1</v>
      </c>
      <c r="E97" s="4">
        <v>0</v>
      </c>
      <c r="F97" s="4">
        <v>0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4</v>
      </c>
      <c r="Q97" s="4">
        <v>1</v>
      </c>
      <c r="R97" s="4">
        <v>0</v>
      </c>
      <c r="S97" s="4">
        <v>0</v>
      </c>
      <c r="T97" s="4">
        <v>1</v>
      </c>
      <c r="U97" s="4">
        <v>1</v>
      </c>
      <c r="V97" s="4">
        <v>0</v>
      </c>
      <c r="W97" s="4">
        <v>1</v>
      </c>
      <c r="X97" s="4">
        <v>0</v>
      </c>
      <c r="Y97" s="4">
        <v>0</v>
      </c>
      <c r="Z97" s="4">
        <v>1</v>
      </c>
      <c r="AA97" s="4">
        <v>2</v>
      </c>
      <c r="AB97" s="5">
        <v>20</v>
      </c>
    </row>
    <row r="98" spans="1:28" x14ac:dyDescent="0.35">
      <c r="A98" s="2" t="s">
        <v>242</v>
      </c>
      <c r="B98" s="2" t="s">
        <v>96</v>
      </c>
      <c r="C98" s="4">
        <v>0</v>
      </c>
      <c r="D98" s="4">
        <v>2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5">
        <v>2</v>
      </c>
    </row>
    <row r="99" spans="1:28" x14ac:dyDescent="0.35">
      <c r="A99" s="2" t="s">
        <v>243</v>
      </c>
      <c r="B99" s="2" t="s">
        <v>97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2</v>
      </c>
      <c r="AB99" s="5">
        <v>3</v>
      </c>
    </row>
    <row r="100" spans="1:28" x14ac:dyDescent="0.35">
      <c r="A100" s="2" t="s">
        <v>260</v>
      </c>
      <c r="B100" s="2" t="s">
        <v>261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5">
        <v>1</v>
      </c>
    </row>
    <row r="101" spans="1:28" x14ac:dyDescent="0.35">
      <c r="A101" s="2" t="s">
        <v>258</v>
      </c>
      <c r="B101" s="2" t="s">
        <v>143</v>
      </c>
      <c r="C101" s="4">
        <v>0</v>
      </c>
      <c r="D101" s="4">
        <v>3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1</v>
      </c>
      <c r="S101" s="4">
        <v>0</v>
      </c>
      <c r="T101" s="4">
        <v>0</v>
      </c>
      <c r="U101" s="4">
        <v>0</v>
      </c>
      <c r="V101" s="4">
        <v>0</v>
      </c>
      <c r="W101" s="4">
        <v>2</v>
      </c>
      <c r="X101" s="4">
        <v>0</v>
      </c>
      <c r="Y101" s="4">
        <v>0</v>
      </c>
      <c r="Z101" s="4">
        <v>0</v>
      </c>
      <c r="AA101" s="4">
        <v>0</v>
      </c>
      <c r="AB101" s="5">
        <v>6</v>
      </c>
    </row>
    <row r="102" spans="1:28" x14ac:dyDescent="0.35">
      <c r="A102" s="2" t="s">
        <v>265</v>
      </c>
      <c r="B102" s="2" t="s">
        <v>266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5">
        <v>1</v>
      </c>
    </row>
    <row r="103" spans="1:28" x14ac:dyDescent="0.35">
      <c r="A103" s="2" t="s">
        <v>267</v>
      </c>
      <c r="B103" s="2" t="s">
        <v>268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2</v>
      </c>
      <c r="S103" s="4">
        <v>0</v>
      </c>
      <c r="T103" s="4">
        <v>0</v>
      </c>
      <c r="U103" s="4">
        <v>0</v>
      </c>
      <c r="V103" s="4">
        <v>1</v>
      </c>
      <c r="W103" s="4">
        <v>0</v>
      </c>
      <c r="X103" s="4">
        <v>2</v>
      </c>
      <c r="Y103" s="4">
        <v>0</v>
      </c>
      <c r="Z103" s="4">
        <v>0</v>
      </c>
      <c r="AA103" s="4">
        <v>0</v>
      </c>
      <c r="AB103" s="5">
        <v>7</v>
      </c>
    </row>
    <row r="104" spans="1:28" x14ac:dyDescent="0.35">
      <c r="A104" s="2" t="s">
        <v>271</v>
      </c>
      <c r="B104" s="2" t="s">
        <v>272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5">
        <v>1</v>
      </c>
    </row>
    <row r="105" spans="1:28" x14ac:dyDescent="0.35">
      <c r="A105" s="9" t="s">
        <v>133</v>
      </c>
      <c r="C105" s="4">
        <v>52</v>
      </c>
      <c r="D105" s="4">
        <v>73</v>
      </c>
      <c r="E105" s="4">
        <v>15</v>
      </c>
      <c r="F105" s="4">
        <v>35</v>
      </c>
      <c r="G105" s="4">
        <v>34</v>
      </c>
      <c r="H105" s="4">
        <v>56</v>
      </c>
      <c r="I105" s="4">
        <v>37</v>
      </c>
      <c r="J105" s="4">
        <v>101</v>
      </c>
      <c r="K105" s="4">
        <v>80</v>
      </c>
      <c r="L105" s="4">
        <v>24</v>
      </c>
      <c r="M105" s="4">
        <v>33</v>
      </c>
      <c r="N105" s="4">
        <v>61</v>
      </c>
      <c r="O105" s="4">
        <v>37</v>
      </c>
      <c r="P105" s="4">
        <v>102</v>
      </c>
      <c r="Q105" s="4">
        <v>41</v>
      </c>
      <c r="R105" s="4">
        <v>119</v>
      </c>
      <c r="S105" s="4">
        <v>20</v>
      </c>
      <c r="T105" s="4">
        <v>56</v>
      </c>
      <c r="U105" s="4">
        <v>37</v>
      </c>
      <c r="V105" s="4">
        <v>59</v>
      </c>
      <c r="W105" s="4">
        <v>77</v>
      </c>
      <c r="X105" s="4">
        <v>75</v>
      </c>
      <c r="Y105" s="4">
        <v>76</v>
      </c>
      <c r="Z105" s="4">
        <v>50</v>
      </c>
      <c r="AA105" s="4">
        <v>144</v>
      </c>
      <c r="AB105" s="4">
        <v>1494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combined_all</vt:lpstr>
      <vt:lpstr>Graphs</vt:lpstr>
      <vt:lpstr>vlookup_standard</vt:lpstr>
      <vt:lpstr>July2019</vt:lpstr>
      <vt:lpstr>Aug2019</vt:lpstr>
      <vt:lpstr>Sept2019</vt:lpstr>
      <vt:lpstr>Oct2019</vt:lpstr>
      <vt:lpstr>Nov2019</vt:lpstr>
      <vt:lpstr>Dec2019</vt:lpstr>
      <vt:lpstr>Jan2020</vt:lpstr>
      <vt:lpstr>Feb2020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Prateek (Nokia - CA/Mississauga)</dc:creator>
  <cp:lastModifiedBy>Yadav, Prateek (Nokia - IN/Noida)</cp:lastModifiedBy>
  <dcterms:created xsi:type="dcterms:W3CDTF">2015-06-05T18:17:20Z</dcterms:created>
  <dcterms:modified xsi:type="dcterms:W3CDTF">2020-03-13T11:09:14Z</dcterms:modified>
</cp:coreProperties>
</file>