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Owner\Desktop\Spring 2023\CS 513 KDD\PoorviRaut_HW_Final_exam_S2023\"/>
    </mc:Choice>
  </mc:AlternateContent>
  <xr:revisionPtr revIDLastSave="0" documentId="13_ncr:1_{A282E2AF-E784-41A7-9B6D-2A99F067DF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Hlk134377630" localSheetId="0">Sheet1!$C$15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4" i="1" l="1"/>
  <c r="N30" i="1"/>
  <c r="H30" i="1"/>
  <c r="N22" i="1" l="1"/>
  <c r="N23" i="1"/>
  <c r="N58" i="1"/>
  <c r="P34" i="1"/>
  <c r="P33" i="1"/>
  <c r="P32" i="1"/>
  <c r="P31" i="1"/>
  <c r="P30" i="1"/>
  <c r="N34" i="1"/>
  <c r="N33" i="1"/>
  <c r="N32" i="1"/>
  <c r="N31" i="1"/>
  <c r="N28" i="1"/>
  <c r="C44" i="1"/>
  <c r="C43" i="1" l="1"/>
  <c r="M23" i="1"/>
  <c r="H37" i="1"/>
  <c r="F37" i="1"/>
  <c r="F38" i="1"/>
  <c r="H36" i="1"/>
  <c r="F36" i="1"/>
  <c r="H31" i="1"/>
  <c r="N38" i="1" s="1"/>
  <c r="H21" i="1"/>
  <c r="P23" i="1"/>
  <c r="P22" i="1"/>
  <c r="M24" i="1" l="1"/>
  <c r="N24" i="1" s="1"/>
  <c r="P24" i="1" s="1"/>
  <c r="N40" i="1"/>
  <c r="P40" i="1" s="1"/>
  <c r="P44" i="1"/>
  <c r="N41" i="1"/>
  <c r="P41" i="1" s="1"/>
  <c r="N42" i="1"/>
  <c r="P42" i="1" s="1"/>
  <c r="N43" i="1"/>
  <c r="P43" i="1" s="1"/>
</calcChain>
</file>

<file path=xl/sharedStrings.xml><?xml version="1.0" encoding="utf-8"?>
<sst xmlns="http://schemas.openxmlformats.org/spreadsheetml/2006/main" count="133" uniqueCount="33">
  <si>
    <t>From</t>
  </si>
  <si>
    <t>To</t>
  </si>
  <si>
    <t>Weight</t>
  </si>
  <si>
    <t>X</t>
  </si>
  <si>
    <t>A</t>
  </si>
  <si>
    <t>Node 1</t>
  </si>
  <si>
    <t>Node 2</t>
  </si>
  <si>
    <t>Node 3</t>
  </si>
  <si>
    <t>Node 4</t>
  </si>
  <si>
    <t>x</t>
  </si>
  <si>
    <t>B</t>
  </si>
  <si>
    <t>xx</t>
  </si>
  <si>
    <t>z</t>
  </si>
  <si>
    <t>input</t>
  </si>
  <si>
    <t>Output</t>
  </si>
  <si>
    <t>Sum</t>
  </si>
  <si>
    <t>Signal</t>
  </si>
  <si>
    <t xml:space="preserve">Predicted </t>
  </si>
  <si>
    <t xml:space="preserve">Actual </t>
  </si>
  <si>
    <t xml:space="preserve">Learning Factor </t>
  </si>
  <si>
    <t xml:space="preserve">diff </t>
  </si>
  <si>
    <t xml:space="preserve">Output Layer </t>
  </si>
  <si>
    <t>Adjustments</t>
  </si>
  <si>
    <t>Flow</t>
  </si>
  <si>
    <t>Adjustment</t>
  </si>
  <si>
    <t>Old Weight</t>
  </si>
  <si>
    <t>New Weight</t>
  </si>
  <si>
    <t>Hidden Layer A</t>
  </si>
  <si>
    <t>Value</t>
  </si>
  <si>
    <t>Hidden Layer B</t>
  </si>
  <si>
    <t>CWID : 20009560</t>
  </si>
  <si>
    <t>Problem # 5– ANN (20 points)</t>
  </si>
  <si>
    <t xml:space="preserve">NAME :POORVI RAUT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</si>
</sst>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000"/>
    <numFmt numFmtId="166" formatCode="0.00000"/>
    <numFmt numFmtId="167" formatCode="0.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8" fillId="2" borderId="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2" fillId="0" borderId="0" xfId="0" applyFont="1"/>
    <xf numFmtId="0" fontId="3" fillId="4" borderId="9" xfId="0" applyFont="1" applyFill="1" applyBorder="1"/>
    <xf numFmtId="165" fontId="3" fillId="4" borderId="9" xfId="1" applyNumberFormat="1" applyFont="1" applyFill="1" applyBorder="1"/>
    <xf numFmtId="166" fontId="3" fillId="4" borderId="9" xfId="0" applyNumberFormat="1" applyFont="1" applyFill="1" applyBorder="1"/>
    <xf numFmtId="0" fontId="3" fillId="0" borderId="9" xfId="0" applyFont="1" applyBorder="1"/>
    <xf numFmtId="0" fontId="4" fillId="4" borderId="9" xfId="0" applyFont="1" applyFill="1" applyBorder="1"/>
    <xf numFmtId="167" fontId="3" fillId="4" borderId="9" xfId="0" applyNumberFormat="1" applyFont="1" applyFill="1" applyBorder="1"/>
    <xf numFmtId="165" fontId="3" fillId="4" borderId="9" xfId="0" applyNumberFormat="1" applyFont="1" applyFill="1" applyBorder="1"/>
    <xf numFmtId="0" fontId="3" fillId="3" borderId="10" xfId="0" applyFont="1" applyFill="1" applyBorder="1"/>
    <xf numFmtId="0" fontId="3" fillId="0" borderId="0" xfId="0" applyFont="1"/>
    <xf numFmtId="0" fontId="3" fillId="3" borderId="9" xfId="0" applyFont="1" applyFill="1" applyBorder="1"/>
    <xf numFmtId="0" fontId="6" fillId="4" borderId="9" xfId="0" applyFont="1" applyFill="1" applyBorder="1"/>
    <xf numFmtId="0" fontId="3" fillId="4" borderId="9" xfId="0" quotePrefix="1" applyFont="1" applyFill="1" applyBorder="1"/>
    <xf numFmtId="0" fontId="7" fillId="4" borderId="9" xfId="0" applyFont="1" applyFill="1" applyBorder="1"/>
    <xf numFmtId="0" fontId="2" fillId="0" borderId="0" xfId="0" applyFont="1" applyAlignment="1">
      <alignment vertical="center"/>
    </xf>
  </cellXfs>
  <cellStyles count="2">
    <cellStyle name="Comma 2" xfId="1" xr:uid="{430A5877-1342-4F23-98AF-787680B5592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17</xdr:row>
          <xdr:rowOff>30480</xdr:rowOff>
        </xdr:from>
        <xdr:to>
          <xdr:col>4</xdr:col>
          <xdr:colOff>175260</xdr:colOff>
          <xdr:row>18</xdr:row>
          <xdr:rowOff>167640</xdr:rowOff>
        </xdr:to>
        <xdr:sp macro="" textlink="">
          <xdr:nvSpPr>
            <xdr:cNvPr id="1025" name="Object 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304800</xdr:colOff>
      <xdr:row>14</xdr:row>
      <xdr:rowOff>60960</xdr:rowOff>
    </xdr:from>
    <xdr:to>
      <xdr:col>13</xdr:col>
      <xdr:colOff>220980</xdr:colOff>
      <xdr:row>18</xdr:row>
      <xdr:rowOff>114146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2667000"/>
          <a:ext cx="2354580" cy="792326"/>
        </a:xfrm>
        <a:prstGeom prst="rect">
          <a:avLst/>
        </a:prstGeom>
      </xdr:spPr>
    </xdr:pic>
    <xdr:clientData/>
  </xdr:twoCellAnchor>
  <xdr:twoCellAnchor>
    <xdr:from>
      <xdr:col>2</xdr:col>
      <xdr:colOff>75023</xdr:colOff>
      <xdr:row>54</xdr:row>
      <xdr:rowOff>81371</xdr:rowOff>
    </xdr:from>
    <xdr:to>
      <xdr:col>3</xdr:col>
      <xdr:colOff>494123</xdr:colOff>
      <xdr:row>57</xdr:row>
      <xdr:rowOff>97427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5835743" y="1788251"/>
          <a:ext cx="1028700" cy="56469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</a:t>
          </a:r>
          <a:r>
            <a:rPr lang="en-US" baseline="0"/>
            <a:t> 1</a:t>
          </a:r>
          <a:endParaRPr lang="en-US"/>
        </a:p>
      </xdr:txBody>
    </xdr:sp>
    <xdr:clientData/>
  </xdr:twoCellAnchor>
  <xdr:twoCellAnchor>
    <xdr:from>
      <xdr:col>2</xdr:col>
      <xdr:colOff>75023</xdr:colOff>
      <xdr:row>58</xdr:row>
      <xdr:rowOff>156754</xdr:rowOff>
    </xdr:from>
    <xdr:to>
      <xdr:col>3</xdr:col>
      <xdr:colOff>494123</xdr:colOff>
      <xdr:row>61</xdr:row>
      <xdr:rowOff>172811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5835743" y="2595154"/>
          <a:ext cx="1028700" cy="56469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 2</a:t>
          </a:r>
        </a:p>
      </xdr:txBody>
    </xdr:sp>
    <xdr:clientData/>
  </xdr:twoCellAnchor>
  <xdr:twoCellAnchor>
    <xdr:from>
      <xdr:col>2</xdr:col>
      <xdr:colOff>75023</xdr:colOff>
      <xdr:row>63</xdr:row>
      <xdr:rowOff>72390</xdr:rowOff>
    </xdr:from>
    <xdr:to>
      <xdr:col>3</xdr:col>
      <xdr:colOff>494123</xdr:colOff>
      <xdr:row>66</xdr:row>
      <xdr:rowOff>80826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5835743" y="3425190"/>
          <a:ext cx="1028700" cy="56469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 3</a:t>
          </a:r>
        </a:p>
      </xdr:txBody>
    </xdr:sp>
    <xdr:clientData/>
  </xdr:twoCellAnchor>
  <xdr:twoCellAnchor>
    <xdr:from>
      <xdr:col>8</xdr:col>
      <xdr:colOff>118566</xdr:colOff>
      <xdr:row>56</xdr:row>
      <xdr:rowOff>180975</xdr:rowOff>
    </xdr:from>
    <xdr:to>
      <xdr:col>9</xdr:col>
      <xdr:colOff>537666</xdr:colOff>
      <xdr:row>60</xdr:row>
      <xdr:rowOff>14151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9559746" y="2253615"/>
          <a:ext cx="1036320" cy="56469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8</xdr:col>
      <xdr:colOff>122648</xdr:colOff>
      <xdr:row>62</xdr:row>
      <xdr:rowOff>26126</xdr:rowOff>
    </xdr:from>
    <xdr:to>
      <xdr:col>10</xdr:col>
      <xdr:colOff>51891</xdr:colOff>
      <xdr:row>65</xdr:row>
      <xdr:rowOff>34562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9563828" y="3196046"/>
          <a:ext cx="1163683" cy="56469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3</xdr:col>
      <xdr:colOff>427448</xdr:colOff>
      <xdr:row>56</xdr:row>
      <xdr:rowOff>5443</xdr:rowOff>
    </xdr:from>
    <xdr:to>
      <xdr:col>8</xdr:col>
      <xdr:colOff>147141</xdr:colOff>
      <xdr:row>58</xdr:row>
      <xdr:rowOff>99604</xdr:rowOff>
    </xdr:to>
    <xdr:sp macro="" textlink="">
      <xdr:nvSpPr>
        <xdr:cNvPr id="31" name="Line 6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ShapeType="1"/>
        </xdr:cNvSpPr>
      </xdr:nvSpPr>
      <xdr:spPr bwMode="auto">
        <a:xfrm>
          <a:off x="6797768" y="2078083"/>
          <a:ext cx="2790553" cy="459921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3</xdr:col>
      <xdr:colOff>494123</xdr:colOff>
      <xdr:row>58</xdr:row>
      <xdr:rowOff>137704</xdr:rowOff>
    </xdr:from>
    <xdr:to>
      <xdr:col>8</xdr:col>
      <xdr:colOff>80466</xdr:colOff>
      <xdr:row>60</xdr:row>
      <xdr:rowOff>75384</xdr:rowOff>
    </xdr:to>
    <xdr:sp macro="" textlink="">
      <xdr:nvSpPr>
        <xdr:cNvPr id="32" name="Line 8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ShapeType="1"/>
        </xdr:cNvSpPr>
      </xdr:nvSpPr>
      <xdr:spPr bwMode="auto">
        <a:xfrm flipV="1">
          <a:off x="6864443" y="2576104"/>
          <a:ext cx="2657203" cy="30344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446498</xdr:colOff>
      <xdr:row>60</xdr:row>
      <xdr:rowOff>75384</xdr:rowOff>
    </xdr:from>
    <xdr:to>
      <xdr:col>8</xdr:col>
      <xdr:colOff>152400</xdr:colOff>
      <xdr:row>64</xdr:row>
      <xdr:rowOff>45720</xdr:rowOff>
    </xdr:to>
    <xdr:sp macro="" textlink="">
      <xdr:nvSpPr>
        <xdr:cNvPr id="33" name="Line 9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ShapeType="1"/>
        </xdr:cNvSpPr>
      </xdr:nvSpPr>
      <xdr:spPr bwMode="auto">
        <a:xfrm>
          <a:off x="6816818" y="2879544"/>
          <a:ext cx="2776762" cy="709476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475073</xdr:colOff>
      <xdr:row>64</xdr:row>
      <xdr:rowOff>60960</xdr:rowOff>
    </xdr:from>
    <xdr:to>
      <xdr:col>8</xdr:col>
      <xdr:colOff>190500</xdr:colOff>
      <xdr:row>64</xdr:row>
      <xdr:rowOff>160292</xdr:rowOff>
    </xdr:to>
    <xdr:sp macro="" textlink="">
      <xdr:nvSpPr>
        <xdr:cNvPr id="34" name="Line 10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ShapeType="1"/>
        </xdr:cNvSpPr>
      </xdr:nvSpPr>
      <xdr:spPr bwMode="auto">
        <a:xfrm flipV="1">
          <a:off x="6845393" y="3604260"/>
          <a:ext cx="2786287" cy="99332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337641</xdr:colOff>
      <xdr:row>59</xdr:row>
      <xdr:rowOff>31024</xdr:rowOff>
    </xdr:from>
    <xdr:to>
      <xdr:col>14</xdr:col>
      <xdr:colOff>571684</xdr:colOff>
      <xdr:row>62</xdr:row>
      <xdr:rowOff>70213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rrowheads="1"/>
        </xdr:cNvSpPr>
      </xdr:nvSpPr>
      <xdr:spPr bwMode="auto">
        <a:xfrm>
          <a:off x="11630481" y="2652304"/>
          <a:ext cx="2078083" cy="58782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537666</xdr:colOff>
      <xdr:row>58</xdr:row>
      <xdr:rowOff>109129</xdr:rowOff>
    </xdr:from>
    <xdr:to>
      <xdr:col>11</xdr:col>
      <xdr:colOff>337641</xdr:colOff>
      <xdr:row>60</xdr:row>
      <xdr:rowOff>123009</xdr:rowOff>
    </xdr:to>
    <xdr:sp macro="" textlink="">
      <xdr:nvSpPr>
        <xdr:cNvPr id="36" name="Line 13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ShapeType="1"/>
        </xdr:cNvSpPr>
      </xdr:nvSpPr>
      <xdr:spPr bwMode="auto">
        <a:xfrm>
          <a:off x="10596066" y="2547529"/>
          <a:ext cx="1034415" cy="3796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60960</xdr:colOff>
      <xdr:row>60</xdr:row>
      <xdr:rowOff>132534</xdr:rowOff>
    </xdr:from>
    <xdr:to>
      <xdr:col>11</xdr:col>
      <xdr:colOff>328116</xdr:colOff>
      <xdr:row>63</xdr:row>
      <xdr:rowOff>99060</xdr:rowOff>
    </xdr:to>
    <xdr:sp macro="" textlink="">
      <xdr:nvSpPr>
        <xdr:cNvPr id="37" name="Line 14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ShapeType="1"/>
        </xdr:cNvSpPr>
      </xdr:nvSpPr>
      <xdr:spPr bwMode="auto">
        <a:xfrm flipV="1">
          <a:off x="10736580" y="2936694"/>
          <a:ext cx="884376" cy="51516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94073</xdr:colOff>
      <xdr:row>50</xdr:row>
      <xdr:rowOff>0</xdr:rowOff>
    </xdr:from>
    <xdr:to>
      <xdr:col>3</xdr:col>
      <xdr:colOff>513173</xdr:colOff>
      <xdr:row>52</xdr:row>
      <xdr:rowOff>153216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rrowheads="1"/>
        </xdr:cNvSpPr>
      </xdr:nvSpPr>
      <xdr:spPr bwMode="auto">
        <a:xfrm>
          <a:off x="5854793" y="937260"/>
          <a:ext cx="1028700" cy="55707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r>
            <a:rPr lang="en-US"/>
            <a:t>X</a:t>
          </a:r>
        </a:p>
      </xdr:txBody>
    </xdr:sp>
    <xdr:clientData/>
  </xdr:twoCellAnchor>
  <xdr:twoCellAnchor>
    <xdr:from>
      <xdr:col>3</xdr:col>
      <xdr:colOff>522698</xdr:colOff>
      <xdr:row>51</xdr:row>
      <xdr:rowOff>112939</xdr:rowOff>
    </xdr:from>
    <xdr:to>
      <xdr:col>8</xdr:col>
      <xdr:colOff>99516</xdr:colOff>
      <xdr:row>58</xdr:row>
      <xdr:rowOff>90079</xdr:rowOff>
    </xdr:to>
    <xdr:sp macro="" textlink="">
      <xdr:nvSpPr>
        <xdr:cNvPr id="39" name="Line 1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ShapeType="1"/>
        </xdr:cNvSpPr>
      </xdr:nvSpPr>
      <xdr:spPr bwMode="auto">
        <a:xfrm>
          <a:off x="6893018" y="1271179"/>
          <a:ext cx="2647678" cy="1257300"/>
        </a:xfrm>
        <a:prstGeom prst="line">
          <a:avLst/>
        </a:prstGeom>
        <a:noFill/>
        <a:ln w="9525">
          <a:solidFill>
            <a:srgbClr val="0000FF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503648</xdr:colOff>
      <xdr:row>51</xdr:row>
      <xdr:rowOff>112939</xdr:rowOff>
    </xdr:from>
    <xdr:to>
      <xdr:col>8</xdr:col>
      <xdr:colOff>137160</xdr:colOff>
      <xdr:row>64</xdr:row>
      <xdr:rowOff>30480</xdr:rowOff>
    </xdr:to>
    <xdr:sp macro="" textlink="">
      <xdr:nvSpPr>
        <xdr:cNvPr id="40" name="Line 17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ShapeType="1"/>
        </xdr:cNvSpPr>
      </xdr:nvSpPr>
      <xdr:spPr bwMode="auto">
        <a:xfrm>
          <a:off x="6873968" y="1271179"/>
          <a:ext cx="2704372" cy="2302601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137616</xdr:colOff>
      <xdr:row>51</xdr:row>
      <xdr:rowOff>112939</xdr:rowOff>
    </xdr:from>
    <xdr:to>
      <xdr:col>9</xdr:col>
      <xdr:colOff>556716</xdr:colOff>
      <xdr:row>54</xdr:row>
      <xdr:rowOff>90896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rrowheads="1"/>
        </xdr:cNvSpPr>
      </xdr:nvSpPr>
      <xdr:spPr bwMode="auto">
        <a:xfrm>
          <a:off x="9578796" y="1271179"/>
          <a:ext cx="1036320" cy="52659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oneCellAnchor>
    <xdr:from>
      <xdr:col>12</xdr:col>
      <xdr:colOff>500927</xdr:colOff>
      <xdr:row>60</xdr:row>
      <xdr:rowOff>75384</xdr:rowOff>
    </xdr:from>
    <xdr:ext cx="424732" cy="179601"/>
    <xdr:sp macro="" textlink="">
      <xdr:nvSpPr>
        <xdr:cNvPr id="42" name="Text Box 27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2410987" y="2879544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twoCellAnchor>
    <xdr:from>
      <xdr:col>2</xdr:col>
      <xdr:colOff>0</xdr:colOff>
      <xdr:row>67</xdr:row>
      <xdr:rowOff>38252</xdr:rowOff>
    </xdr:from>
    <xdr:to>
      <xdr:col>3</xdr:col>
      <xdr:colOff>419100</xdr:colOff>
      <xdr:row>70</xdr:row>
      <xdr:rowOff>54309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rrowheads="1"/>
        </xdr:cNvSpPr>
      </xdr:nvSpPr>
      <xdr:spPr bwMode="auto">
        <a:xfrm>
          <a:off x="5760720" y="4130192"/>
          <a:ext cx="1028700" cy="56469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Node4</a:t>
          </a:r>
        </a:p>
      </xdr:txBody>
    </xdr:sp>
    <xdr:clientData/>
  </xdr:twoCellAnchor>
  <xdr:twoCellAnchor>
    <xdr:from>
      <xdr:col>3</xdr:col>
      <xdr:colOff>386994</xdr:colOff>
      <xdr:row>58</xdr:row>
      <xdr:rowOff>100781</xdr:rowOff>
    </xdr:from>
    <xdr:to>
      <xdr:col>8</xdr:col>
      <xdr:colOff>67410</xdr:colOff>
      <xdr:row>68</xdr:row>
      <xdr:rowOff>160684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 flipV="1">
          <a:off x="6757314" y="2539181"/>
          <a:ext cx="2751276" cy="18963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558893</xdr:colOff>
      <xdr:row>53</xdr:row>
      <xdr:rowOff>15784</xdr:rowOff>
    </xdr:from>
    <xdr:to>
      <xdr:col>11</xdr:col>
      <xdr:colOff>327660</xdr:colOff>
      <xdr:row>60</xdr:row>
      <xdr:rowOff>152400</xdr:rowOff>
    </xdr:to>
    <xdr:sp macro="" textlink="">
      <xdr:nvSpPr>
        <xdr:cNvPr id="45" name="Line 19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ShapeType="1"/>
        </xdr:cNvSpPr>
      </xdr:nvSpPr>
      <xdr:spPr bwMode="auto">
        <a:xfrm>
          <a:off x="10617293" y="1539784"/>
          <a:ext cx="1003207" cy="141677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423638</xdr:colOff>
      <xdr:row>56</xdr:row>
      <xdr:rowOff>121104</xdr:rowOff>
    </xdr:from>
    <xdr:to>
      <xdr:col>8</xdr:col>
      <xdr:colOff>137160</xdr:colOff>
      <xdr:row>64</xdr:row>
      <xdr:rowOff>22860</xdr:rowOff>
    </xdr:to>
    <xdr:sp macro="" textlink="">
      <xdr:nvSpPr>
        <xdr:cNvPr id="46" name="Line 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ShapeType="1"/>
        </xdr:cNvSpPr>
      </xdr:nvSpPr>
      <xdr:spPr bwMode="auto">
        <a:xfrm>
          <a:off x="6793958" y="2193744"/>
          <a:ext cx="2784382" cy="1372416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406493</xdr:colOff>
      <xdr:row>64</xdr:row>
      <xdr:rowOff>76200</xdr:rowOff>
    </xdr:from>
    <xdr:to>
      <xdr:col>8</xdr:col>
      <xdr:colOff>160020</xdr:colOff>
      <xdr:row>68</xdr:row>
      <xdr:rowOff>160292</xdr:rowOff>
    </xdr:to>
    <xdr:sp macro="" textlink="">
      <xdr:nvSpPr>
        <xdr:cNvPr id="47" name="Line 1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ShapeType="1"/>
        </xdr:cNvSpPr>
      </xdr:nvSpPr>
      <xdr:spPr bwMode="auto">
        <a:xfrm flipV="1">
          <a:off x="6776813" y="3619500"/>
          <a:ext cx="2824387" cy="815612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3</xdr:col>
      <xdr:colOff>471263</xdr:colOff>
      <xdr:row>58</xdr:row>
      <xdr:rowOff>129540</xdr:rowOff>
    </xdr:from>
    <xdr:to>
      <xdr:col>8</xdr:col>
      <xdr:colOff>137160</xdr:colOff>
      <xdr:row>64</xdr:row>
      <xdr:rowOff>166824</xdr:rowOff>
    </xdr:to>
    <xdr:sp macro="" textlink="">
      <xdr:nvSpPr>
        <xdr:cNvPr id="48" name="Line 8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ShapeType="1"/>
        </xdr:cNvSpPr>
      </xdr:nvSpPr>
      <xdr:spPr bwMode="auto">
        <a:xfrm flipV="1">
          <a:off x="6841583" y="2567940"/>
          <a:ext cx="2736757" cy="1142184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70"/>
  <sheetViews>
    <sheetView tabSelected="1" topLeftCell="A24" workbookViewId="0">
      <selection activeCell="N45" sqref="N45"/>
    </sheetView>
  </sheetViews>
  <sheetFormatPr defaultRowHeight="14.4" x14ac:dyDescent="0.3"/>
  <cols>
    <col min="14" max="14" width="13.109375" bestFit="1" customWidth="1"/>
    <col min="16" max="16" width="13.109375" bestFit="1" customWidth="1"/>
  </cols>
  <sheetData>
    <row r="1" spans="2:8" x14ac:dyDescent="0.3">
      <c r="B1" s="15"/>
      <c r="H1" s="15" t="s">
        <v>32</v>
      </c>
    </row>
    <row r="2" spans="2:8" x14ac:dyDescent="0.3">
      <c r="B2" s="15"/>
      <c r="H2" s="15" t="s">
        <v>30</v>
      </c>
    </row>
    <row r="3" spans="2:8" ht="15" thickBot="1" x14ac:dyDescent="0.35">
      <c r="B3" s="29"/>
      <c r="H3" s="15" t="s">
        <v>31</v>
      </c>
    </row>
    <row r="4" spans="2:8" ht="17.399999999999999" x14ac:dyDescent="0.3">
      <c r="B4" s="1" t="s">
        <v>0</v>
      </c>
      <c r="C4" s="7" t="s">
        <v>1</v>
      </c>
      <c r="D4" s="8" t="s">
        <v>2</v>
      </c>
    </row>
    <row r="5" spans="2:8" x14ac:dyDescent="0.3">
      <c r="B5" s="9" t="s">
        <v>3</v>
      </c>
      <c r="C5" s="10" t="s">
        <v>4</v>
      </c>
      <c r="D5" s="11">
        <v>0.5</v>
      </c>
    </row>
    <row r="6" spans="2:8" x14ac:dyDescent="0.3">
      <c r="B6" s="9" t="s">
        <v>5</v>
      </c>
      <c r="C6" s="10" t="s">
        <v>4</v>
      </c>
      <c r="D6" s="11">
        <v>0.6</v>
      </c>
    </row>
    <row r="7" spans="2:8" x14ac:dyDescent="0.3">
      <c r="B7" s="9" t="s">
        <v>6</v>
      </c>
      <c r="C7" s="10" t="s">
        <v>4</v>
      </c>
      <c r="D7" s="11">
        <v>0.8</v>
      </c>
    </row>
    <row r="8" spans="2:8" x14ac:dyDescent="0.3">
      <c r="B8" s="9" t="s">
        <v>7</v>
      </c>
      <c r="C8" s="10" t="s">
        <v>4</v>
      </c>
      <c r="D8" s="11">
        <v>0.6</v>
      </c>
    </row>
    <row r="9" spans="2:8" x14ac:dyDescent="0.3">
      <c r="B9" s="9" t="s">
        <v>8</v>
      </c>
      <c r="C9" s="10" t="s">
        <v>4</v>
      </c>
      <c r="D9" s="11">
        <v>0.2</v>
      </c>
    </row>
    <row r="10" spans="2:8" x14ac:dyDescent="0.3">
      <c r="B10" s="9" t="s">
        <v>9</v>
      </c>
      <c r="C10" s="10" t="s">
        <v>10</v>
      </c>
      <c r="D10" s="11">
        <v>0.7</v>
      </c>
    </row>
    <row r="11" spans="2:8" x14ac:dyDescent="0.3">
      <c r="B11" s="9" t="s">
        <v>5</v>
      </c>
      <c r="C11" s="10" t="s">
        <v>10</v>
      </c>
      <c r="D11" s="11">
        <v>0.9</v>
      </c>
    </row>
    <row r="12" spans="2:8" x14ac:dyDescent="0.3">
      <c r="B12" s="9" t="s">
        <v>6</v>
      </c>
      <c r="C12" s="10" t="s">
        <v>10</v>
      </c>
      <c r="D12" s="11">
        <v>0.8</v>
      </c>
    </row>
    <row r="13" spans="2:8" x14ac:dyDescent="0.3">
      <c r="B13" s="9" t="s">
        <v>7</v>
      </c>
      <c r="C13" s="10" t="s">
        <v>10</v>
      </c>
      <c r="D13" s="11">
        <v>0.4</v>
      </c>
    </row>
    <row r="14" spans="2:8" x14ac:dyDescent="0.3">
      <c r="B14" s="9" t="s">
        <v>8</v>
      </c>
      <c r="C14" s="10" t="s">
        <v>10</v>
      </c>
      <c r="D14" s="11">
        <v>0.2</v>
      </c>
    </row>
    <row r="15" spans="2:8" x14ac:dyDescent="0.3">
      <c r="B15" s="9" t="s">
        <v>11</v>
      </c>
      <c r="C15" s="10" t="s">
        <v>12</v>
      </c>
      <c r="D15" s="11">
        <v>0.5</v>
      </c>
    </row>
    <row r="16" spans="2:8" x14ac:dyDescent="0.3">
      <c r="B16" s="9" t="s">
        <v>4</v>
      </c>
      <c r="C16" s="10" t="s">
        <v>12</v>
      </c>
      <c r="D16" s="11">
        <v>0.85</v>
      </c>
    </row>
    <row r="17" spans="2:16" ht="15" thickBot="1" x14ac:dyDescent="0.35">
      <c r="B17" s="12" t="s">
        <v>10</v>
      </c>
      <c r="C17" s="13" t="s">
        <v>12</v>
      </c>
      <c r="D17" s="14">
        <v>0.85</v>
      </c>
    </row>
    <row r="20" spans="2:16" ht="18" x14ac:dyDescent="0.35">
      <c r="B20" s="2" t="s">
        <v>13</v>
      </c>
      <c r="C20" s="2" t="s">
        <v>0</v>
      </c>
      <c r="D20" s="2" t="s">
        <v>1</v>
      </c>
      <c r="E20" s="2" t="s">
        <v>2</v>
      </c>
      <c r="F20" s="2" t="s">
        <v>14</v>
      </c>
      <c r="K20" s="20" t="s">
        <v>22</v>
      </c>
      <c r="L20" s="16"/>
      <c r="M20" s="16"/>
      <c r="N20" s="16"/>
      <c r="O20" s="16"/>
      <c r="P20" s="16"/>
    </row>
    <row r="21" spans="2:16" x14ac:dyDescent="0.3">
      <c r="B21" s="3">
        <v>1</v>
      </c>
      <c r="C21" s="3" t="s">
        <v>9</v>
      </c>
      <c r="D21" s="3" t="s">
        <v>4</v>
      </c>
      <c r="E21" s="3">
        <v>0.5</v>
      </c>
      <c r="F21" s="3">
        <v>0.5</v>
      </c>
      <c r="G21" s="4" t="s">
        <v>15</v>
      </c>
      <c r="H21" s="5">
        <f>SUM(F21:F25)</f>
        <v>1.58</v>
      </c>
      <c r="K21" s="23" t="s">
        <v>0</v>
      </c>
      <c r="L21" s="23" t="s">
        <v>1</v>
      </c>
      <c r="M21" s="23" t="s">
        <v>23</v>
      </c>
      <c r="N21" s="23" t="s">
        <v>24</v>
      </c>
      <c r="O21" s="23" t="s">
        <v>25</v>
      </c>
      <c r="P21" s="23" t="s">
        <v>26</v>
      </c>
    </row>
    <row r="22" spans="2:16" x14ac:dyDescent="0.3">
      <c r="B22" s="3">
        <v>0.3</v>
      </c>
      <c r="C22" s="3" t="s">
        <v>5</v>
      </c>
      <c r="D22" s="3" t="s">
        <v>4</v>
      </c>
      <c r="E22" s="3">
        <v>0.6</v>
      </c>
      <c r="F22" s="3">
        <v>0.18</v>
      </c>
      <c r="G22" s="4" t="s">
        <v>16</v>
      </c>
      <c r="H22" s="5">
        <v>0.82920450000000001</v>
      </c>
      <c r="K22" s="16" t="s">
        <v>11</v>
      </c>
      <c r="L22" s="16" t="s">
        <v>12</v>
      </c>
      <c r="M22" s="16">
        <v>1</v>
      </c>
      <c r="N22" s="21">
        <f>C44*M22</f>
        <v>-2.5628572450676545E-3</v>
      </c>
      <c r="O22" s="16">
        <v>0.5</v>
      </c>
      <c r="P22" s="21">
        <f>O22+N22</f>
        <v>0.49743714275493234</v>
      </c>
    </row>
    <row r="23" spans="2:16" x14ac:dyDescent="0.3">
      <c r="B23" s="3">
        <v>0.6</v>
      </c>
      <c r="C23" s="3" t="s">
        <v>6</v>
      </c>
      <c r="D23" s="3" t="s">
        <v>4</v>
      </c>
      <c r="E23" s="3">
        <v>0.8</v>
      </c>
      <c r="F23" s="3">
        <v>0.48</v>
      </c>
      <c r="K23" s="16" t="s">
        <v>4</v>
      </c>
      <c r="L23" s="16" t="s">
        <v>12</v>
      </c>
      <c r="M23" s="22">
        <f>H22</f>
        <v>0.82920450000000001</v>
      </c>
      <c r="N23" s="21">
        <f>C44*M23</f>
        <v>-2.1251327604677019E-3</v>
      </c>
      <c r="O23" s="16">
        <v>0.85</v>
      </c>
      <c r="P23" s="21">
        <f>O23+N23</f>
        <v>0.84787486723953231</v>
      </c>
    </row>
    <row r="24" spans="2:16" x14ac:dyDescent="0.3">
      <c r="B24" s="3">
        <v>0.6</v>
      </c>
      <c r="C24" s="3" t="s">
        <v>7</v>
      </c>
      <c r="D24" s="3" t="s">
        <v>4</v>
      </c>
      <c r="E24" s="3">
        <v>0.6</v>
      </c>
      <c r="F24" s="3">
        <v>0.36</v>
      </c>
      <c r="K24" s="16" t="s">
        <v>10</v>
      </c>
      <c r="L24" s="16" t="s">
        <v>12</v>
      </c>
      <c r="M24" s="22">
        <f>H31</f>
        <v>0.85195280196831058</v>
      </c>
      <c r="N24" s="21">
        <f>C44*M24</f>
        <v>-2.1834334109801733E-3</v>
      </c>
      <c r="O24" s="16">
        <v>0.85</v>
      </c>
      <c r="P24" s="21">
        <f>O24+N24</f>
        <v>0.84781656658901983</v>
      </c>
    </row>
    <row r="25" spans="2:16" x14ac:dyDescent="0.3">
      <c r="B25" s="3">
        <v>0.3</v>
      </c>
      <c r="C25" s="3" t="s">
        <v>8</v>
      </c>
      <c r="D25" s="3" t="s">
        <v>4</v>
      </c>
      <c r="E25" s="3">
        <v>0.2</v>
      </c>
      <c r="F25" s="3">
        <v>0.06</v>
      </c>
      <c r="K25" s="19"/>
      <c r="L25" s="19"/>
      <c r="M25" s="19"/>
      <c r="N25" s="19"/>
      <c r="O25" s="19"/>
      <c r="P25" s="19"/>
    </row>
    <row r="27" spans="2:16" x14ac:dyDescent="0.3">
      <c r="K27" s="20" t="s">
        <v>27</v>
      </c>
      <c r="L27" s="16"/>
      <c r="M27" s="26"/>
      <c r="N27" s="16"/>
      <c r="O27" s="16"/>
      <c r="P27" s="16"/>
    </row>
    <row r="28" spans="2:16" ht="18" x14ac:dyDescent="0.35">
      <c r="B28" s="2" t="s">
        <v>13</v>
      </c>
      <c r="C28" s="2" t="s">
        <v>0</v>
      </c>
      <c r="D28" s="2" t="s">
        <v>1</v>
      </c>
      <c r="E28" s="2" t="s">
        <v>2</v>
      </c>
      <c r="F28" s="2" t="s">
        <v>14</v>
      </c>
      <c r="K28" s="27"/>
      <c r="L28" s="16"/>
      <c r="M28" s="28" t="s">
        <v>28</v>
      </c>
      <c r="N28" s="16">
        <f>H22*(1-H22)*E37*C44</f>
        <v>-3.0851864553189219E-4</v>
      </c>
      <c r="O28" s="19"/>
      <c r="P28" s="16"/>
    </row>
    <row r="29" spans="2:16" x14ac:dyDescent="0.3">
      <c r="B29" s="3">
        <v>1</v>
      </c>
      <c r="C29" s="3" t="s">
        <v>9</v>
      </c>
      <c r="D29" s="3" t="s">
        <v>10</v>
      </c>
      <c r="E29" s="3">
        <v>0.7</v>
      </c>
      <c r="F29" s="3">
        <v>0.7</v>
      </c>
      <c r="K29" s="25" t="s">
        <v>0</v>
      </c>
      <c r="L29" s="25" t="s">
        <v>1</v>
      </c>
      <c r="M29" s="25" t="s">
        <v>23</v>
      </c>
      <c r="N29" s="25" t="s">
        <v>24</v>
      </c>
      <c r="O29" s="25" t="s">
        <v>25</v>
      </c>
      <c r="P29" s="25" t="s">
        <v>26</v>
      </c>
    </row>
    <row r="30" spans="2:16" x14ac:dyDescent="0.3">
      <c r="B30" s="3">
        <v>0.3</v>
      </c>
      <c r="C30" s="3" t="s">
        <v>5</v>
      </c>
      <c r="D30" s="3" t="s">
        <v>10</v>
      </c>
      <c r="E30" s="3">
        <v>0.9</v>
      </c>
      <c r="F30" s="3">
        <v>0.27</v>
      </c>
      <c r="G30" s="4" t="s">
        <v>15</v>
      </c>
      <c r="H30" s="5">
        <f>SUM(F29:F33)</f>
        <v>1.75</v>
      </c>
      <c r="K30" s="16" t="s">
        <v>9</v>
      </c>
      <c r="L30" s="16" t="s">
        <v>4</v>
      </c>
      <c r="M30" s="3">
        <v>1</v>
      </c>
      <c r="N30" s="16">
        <f>C42*N28</f>
        <v>-3.0851864553189219E-5</v>
      </c>
      <c r="O30" s="3">
        <v>0.5</v>
      </c>
      <c r="P30" s="16">
        <f>O30+N30</f>
        <v>0.49996914813544679</v>
      </c>
    </row>
    <row r="31" spans="2:16" x14ac:dyDescent="0.3">
      <c r="B31" s="3">
        <v>0.6</v>
      </c>
      <c r="C31" s="3" t="s">
        <v>6</v>
      </c>
      <c r="D31" s="3" t="s">
        <v>10</v>
      </c>
      <c r="E31" s="3">
        <v>0.8</v>
      </c>
      <c r="F31" s="3">
        <v>0.48</v>
      </c>
      <c r="G31" s="4" t="s">
        <v>16</v>
      </c>
      <c r="H31" s="5">
        <f>1/(1+EXP(-H30))</f>
        <v>0.85195280196831058</v>
      </c>
      <c r="K31" s="16" t="s">
        <v>5</v>
      </c>
      <c r="L31" s="16" t="s">
        <v>4</v>
      </c>
      <c r="M31" s="3">
        <v>0.3</v>
      </c>
      <c r="N31" s="16">
        <f>C42*N28*M31</f>
        <v>-9.2555593659567659E-6</v>
      </c>
      <c r="O31" s="3">
        <v>0.6</v>
      </c>
      <c r="P31" s="16">
        <f>O31+N31</f>
        <v>0.59999074444063405</v>
      </c>
    </row>
    <row r="32" spans="2:16" x14ac:dyDescent="0.3">
      <c r="B32" s="3">
        <v>0.6</v>
      </c>
      <c r="C32" s="3" t="s">
        <v>7</v>
      </c>
      <c r="D32" s="3" t="s">
        <v>10</v>
      </c>
      <c r="E32" s="3">
        <v>0.4</v>
      </c>
      <c r="F32" s="3">
        <v>0.24</v>
      </c>
      <c r="K32" s="16" t="s">
        <v>6</v>
      </c>
      <c r="L32" s="16" t="s">
        <v>4</v>
      </c>
      <c r="M32" s="3">
        <v>0.6</v>
      </c>
      <c r="N32" s="16">
        <f>C42*N28*M32</f>
        <v>-1.8511118731913532E-5</v>
      </c>
      <c r="O32" s="3">
        <v>0.8</v>
      </c>
      <c r="P32" s="16">
        <f>O32+N32</f>
        <v>0.79998148888126808</v>
      </c>
    </row>
    <row r="33" spans="2:16" x14ac:dyDescent="0.3">
      <c r="B33" s="3">
        <v>0.3</v>
      </c>
      <c r="C33" s="3" t="s">
        <v>8</v>
      </c>
      <c r="D33" s="3" t="s">
        <v>10</v>
      </c>
      <c r="E33" s="3">
        <v>0.2</v>
      </c>
      <c r="F33" s="3">
        <v>0.06</v>
      </c>
      <c r="K33" s="16" t="s">
        <v>7</v>
      </c>
      <c r="L33" s="16" t="s">
        <v>4</v>
      </c>
      <c r="M33" s="3">
        <v>0.6</v>
      </c>
      <c r="N33" s="16">
        <f>C42*N28*M33</f>
        <v>-1.8511118731913532E-5</v>
      </c>
      <c r="O33" s="3">
        <v>0.6</v>
      </c>
      <c r="P33" s="16">
        <f>O33+N33</f>
        <v>0.59998148888126801</v>
      </c>
    </row>
    <row r="34" spans="2:16" x14ac:dyDescent="0.3">
      <c r="K34" s="16" t="s">
        <v>8</v>
      </c>
      <c r="L34" s="16" t="s">
        <v>4</v>
      </c>
      <c r="M34" s="3">
        <v>0.3</v>
      </c>
      <c r="N34" s="16">
        <f>C42*N28*M34</f>
        <v>-9.2555593659567659E-6</v>
      </c>
      <c r="O34" s="3">
        <v>0.2</v>
      </c>
      <c r="P34" s="16">
        <f>O34+N34</f>
        <v>0.19999074444063406</v>
      </c>
    </row>
    <row r="35" spans="2:16" ht="18" x14ac:dyDescent="0.35">
      <c r="B35" s="2" t="s">
        <v>13</v>
      </c>
      <c r="C35" s="2" t="s">
        <v>0</v>
      </c>
      <c r="D35" s="2" t="s">
        <v>1</v>
      </c>
      <c r="E35" s="2" t="s">
        <v>2</v>
      </c>
      <c r="F35" s="2" t="s">
        <v>14</v>
      </c>
      <c r="K35" s="19"/>
      <c r="L35" s="19"/>
      <c r="M35" s="19"/>
      <c r="N35" s="19"/>
      <c r="O35" s="19"/>
      <c r="P35" s="19"/>
    </row>
    <row r="36" spans="2:16" x14ac:dyDescent="0.3">
      <c r="B36" s="3">
        <v>1</v>
      </c>
      <c r="C36" s="6" t="s">
        <v>11</v>
      </c>
      <c r="D36" s="6" t="s">
        <v>12</v>
      </c>
      <c r="E36" s="3">
        <v>0.5</v>
      </c>
      <c r="F36" s="3">
        <f>B36*E36</f>
        <v>0.5</v>
      </c>
      <c r="G36" s="4" t="s">
        <v>15</v>
      </c>
      <c r="H36" s="5">
        <f>SUM(F36:F38)</f>
        <v>1.9289842999999998</v>
      </c>
    </row>
    <row r="37" spans="2:16" x14ac:dyDescent="0.3">
      <c r="B37" s="3">
        <v>0.82920499999999997</v>
      </c>
      <c r="C37" s="6" t="s">
        <v>4</v>
      </c>
      <c r="D37" s="6" t="s">
        <v>12</v>
      </c>
      <c r="E37" s="3">
        <v>0.85</v>
      </c>
      <c r="F37" s="3">
        <f t="shared" ref="F37:F38" si="0">B37*E37</f>
        <v>0.70482424999999993</v>
      </c>
      <c r="G37" s="4" t="s">
        <v>16</v>
      </c>
      <c r="H37" s="4">
        <f>1/(1+EXP(-H36))</f>
        <v>0.87313695462786178</v>
      </c>
      <c r="K37" s="20" t="s">
        <v>29</v>
      </c>
      <c r="L37" s="16"/>
      <c r="M37" s="26"/>
      <c r="N37" s="16"/>
      <c r="O37" s="16"/>
      <c r="P37" s="16"/>
    </row>
    <row r="38" spans="2:16" x14ac:dyDescent="0.3">
      <c r="B38" s="3">
        <v>0.85195299999999996</v>
      </c>
      <c r="C38" s="6" t="s">
        <v>10</v>
      </c>
      <c r="D38" s="6" t="s">
        <v>12</v>
      </c>
      <c r="E38" s="3">
        <v>0.85</v>
      </c>
      <c r="F38" s="3">
        <f t="shared" si="0"/>
        <v>0.72416004999999994</v>
      </c>
      <c r="K38" s="27"/>
      <c r="L38" s="16"/>
      <c r="M38" s="28" t="s">
        <v>28</v>
      </c>
      <c r="N38" s="16">
        <f>H31*(1-H31)*E38*C44</f>
        <v>-2.7476351879673048E-4</v>
      </c>
      <c r="O38" s="19"/>
      <c r="P38" s="16"/>
    </row>
    <row r="39" spans="2:16" x14ac:dyDescent="0.3">
      <c r="K39" s="25" t="s">
        <v>0</v>
      </c>
      <c r="L39" s="25" t="s">
        <v>1</v>
      </c>
      <c r="M39" s="25" t="s">
        <v>23</v>
      </c>
      <c r="N39" s="25" t="s">
        <v>24</v>
      </c>
      <c r="O39" s="25" t="s">
        <v>25</v>
      </c>
      <c r="P39" s="25" t="s">
        <v>26</v>
      </c>
    </row>
    <row r="40" spans="2:16" x14ac:dyDescent="0.3">
      <c r="B40" s="16" t="s">
        <v>17</v>
      </c>
      <c r="C40" s="17">
        <v>0.87313700000000005</v>
      </c>
      <c r="K40" s="16" t="s">
        <v>9</v>
      </c>
      <c r="L40" s="16" t="s">
        <v>10</v>
      </c>
      <c r="M40" s="3">
        <v>1</v>
      </c>
      <c r="N40" s="16">
        <f>C42*N38*M40</f>
        <v>-2.747635187967305E-5</v>
      </c>
      <c r="O40" s="3">
        <v>0.7</v>
      </c>
      <c r="P40" s="16">
        <f>O40+N40</f>
        <v>0.69997252364812024</v>
      </c>
    </row>
    <row r="41" spans="2:16" x14ac:dyDescent="0.3">
      <c r="B41" s="16" t="s">
        <v>18</v>
      </c>
      <c r="C41" s="17">
        <v>0.85</v>
      </c>
      <c r="K41" s="16" t="s">
        <v>5</v>
      </c>
      <c r="L41" s="16" t="s">
        <v>10</v>
      </c>
      <c r="M41" s="3">
        <v>0.3</v>
      </c>
      <c r="N41" s="16">
        <f>C42*N38*M41</f>
        <v>-8.2429055639019142E-6</v>
      </c>
      <c r="O41" s="3">
        <v>0.9</v>
      </c>
      <c r="P41" s="16">
        <f>O41+N41</f>
        <v>0.89999175709443613</v>
      </c>
    </row>
    <row r="42" spans="2:16" x14ac:dyDescent="0.3">
      <c r="B42" s="16" t="s">
        <v>19</v>
      </c>
      <c r="C42" s="16">
        <v>0.1</v>
      </c>
      <c r="K42" s="16" t="s">
        <v>6</v>
      </c>
      <c r="L42" s="16" t="s">
        <v>10</v>
      </c>
      <c r="M42" s="3">
        <v>0.6</v>
      </c>
      <c r="N42" s="16">
        <f>C42*N38*M42</f>
        <v>-1.6485811127803828E-5</v>
      </c>
      <c r="O42" s="3">
        <v>0.8</v>
      </c>
      <c r="P42" s="16">
        <f>O42+N42</f>
        <v>0.79998351418887226</v>
      </c>
    </row>
    <row r="43" spans="2:16" x14ac:dyDescent="0.3">
      <c r="B43" s="16" t="s">
        <v>20</v>
      </c>
      <c r="C43" s="18">
        <f>C41-C40</f>
        <v>-2.3137000000000074E-2</v>
      </c>
      <c r="K43" s="16" t="s">
        <v>7</v>
      </c>
      <c r="L43" s="16" t="s">
        <v>10</v>
      </c>
      <c r="M43" s="3">
        <v>0.6</v>
      </c>
      <c r="N43" s="16">
        <f>C42*N38*M43</f>
        <v>-1.6485811127803828E-5</v>
      </c>
      <c r="O43" s="3">
        <v>0.4</v>
      </c>
      <c r="P43" s="16">
        <f>O43+N43</f>
        <v>0.39998351418887224</v>
      </c>
    </row>
    <row r="44" spans="2:16" x14ac:dyDescent="0.3">
      <c r="B44" s="16" t="s">
        <v>21</v>
      </c>
      <c r="C44" s="18">
        <f>C40*(1-C40)*C43</f>
        <v>-2.5628572450676545E-3</v>
      </c>
      <c r="K44" s="16" t="s">
        <v>8</v>
      </c>
      <c r="L44" s="16" t="s">
        <v>10</v>
      </c>
      <c r="M44" s="3">
        <v>0.3</v>
      </c>
      <c r="N44" s="16">
        <f>C42*N38*M44</f>
        <v>-8.2429055639019142E-6</v>
      </c>
      <c r="O44" s="3">
        <v>0.2</v>
      </c>
      <c r="P44" s="16">
        <f>O44+N44</f>
        <v>0.19999175709443612</v>
      </c>
    </row>
    <row r="49" spans="2:15" x14ac:dyDescent="0.3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 spans="2:15" x14ac:dyDescent="0.3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</row>
    <row r="51" spans="2:15" x14ac:dyDescent="0.3">
      <c r="B51" s="24">
        <v>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</row>
    <row r="52" spans="2:15" x14ac:dyDescent="0.3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</row>
    <row r="53" spans="2:15" x14ac:dyDescent="0.3">
      <c r="B53" s="24"/>
      <c r="C53" s="24"/>
      <c r="D53" s="24"/>
      <c r="E53" s="24"/>
      <c r="F53" s="24"/>
      <c r="G53" s="24"/>
      <c r="H53" s="24">
        <v>1</v>
      </c>
      <c r="I53" s="24"/>
      <c r="J53" s="24"/>
      <c r="K53" s="24"/>
      <c r="L53" s="24"/>
      <c r="M53" s="24"/>
      <c r="N53" s="24"/>
      <c r="O53" s="24"/>
    </row>
    <row r="54" spans="2:15" x14ac:dyDescent="0.3">
      <c r="B54" s="24"/>
      <c r="C54" s="24"/>
      <c r="D54" s="24"/>
      <c r="E54" s="24"/>
      <c r="F54" s="24">
        <v>0.5</v>
      </c>
      <c r="G54" s="24"/>
      <c r="H54" s="24"/>
      <c r="I54" s="24"/>
      <c r="J54" s="24"/>
      <c r="K54" s="24"/>
      <c r="L54" s="24"/>
      <c r="M54" s="24"/>
      <c r="N54" s="24"/>
      <c r="O54" s="24"/>
    </row>
    <row r="55" spans="2:15" x14ac:dyDescent="0.3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</row>
    <row r="56" spans="2:15" x14ac:dyDescent="0.3">
      <c r="B56" s="24">
        <v>0.3</v>
      </c>
      <c r="C56" s="24"/>
      <c r="D56" s="24"/>
      <c r="E56" s="24"/>
      <c r="F56" s="24">
        <v>0.7</v>
      </c>
      <c r="G56" s="24"/>
      <c r="H56" s="24"/>
      <c r="I56" s="24"/>
      <c r="J56" s="24"/>
      <c r="K56" s="24"/>
      <c r="L56" s="24"/>
      <c r="M56" s="24"/>
      <c r="N56" s="24"/>
      <c r="O56" s="24"/>
    </row>
    <row r="57" spans="2:15" x14ac:dyDescent="0.3">
      <c r="B57" s="24"/>
      <c r="C57" s="24"/>
      <c r="D57" s="24"/>
      <c r="E57" s="24">
        <v>0.6</v>
      </c>
      <c r="F57" s="24"/>
      <c r="G57" s="24"/>
      <c r="H57" s="24"/>
      <c r="I57" s="24">
        <v>0.82920499999999997</v>
      </c>
      <c r="J57" s="24"/>
      <c r="K57" s="24"/>
      <c r="L57" s="24">
        <v>0.5</v>
      </c>
      <c r="M57" s="24"/>
      <c r="N57" s="24"/>
      <c r="O57" s="24"/>
    </row>
    <row r="58" spans="2:15" x14ac:dyDescent="0.3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>
        <f>H37</f>
        <v>0.87313695462786178</v>
      </c>
      <c r="O58" s="24"/>
    </row>
    <row r="59" spans="2:15" x14ac:dyDescent="0.3">
      <c r="B59" s="24"/>
      <c r="C59" s="24"/>
      <c r="D59" s="24"/>
      <c r="E59" s="24">
        <v>0.9</v>
      </c>
      <c r="F59" s="24"/>
      <c r="G59" s="24"/>
      <c r="H59" s="24"/>
      <c r="I59" s="24"/>
      <c r="J59" s="24"/>
      <c r="K59" s="24">
        <v>0.85</v>
      </c>
      <c r="L59" s="24"/>
      <c r="M59" s="24"/>
      <c r="N59" s="24"/>
      <c r="O59" s="24"/>
    </row>
    <row r="60" spans="2:15" x14ac:dyDescent="0.3">
      <c r="B60" s="24">
        <v>0.6</v>
      </c>
      <c r="C60" s="24"/>
      <c r="D60" s="24"/>
      <c r="E60" s="24">
        <v>0.8</v>
      </c>
      <c r="F60" s="24"/>
      <c r="G60" s="24"/>
      <c r="H60" s="24"/>
      <c r="I60" s="24"/>
      <c r="J60" s="24"/>
      <c r="K60" s="24"/>
      <c r="L60" s="24"/>
      <c r="M60" s="24"/>
      <c r="N60" s="24"/>
      <c r="O60" s="24"/>
    </row>
    <row r="61" spans="2:15" x14ac:dyDescent="0.3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</row>
    <row r="62" spans="2:15" x14ac:dyDescent="0.3">
      <c r="B62" s="24"/>
      <c r="C62" s="24"/>
      <c r="D62" s="24"/>
      <c r="E62" s="24">
        <v>0.8</v>
      </c>
      <c r="F62" s="24"/>
      <c r="G62" s="24"/>
      <c r="H62" s="24"/>
      <c r="I62" s="24"/>
      <c r="J62" s="24"/>
      <c r="K62" s="24">
        <v>0.85</v>
      </c>
      <c r="L62" s="24"/>
      <c r="M62" s="24"/>
      <c r="N62" s="24"/>
      <c r="O62" s="24"/>
    </row>
    <row r="63" spans="2:15" x14ac:dyDescent="0.3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</row>
    <row r="64" spans="2:15" x14ac:dyDescent="0.3">
      <c r="B64" s="24"/>
      <c r="C64" s="24"/>
      <c r="D64" s="24"/>
      <c r="E64" s="24">
        <v>0.6</v>
      </c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spans="2:15" x14ac:dyDescent="0.3">
      <c r="B65" s="24">
        <v>0.6</v>
      </c>
      <c r="C65" s="24"/>
      <c r="D65" s="24"/>
      <c r="E65" s="24">
        <v>0.4</v>
      </c>
      <c r="F65" s="24"/>
      <c r="G65" s="24"/>
      <c r="H65" s="24"/>
      <c r="I65" s="24"/>
      <c r="J65" s="24"/>
      <c r="K65" s="24"/>
      <c r="L65" s="24"/>
      <c r="M65" s="24"/>
      <c r="N65" s="24"/>
      <c r="O65" s="24"/>
    </row>
    <row r="66" spans="2:15" x14ac:dyDescent="0.3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</row>
    <row r="67" spans="2:15" x14ac:dyDescent="0.3">
      <c r="B67" s="24"/>
      <c r="C67" s="24"/>
      <c r="D67" s="24"/>
      <c r="E67" s="24">
        <v>0.2</v>
      </c>
      <c r="F67" s="24">
        <v>0.2</v>
      </c>
      <c r="G67" s="24"/>
      <c r="H67" s="24"/>
      <c r="I67" s="24">
        <v>0.85195299999999996</v>
      </c>
      <c r="J67" s="24"/>
      <c r="K67" s="24"/>
      <c r="L67" s="24"/>
      <c r="M67" s="24"/>
      <c r="N67" s="24"/>
      <c r="O67" s="24"/>
    </row>
    <row r="68" spans="2:15" x14ac:dyDescent="0.3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pans="2:15" x14ac:dyDescent="0.3">
      <c r="B69" s="24">
        <v>0.3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</row>
    <row r="70" spans="2:15" x14ac:dyDescent="0.3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 sizeWithCells="1">
              <from>
                <xdr:col>1</xdr:col>
                <xdr:colOff>76200</xdr:colOff>
                <xdr:row>17</xdr:row>
                <xdr:rowOff>30480</xdr:rowOff>
              </from>
              <to>
                <xdr:col>4</xdr:col>
                <xdr:colOff>175260</xdr:colOff>
                <xdr:row>18</xdr:row>
                <xdr:rowOff>167640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Sheet1!_Hlk134377630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Poorvi Raut</dc:creator>
  <cp:lastModifiedBy>Owner</cp:lastModifiedBy>
  <dcterms:created xsi:type="dcterms:W3CDTF">2015-06-05T18:17:20Z</dcterms:created>
  <dcterms:modified xsi:type="dcterms:W3CDTF">2023-05-09T23:03:01Z</dcterms:modified>
</cp:coreProperties>
</file>