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9F87DCDB-7AE5-4F21-9180-B9EAB6DAF2E4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1" r:id="rId1"/>
    <sheet name="Q2" sheetId="6" r:id="rId2"/>
    <sheet name="Q3" sheetId="3" r:id="rId3"/>
    <sheet name="Q4" sheetId="2" r:id="rId4"/>
    <sheet name="Q5" sheetId="7" r:id="rId5"/>
  </sheets>
  <calcPr calcId="191029"/>
  <pivotCaches>
    <pivotCache cacheId="3" r:id="rId6"/>
    <pivotCache cacheId="4" r:id="rId7"/>
  </pivotCaches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F6" i="3" l="1" a="1"/>
  <c r="F6" i="3"/>
  <c r="F5" i="3" a="1"/>
  <c r="F5" i="3"/>
  <c r="C9" i="6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8" i="1"/>
  <c r="B9" i="1" l="1"/>
  <c r="C9" i="1"/>
  <c r="C10" i="1" s="1"/>
  <c r="B10" i="1"/>
  <c r="B14" i="1"/>
  <c r="C14" i="1"/>
  <c r="C15" i="1" s="1"/>
  <c r="B15" i="1"/>
  <c r="B18" i="1"/>
  <c r="C18" i="1"/>
  <c r="B19" i="1"/>
  <c r="C19" i="1"/>
  <c r="B24" i="1"/>
  <c r="C24" i="1"/>
  <c r="C25" i="1" s="1"/>
  <c r="B25" i="1"/>
  <c r="B31" i="1"/>
  <c r="C31" i="1"/>
  <c r="B34" i="1"/>
  <c r="C34" i="1"/>
  <c r="B37" i="1"/>
  <c r="C37" i="1"/>
  <c r="B40" i="1"/>
  <c r="C40" i="1"/>
  <c r="C41" i="1" s="1"/>
  <c r="B41" i="1"/>
  <c r="I36" i="1" l="1"/>
</calcChain>
</file>

<file path=xl/sharedStrings.xml><?xml version="1.0" encoding="utf-8"?>
<sst xmlns="http://schemas.openxmlformats.org/spreadsheetml/2006/main" count="355" uniqueCount="242">
  <si>
    <t>DR</t>
  </si>
  <si>
    <t>CP</t>
  </si>
  <si>
    <t>ER</t>
  </si>
  <si>
    <t>ER351</t>
  </si>
  <si>
    <t>ER945</t>
  </si>
  <si>
    <t>ER177</t>
  </si>
  <si>
    <t>DR401</t>
  </si>
  <si>
    <t>DR104</t>
  </si>
  <si>
    <t>DR869</t>
  </si>
  <si>
    <t>DR605</t>
  </si>
  <si>
    <t>DR768</t>
  </si>
  <si>
    <t>DR205</t>
  </si>
  <si>
    <t>DR824</t>
  </si>
  <si>
    <t>DR880</t>
  </si>
  <si>
    <t>DR151</t>
  </si>
  <si>
    <t>CP569</t>
  </si>
  <si>
    <t>CP791</t>
  </si>
  <si>
    <t>CP548</t>
  </si>
  <si>
    <t>ER914</t>
  </si>
  <si>
    <t>ER698</t>
  </si>
  <si>
    <t>ER753</t>
  </si>
  <si>
    <t>ER632</t>
  </si>
  <si>
    <t>ER171</t>
  </si>
  <si>
    <t>CP254</t>
  </si>
  <si>
    <t>DR751</t>
  </si>
  <si>
    <t>DR405</t>
  </si>
  <si>
    <t>DR584</t>
  </si>
  <si>
    <t>CP118</t>
  </si>
  <si>
    <t>CP891</t>
  </si>
  <si>
    <t>CP869</t>
  </si>
  <si>
    <t>Dane</t>
  </si>
  <si>
    <t>Plan</t>
  </si>
  <si>
    <t>Code</t>
  </si>
  <si>
    <t>Sales</t>
  </si>
  <si>
    <t>Is it in line with plan?</t>
  </si>
  <si>
    <t>Data</t>
  </si>
  <si>
    <t>Calculations</t>
  </si>
  <si>
    <t>Planned Sales</t>
  </si>
  <si>
    <r>
      <t xml:space="preserve">2. </t>
    </r>
    <r>
      <rPr>
        <sz val="10"/>
        <rFont val="Arial"/>
        <family val="2"/>
        <charset val="238"/>
      </rPr>
      <t>In table "Calculations" in column "Sales" please provide total sale for each code</t>
    </r>
  </si>
  <si>
    <t>Category 1</t>
  </si>
  <si>
    <t>Category 2</t>
  </si>
  <si>
    <t>product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</si>
  <si>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</si>
  <si>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</si>
  <si>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</si>
  <si>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</si>
  <si>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</si>
  <si>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</si>
  <si>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</si>
  <si>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</si>
  <si>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</si>
  <si>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</si>
  <si>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</si>
  <si>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</si>
  <si>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</si>
  <si>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</si>
  <si>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</si>
  <si>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</si>
  <si>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</si>
  <si>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</si>
  <si>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</si>
  <si>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</si>
  <si>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</si>
  <si>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</si>
  <si>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</si>
  <si>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</si>
  <si>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</si>
  <si>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</si>
  <si>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</si>
  <si>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</si>
  <si>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</si>
  <si>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</si>
  <si>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</si>
  <si>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</si>
  <si>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</si>
  <si>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</si>
  <si>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</si>
  <si>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</si>
  <si>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</si>
  <si>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</si>
  <si>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</si>
  <si>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</si>
  <si>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</si>
  <si>
    <t>product42</t>
  </si>
  <si>
    <t>product43</t>
  </si>
  <si>
    <t>product44</t>
  </si>
  <si>
    <t>product45</t>
  </si>
  <si>
    <t>product46</t>
  </si>
  <si>
    <t>product47</t>
  </si>
  <si>
    <t>product48</t>
  </si>
  <si>
    <t>product49</t>
  </si>
  <si>
    <t>product50</t>
  </si>
  <si>
    <t>product51</t>
  </si>
  <si>
    <t>product52</t>
  </si>
  <si>
    <t>product53</t>
  </si>
  <si>
    <t>product54</t>
  </si>
  <si>
    <t>product55</t>
  </si>
  <si>
    <t>product56</t>
  </si>
  <si>
    <t>product57</t>
  </si>
  <si>
    <t>product58</t>
  </si>
  <si>
    <t>product59</t>
  </si>
  <si>
    <t>product60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</si>
  <si>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</si>
  <si>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</si>
  <si>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</si>
  <si>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</si>
  <si>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</si>
  <si>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</si>
  <si>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</si>
  <si>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</si>
  <si>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</si>
  <si>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</si>
  <si>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</si>
  <si>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</si>
  <si>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</si>
  <si>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</si>
  <si>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</si>
  <si>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</si>
  <si>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</si>
  <si>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</si>
  <si>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</si>
  <si>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</si>
  <si>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</si>
  <si>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product82</t>
  </si>
  <si>
    <t>product83</t>
  </si>
  <si>
    <t>product84</t>
  </si>
  <si>
    <t>product85</t>
  </si>
  <si>
    <t>product86</t>
  </si>
  <si>
    <t>product87</t>
  </si>
  <si>
    <t>product88</t>
  </si>
  <si>
    <t>product89</t>
  </si>
  <si>
    <t>product90</t>
  </si>
  <si>
    <t>product91</t>
  </si>
  <si>
    <t>product92</t>
  </si>
  <si>
    <t>product93</t>
  </si>
  <si>
    <t>product94</t>
  </si>
  <si>
    <t>product95</t>
  </si>
  <si>
    <t>product96</t>
  </si>
  <si>
    <t>product97</t>
  </si>
  <si>
    <t>product98</t>
  </si>
  <si>
    <t>product99</t>
  </si>
  <si>
    <t>product100</t>
  </si>
  <si>
    <t>product101</t>
  </si>
  <si>
    <t>product102</t>
  </si>
  <si>
    <t>product103</t>
  </si>
  <si>
    <t>product104</t>
  </si>
  <si>
    <t>product105</t>
  </si>
  <si>
    <t>product106</t>
  </si>
  <si>
    <t>product107</t>
  </si>
  <si>
    <t>product108</t>
  </si>
  <si>
    <t>product109</t>
  </si>
  <si>
    <t>product110</t>
  </si>
  <si>
    <t>product111</t>
  </si>
  <si>
    <t>product112</t>
  </si>
  <si>
    <t>product113</t>
  </si>
  <si>
    <t>product114</t>
  </si>
  <si>
    <t>product115</t>
  </si>
  <si>
    <t>product116</t>
  </si>
  <si>
    <t>product117</t>
  </si>
  <si>
    <t>product118</t>
  </si>
  <si>
    <t>product119</t>
  </si>
  <si>
    <t>product120</t>
  </si>
  <si>
    <t>product121</t>
  </si>
  <si>
    <t>product122</t>
  </si>
  <si>
    <t>product123</t>
  </si>
  <si>
    <t>product124</t>
  </si>
  <si>
    <t>product125</t>
  </si>
  <si>
    <t>product126</t>
  </si>
  <si>
    <t>product127</t>
  </si>
  <si>
    <t>product128</t>
  </si>
  <si>
    <t>product129</t>
  </si>
  <si>
    <t>product130</t>
  </si>
  <si>
    <t>product131</t>
  </si>
  <si>
    <t>product132</t>
  </si>
  <si>
    <t>product133</t>
  </si>
  <si>
    <t>product134</t>
  </si>
  <si>
    <t>product135</t>
  </si>
  <si>
    <t>product136</t>
  </si>
  <si>
    <t>product137</t>
  </si>
  <si>
    <t>product138</t>
  </si>
  <si>
    <t>product139</t>
  </si>
  <si>
    <t>product140</t>
  </si>
  <si>
    <t>product141</t>
  </si>
  <si>
    <t>product142</t>
  </si>
  <si>
    <t>product143</t>
  </si>
  <si>
    <t>product144</t>
  </si>
  <si>
    <t>product145</t>
  </si>
  <si>
    <t>product146</t>
  </si>
  <si>
    <t>product147</t>
  </si>
  <si>
    <t>product148</t>
  </si>
  <si>
    <t>product149</t>
  </si>
  <si>
    <t>product150</t>
  </si>
  <si>
    <t>product151</t>
  </si>
  <si>
    <t>product152</t>
  </si>
  <si>
    <t>product153</t>
  </si>
  <si>
    <t>product154</t>
  </si>
  <si>
    <t>product155</t>
  </si>
  <si>
    <t>product156</t>
  </si>
  <si>
    <t>Number of products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</si>
  <si>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</si>
  <si>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</si>
  <si>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</si>
  <si>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</si>
  <si>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</si>
  <si>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</si>
  <si>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</si>
  <si>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</si>
  <si>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</si>
  <si>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</si>
  <si>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Last month:</t>
  </si>
  <si>
    <t>Total Sales</t>
  </si>
  <si>
    <t>November</t>
  </si>
  <si>
    <t>December</t>
  </si>
  <si>
    <t>When performing tasks, please do not change the table layout.</t>
  </si>
  <si>
    <t>Count</t>
  </si>
  <si>
    <r>
      <t xml:space="preserve">3. </t>
    </r>
    <r>
      <rPr>
        <sz val="10"/>
        <rFont val="Arial"/>
        <family val="2"/>
        <charset val="238"/>
      </rPr>
      <t>In the Calculations table in column I, please enter “YES” if the sales reached or exeede the target</t>
    </r>
    <r>
      <rPr>
        <sz val="10"/>
        <rFont val="Arial"/>
        <family val="2"/>
      </rPr>
      <t>, or the difference when it is not equal.</t>
    </r>
  </si>
  <si>
    <t>Grand Total</t>
  </si>
  <si>
    <t>Sum of Sales</t>
  </si>
  <si>
    <t>Count of product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</si>
  <si>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</si>
  <si>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</si>
  <si>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</si>
  <si>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</si>
  <si>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</si>
  <si>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</si>
  <si>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</si>
  <si>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</si>
  <si>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</si>
  <si>
    <t>0-99</t>
  </si>
  <si>
    <t>Sales 2018</t>
  </si>
  <si>
    <t>Sales 2019</t>
  </si>
  <si>
    <t>Sum of Sales 2018</t>
  </si>
  <si>
    <t>Sum of Sales 2019</t>
  </si>
  <si>
    <t>2019  vs 2018</t>
  </si>
  <si>
    <t>Using the OFFSET and SUM functions please create a formula which will calculate sales from the beginning of the year to the chosen month (number of the month will be inputed in cell C8).</t>
  </si>
  <si>
    <r>
      <rPr>
        <sz val="10"/>
        <rFont val="Arial"/>
        <family val="2"/>
        <charset val="238"/>
      </rPr>
      <t xml:space="preserve">Using </t>
    </r>
    <r>
      <rPr>
        <u/>
        <sz val="10"/>
        <rFont val="Arial"/>
        <family val="2"/>
        <charset val="238"/>
      </rPr>
      <t>array formula</t>
    </r>
    <r>
      <rPr>
        <sz val="10"/>
        <rFont val="Arial"/>
        <family val="2"/>
        <charset val="238"/>
      </rPr>
      <t xml:space="preserve"> please calculate total sales for each category (do not use SUMIF or SUMIFS functions)</t>
    </r>
  </si>
  <si>
    <t>Using pivot tables please calculate sales and number of products for each 'sales range' shown in below table.</t>
  </si>
  <si>
    <r>
      <t xml:space="preserve">Please add to the pivot table </t>
    </r>
    <r>
      <rPr>
        <u/>
        <sz val="10"/>
        <rFont val="Arial"/>
        <family val="2"/>
        <charset val="238"/>
      </rPr>
      <t>percentage</t>
    </r>
    <r>
      <rPr>
        <sz val="10"/>
        <rFont val="Arial"/>
        <family val="2"/>
        <charset val="238"/>
      </rPr>
      <t xml:space="preserve"> growth for 2019 v 2018.</t>
    </r>
  </si>
  <si>
    <t>(data for pivot table)</t>
  </si>
  <si>
    <r>
      <t xml:space="preserve">1. </t>
    </r>
    <r>
      <rPr>
        <sz val="10"/>
        <rFont val="Arial"/>
        <family val="2"/>
        <charset val="238"/>
      </rPr>
      <t>In table "Calculations" in column "Count" please provide the information how many times each code appeared in table "Data".</t>
    </r>
  </si>
  <si>
    <t>Row Labels</t>
  </si>
  <si>
    <t>Count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</si>
</sst>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%"/>
  </numFmts>
  <fonts count="7" x14ac:knownFonts="1">
    <font>
      <sz val="10"/>
      <name val="Arial"/>
      <charset val="238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238"/>
    </font>
    <font>
      <u/>
      <sz val="10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0" fontId="0" fillId="2" borderId="3" xfId="0" applyFill="1" applyBorder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164" fontId="0" fillId="0" borderId="0" xfId="0" applyNumberFormat="1"/>
    <xf numFmtId="0" fontId="0" fillId="3" borderId="3" xfId="0" applyFill="1" applyBorder="1"/>
    <xf numFmtId="3" fontId="0" fillId="3" borderId="3" xfId="0" applyNumberFormat="1" applyFill="1" applyBorder="1"/>
    <xf numFmtId="0" fontId="0" fillId="0" borderId="3" xfId="0" applyBorder="1" applyAlignment="1">
      <alignment horizontal="center"/>
    </xf>
    <xf numFmtId="3" fontId="0" fillId="0" borderId="0" xfId="0" applyNumberFormat="1"/>
    <xf numFmtId="3" fontId="0" fillId="0" borderId="3" xfId="0" applyNumberFormat="1" applyBorder="1" applyAlignment="1">
      <alignment horizontal="center"/>
    </xf>
    <xf numFmtId="0" fontId="4" fillId="0" borderId="0" xfId="0" applyFont="1"/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pivotButton="1" applyBorder="1"/>
    <xf numFmtId="3" fontId="0" fillId="0" borderId="4" xfId="0" applyNumberFormat="1" applyBorder="1"/>
    <xf numFmtId="3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0" fontId="0" fillId="0" borderId="4" xfId="0" applyNumberFormat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7" xfId="0" applyNumberFormat="1" applyBorder="1"/>
    <xf numFmtId="0" fontId="0" fillId="0" borderId="10" xfId="0" applyNumberFormat="1" applyBorder="1"/>
    <xf numFmtId="0" fontId="4" fillId="0" borderId="3" xfId="0" applyFont="1" applyBorder="1"/>
    <xf numFmtId="0" fontId="6" fillId="0" borderId="0" xfId="0" applyFont="1"/>
    <xf numFmtId="0" fontId="0" fillId="2" borderId="0" xfId="0" applyFill="1" applyBorder="1"/>
    <xf numFmtId="0" fontId="0" fillId="3" borderId="0" xfId="0" applyFill="1" applyBorder="1"/>
    <xf numFmtId="0" fontId="6" fillId="3" borderId="3" xfId="0" applyFont="1" applyFill="1" applyBorder="1"/>
    <xf numFmtId="0" fontId="0" fillId="0" borderId="0" xfId="0" pivotButton="1"/>
    <xf numFmtId="3" fontId="0" fillId="0" borderId="0" xfId="0" applyNumberFormat="1" applyAlignment="1">
      <alignment horizontal="left"/>
    </xf>
    <xf numFmtId="0" fontId="0" fillId="0" borderId="0" xfId="0" applyNumberFormat="1"/>
    <xf numFmtId="0" fontId="4" fillId="0" borderId="0" xfId="1" applyFont="1"/>
    <xf numFmtId="0" fontId="6" fillId="0" borderId="0" xfId="1"/>
    <xf numFmtId="0" fontId="6" fillId="0" borderId="4" xfId="1" applyBorder="1"/>
    <xf numFmtId="0" fontId="6" fillId="0" borderId="11" xfId="1" applyBorder="1"/>
    <xf numFmtId="0" fontId="6" fillId="0" borderId="5" xfId="1" applyBorder="1"/>
    <xf numFmtId="0" fontId="6" fillId="0" borderId="12" xfId="1" applyBorder="1"/>
    <xf numFmtId="0" fontId="6" fillId="0" borderId="8" xfId="1" applyBorder="1"/>
    <xf numFmtId="0" fontId="6" fillId="2" borderId="3" xfId="1" applyFill="1" applyBorder="1"/>
    <xf numFmtId="0" fontId="4" fillId="2" borderId="3" xfId="1" applyFont="1" applyFill="1" applyBorder="1"/>
    <xf numFmtId="3" fontId="6" fillId="0" borderId="12" xfId="1" applyNumberFormat="1" applyBorder="1"/>
    <xf numFmtId="165" fontId="6" fillId="0" borderId="8" xfId="1" applyNumberFormat="1" applyBorder="1"/>
    <xf numFmtId="0" fontId="6" fillId="0" borderId="3" xfId="1" applyBorder="1"/>
    <xf numFmtId="3" fontId="6" fillId="0" borderId="3" xfId="1" applyNumberFormat="1" applyBorder="1"/>
    <xf numFmtId="0" fontId="6" fillId="0" borderId="6" xfId="1" applyBorder="1"/>
    <xf numFmtId="3" fontId="6" fillId="0" borderId="0" xfId="1" applyNumberFormat="1"/>
    <xf numFmtId="165" fontId="6" fillId="0" borderId="9" xfId="1" applyNumberFormat="1" applyBorder="1"/>
    <xf numFmtId="0" fontId="6" fillId="0" borderId="7" xfId="1" applyBorder="1"/>
    <xf numFmtId="3" fontId="6" fillId="0" borderId="13" xfId="1" applyNumberFormat="1" applyBorder="1"/>
    <xf numFmtId="165" fontId="6" fillId="0" borderId="10" xfId="1" applyNumberFormat="1" applyBorder="1"/>
  </cellXfs>
  <cellStyles count="2">
    <cellStyle name="Normal" xfId="0" builtinId="0"/>
    <cellStyle name="Normal 2" xfId="1" xr:uid="{BA71F43A-F385-4793-9BC8-1D2A9E5C7F37}"/>
  </cellStyles>
  <dxfs count="1">
    <dxf>
      <font>
        <b/>
        <i val="0"/>
        <condense val="0"/>
        <extend val="0"/>
        <color indexed="1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ll/Desktop/Interview%20Cracker%20-%20Copy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98.652437500001" createdVersion="6" refreshedVersion="6" minRefreshableVersion="3" recordCount="156" xr:uid="{287BE92C-C7ED-41C9-A023-3D19DF56FA30}">
  <cacheSource type="worksheet">
    <worksheetSource ref="B4:C160" sheet="Q4"/>
  </cacheSource>
  <cacheFields count="2">
    <cacheField name="product" numFmtId="0">
      <sharedItems/>
    </cacheField>
    <cacheField name="Sales" numFmtId="3">
      <sharedItems containsSemiMixedTypes="0" containsString="0" containsNumber="1" containsInteger="1" minValue="9" maxValue="997" count="146">
        <n v="573"/>
        <n v="119"/>
        <n v="927"/>
        <n v="727"/>
        <n v="712"/>
        <n v="652"/>
        <n v="458"/>
        <n v="207"/>
        <n v="424"/>
        <n v="63"/>
        <n v="561"/>
        <n v="732"/>
        <n v="606"/>
        <n v="613"/>
        <n v="43"/>
        <n v="952"/>
        <n v="950"/>
        <n v="276"/>
        <n v="830"/>
        <n v="313"/>
        <n v="68"/>
        <n v="939"/>
        <n v="754"/>
        <n v="434"/>
        <n v="894"/>
        <n v="702"/>
        <n v="995"/>
        <n v="83"/>
        <n v="966"/>
        <n v="925"/>
        <n v="407"/>
        <n v="497"/>
        <n v="131"/>
        <n v="244"/>
        <n v="250"/>
        <n v="365"/>
        <n v="238"/>
        <n v="491"/>
        <n v="152"/>
        <n v="981"/>
        <n v="809"/>
        <n v="79"/>
        <n v="347"/>
        <n v="983"/>
        <n v="773"/>
        <n v="621"/>
        <n v="874"/>
        <n v="807"/>
        <n v="135"/>
        <n v="670"/>
        <n v="494"/>
        <n v="997"/>
        <n v="176"/>
        <n v="455"/>
        <n v="211"/>
        <n v="44"/>
        <n v="876"/>
        <n v="665"/>
        <n v="970"/>
        <n v="413"/>
        <n v="651"/>
        <n v="787"/>
        <n v="448"/>
        <n v="772"/>
        <n v="518"/>
        <n v="608"/>
        <n v="155"/>
        <n v="820"/>
        <n v="624"/>
        <n v="344"/>
        <n v="309"/>
        <n v="742"/>
        <n v="511"/>
        <n v="348"/>
        <n v="583"/>
        <n v="726"/>
        <n v="597"/>
        <n v="586"/>
        <n v="882"/>
        <n v="871"/>
        <n v="227"/>
        <n v="863"/>
        <n v="64"/>
        <n v="22"/>
        <n v="675"/>
        <n v="35"/>
        <n v="408"/>
        <n v="21"/>
        <n v="478"/>
        <n v="982"/>
        <n v="352"/>
        <n v="205"/>
        <n v="233"/>
        <n v="330"/>
        <n v="877"/>
        <n v="913"/>
        <n v="916"/>
        <n v="851"/>
        <n v="974"/>
        <n v="532"/>
        <n v="587"/>
        <n v="502"/>
        <n v="595"/>
        <n v="106"/>
        <n v="523"/>
        <n v="625"/>
        <n v="701"/>
        <n v="722"/>
        <n v="715"/>
        <n v="78"/>
        <n v="239"/>
        <n v="285"/>
        <n v="355"/>
        <n v="947"/>
        <n v="332"/>
        <n v="852"/>
        <n v="479"/>
        <n v="401"/>
        <n v="800"/>
        <n v="594"/>
        <n v="9"/>
        <n v="730"/>
        <n v="49"/>
        <n v="948"/>
        <n v="431"/>
        <n v="614"/>
        <n v="782"/>
        <n v="385"/>
        <n v="382"/>
        <n v="562"/>
        <n v="58"/>
        <n v="33"/>
        <n v="698"/>
        <n v="363"/>
        <n v="844"/>
        <n v="924"/>
        <n v="111"/>
        <n v="609"/>
        <n v="645"/>
        <n v="219"/>
        <n v="257"/>
        <n v="442"/>
        <n v="277"/>
        <n v="845"/>
        <n v="815"/>
        <n v="360"/>
      </sharedItems>
      <fieldGroup base="1">
        <rangePr autoStart="0" startNum="0" endNum="997" groupInterval="100"/>
        <groupItems count="12">
          <s v="&lt;0"/>
          <s v="0-99"/>
          <s v="100-199"/>
          <s v="200-299"/>
          <s v="300-399"/>
          <s v="400-499"/>
          <s v="500-599"/>
          <s v="600-699"/>
          <s v="700-799"/>
          <s v="800-899"/>
          <s v="900-999"/>
          <s v="&gt;1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zemyslaw Szyperski" refreshedDate="43647.67222951389" createdVersion="1" refreshedVersion="4" recordCount="10" upgradeOnRefresh="1" xr:uid="{F1EEA5D6-1BA8-4354-A01F-CDA034B5A5CE}">
  <cacheSource type="worksheet">
    <worksheetSource ref="M5:O15" sheet="Q5" r:id="rId2"/>
  </cacheSource>
  <cacheFields count="4">
    <cacheField name="product" numFmtId="0">
      <sharedItems count="10">
        <s v="product1"/>
        <s v="product2"/>
        <s v="product3"/>
        <s v="product4"/>
        <s v="product5"/>
        <s v="product6"/>
        <s v="product7"/>
        <s v="product8"/>
        <s v="product9"/>
        <s v="product10"/>
      </sharedItems>
    </cacheField>
    <cacheField name="Sales 2018" numFmtId="0">
      <sharedItems containsSemiMixedTypes="0" containsString="0" containsNumber="1" containsInteger="1" minValue="63" maxValue="927"/>
    </cacheField>
    <cacheField name="Sales 2019" numFmtId="0">
      <sharedItems containsSemiMixedTypes="0" containsString="0" containsNumber="1" minValue="51.506376127922877" maxValue="1037.2776666489447"/>
    </cacheField>
    <cacheField name="change" numFmtId="0" formula="'Sales 2019'/'Sales 2018'-1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s v="product1"/>
    <x v="0"/>
  </r>
  <r>
    <s v="product2"/>
    <x v="1"/>
  </r>
  <r>
    <s v="product3"/>
    <x v="2"/>
  </r>
  <r>
    <s v="product4"/>
    <x v="3"/>
  </r>
  <r>
    <s v="product5"/>
    <x v="4"/>
  </r>
  <r>
    <s v="product6"/>
    <x v="5"/>
  </r>
  <r>
    <s v="product7"/>
    <x v="6"/>
  </r>
  <r>
    <s v="product8"/>
    <x v="7"/>
  </r>
  <r>
    <s v="product9"/>
    <x v="8"/>
  </r>
  <r>
    <s v="product10"/>
    <x v="9"/>
  </r>
  <r>
    <s v="product11"/>
    <x v="10"/>
  </r>
  <r>
    <s v="product12"/>
    <x v="11"/>
  </r>
  <r>
    <s v="product13"/>
    <x v="1"/>
  </r>
  <r>
    <s v="product14"/>
    <x v="12"/>
  </r>
  <r>
    <s v="product15"/>
    <x v="13"/>
  </r>
  <r>
    <s v="product16"/>
    <x v="14"/>
  </r>
  <r>
    <s v="product17"/>
    <x v="15"/>
  </r>
  <r>
    <s v="product18"/>
    <x v="16"/>
  </r>
  <r>
    <s v="product19"/>
    <x v="17"/>
  </r>
  <r>
    <s v="product20"/>
    <x v="18"/>
  </r>
  <r>
    <s v="product21"/>
    <x v="19"/>
  </r>
  <r>
    <s v="product22"/>
    <x v="8"/>
  </r>
  <r>
    <s v="product23"/>
    <x v="20"/>
  </r>
  <r>
    <s v="product24"/>
    <x v="21"/>
  </r>
  <r>
    <s v="product25"/>
    <x v="22"/>
  </r>
  <r>
    <s v="product26"/>
    <x v="12"/>
  </r>
  <r>
    <s v="product27"/>
    <x v="23"/>
  </r>
  <r>
    <s v="product28"/>
    <x v="24"/>
  </r>
  <r>
    <s v="product29"/>
    <x v="25"/>
  </r>
  <r>
    <s v="product30"/>
    <x v="26"/>
  </r>
  <r>
    <s v="product31"/>
    <x v="27"/>
  </r>
  <r>
    <s v="product32"/>
    <x v="28"/>
  </r>
  <r>
    <s v="product33"/>
    <x v="29"/>
  </r>
  <r>
    <s v="product34"/>
    <x v="30"/>
  </r>
  <r>
    <s v="product35"/>
    <x v="31"/>
  </r>
  <r>
    <s v="product36"/>
    <x v="32"/>
  </r>
  <r>
    <s v="product37"/>
    <x v="33"/>
  </r>
  <r>
    <s v="product38"/>
    <x v="34"/>
  </r>
  <r>
    <s v="product39"/>
    <x v="35"/>
  </r>
  <r>
    <s v="product40"/>
    <x v="36"/>
  </r>
  <r>
    <s v="product41"/>
    <x v="37"/>
  </r>
  <r>
    <s v="product42"/>
    <x v="38"/>
  </r>
  <r>
    <s v="product43"/>
    <x v="39"/>
  </r>
  <r>
    <s v="product44"/>
    <x v="17"/>
  </r>
  <r>
    <s v="product45"/>
    <x v="40"/>
  </r>
  <r>
    <s v="product46"/>
    <x v="41"/>
  </r>
  <r>
    <s v="product47"/>
    <x v="42"/>
  </r>
  <r>
    <s v="product48"/>
    <x v="43"/>
  </r>
  <r>
    <s v="product49"/>
    <x v="44"/>
  </r>
  <r>
    <s v="product50"/>
    <x v="45"/>
  </r>
  <r>
    <s v="product51"/>
    <x v="46"/>
  </r>
  <r>
    <s v="product52"/>
    <x v="47"/>
  </r>
  <r>
    <s v="product53"/>
    <x v="48"/>
  </r>
  <r>
    <s v="product54"/>
    <x v="49"/>
  </r>
  <r>
    <s v="product55"/>
    <x v="50"/>
  </r>
  <r>
    <s v="product56"/>
    <x v="51"/>
  </r>
  <r>
    <s v="product57"/>
    <x v="52"/>
  </r>
  <r>
    <s v="product58"/>
    <x v="53"/>
  </r>
  <r>
    <s v="product59"/>
    <x v="54"/>
  </r>
  <r>
    <s v="product60"/>
    <x v="55"/>
  </r>
  <r>
    <s v="product61"/>
    <x v="56"/>
  </r>
  <r>
    <s v="product62"/>
    <x v="57"/>
  </r>
  <r>
    <s v="product63"/>
    <x v="58"/>
  </r>
  <r>
    <s v="product64"/>
    <x v="59"/>
  </r>
  <r>
    <s v="product65"/>
    <x v="60"/>
  </r>
  <r>
    <s v="product66"/>
    <x v="61"/>
  </r>
  <r>
    <s v="product67"/>
    <x v="62"/>
  </r>
  <r>
    <s v="product68"/>
    <x v="63"/>
  </r>
  <r>
    <s v="product69"/>
    <x v="64"/>
  </r>
  <r>
    <s v="product70"/>
    <x v="65"/>
  </r>
  <r>
    <s v="product71"/>
    <x v="66"/>
  </r>
  <r>
    <s v="product72"/>
    <x v="67"/>
  </r>
  <r>
    <s v="product73"/>
    <x v="68"/>
  </r>
  <r>
    <s v="product74"/>
    <x v="69"/>
  </r>
  <r>
    <s v="product75"/>
    <x v="70"/>
  </r>
  <r>
    <s v="product76"/>
    <x v="71"/>
  </r>
  <r>
    <s v="product77"/>
    <x v="72"/>
  </r>
  <r>
    <s v="product78"/>
    <x v="73"/>
  </r>
  <r>
    <s v="product79"/>
    <x v="74"/>
  </r>
  <r>
    <s v="product80"/>
    <x v="75"/>
  </r>
  <r>
    <s v="product81"/>
    <x v="76"/>
  </r>
  <r>
    <s v="product82"/>
    <x v="77"/>
  </r>
  <r>
    <s v="product83"/>
    <x v="78"/>
  </r>
  <r>
    <s v="product84"/>
    <x v="79"/>
  </r>
  <r>
    <s v="product85"/>
    <x v="80"/>
  </r>
  <r>
    <s v="product86"/>
    <x v="81"/>
  </r>
  <r>
    <s v="product87"/>
    <x v="82"/>
  </r>
  <r>
    <s v="product88"/>
    <x v="83"/>
  </r>
  <r>
    <s v="product89"/>
    <x v="84"/>
  </r>
  <r>
    <s v="product90"/>
    <x v="85"/>
  </r>
  <r>
    <s v="product91"/>
    <x v="86"/>
  </r>
  <r>
    <s v="product92"/>
    <x v="87"/>
  </r>
  <r>
    <s v="product93"/>
    <x v="88"/>
  </r>
  <r>
    <s v="product94"/>
    <x v="47"/>
  </r>
  <r>
    <s v="product95"/>
    <x v="89"/>
  </r>
  <r>
    <s v="product96"/>
    <x v="90"/>
  </r>
  <r>
    <s v="product97"/>
    <x v="91"/>
  </r>
  <r>
    <s v="product98"/>
    <x v="92"/>
  </r>
  <r>
    <s v="product99"/>
    <x v="93"/>
  </r>
  <r>
    <s v="product100"/>
    <x v="94"/>
  </r>
  <r>
    <s v="product101"/>
    <x v="95"/>
  </r>
  <r>
    <s v="product102"/>
    <x v="96"/>
  </r>
  <r>
    <s v="product103"/>
    <x v="97"/>
  </r>
  <r>
    <s v="product104"/>
    <x v="98"/>
  </r>
  <r>
    <s v="product105"/>
    <x v="12"/>
  </r>
  <r>
    <s v="product106"/>
    <x v="99"/>
  </r>
  <r>
    <s v="product107"/>
    <x v="100"/>
  </r>
  <r>
    <s v="product108"/>
    <x v="101"/>
  </r>
  <r>
    <s v="product109"/>
    <x v="102"/>
  </r>
  <r>
    <s v="product110"/>
    <x v="103"/>
  </r>
  <r>
    <s v="product111"/>
    <x v="104"/>
  </r>
  <r>
    <s v="product112"/>
    <x v="19"/>
  </r>
  <r>
    <s v="product113"/>
    <x v="105"/>
  </r>
  <r>
    <s v="product114"/>
    <x v="106"/>
  </r>
  <r>
    <s v="product115"/>
    <x v="107"/>
  </r>
  <r>
    <s v="product116"/>
    <x v="108"/>
  </r>
  <r>
    <s v="product117"/>
    <x v="109"/>
  </r>
  <r>
    <s v="product118"/>
    <x v="110"/>
  </r>
  <r>
    <s v="product119"/>
    <x v="111"/>
  </r>
  <r>
    <s v="product120"/>
    <x v="112"/>
  </r>
  <r>
    <s v="product121"/>
    <x v="103"/>
  </r>
  <r>
    <s v="product122"/>
    <x v="113"/>
  </r>
  <r>
    <s v="product123"/>
    <x v="114"/>
  </r>
  <r>
    <s v="product124"/>
    <x v="115"/>
  </r>
  <r>
    <s v="product125"/>
    <x v="116"/>
  </r>
  <r>
    <s v="product126"/>
    <x v="117"/>
  </r>
  <r>
    <s v="product127"/>
    <x v="118"/>
  </r>
  <r>
    <s v="product128"/>
    <x v="119"/>
  </r>
  <r>
    <s v="product129"/>
    <x v="120"/>
  </r>
  <r>
    <s v="product130"/>
    <x v="121"/>
  </r>
  <r>
    <s v="product131"/>
    <x v="122"/>
  </r>
  <r>
    <s v="product132"/>
    <x v="123"/>
  </r>
  <r>
    <s v="product133"/>
    <x v="124"/>
  </r>
  <r>
    <s v="product134"/>
    <x v="125"/>
  </r>
  <r>
    <s v="product135"/>
    <x v="126"/>
  </r>
  <r>
    <s v="product136"/>
    <x v="127"/>
  </r>
  <r>
    <s v="product137"/>
    <x v="128"/>
  </r>
  <r>
    <s v="product138"/>
    <x v="129"/>
  </r>
  <r>
    <s v="product139"/>
    <x v="130"/>
  </r>
  <r>
    <s v="product140"/>
    <x v="131"/>
  </r>
  <r>
    <s v="product141"/>
    <x v="132"/>
  </r>
  <r>
    <s v="product142"/>
    <x v="133"/>
  </r>
  <r>
    <s v="product143"/>
    <x v="28"/>
  </r>
  <r>
    <s v="product144"/>
    <x v="134"/>
  </r>
  <r>
    <s v="product145"/>
    <x v="135"/>
  </r>
  <r>
    <s v="product146"/>
    <x v="136"/>
  </r>
  <r>
    <s v="product147"/>
    <x v="137"/>
  </r>
  <r>
    <s v="product148"/>
    <x v="138"/>
  </r>
  <r>
    <s v="product149"/>
    <x v="139"/>
  </r>
  <r>
    <s v="product150"/>
    <x v="54"/>
  </r>
  <r>
    <s v="product151"/>
    <x v="140"/>
  </r>
  <r>
    <s v="product152"/>
    <x v="141"/>
  </r>
  <r>
    <s v="product153"/>
    <x v="142"/>
  </r>
  <r>
    <s v="product154"/>
    <x v="143"/>
  </r>
  <r>
    <s v="product155"/>
    <x v="144"/>
  </r>
  <r>
    <s v="product156"/>
    <x v="1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573"/>
    <n v="604.2502993096291"/>
  </r>
  <r>
    <x v="1"/>
    <n v="119"/>
    <n v="51.506376127922877"/>
  </r>
  <r>
    <x v="2"/>
    <n v="927"/>
    <n v="353.42333399712027"/>
  </r>
  <r>
    <x v="3"/>
    <n v="727"/>
    <n v="336.20745247727496"/>
  </r>
  <r>
    <x v="4"/>
    <n v="712"/>
    <n v="494.14316525716492"/>
  </r>
  <r>
    <x v="5"/>
    <n v="652"/>
    <n v="561.29469154003323"/>
  </r>
  <r>
    <x v="6"/>
    <n v="458"/>
    <n v="519.80172577278699"/>
  </r>
  <r>
    <x v="7"/>
    <n v="207"/>
    <n v="149.3080132437529"/>
  </r>
  <r>
    <x v="8"/>
    <n v="424"/>
    <n v="1037.2776666489447"/>
  </r>
  <r>
    <x v="9"/>
    <n v="63"/>
    <n v="299.17448854556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65B1B6-D554-42A1-A55E-091F597519A6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6:F27" firstHeaderRow="1" firstDataRow="1" firstDataCol="1"/>
  <pivotFields count="2">
    <pivotField showAll="0"/>
    <pivotField axis="axisRow" dataField="1" numFmtId="3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Produc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84ECC-8E4C-49EF-A101-E87BA2F8B2AB}" name="Tabela przestawna2" cacheId="4" applyNumberFormats="0" applyBorderFormats="0" applyFontFormats="0" applyPatternFormats="0" applyAlignmentFormats="0" applyWidthHeightFormats="1" dataCaption="Dane" updatedVersion="6" showMemberPropertyTips="0" useAutoFormatting="1" itemPrintTitles="1" createdVersion="1" indent="0" compact="0" compactData="0" gridDropZones="1">
  <location ref="B4:E16" firstHeaderRow="1" firstDataRow="2" firstDataCol="1"/>
  <pivotFields count="4">
    <pivotField axis="axisRow" compact="0" outline="0" subtotalTop="0" showAll="0" includeNewItemsInFilter="1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numFmtId="3" outline="0" subtotalTop="0" showAll="0" includeNewItemsInFilter="1" defaultSubtotal="0"/>
    <pivotField dataField="1" compact="0" numFmtId="3" outline="0" subtotalTop="0" showAll="0" includeNewItemsInFilter="1" defaultSubtotal="0"/>
    <pivotField dataField="1" compact="0" outline="0" subtotalTop="0" dragToRow="0" dragToCol="0" dragToPage="0" showAll="0" includeNewItemsInFilter="1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2018" fld="1" baseField="0" baseItem="0"/>
    <dataField name="Sum of Sales 2019" fld="2" baseField="0" baseItem="0" numFmtId="3"/>
    <dataField name="2019  vs 2018" fld="3" baseField="0" baseItem="0" numFmtId="165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P47"/>
  <sheetViews>
    <sheetView showGridLines="0" workbookViewId="0">
      <pane ySplit="4" topLeftCell="A5" activePane="bottomLeft" state="frozen"/>
      <selection pane="bottomLeft" activeCell="I8" sqref="I8"/>
    </sheetView>
  </sheetViews>
  <sheetFormatPr defaultRowHeight="12.75" x14ac:dyDescent="0.2"/>
  <cols>
    <col min="1" max="1" width="6.42578125" bestFit="1" customWidth="1"/>
    <col min="2" max="2" width="3" customWidth="1"/>
    <col min="3" max="3" width="4" bestFit="1" customWidth="1"/>
    <col min="5" max="5" width="6.140625" customWidth="1"/>
    <col min="6" max="6" width="7.28515625" customWidth="1"/>
    <col min="7" max="8" width="11.28515625" customWidth="1"/>
    <col min="9" max="9" width="20" customWidth="1"/>
    <col min="10" max="10" width="6.140625" customWidth="1"/>
    <col min="12" max="12" width="20.140625" bestFit="1" customWidth="1"/>
    <col min="16" max="16" width="14.7109375" bestFit="1" customWidth="1"/>
  </cols>
  <sheetData>
    <row r="1" spans="1:12" x14ac:dyDescent="0.2">
      <c r="B1" t="s">
        <v>213</v>
      </c>
    </row>
    <row r="2" spans="1:12" x14ac:dyDescent="0.2">
      <c r="B2" s="6" t="s">
        <v>239</v>
      </c>
    </row>
    <row r="3" spans="1:12" x14ac:dyDescent="0.2">
      <c r="B3" s="6" t="s">
        <v>38</v>
      </c>
    </row>
    <row r="4" spans="1:12" x14ac:dyDescent="0.2">
      <c r="B4" s="6" t="s">
        <v>215</v>
      </c>
    </row>
    <row r="6" spans="1:12" s="6" customFormat="1" x14ac:dyDescent="0.2">
      <c r="B6" s="6" t="s">
        <v>35</v>
      </c>
      <c r="F6" s="6" t="s">
        <v>36</v>
      </c>
      <c r="K6" s="6" t="s">
        <v>31</v>
      </c>
    </row>
    <row r="7" spans="1:12" s="6" customFormat="1" x14ac:dyDescent="0.2">
      <c r="B7" s="7" t="s">
        <v>32</v>
      </c>
      <c r="C7" s="8"/>
      <c r="D7" s="9" t="s">
        <v>33</v>
      </c>
      <c r="F7" s="9" t="s">
        <v>32</v>
      </c>
      <c r="G7" s="9" t="s">
        <v>214</v>
      </c>
      <c r="H7" s="9" t="s">
        <v>33</v>
      </c>
      <c r="I7" s="9" t="s">
        <v>34</v>
      </c>
      <c r="K7" s="9" t="s">
        <v>32</v>
      </c>
      <c r="L7" s="9" t="s">
        <v>37</v>
      </c>
    </row>
    <row r="8" spans="1:12" x14ac:dyDescent="0.2">
      <c r="A8" s="17" t="str">
        <f>B8&amp;C8</f>
        <v>DR880</v>
      </c>
      <c r="B8" s="1" t="s">
        <v>0</v>
      </c>
      <c r="C8" s="2">
        <v>880</v>
      </c>
      <c r="D8" s="4">
        <v>1875</v>
      </c>
      <c r="F8" s="3" t="s">
        <v>3</v>
      </c>
      <c r="G8" s="18">
        <f>COUNTIF($A$8:$A$47,F8)</f>
        <v>1</v>
      </c>
      <c r="H8" s="13">
        <f>SUMIF($A$8:$A$47,F8,$D$8:$D$47)</f>
        <v>3582</v>
      </c>
      <c r="I8" s="36" t="str">
        <f>IF(VLOOKUP(F8,$K$8:$L$34,2,0)&gt;H8,H8-VLOOKUP(F8,$K$8:$L$34,2,0),"Yes")</f>
        <v>Yes</v>
      </c>
      <c r="K8" s="3" t="s">
        <v>12</v>
      </c>
      <c r="L8" s="3">
        <v>5639</v>
      </c>
    </row>
    <row r="9" spans="1:12" x14ac:dyDescent="0.2">
      <c r="A9" s="17" t="str">
        <f t="shared" ref="A9:A47" si="0">B9&amp;C9</f>
        <v>DR880</v>
      </c>
      <c r="B9" s="1" t="str">
        <f>B8</f>
        <v>DR</v>
      </c>
      <c r="C9" s="2">
        <f>C8</f>
        <v>880</v>
      </c>
      <c r="D9" s="4">
        <v>870</v>
      </c>
      <c r="F9" s="3" t="s">
        <v>4</v>
      </c>
      <c r="G9" s="18">
        <f t="shared" ref="G9:G34" si="1">COUNTIF($A$8:$A$47,F9)</f>
        <v>2</v>
      </c>
      <c r="H9" s="13">
        <f t="shared" ref="H9:H34" si="2">SUMIF($A$8:$A$47,F9,$D$8:$D$47)</f>
        <v>6332</v>
      </c>
      <c r="I9" s="36" t="str">
        <f t="shared" ref="I9:I34" si="3">IF(VLOOKUP(F9,$K$8:$L$34,2,0)&gt;H9,H9-VLOOKUP(F9,$K$8:$L$34,2,0),"Yes")</f>
        <v>Yes</v>
      </c>
      <c r="K9" s="3" t="s">
        <v>6</v>
      </c>
      <c r="L9" s="3">
        <v>295</v>
      </c>
    </row>
    <row r="10" spans="1:12" x14ac:dyDescent="0.2">
      <c r="A10" s="17" t="str">
        <f t="shared" si="0"/>
        <v>DR880</v>
      </c>
      <c r="B10" s="1" t="str">
        <f>B9</f>
        <v>DR</v>
      </c>
      <c r="C10" s="2">
        <f>C9</f>
        <v>880</v>
      </c>
      <c r="D10" s="4">
        <v>843</v>
      </c>
      <c r="F10" s="3" t="s">
        <v>5</v>
      </c>
      <c r="G10" s="18">
        <f t="shared" si="1"/>
        <v>1</v>
      </c>
      <c r="H10" s="13">
        <f t="shared" si="2"/>
        <v>1631</v>
      </c>
      <c r="I10" s="36">
        <f t="shared" si="3"/>
        <v>-938</v>
      </c>
      <c r="K10" s="3" t="s">
        <v>13</v>
      </c>
      <c r="L10" s="3">
        <v>3588</v>
      </c>
    </row>
    <row r="11" spans="1:12" x14ac:dyDescent="0.2">
      <c r="A11" s="17" t="str">
        <f t="shared" si="0"/>
        <v>DR151</v>
      </c>
      <c r="B11" s="1" t="s">
        <v>0</v>
      </c>
      <c r="C11" s="2">
        <v>151</v>
      </c>
      <c r="D11" s="4">
        <v>3401</v>
      </c>
      <c r="F11" s="3" t="s">
        <v>6</v>
      </c>
      <c r="G11" s="18">
        <f t="shared" si="1"/>
        <v>1</v>
      </c>
      <c r="H11" s="13">
        <f t="shared" si="2"/>
        <v>295</v>
      </c>
      <c r="I11" s="36" t="str">
        <f t="shared" si="3"/>
        <v>Yes</v>
      </c>
      <c r="K11" s="3" t="s">
        <v>21</v>
      </c>
      <c r="L11" s="3">
        <v>457</v>
      </c>
    </row>
    <row r="12" spans="1:12" x14ac:dyDescent="0.2">
      <c r="A12" s="17" t="str">
        <f t="shared" si="0"/>
        <v>DR751</v>
      </c>
      <c r="B12" s="1" t="s">
        <v>0</v>
      </c>
      <c r="C12" s="2">
        <v>751</v>
      </c>
      <c r="D12" s="4">
        <v>3825</v>
      </c>
      <c r="F12" s="3" t="s">
        <v>7</v>
      </c>
      <c r="G12" s="18">
        <f t="shared" si="1"/>
        <v>3</v>
      </c>
      <c r="H12" s="13">
        <f t="shared" si="2"/>
        <v>6317</v>
      </c>
      <c r="I12" s="36">
        <f t="shared" si="3"/>
        <v>-252</v>
      </c>
      <c r="K12" s="3" t="s">
        <v>3</v>
      </c>
      <c r="L12" s="3">
        <v>3582</v>
      </c>
    </row>
    <row r="13" spans="1:12" x14ac:dyDescent="0.2">
      <c r="A13" s="17" t="str">
        <f t="shared" si="0"/>
        <v>DR405</v>
      </c>
      <c r="B13" s="1" t="s">
        <v>0</v>
      </c>
      <c r="C13" s="2">
        <v>405</v>
      </c>
      <c r="D13" s="4">
        <v>2373</v>
      </c>
      <c r="F13" s="3" t="s">
        <v>8</v>
      </c>
      <c r="G13" s="18">
        <f t="shared" si="1"/>
        <v>1</v>
      </c>
      <c r="H13" s="13">
        <f t="shared" si="2"/>
        <v>1646</v>
      </c>
      <c r="I13" s="36" t="str">
        <f t="shared" si="3"/>
        <v>Yes</v>
      </c>
      <c r="K13" s="3" t="s">
        <v>11</v>
      </c>
      <c r="L13" s="3">
        <v>3565</v>
      </c>
    </row>
    <row r="14" spans="1:12" x14ac:dyDescent="0.2">
      <c r="A14" s="17" t="str">
        <f t="shared" si="0"/>
        <v>DR405</v>
      </c>
      <c r="B14" s="1" t="str">
        <f>B13</f>
        <v>DR</v>
      </c>
      <c r="C14" s="2">
        <f>C13</f>
        <v>405</v>
      </c>
      <c r="D14" s="4">
        <v>104</v>
      </c>
      <c r="F14" s="3" t="s">
        <v>9</v>
      </c>
      <c r="G14" s="18">
        <f t="shared" si="1"/>
        <v>1</v>
      </c>
      <c r="H14" s="13">
        <f t="shared" si="2"/>
        <v>3887</v>
      </c>
      <c r="I14" s="36" t="str">
        <f t="shared" si="3"/>
        <v>Yes</v>
      </c>
      <c r="K14" s="3" t="s">
        <v>15</v>
      </c>
      <c r="L14" s="3">
        <v>2945</v>
      </c>
    </row>
    <row r="15" spans="1:12" x14ac:dyDescent="0.2">
      <c r="A15" s="17" t="str">
        <f t="shared" si="0"/>
        <v>DR405</v>
      </c>
      <c r="B15" s="1" t="str">
        <f>B14</f>
        <v>DR</v>
      </c>
      <c r="C15" s="2">
        <f>C14</f>
        <v>405</v>
      </c>
      <c r="D15" s="4">
        <v>472</v>
      </c>
      <c r="F15" s="3" t="s">
        <v>10</v>
      </c>
      <c r="G15" s="18">
        <f t="shared" si="1"/>
        <v>3</v>
      </c>
      <c r="H15" s="13">
        <f t="shared" si="2"/>
        <v>1899</v>
      </c>
      <c r="I15" s="36" t="str">
        <f t="shared" si="3"/>
        <v>Yes</v>
      </c>
      <c r="K15" s="3" t="s">
        <v>20</v>
      </c>
      <c r="L15" s="3">
        <v>1447</v>
      </c>
    </row>
    <row r="16" spans="1:12" x14ac:dyDescent="0.2">
      <c r="A16" s="17" t="str">
        <f t="shared" si="0"/>
        <v>DR605</v>
      </c>
      <c r="B16" s="1" t="s">
        <v>0</v>
      </c>
      <c r="C16" s="2">
        <v>605</v>
      </c>
      <c r="D16" s="4">
        <v>3887</v>
      </c>
      <c r="F16" s="3" t="s">
        <v>11</v>
      </c>
      <c r="G16" s="18">
        <f t="shared" si="1"/>
        <v>1</v>
      </c>
      <c r="H16" s="13">
        <f t="shared" si="2"/>
        <v>3606</v>
      </c>
      <c r="I16" s="36" t="str">
        <f t="shared" si="3"/>
        <v>Yes</v>
      </c>
      <c r="K16" s="3" t="s">
        <v>29</v>
      </c>
      <c r="L16" s="3">
        <v>1521</v>
      </c>
    </row>
    <row r="17" spans="1:16" x14ac:dyDescent="0.2">
      <c r="A17" s="17" t="str">
        <f t="shared" si="0"/>
        <v>DR768</v>
      </c>
      <c r="B17" s="1" t="s">
        <v>0</v>
      </c>
      <c r="C17" s="2">
        <v>768</v>
      </c>
      <c r="D17" s="4">
        <v>1270</v>
      </c>
      <c r="F17" s="3" t="s">
        <v>12</v>
      </c>
      <c r="G17" s="18">
        <f t="shared" si="1"/>
        <v>1</v>
      </c>
      <c r="H17" s="13">
        <f t="shared" si="2"/>
        <v>5639</v>
      </c>
      <c r="I17" s="36" t="str">
        <f t="shared" si="3"/>
        <v>Yes</v>
      </c>
      <c r="K17" s="3" t="s">
        <v>22</v>
      </c>
      <c r="L17" s="3">
        <v>6353</v>
      </c>
    </row>
    <row r="18" spans="1:16" x14ac:dyDescent="0.2">
      <c r="A18" s="17" t="str">
        <f t="shared" si="0"/>
        <v>DR768</v>
      </c>
      <c r="B18" s="1" t="str">
        <f>B17</f>
        <v>DR</v>
      </c>
      <c r="C18" s="2">
        <f>C17</f>
        <v>768</v>
      </c>
      <c r="D18" s="4">
        <v>193</v>
      </c>
      <c r="F18" s="3" t="s">
        <v>13</v>
      </c>
      <c r="G18" s="18">
        <f t="shared" si="1"/>
        <v>3</v>
      </c>
      <c r="H18" s="13">
        <f t="shared" si="2"/>
        <v>3588</v>
      </c>
      <c r="I18" s="36" t="str">
        <f t="shared" si="3"/>
        <v>Yes</v>
      </c>
      <c r="K18" s="3" t="s">
        <v>8</v>
      </c>
      <c r="L18" s="3">
        <v>1646</v>
      </c>
    </row>
    <row r="19" spans="1:16" x14ac:dyDescent="0.2">
      <c r="A19" s="17" t="str">
        <f t="shared" si="0"/>
        <v>DR768</v>
      </c>
      <c r="B19" s="1" t="str">
        <f>B18</f>
        <v>DR</v>
      </c>
      <c r="C19" s="2">
        <f>C18</f>
        <v>768</v>
      </c>
      <c r="D19" s="4">
        <v>436</v>
      </c>
      <c r="F19" s="3" t="s">
        <v>14</v>
      </c>
      <c r="G19" s="18">
        <f t="shared" si="1"/>
        <v>1</v>
      </c>
      <c r="H19" s="13">
        <f t="shared" si="2"/>
        <v>3401</v>
      </c>
      <c r="I19" s="36" t="str">
        <f t="shared" si="3"/>
        <v>Yes</v>
      </c>
      <c r="K19" s="3" t="s">
        <v>16</v>
      </c>
      <c r="L19" s="3">
        <v>2179</v>
      </c>
    </row>
    <row r="20" spans="1:16" x14ac:dyDescent="0.2">
      <c r="A20" s="17" t="str">
        <f t="shared" si="0"/>
        <v>DR205</v>
      </c>
      <c r="B20" s="1" t="s">
        <v>0</v>
      </c>
      <c r="C20" s="2">
        <v>205</v>
      </c>
      <c r="D20" s="4">
        <v>3606</v>
      </c>
      <c r="F20" s="3" t="s">
        <v>15</v>
      </c>
      <c r="G20" s="18">
        <f t="shared" si="1"/>
        <v>3</v>
      </c>
      <c r="H20" s="13">
        <f t="shared" si="2"/>
        <v>2945</v>
      </c>
      <c r="I20" s="36" t="str">
        <f t="shared" si="3"/>
        <v>Yes</v>
      </c>
      <c r="K20" s="3" t="s">
        <v>19</v>
      </c>
      <c r="L20" s="3">
        <v>5556</v>
      </c>
    </row>
    <row r="21" spans="1:16" x14ac:dyDescent="0.2">
      <c r="A21" s="17" t="str">
        <f t="shared" si="0"/>
        <v>DR824</v>
      </c>
      <c r="B21" s="1" t="s">
        <v>0</v>
      </c>
      <c r="C21" s="2">
        <v>824</v>
      </c>
      <c r="D21" s="4">
        <v>5639</v>
      </c>
      <c r="F21" s="3" t="s">
        <v>16</v>
      </c>
      <c r="G21" s="18">
        <f t="shared" si="1"/>
        <v>1</v>
      </c>
      <c r="H21" s="13">
        <f t="shared" si="2"/>
        <v>2179</v>
      </c>
      <c r="I21" s="36" t="str">
        <f t="shared" si="3"/>
        <v>Yes</v>
      </c>
      <c r="K21" s="3" t="s">
        <v>28</v>
      </c>
      <c r="L21" s="3">
        <v>2598</v>
      </c>
    </row>
    <row r="22" spans="1:16" x14ac:dyDescent="0.2">
      <c r="A22" s="17" t="str">
        <f t="shared" si="0"/>
        <v>DR401</v>
      </c>
      <c r="B22" s="1" t="s">
        <v>0</v>
      </c>
      <c r="C22" s="2">
        <v>401</v>
      </c>
      <c r="D22" s="4">
        <v>295</v>
      </c>
      <c r="F22" s="3" t="s">
        <v>17</v>
      </c>
      <c r="G22" s="18">
        <f t="shared" si="1"/>
        <v>1</v>
      </c>
      <c r="H22" s="13">
        <f t="shared" si="2"/>
        <v>2852</v>
      </c>
      <c r="I22" s="36" t="str">
        <f t="shared" si="3"/>
        <v>Yes</v>
      </c>
      <c r="K22" s="3" t="s">
        <v>24</v>
      </c>
      <c r="L22" s="3">
        <v>3825</v>
      </c>
      <c r="P22" s="11"/>
    </row>
    <row r="23" spans="1:16" x14ac:dyDescent="0.2">
      <c r="A23" s="17" t="str">
        <f t="shared" si="0"/>
        <v>DR104</v>
      </c>
      <c r="B23" s="1" t="s">
        <v>0</v>
      </c>
      <c r="C23" s="2">
        <v>104</v>
      </c>
      <c r="D23" s="4">
        <v>5365</v>
      </c>
      <c r="F23" s="3" t="s">
        <v>18</v>
      </c>
      <c r="G23" s="18">
        <f t="shared" si="1"/>
        <v>1</v>
      </c>
      <c r="H23" s="13">
        <f t="shared" si="2"/>
        <v>2756</v>
      </c>
      <c r="I23" s="36" t="str">
        <f t="shared" si="3"/>
        <v>Yes</v>
      </c>
      <c r="K23" s="3" t="s">
        <v>27</v>
      </c>
      <c r="L23" s="3">
        <v>3035</v>
      </c>
    </row>
    <row r="24" spans="1:16" x14ac:dyDescent="0.2">
      <c r="A24" s="17" t="str">
        <f t="shared" si="0"/>
        <v>DR104</v>
      </c>
      <c r="B24" s="1" t="str">
        <f>B23</f>
        <v>DR</v>
      </c>
      <c r="C24" s="2">
        <f>C23</f>
        <v>104</v>
      </c>
      <c r="D24" s="4">
        <v>730</v>
      </c>
      <c r="F24" s="3" t="s">
        <v>19</v>
      </c>
      <c r="G24" s="18">
        <f t="shared" si="1"/>
        <v>1</v>
      </c>
      <c r="H24" s="13">
        <f t="shared" si="2"/>
        <v>5556</v>
      </c>
      <c r="I24" s="36" t="str">
        <f t="shared" si="3"/>
        <v>Yes</v>
      </c>
      <c r="K24" s="3" t="s">
        <v>18</v>
      </c>
      <c r="L24" s="3">
        <v>2756</v>
      </c>
    </row>
    <row r="25" spans="1:16" x14ac:dyDescent="0.2">
      <c r="A25" s="17" t="str">
        <f t="shared" si="0"/>
        <v>DR104</v>
      </c>
      <c r="B25" s="1" t="str">
        <f>B24</f>
        <v>DR</v>
      </c>
      <c r="C25" s="2">
        <f>C24</f>
        <v>104</v>
      </c>
      <c r="D25" s="4">
        <v>222</v>
      </c>
      <c r="F25" s="3" t="s">
        <v>20</v>
      </c>
      <c r="G25" s="18">
        <f t="shared" si="1"/>
        <v>2</v>
      </c>
      <c r="H25" s="13">
        <f t="shared" si="2"/>
        <v>1447</v>
      </c>
      <c r="I25" s="36" t="str">
        <f t="shared" si="3"/>
        <v>Yes</v>
      </c>
      <c r="K25" s="3" t="s">
        <v>25</v>
      </c>
      <c r="L25" s="3">
        <v>2949</v>
      </c>
    </row>
    <row r="26" spans="1:16" x14ac:dyDescent="0.2">
      <c r="A26" s="17" t="str">
        <f t="shared" si="0"/>
        <v>DR869</v>
      </c>
      <c r="B26" s="1" t="s">
        <v>0</v>
      </c>
      <c r="C26" s="2">
        <v>869</v>
      </c>
      <c r="D26" s="4">
        <v>1646</v>
      </c>
      <c r="F26" s="3" t="s">
        <v>21</v>
      </c>
      <c r="G26" s="18">
        <f t="shared" si="1"/>
        <v>1</v>
      </c>
      <c r="H26" s="13">
        <f t="shared" si="2"/>
        <v>457</v>
      </c>
      <c r="I26" s="36" t="str">
        <f t="shared" si="3"/>
        <v>Yes</v>
      </c>
      <c r="K26" s="3" t="s">
        <v>5</v>
      </c>
      <c r="L26" s="3">
        <v>2569</v>
      </c>
    </row>
    <row r="27" spans="1:16" x14ac:dyDescent="0.2">
      <c r="A27" s="17" t="str">
        <f t="shared" si="0"/>
        <v>DR584</v>
      </c>
      <c r="B27" s="1" t="s">
        <v>0</v>
      </c>
      <c r="C27" s="2">
        <v>584</v>
      </c>
      <c r="D27" s="4">
        <v>3240</v>
      </c>
      <c r="F27" s="3" t="s">
        <v>22</v>
      </c>
      <c r="G27" s="18">
        <f t="shared" si="1"/>
        <v>2</v>
      </c>
      <c r="H27" s="13">
        <f t="shared" si="2"/>
        <v>6353</v>
      </c>
      <c r="I27" s="36" t="str">
        <f t="shared" si="3"/>
        <v>Yes</v>
      </c>
      <c r="K27" s="3" t="s">
        <v>9</v>
      </c>
      <c r="L27" s="3">
        <v>3887</v>
      </c>
    </row>
    <row r="28" spans="1:16" x14ac:dyDescent="0.2">
      <c r="A28" s="17" t="str">
        <f t="shared" si="0"/>
        <v>ER914</v>
      </c>
      <c r="B28" s="1" t="s">
        <v>2</v>
      </c>
      <c r="C28" s="2">
        <v>914</v>
      </c>
      <c r="D28" s="4">
        <v>2756</v>
      </c>
      <c r="F28" s="3" t="s">
        <v>23</v>
      </c>
      <c r="G28" s="18">
        <f t="shared" si="1"/>
        <v>1</v>
      </c>
      <c r="H28" s="13">
        <f t="shared" si="2"/>
        <v>2592</v>
      </c>
      <c r="I28" s="36" t="str">
        <f t="shared" si="3"/>
        <v>Yes</v>
      </c>
      <c r="K28" s="3" t="s">
        <v>26</v>
      </c>
      <c r="L28" s="3">
        <v>3240</v>
      </c>
    </row>
    <row r="29" spans="1:16" x14ac:dyDescent="0.2">
      <c r="A29" s="17" t="str">
        <f t="shared" si="0"/>
        <v>ER698</v>
      </c>
      <c r="B29" s="1" t="s">
        <v>2</v>
      </c>
      <c r="C29" s="2">
        <v>698</v>
      </c>
      <c r="D29" s="4">
        <v>5556</v>
      </c>
      <c r="F29" s="3" t="s">
        <v>24</v>
      </c>
      <c r="G29" s="18">
        <f t="shared" si="1"/>
        <v>1</v>
      </c>
      <c r="H29" s="13">
        <f t="shared" si="2"/>
        <v>3825</v>
      </c>
      <c r="I29" s="36" t="str">
        <f t="shared" si="3"/>
        <v>Yes</v>
      </c>
      <c r="K29" s="3" t="s">
        <v>17</v>
      </c>
      <c r="L29" s="3">
        <v>2852</v>
      </c>
    </row>
    <row r="30" spans="1:16" x14ac:dyDescent="0.2">
      <c r="A30" s="17" t="str">
        <f t="shared" si="0"/>
        <v>ER753</v>
      </c>
      <c r="B30" s="1" t="s">
        <v>2</v>
      </c>
      <c r="C30" s="2">
        <v>753</v>
      </c>
      <c r="D30" s="4">
        <v>940</v>
      </c>
      <c r="F30" s="3" t="s">
        <v>25</v>
      </c>
      <c r="G30" s="18">
        <f t="shared" si="1"/>
        <v>3</v>
      </c>
      <c r="H30" s="13">
        <f t="shared" si="2"/>
        <v>2949</v>
      </c>
      <c r="I30" s="36" t="str">
        <f t="shared" si="3"/>
        <v>Yes</v>
      </c>
      <c r="K30" s="3" t="s">
        <v>4</v>
      </c>
      <c r="L30" s="3">
        <v>6332</v>
      </c>
    </row>
    <row r="31" spans="1:16" x14ac:dyDescent="0.2">
      <c r="A31" s="17" t="str">
        <f t="shared" si="0"/>
        <v>ER753</v>
      </c>
      <c r="B31" s="1" t="str">
        <f>B30</f>
        <v>ER</v>
      </c>
      <c r="C31" s="2">
        <f>C30</f>
        <v>753</v>
      </c>
      <c r="D31" s="4">
        <v>507</v>
      </c>
      <c r="F31" s="3" t="s">
        <v>26</v>
      </c>
      <c r="G31" s="18">
        <f t="shared" si="1"/>
        <v>1</v>
      </c>
      <c r="H31" s="13">
        <f t="shared" si="2"/>
        <v>3240</v>
      </c>
      <c r="I31" s="36" t="str">
        <f t="shared" si="3"/>
        <v>Yes</v>
      </c>
      <c r="K31" s="3" t="s">
        <v>7</v>
      </c>
      <c r="L31" s="3">
        <v>6569</v>
      </c>
    </row>
    <row r="32" spans="1:16" x14ac:dyDescent="0.2">
      <c r="A32" s="17" t="str">
        <f t="shared" si="0"/>
        <v>ER632</v>
      </c>
      <c r="B32" s="1" t="s">
        <v>2</v>
      </c>
      <c r="C32" s="2">
        <v>632</v>
      </c>
      <c r="D32" s="4">
        <v>457</v>
      </c>
      <c r="F32" s="3" t="s">
        <v>27</v>
      </c>
      <c r="G32" s="18">
        <f t="shared" si="1"/>
        <v>1</v>
      </c>
      <c r="H32" s="13">
        <f t="shared" si="2"/>
        <v>3035</v>
      </c>
      <c r="I32" s="36" t="str">
        <f t="shared" si="3"/>
        <v>Yes</v>
      </c>
      <c r="K32" s="3" t="s">
        <v>10</v>
      </c>
      <c r="L32" s="3">
        <v>1899</v>
      </c>
    </row>
    <row r="33" spans="1:12" x14ac:dyDescent="0.2">
      <c r="A33" s="17" t="str">
        <f t="shared" si="0"/>
        <v>ER171</v>
      </c>
      <c r="B33" s="1" t="s">
        <v>2</v>
      </c>
      <c r="C33" s="2">
        <v>171</v>
      </c>
      <c r="D33" s="4">
        <v>5602</v>
      </c>
      <c r="F33" s="3" t="s">
        <v>28</v>
      </c>
      <c r="G33" s="18">
        <f t="shared" si="1"/>
        <v>1</v>
      </c>
      <c r="H33" s="13">
        <f t="shared" si="2"/>
        <v>647</v>
      </c>
      <c r="I33" s="36">
        <f t="shared" si="3"/>
        <v>-1951</v>
      </c>
      <c r="K33" s="3" t="s">
        <v>23</v>
      </c>
      <c r="L33" s="3">
        <v>2592</v>
      </c>
    </row>
    <row r="34" spans="1:12" x14ac:dyDescent="0.2">
      <c r="A34" s="17" t="str">
        <f t="shared" si="0"/>
        <v>ER171</v>
      </c>
      <c r="B34" s="1" t="str">
        <f>B33</f>
        <v>ER</v>
      </c>
      <c r="C34" s="2">
        <f>C33</f>
        <v>171</v>
      </c>
      <c r="D34" s="4">
        <v>751</v>
      </c>
      <c r="F34" s="3" t="s">
        <v>29</v>
      </c>
      <c r="G34" s="18">
        <f t="shared" si="1"/>
        <v>1</v>
      </c>
      <c r="H34" s="13">
        <f t="shared" si="2"/>
        <v>1521</v>
      </c>
      <c r="I34" s="36" t="str">
        <f t="shared" si="3"/>
        <v>Yes</v>
      </c>
      <c r="K34" s="3" t="s">
        <v>14</v>
      </c>
      <c r="L34" s="3">
        <v>3401</v>
      </c>
    </row>
    <row r="35" spans="1:12" x14ac:dyDescent="0.2">
      <c r="A35" s="17" t="str">
        <f t="shared" si="0"/>
        <v>ER351</v>
      </c>
      <c r="B35" s="1" t="s">
        <v>2</v>
      </c>
      <c r="C35" s="2">
        <v>351</v>
      </c>
      <c r="D35" s="4">
        <v>3582</v>
      </c>
    </row>
    <row r="36" spans="1:12" x14ac:dyDescent="0.2">
      <c r="A36" s="17" t="str">
        <f t="shared" si="0"/>
        <v>ER945</v>
      </c>
      <c r="B36" s="1" t="s">
        <v>2</v>
      </c>
      <c r="C36" s="2">
        <v>945</v>
      </c>
      <c r="D36" s="4">
        <v>5516</v>
      </c>
      <c r="I36" s="10" t="str">
        <f>IF(SUM(I10:I33)=3100,"Dobrze!","")</f>
        <v/>
      </c>
    </row>
    <row r="37" spans="1:12" x14ac:dyDescent="0.2">
      <c r="A37" s="17" t="str">
        <f t="shared" si="0"/>
        <v>ER945</v>
      </c>
      <c r="B37" s="1" t="str">
        <f>B36</f>
        <v>ER</v>
      </c>
      <c r="C37" s="2">
        <f>C36</f>
        <v>945</v>
      </c>
      <c r="D37" s="4">
        <v>816</v>
      </c>
    </row>
    <row r="38" spans="1:12" x14ac:dyDescent="0.2">
      <c r="A38" s="17" t="str">
        <f t="shared" si="0"/>
        <v>ER177</v>
      </c>
      <c r="B38" s="1" t="s">
        <v>2</v>
      </c>
      <c r="C38" s="2">
        <v>177</v>
      </c>
      <c r="D38" s="4">
        <v>1631</v>
      </c>
    </row>
    <row r="39" spans="1:12" x14ac:dyDescent="0.2">
      <c r="A39" s="17" t="str">
        <f t="shared" si="0"/>
        <v>CP569</v>
      </c>
      <c r="B39" s="1" t="s">
        <v>1</v>
      </c>
      <c r="C39" s="2">
        <v>569</v>
      </c>
      <c r="D39" s="4">
        <v>1817</v>
      </c>
    </row>
    <row r="40" spans="1:12" x14ac:dyDescent="0.2">
      <c r="A40" s="17" t="str">
        <f t="shared" si="0"/>
        <v>CP569</v>
      </c>
      <c r="B40" s="1" t="str">
        <f>B39</f>
        <v>CP</v>
      </c>
      <c r="C40" s="2">
        <f>C39</f>
        <v>569</v>
      </c>
      <c r="D40" s="4">
        <v>736</v>
      </c>
    </row>
    <row r="41" spans="1:12" x14ac:dyDescent="0.2">
      <c r="A41" s="17" t="str">
        <f t="shared" si="0"/>
        <v>CP569</v>
      </c>
      <c r="B41" s="1" t="str">
        <f>B40</f>
        <v>CP</v>
      </c>
      <c r="C41" s="2">
        <f>C40</f>
        <v>569</v>
      </c>
      <c r="D41" s="4">
        <v>392</v>
      </c>
    </row>
    <row r="42" spans="1:12" x14ac:dyDescent="0.2">
      <c r="A42" s="17" t="str">
        <f t="shared" si="0"/>
        <v>CP791</v>
      </c>
      <c r="B42" s="1" t="s">
        <v>1</v>
      </c>
      <c r="C42" s="2">
        <v>791</v>
      </c>
      <c r="D42" s="4">
        <v>2179</v>
      </c>
    </row>
    <row r="43" spans="1:12" x14ac:dyDescent="0.2">
      <c r="A43" s="17" t="str">
        <f t="shared" si="0"/>
        <v>CP548</v>
      </c>
      <c r="B43" s="1" t="s">
        <v>1</v>
      </c>
      <c r="C43" s="2">
        <v>548</v>
      </c>
      <c r="D43" s="4">
        <v>2852</v>
      </c>
    </row>
    <row r="44" spans="1:12" x14ac:dyDescent="0.2">
      <c r="A44" s="17" t="str">
        <f t="shared" si="0"/>
        <v>CP118</v>
      </c>
      <c r="B44" s="1" t="s">
        <v>1</v>
      </c>
      <c r="C44" s="2">
        <v>118</v>
      </c>
      <c r="D44" s="4">
        <v>3035</v>
      </c>
    </row>
    <row r="45" spans="1:12" x14ac:dyDescent="0.2">
      <c r="A45" s="17" t="str">
        <f t="shared" si="0"/>
        <v>CP891</v>
      </c>
      <c r="B45" s="1" t="s">
        <v>1</v>
      </c>
      <c r="C45" s="2">
        <v>891</v>
      </c>
      <c r="D45" s="4">
        <v>647</v>
      </c>
    </row>
    <row r="46" spans="1:12" x14ac:dyDescent="0.2">
      <c r="A46" s="17" t="str">
        <f t="shared" si="0"/>
        <v>CP869</v>
      </c>
      <c r="B46" s="1" t="s">
        <v>1</v>
      </c>
      <c r="C46" s="2">
        <v>869</v>
      </c>
      <c r="D46" s="4">
        <v>1521</v>
      </c>
    </row>
    <row r="47" spans="1:12" x14ac:dyDescent="0.2">
      <c r="A47" s="17" t="str">
        <f t="shared" si="0"/>
        <v>CP254</v>
      </c>
      <c r="B47" s="1" t="s">
        <v>1</v>
      </c>
      <c r="C47" s="2">
        <v>254</v>
      </c>
      <c r="D47" s="4">
        <v>2592</v>
      </c>
    </row>
  </sheetData>
  <phoneticPr fontId="2" type="noConversion"/>
  <conditionalFormatting sqref="I36">
    <cfRule type="cellIs" dxfId="0" priority="1" stopIfTrue="1" operator="equal">
      <formula>"Dobrze!"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/>
  <dimension ref="B2:N11"/>
  <sheetViews>
    <sheetView showGridLines="0" workbookViewId="0">
      <selection activeCell="C9" sqref="C9"/>
    </sheetView>
  </sheetViews>
  <sheetFormatPr defaultRowHeight="12.75" x14ac:dyDescent="0.2"/>
  <cols>
    <col min="2" max="2" width="11" customWidth="1"/>
    <col min="3" max="10" width="9" customWidth="1"/>
    <col min="11" max="11" width="10" bestFit="1" customWidth="1"/>
    <col min="12" max="12" width="9" customWidth="1"/>
    <col min="13" max="13" width="9.140625" bestFit="1" customWidth="1"/>
    <col min="14" max="14" width="9.42578125" bestFit="1" customWidth="1"/>
  </cols>
  <sheetData>
    <row r="2" spans="2:14" x14ac:dyDescent="0.2">
      <c r="B2" s="17" t="s">
        <v>234</v>
      </c>
    </row>
    <row r="5" spans="2:14" x14ac:dyDescent="0.2">
      <c r="B5" s="3"/>
      <c r="C5" s="14" t="s">
        <v>199</v>
      </c>
      <c r="D5" s="14" t="s">
        <v>200</v>
      </c>
      <c r="E5" s="14" t="s">
        <v>201</v>
      </c>
      <c r="F5" s="14" t="s">
        <v>202</v>
      </c>
      <c r="G5" s="14" t="s">
        <v>203</v>
      </c>
      <c r="H5" s="14" t="s">
        <v>204</v>
      </c>
      <c r="I5" s="14" t="s">
        <v>205</v>
      </c>
      <c r="J5" s="14" t="s">
        <v>206</v>
      </c>
      <c r="K5" s="14" t="s">
        <v>207</v>
      </c>
      <c r="L5" s="14" t="s">
        <v>208</v>
      </c>
      <c r="M5" s="14" t="s">
        <v>211</v>
      </c>
      <c r="N5" s="14" t="s">
        <v>212</v>
      </c>
    </row>
    <row r="6" spans="2:14" x14ac:dyDescent="0.2">
      <c r="B6" s="3" t="s">
        <v>33</v>
      </c>
      <c r="C6" s="16">
        <v>1610.3556230888521</v>
      </c>
      <c r="D6" s="16">
        <v>2212.7922926079764</v>
      </c>
      <c r="E6" s="16">
        <v>1870.5537038668986</v>
      </c>
      <c r="F6" s="16">
        <v>1660.4024596348568</v>
      </c>
      <c r="G6" s="16">
        <v>2322.8177369139112</v>
      </c>
      <c r="H6" s="16">
        <v>1900.8064068192987</v>
      </c>
      <c r="I6" s="16">
        <v>1581.8592268149957</v>
      </c>
      <c r="J6" s="16">
        <v>1913.1174009914967</v>
      </c>
      <c r="K6" s="16">
        <v>1304.7557288128658</v>
      </c>
      <c r="L6" s="16">
        <v>1944.1074114223843</v>
      </c>
      <c r="M6" s="16">
        <v>1637.4239915009857</v>
      </c>
      <c r="N6" s="16">
        <v>2154.218637017942</v>
      </c>
    </row>
    <row r="8" spans="2:14" x14ac:dyDescent="0.2">
      <c r="B8" s="3" t="s">
        <v>209</v>
      </c>
      <c r="C8" s="14">
        <v>10</v>
      </c>
      <c r="F8" s="15"/>
    </row>
    <row r="9" spans="2:14" x14ac:dyDescent="0.2">
      <c r="B9" s="3" t="s">
        <v>210</v>
      </c>
      <c r="C9" s="13">
        <f ca="1">SUM(C6:OFFSET(C6,0,C8-1))</f>
        <v>18321.567990973537</v>
      </c>
    </row>
    <row r="11" spans="2:14" x14ac:dyDescent="0.2">
      <c r="C11" s="15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B2:F20"/>
  <sheetViews>
    <sheetView showGridLines="0" workbookViewId="0">
      <selection activeCell="F5" sqref="F5"/>
    </sheetView>
  </sheetViews>
  <sheetFormatPr defaultRowHeight="12.75" x14ac:dyDescent="0.2"/>
  <cols>
    <col min="2" max="2" width="11.42578125" customWidth="1"/>
    <col min="5" max="5" width="10.42578125" bestFit="1" customWidth="1"/>
  </cols>
  <sheetData>
    <row r="2" spans="2:6" x14ac:dyDescent="0.2">
      <c r="B2" s="17" t="s">
        <v>235</v>
      </c>
    </row>
    <row r="4" spans="2:6" x14ac:dyDescent="0.2">
      <c r="B4" s="3"/>
      <c r="C4" s="3" t="s">
        <v>33</v>
      </c>
      <c r="E4" s="3"/>
      <c r="F4" s="3" t="s">
        <v>33</v>
      </c>
    </row>
    <row r="5" spans="2:6" x14ac:dyDescent="0.2">
      <c r="B5" s="3" t="s">
        <v>39</v>
      </c>
      <c r="C5" s="3">
        <v>778</v>
      </c>
      <c r="E5" s="3" t="s">
        <v>39</v>
      </c>
      <c r="F5" s="12">
        <f t="array" ref="F5">SUM(IF(E5=$B$5:$B$13,$C$5:$C$12))</f>
        <v>1926</v>
      </c>
    </row>
    <row r="6" spans="2:6" x14ac:dyDescent="0.2">
      <c r="B6" s="3" t="s">
        <v>40</v>
      </c>
      <c r="C6" s="3">
        <v>205</v>
      </c>
      <c r="E6" s="3" t="s">
        <v>40</v>
      </c>
      <c r="F6" s="12">
        <f t="array" ref="F6">SUM(IF(E6=$B$5:$B$13,$C$5:$C$12))</f>
        <v>2049</v>
      </c>
    </row>
    <row r="7" spans="2:6" x14ac:dyDescent="0.2">
      <c r="B7" s="3" t="s">
        <v>39</v>
      </c>
      <c r="C7" s="3">
        <v>171</v>
      </c>
    </row>
    <row r="8" spans="2:6" x14ac:dyDescent="0.2">
      <c r="B8" s="3" t="s">
        <v>39</v>
      </c>
      <c r="C8" s="3">
        <v>349</v>
      </c>
    </row>
    <row r="9" spans="2:6" x14ac:dyDescent="0.2">
      <c r="B9" s="3" t="s">
        <v>40</v>
      </c>
      <c r="C9" s="3">
        <v>834</v>
      </c>
    </row>
    <row r="10" spans="2:6" x14ac:dyDescent="0.2">
      <c r="B10" s="3" t="s">
        <v>40</v>
      </c>
      <c r="C10" s="3">
        <v>571</v>
      </c>
    </row>
    <row r="11" spans="2:6" x14ac:dyDescent="0.2">
      <c r="B11" s="3" t="s">
        <v>39</v>
      </c>
      <c r="C11" s="3">
        <v>628</v>
      </c>
    </row>
    <row r="12" spans="2:6" x14ac:dyDescent="0.2">
      <c r="B12" s="3" t="s">
        <v>40</v>
      </c>
      <c r="C12" s="3">
        <v>439</v>
      </c>
    </row>
    <row r="20" spans="6:6" x14ac:dyDescent="0.2">
      <c r="F20" s="33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B2:L160"/>
  <sheetViews>
    <sheetView showGridLines="0" workbookViewId="0">
      <selection activeCell="C13" sqref="C13"/>
    </sheetView>
  </sheetViews>
  <sheetFormatPr defaultRowHeight="12.75" x14ac:dyDescent="0.2"/>
  <cols>
    <col min="2" max="2" width="9.7109375" customWidth="1"/>
    <col min="5" max="5" width="13.85546875" bestFit="1" customWidth="1"/>
    <col min="6" max="6" width="14.28515625" bestFit="1" customWidth="1"/>
    <col min="7" max="7" width="17.42578125" bestFit="1" customWidth="1"/>
    <col min="8" max="8" width="17.42578125" customWidth="1"/>
    <col min="10" max="10" width="10.42578125" customWidth="1"/>
    <col min="11" max="11" width="11.85546875" customWidth="1"/>
    <col min="12" max="12" width="14.42578125" customWidth="1"/>
  </cols>
  <sheetData>
    <row r="2" spans="2:12" x14ac:dyDescent="0.2">
      <c r="B2" s="17" t="s">
        <v>236</v>
      </c>
    </row>
    <row r="4" spans="2:12" x14ac:dyDescent="0.2">
      <c r="B4" s="5" t="s">
        <v>41</v>
      </c>
      <c r="C4" s="5" t="s">
        <v>33</v>
      </c>
      <c r="E4" s="5"/>
      <c r="F4" s="5" t="s">
        <v>33</v>
      </c>
      <c r="G4" s="5" t="s">
        <v>198</v>
      </c>
      <c r="H4" s="34"/>
      <c r="J4" s="19"/>
      <c r="K4" s="21" t="s">
        <v>35</v>
      </c>
      <c r="L4" s="20"/>
    </row>
    <row r="5" spans="2:12" x14ac:dyDescent="0.2">
      <c r="B5" s="3" t="s">
        <v>42</v>
      </c>
      <c r="C5" s="4">
        <v>573</v>
      </c>
      <c r="E5" s="3" t="s">
        <v>228</v>
      </c>
      <c r="F5" s="12">
        <v>749</v>
      </c>
      <c r="G5" s="12">
        <v>15</v>
      </c>
      <c r="H5" s="35"/>
      <c r="J5" s="21" t="s">
        <v>33</v>
      </c>
      <c r="K5" s="19" t="s">
        <v>217</v>
      </c>
      <c r="L5" s="25" t="s">
        <v>218</v>
      </c>
    </row>
    <row r="6" spans="2:12" x14ac:dyDescent="0.2">
      <c r="B6" s="3" t="s">
        <v>43</v>
      </c>
      <c r="C6" s="4">
        <v>119</v>
      </c>
      <c r="E6" s="3" t="s">
        <v>219</v>
      </c>
      <c r="F6" s="12">
        <v>1310</v>
      </c>
      <c r="G6" s="12">
        <v>10</v>
      </c>
      <c r="H6" s="35"/>
      <c r="J6" s="22" t="s">
        <v>228</v>
      </c>
      <c r="K6" s="26">
        <v>749</v>
      </c>
      <c r="L6" s="27">
        <v>15</v>
      </c>
    </row>
    <row r="7" spans="2:12" x14ac:dyDescent="0.2">
      <c r="B7" s="3" t="s">
        <v>44</v>
      </c>
      <c r="C7" s="4">
        <v>927</v>
      </c>
      <c r="E7" s="3" t="s">
        <v>220</v>
      </c>
      <c r="F7" s="12">
        <v>3855</v>
      </c>
      <c r="G7" s="12">
        <v>16</v>
      </c>
      <c r="H7" s="35"/>
      <c r="J7" s="23" t="s">
        <v>219</v>
      </c>
      <c r="K7" s="28">
        <v>1310</v>
      </c>
      <c r="L7" s="29">
        <v>10</v>
      </c>
    </row>
    <row r="8" spans="2:12" x14ac:dyDescent="0.2">
      <c r="B8" s="3" t="s">
        <v>45</v>
      </c>
      <c r="C8" s="4">
        <v>727</v>
      </c>
      <c r="E8" s="3" t="s">
        <v>221</v>
      </c>
      <c r="F8" s="12">
        <v>5198</v>
      </c>
      <c r="G8" s="12">
        <v>15</v>
      </c>
      <c r="H8" s="35"/>
      <c r="J8" s="23" t="s">
        <v>220</v>
      </c>
      <c r="K8" s="28">
        <v>3855</v>
      </c>
      <c r="L8" s="29">
        <v>16</v>
      </c>
    </row>
    <row r="9" spans="2:12" x14ac:dyDescent="0.2">
      <c r="B9" s="3" t="s">
        <v>46</v>
      </c>
      <c r="C9" s="4">
        <v>712</v>
      </c>
      <c r="E9" s="3" t="s">
        <v>222</v>
      </c>
      <c r="F9" s="12">
        <v>7584</v>
      </c>
      <c r="G9" s="12">
        <v>17</v>
      </c>
      <c r="H9" s="35"/>
      <c r="J9" s="23" t="s">
        <v>221</v>
      </c>
      <c r="K9" s="28">
        <v>5198</v>
      </c>
      <c r="L9" s="29">
        <v>15</v>
      </c>
    </row>
    <row r="10" spans="2:12" x14ac:dyDescent="0.2">
      <c r="B10" s="3" t="s">
        <v>47</v>
      </c>
      <c r="C10" s="4">
        <v>652</v>
      </c>
      <c r="E10" s="3" t="s">
        <v>223</v>
      </c>
      <c r="F10" s="12">
        <v>7824</v>
      </c>
      <c r="G10" s="12">
        <v>14</v>
      </c>
      <c r="H10" s="35"/>
      <c r="J10" s="23" t="s">
        <v>222</v>
      </c>
      <c r="K10" s="28">
        <v>7584</v>
      </c>
      <c r="L10" s="29">
        <v>17</v>
      </c>
    </row>
    <row r="11" spans="2:12" x14ac:dyDescent="0.2">
      <c r="B11" s="3" t="s">
        <v>48</v>
      </c>
      <c r="C11" s="4">
        <v>458</v>
      </c>
      <c r="E11" s="3" t="s">
        <v>224</v>
      </c>
      <c r="F11" s="12">
        <v>10788</v>
      </c>
      <c r="G11" s="12">
        <v>17</v>
      </c>
      <c r="H11" s="35"/>
      <c r="J11" s="23" t="s">
        <v>223</v>
      </c>
      <c r="K11" s="28">
        <v>7824</v>
      </c>
      <c r="L11" s="29">
        <v>14</v>
      </c>
    </row>
    <row r="12" spans="2:12" x14ac:dyDescent="0.2">
      <c r="B12" s="3" t="s">
        <v>49</v>
      </c>
      <c r="C12" s="4">
        <v>207</v>
      </c>
      <c r="E12" s="3" t="s">
        <v>225</v>
      </c>
      <c r="F12" s="12">
        <v>11077</v>
      </c>
      <c r="G12" s="12">
        <v>15</v>
      </c>
      <c r="H12" s="35"/>
      <c r="J12" s="23" t="s">
        <v>224</v>
      </c>
      <c r="K12" s="28">
        <v>10788</v>
      </c>
      <c r="L12" s="29">
        <v>17</v>
      </c>
    </row>
    <row r="13" spans="2:12" x14ac:dyDescent="0.2">
      <c r="B13" s="3" t="s">
        <v>50</v>
      </c>
      <c r="C13" s="4">
        <v>424</v>
      </c>
      <c r="E13" s="3" t="s">
        <v>226</v>
      </c>
      <c r="F13" s="12">
        <v>15217</v>
      </c>
      <c r="G13" s="12">
        <v>18</v>
      </c>
      <c r="H13" s="35"/>
      <c r="J13" s="23" t="s">
        <v>225</v>
      </c>
      <c r="K13" s="28">
        <v>11077</v>
      </c>
      <c r="L13" s="29">
        <v>15</v>
      </c>
    </row>
    <row r="14" spans="2:12" x14ac:dyDescent="0.2">
      <c r="B14" s="3" t="s">
        <v>51</v>
      </c>
      <c r="C14" s="4">
        <v>63</v>
      </c>
      <c r="E14" s="32" t="s">
        <v>227</v>
      </c>
      <c r="F14" s="12">
        <v>18155</v>
      </c>
      <c r="G14" s="12">
        <v>19</v>
      </c>
      <c r="H14" s="35"/>
      <c r="J14" s="23" t="s">
        <v>226</v>
      </c>
      <c r="K14" s="28">
        <v>15217</v>
      </c>
      <c r="L14" s="29">
        <v>18</v>
      </c>
    </row>
    <row r="15" spans="2:12" x14ac:dyDescent="0.2">
      <c r="B15" s="3" t="s">
        <v>52</v>
      </c>
      <c r="C15" s="4">
        <v>561</v>
      </c>
      <c r="J15" s="23" t="s">
        <v>227</v>
      </c>
      <c r="K15" s="28">
        <v>18155</v>
      </c>
      <c r="L15" s="29">
        <v>19</v>
      </c>
    </row>
    <row r="16" spans="2:12" x14ac:dyDescent="0.2">
      <c r="B16" s="3" t="s">
        <v>53</v>
      </c>
      <c r="C16" s="4">
        <v>732</v>
      </c>
      <c r="E16" s="37" t="s">
        <v>240</v>
      </c>
      <c r="F16" t="s">
        <v>241</v>
      </c>
      <c r="J16" s="24" t="s">
        <v>216</v>
      </c>
      <c r="K16" s="30">
        <v>81757</v>
      </c>
      <c r="L16" s="31">
        <v>156</v>
      </c>
    </row>
    <row r="17" spans="2:6" x14ac:dyDescent="0.2">
      <c r="B17" s="3" t="s">
        <v>54</v>
      </c>
      <c r="C17" s="4">
        <v>119</v>
      </c>
      <c r="E17" s="38" t="s">
        <v>228</v>
      </c>
      <c r="F17" s="39">
        <v>15</v>
      </c>
    </row>
    <row r="18" spans="2:6" x14ac:dyDescent="0.2">
      <c r="B18" s="3" t="s">
        <v>55</v>
      </c>
      <c r="C18" s="4">
        <v>606</v>
      </c>
      <c r="E18" s="38" t="s">
        <v>219</v>
      </c>
      <c r="F18" s="39">
        <v>10</v>
      </c>
    </row>
    <row r="19" spans="2:6" x14ac:dyDescent="0.2">
      <c r="B19" s="3" t="s">
        <v>56</v>
      </c>
      <c r="C19" s="4">
        <v>613</v>
      </c>
      <c r="E19" s="38" t="s">
        <v>220</v>
      </c>
      <c r="F19" s="39">
        <v>16</v>
      </c>
    </row>
    <row r="20" spans="2:6" x14ac:dyDescent="0.2">
      <c r="B20" s="3" t="s">
        <v>57</v>
      </c>
      <c r="C20" s="4">
        <v>43</v>
      </c>
      <c r="E20" s="38" t="s">
        <v>221</v>
      </c>
      <c r="F20" s="39">
        <v>15</v>
      </c>
    </row>
    <row r="21" spans="2:6" x14ac:dyDescent="0.2">
      <c r="B21" s="3" t="s">
        <v>58</v>
      </c>
      <c r="C21" s="4">
        <v>952</v>
      </c>
      <c r="E21" s="38" t="s">
        <v>222</v>
      </c>
      <c r="F21" s="39">
        <v>17</v>
      </c>
    </row>
    <row r="22" spans="2:6" x14ac:dyDescent="0.2">
      <c r="B22" s="3" t="s">
        <v>59</v>
      </c>
      <c r="C22" s="4">
        <v>950</v>
      </c>
      <c r="E22" s="38" t="s">
        <v>223</v>
      </c>
      <c r="F22" s="39">
        <v>14</v>
      </c>
    </row>
    <row r="23" spans="2:6" x14ac:dyDescent="0.2">
      <c r="B23" s="3" t="s">
        <v>60</v>
      </c>
      <c r="C23" s="4">
        <v>276</v>
      </c>
      <c r="E23" s="38" t="s">
        <v>224</v>
      </c>
      <c r="F23" s="39">
        <v>17</v>
      </c>
    </row>
    <row r="24" spans="2:6" x14ac:dyDescent="0.2">
      <c r="B24" s="3" t="s">
        <v>61</v>
      </c>
      <c r="C24" s="4">
        <v>830</v>
      </c>
      <c r="E24" s="38" t="s">
        <v>225</v>
      </c>
      <c r="F24" s="39">
        <v>15</v>
      </c>
    </row>
    <row r="25" spans="2:6" x14ac:dyDescent="0.2">
      <c r="B25" s="3" t="s">
        <v>62</v>
      </c>
      <c r="C25" s="4">
        <v>313</v>
      </c>
      <c r="E25" s="38" t="s">
        <v>226</v>
      </c>
      <c r="F25" s="39">
        <v>18</v>
      </c>
    </row>
    <row r="26" spans="2:6" x14ac:dyDescent="0.2">
      <c r="B26" s="3" t="s">
        <v>63</v>
      </c>
      <c r="C26" s="4">
        <v>424</v>
      </c>
      <c r="E26" s="38" t="s">
        <v>227</v>
      </c>
      <c r="F26" s="39">
        <v>19</v>
      </c>
    </row>
    <row r="27" spans="2:6" x14ac:dyDescent="0.2">
      <c r="B27" s="3" t="s">
        <v>64</v>
      </c>
      <c r="C27" s="4">
        <v>68</v>
      </c>
      <c r="E27" s="38" t="s">
        <v>216</v>
      </c>
      <c r="F27" s="39">
        <v>156</v>
      </c>
    </row>
    <row r="28" spans="2:6" x14ac:dyDescent="0.2">
      <c r="B28" s="3" t="s">
        <v>65</v>
      </c>
      <c r="C28" s="4">
        <v>939</v>
      </c>
    </row>
    <row r="29" spans="2:6" x14ac:dyDescent="0.2">
      <c r="B29" s="3" t="s">
        <v>66</v>
      </c>
      <c r="C29" s="4">
        <v>754</v>
      </c>
    </row>
    <row r="30" spans="2:6" x14ac:dyDescent="0.2">
      <c r="B30" s="3" t="s">
        <v>67</v>
      </c>
      <c r="C30" s="4">
        <v>606</v>
      </c>
    </row>
    <row r="31" spans="2:6" x14ac:dyDescent="0.2">
      <c r="B31" s="3" t="s">
        <v>68</v>
      </c>
      <c r="C31" s="4">
        <v>434</v>
      </c>
    </row>
    <row r="32" spans="2:6" x14ac:dyDescent="0.2">
      <c r="B32" s="3" t="s">
        <v>69</v>
      </c>
      <c r="C32" s="4">
        <v>894</v>
      </c>
    </row>
    <row r="33" spans="2:3" x14ac:dyDescent="0.2">
      <c r="B33" s="3" t="s">
        <v>70</v>
      </c>
      <c r="C33" s="4">
        <v>702</v>
      </c>
    </row>
    <row r="34" spans="2:3" x14ac:dyDescent="0.2">
      <c r="B34" s="3" t="s">
        <v>71</v>
      </c>
      <c r="C34" s="4">
        <v>995</v>
      </c>
    </row>
    <row r="35" spans="2:3" x14ac:dyDescent="0.2">
      <c r="B35" s="3" t="s">
        <v>72</v>
      </c>
      <c r="C35" s="4">
        <v>83</v>
      </c>
    </row>
    <row r="36" spans="2:3" x14ac:dyDescent="0.2">
      <c r="B36" s="3" t="s">
        <v>73</v>
      </c>
      <c r="C36" s="4">
        <v>966</v>
      </c>
    </row>
    <row r="37" spans="2:3" x14ac:dyDescent="0.2">
      <c r="B37" s="3" t="s">
        <v>74</v>
      </c>
      <c r="C37" s="4">
        <v>925</v>
      </c>
    </row>
    <row r="38" spans="2:3" x14ac:dyDescent="0.2">
      <c r="B38" s="3" t="s">
        <v>75</v>
      </c>
      <c r="C38" s="4">
        <v>407</v>
      </c>
    </row>
    <row r="39" spans="2:3" x14ac:dyDescent="0.2">
      <c r="B39" s="3" t="s">
        <v>76</v>
      </c>
      <c r="C39" s="4">
        <v>497</v>
      </c>
    </row>
    <row r="40" spans="2:3" x14ac:dyDescent="0.2">
      <c r="B40" s="3" t="s">
        <v>77</v>
      </c>
      <c r="C40" s="4">
        <v>131</v>
      </c>
    </row>
    <row r="41" spans="2:3" x14ac:dyDescent="0.2">
      <c r="B41" s="3" t="s">
        <v>78</v>
      </c>
      <c r="C41" s="4">
        <v>244</v>
      </c>
    </row>
    <row r="42" spans="2:3" x14ac:dyDescent="0.2">
      <c r="B42" s="3" t="s">
        <v>79</v>
      </c>
      <c r="C42" s="4">
        <v>250</v>
      </c>
    </row>
    <row r="43" spans="2:3" x14ac:dyDescent="0.2">
      <c r="B43" s="3" t="s">
        <v>80</v>
      </c>
      <c r="C43" s="4">
        <v>365</v>
      </c>
    </row>
    <row r="44" spans="2:3" x14ac:dyDescent="0.2">
      <c r="B44" s="3" t="s">
        <v>81</v>
      </c>
      <c r="C44" s="4">
        <v>238</v>
      </c>
    </row>
    <row r="45" spans="2:3" x14ac:dyDescent="0.2">
      <c r="B45" s="3" t="s">
        <v>82</v>
      </c>
      <c r="C45" s="4">
        <v>491</v>
      </c>
    </row>
    <row r="46" spans="2:3" x14ac:dyDescent="0.2">
      <c r="B46" s="3" t="s">
        <v>83</v>
      </c>
      <c r="C46" s="4">
        <v>152</v>
      </c>
    </row>
    <row r="47" spans="2:3" x14ac:dyDescent="0.2">
      <c r="B47" s="3" t="s">
        <v>84</v>
      </c>
      <c r="C47" s="4">
        <v>981</v>
      </c>
    </row>
    <row r="48" spans="2:3" x14ac:dyDescent="0.2">
      <c r="B48" s="3" t="s">
        <v>85</v>
      </c>
      <c r="C48" s="4">
        <v>276</v>
      </c>
    </row>
    <row r="49" spans="2:3" x14ac:dyDescent="0.2">
      <c r="B49" s="3" t="s">
        <v>86</v>
      </c>
      <c r="C49" s="4">
        <v>809</v>
      </c>
    </row>
    <row r="50" spans="2:3" x14ac:dyDescent="0.2">
      <c r="B50" s="3" t="s">
        <v>87</v>
      </c>
      <c r="C50" s="4">
        <v>79</v>
      </c>
    </row>
    <row r="51" spans="2:3" x14ac:dyDescent="0.2">
      <c r="B51" s="3" t="s">
        <v>88</v>
      </c>
      <c r="C51" s="4">
        <v>347</v>
      </c>
    </row>
    <row r="52" spans="2:3" x14ac:dyDescent="0.2">
      <c r="B52" s="3" t="s">
        <v>89</v>
      </c>
      <c r="C52" s="4">
        <v>983</v>
      </c>
    </row>
    <row r="53" spans="2:3" x14ac:dyDescent="0.2">
      <c r="B53" s="3" t="s">
        <v>90</v>
      </c>
      <c r="C53" s="4">
        <v>773</v>
      </c>
    </row>
    <row r="54" spans="2:3" x14ac:dyDescent="0.2">
      <c r="B54" s="3" t="s">
        <v>91</v>
      </c>
      <c r="C54" s="4">
        <v>621</v>
      </c>
    </row>
    <row r="55" spans="2:3" x14ac:dyDescent="0.2">
      <c r="B55" s="3" t="s">
        <v>92</v>
      </c>
      <c r="C55" s="4">
        <v>874</v>
      </c>
    </row>
    <row r="56" spans="2:3" x14ac:dyDescent="0.2">
      <c r="B56" s="3" t="s">
        <v>93</v>
      </c>
      <c r="C56" s="4">
        <v>807</v>
      </c>
    </row>
    <row r="57" spans="2:3" x14ac:dyDescent="0.2">
      <c r="B57" s="3" t="s">
        <v>94</v>
      </c>
      <c r="C57" s="4">
        <v>135</v>
      </c>
    </row>
    <row r="58" spans="2:3" x14ac:dyDescent="0.2">
      <c r="B58" s="3" t="s">
        <v>95</v>
      </c>
      <c r="C58" s="4">
        <v>670</v>
      </c>
    </row>
    <row r="59" spans="2:3" x14ac:dyDescent="0.2">
      <c r="B59" s="3" t="s">
        <v>96</v>
      </c>
      <c r="C59" s="4">
        <v>494</v>
      </c>
    </row>
    <row r="60" spans="2:3" x14ac:dyDescent="0.2">
      <c r="B60" s="3" t="s">
        <v>97</v>
      </c>
      <c r="C60" s="4">
        <v>997</v>
      </c>
    </row>
    <row r="61" spans="2:3" x14ac:dyDescent="0.2">
      <c r="B61" s="3" t="s">
        <v>98</v>
      </c>
      <c r="C61" s="4">
        <v>176</v>
      </c>
    </row>
    <row r="62" spans="2:3" x14ac:dyDescent="0.2">
      <c r="B62" s="3" t="s">
        <v>99</v>
      </c>
      <c r="C62" s="4">
        <v>455</v>
      </c>
    </row>
    <row r="63" spans="2:3" x14ac:dyDescent="0.2">
      <c r="B63" s="3" t="s">
        <v>100</v>
      </c>
      <c r="C63" s="4">
        <v>211</v>
      </c>
    </row>
    <row r="64" spans="2:3" x14ac:dyDescent="0.2">
      <c r="B64" s="3" t="s">
        <v>101</v>
      </c>
      <c r="C64" s="4">
        <v>44</v>
      </c>
    </row>
    <row r="65" spans="2:3" x14ac:dyDescent="0.2">
      <c r="B65" s="3" t="s">
        <v>102</v>
      </c>
      <c r="C65" s="4">
        <v>876</v>
      </c>
    </row>
    <row r="66" spans="2:3" x14ac:dyDescent="0.2">
      <c r="B66" s="3" t="s">
        <v>103</v>
      </c>
      <c r="C66" s="4">
        <v>665</v>
      </c>
    </row>
    <row r="67" spans="2:3" x14ac:dyDescent="0.2">
      <c r="B67" s="3" t="s">
        <v>104</v>
      </c>
      <c r="C67" s="4">
        <v>970</v>
      </c>
    </row>
    <row r="68" spans="2:3" x14ac:dyDescent="0.2">
      <c r="B68" s="3" t="s">
        <v>105</v>
      </c>
      <c r="C68" s="4">
        <v>413</v>
      </c>
    </row>
    <row r="69" spans="2:3" x14ac:dyDescent="0.2">
      <c r="B69" s="3" t="s">
        <v>106</v>
      </c>
      <c r="C69" s="4">
        <v>651</v>
      </c>
    </row>
    <row r="70" spans="2:3" x14ac:dyDescent="0.2">
      <c r="B70" s="3" t="s">
        <v>107</v>
      </c>
      <c r="C70" s="4">
        <v>787</v>
      </c>
    </row>
    <row r="71" spans="2:3" x14ac:dyDescent="0.2">
      <c r="B71" s="3" t="s">
        <v>108</v>
      </c>
      <c r="C71" s="4">
        <v>448</v>
      </c>
    </row>
    <row r="72" spans="2:3" x14ac:dyDescent="0.2">
      <c r="B72" s="3" t="s">
        <v>109</v>
      </c>
      <c r="C72" s="4">
        <v>772</v>
      </c>
    </row>
    <row r="73" spans="2:3" x14ac:dyDescent="0.2">
      <c r="B73" s="3" t="s">
        <v>110</v>
      </c>
      <c r="C73" s="4">
        <v>518</v>
      </c>
    </row>
    <row r="74" spans="2:3" x14ac:dyDescent="0.2">
      <c r="B74" s="3" t="s">
        <v>111</v>
      </c>
      <c r="C74" s="4">
        <v>608</v>
      </c>
    </row>
    <row r="75" spans="2:3" x14ac:dyDescent="0.2">
      <c r="B75" s="3" t="s">
        <v>112</v>
      </c>
      <c r="C75" s="4">
        <v>155</v>
      </c>
    </row>
    <row r="76" spans="2:3" x14ac:dyDescent="0.2">
      <c r="B76" s="3" t="s">
        <v>113</v>
      </c>
      <c r="C76" s="4">
        <v>820</v>
      </c>
    </row>
    <row r="77" spans="2:3" x14ac:dyDescent="0.2">
      <c r="B77" s="3" t="s">
        <v>114</v>
      </c>
      <c r="C77" s="4">
        <v>624</v>
      </c>
    </row>
    <row r="78" spans="2:3" x14ac:dyDescent="0.2">
      <c r="B78" s="3" t="s">
        <v>115</v>
      </c>
      <c r="C78" s="4">
        <v>344</v>
      </c>
    </row>
    <row r="79" spans="2:3" x14ac:dyDescent="0.2">
      <c r="B79" s="3" t="s">
        <v>116</v>
      </c>
      <c r="C79" s="4">
        <v>309</v>
      </c>
    </row>
    <row r="80" spans="2:3" x14ac:dyDescent="0.2">
      <c r="B80" s="3" t="s">
        <v>117</v>
      </c>
      <c r="C80" s="4">
        <v>742</v>
      </c>
    </row>
    <row r="81" spans="2:3" x14ac:dyDescent="0.2">
      <c r="B81" s="3" t="s">
        <v>118</v>
      </c>
      <c r="C81" s="4">
        <v>511</v>
      </c>
    </row>
    <row r="82" spans="2:3" x14ac:dyDescent="0.2">
      <c r="B82" s="3" t="s">
        <v>119</v>
      </c>
      <c r="C82" s="4">
        <v>348</v>
      </c>
    </row>
    <row r="83" spans="2:3" x14ac:dyDescent="0.2">
      <c r="B83" s="3" t="s">
        <v>120</v>
      </c>
      <c r="C83" s="4">
        <v>583</v>
      </c>
    </row>
    <row r="84" spans="2:3" x14ac:dyDescent="0.2">
      <c r="B84" s="3" t="s">
        <v>121</v>
      </c>
      <c r="C84" s="4">
        <v>726</v>
      </c>
    </row>
    <row r="85" spans="2:3" x14ac:dyDescent="0.2">
      <c r="B85" s="3" t="s">
        <v>122</v>
      </c>
      <c r="C85" s="4">
        <v>597</v>
      </c>
    </row>
    <row r="86" spans="2:3" x14ac:dyDescent="0.2">
      <c r="B86" s="3" t="s">
        <v>123</v>
      </c>
      <c r="C86" s="4">
        <v>586</v>
      </c>
    </row>
    <row r="87" spans="2:3" x14ac:dyDescent="0.2">
      <c r="B87" s="3" t="s">
        <v>124</v>
      </c>
      <c r="C87" s="4">
        <v>882</v>
      </c>
    </row>
    <row r="88" spans="2:3" x14ac:dyDescent="0.2">
      <c r="B88" s="3" t="s">
        <v>125</v>
      </c>
      <c r="C88" s="4">
        <v>871</v>
      </c>
    </row>
    <row r="89" spans="2:3" x14ac:dyDescent="0.2">
      <c r="B89" s="3" t="s">
        <v>126</v>
      </c>
      <c r="C89" s="4">
        <v>227</v>
      </c>
    </row>
    <row r="90" spans="2:3" x14ac:dyDescent="0.2">
      <c r="B90" s="3" t="s">
        <v>127</v>
      </c>
      <c r="C90" s="4">
        <v>863</v>
      </c>
    </row>
    <row r="91" spans="2:3" x14ac:dyDescent="0.2">
      <c r="B91" s="3" t="s">
        <v>128</v>
      </c>
      <c r="C91" s="4">
        <v>64</v>
      </c>
    </row>
    <row r="92" spans="2:3" x14ac:dyDescent="0.2">
      <c r="B92" s="3" t="s">
        <v>129</v>
      </c>
      <c r="C92" s="4">
        <v>22</v>
      </c>
    </row>
    <row r="93" spans="2:3" x14ac:dyDescent="0.2">
      <c r="B93" s="3" t="s">
        <v>130</v>
      </c>
      <c r="C93" s="4">
        <v>675</v>
      </c>
    </row>
    <row r="94" spans="2:3" x14ac:dyDescent="0.2">
      <c r="B94" s="3" t="s">
        <v>131</v>
      </c>
      <c r="C94" s="4">
        <v>35</v>
      </c>
    </row>
    <row r="95" spans="2:3" x14ac:dyDescent="0.2">
      <c r="B95" s="3" t="s">
        <v>132</v>
      </c>
      <c r="C95" s="4">
        <v>408</v>
      </c>
    </row>
    <row r="96" spans="2:3" x14ac:dyDescent="0.2">
      <c r="B96" s="3" t="s">
        <v>133</v>
      </c>
      <c r="C96" s="4">
        <v>21</v>
      </c>
    </row>
    <row r="97" spans="2:3" x14ac:dyDescent="0.2">
      <c r="B97" s="3" t="s">
        <v>134</v>
      </c>
      <c r="C97" s="4">
        <v>478</v>
      </c>
    </row>
    <row r="98" spans="2:3" x14ac:dyDescent="0.2">
      <c r="B98" s="3" t="s">
        <v>135</v>
      </c>
      <c r="C98" s="4">
        <v>807</v>
      </c>
    </row>
    <row r="99" spans="2:3" x14ac:dyDescent="0.2">
      <c r="B99" s="3" t="s">
        <v>136</v>
      </c>
      <c r="C99" s="4">
        <v>982</v>
      </c>
    </row>
    <row r="100" spans="2:3" x14ac:dyDescent="0.2">
      <c r="B100" s="3" t="s">
        <v>137</v>
      </c>
      <c r="C100" s="4">
        <v>352</v>
      </c>
    </row>
    <row r="101" spans="2:3" x14ac:dyDescent="0.2">
      <c r="B101" s="3" t="s">
        <v>138</v>
      </c>
      <c r="C101" s="4">
        <v>205</v>
      </c>
    </row>
    <row r="102" spans="2:3" x14ac:dyDescent="0.2">
      <c r="B102" s="3" t="s">
        <v>139</v>
      </c>
      <c r="C102" s="4">
        <v>233</v>
      </c>
    </row>
    <row r="103" spans="2:3" x14ac:dyDescent="0.2">
      <c r="B103" s="3" t="s">
        <v>140</v>
      </c>
      <c r="C103" s="4">
        <v>330</v>
      </c>
    </row>
    <row r="104" spans="2:3" x14ac:dyDescent="0.2">
      <c r="B104" s="3" t="s">
        <v>141</v>
      </c>
      <c r="C104" s="4">
        <v>877</v>
      </c>
    </row>
    <row r="105" spans="2:3" x14ac:dyDescent="0.2">
      <c r="B105" s="3" t="s">
        <v>142</v>
      </c>
      <c r="C105" s="4">
        <v>913</v>
      </c>
    </row>
    <row r="106" spans="2:3" x14ac:dyDescent="0.2">
      <c r="B106" s="3" t="s">
        <v>143</v>
      </c>
      <c r="C106" s="4">
        <v>916</v>
      </c>
    </row>
    <row r="107" spans="2:3" x14ac:dyDescent="0.2">
      <c r="B107" s="3" t="s">
        <v>144</v>
      </c>
      <c r="C107" s="4">
        <v>851</v>
      </c>
    </row>
    <row r="108" spans="2:3" x14ac:dyDescent="0.2">
      <c r="B108" s="3" t="s">
        <v>145</v>
      </c>
      <c r="C108" s="4">
        <v>974</v>
      </c>
    </row>
    <row r="109" spans="2:3" x14ac:dyDescent="0.2">
      <c r="B109" s="3" t="s">
        <v>146</v>
      </c>
      <c r="C109" s="4">
        <v>606</v>
      </c>
    </row>
    <row r="110" spans="2:3" x14ac:dyDescent="0.2">
      <c r="B110" s="3" t="s">
        <v>147</v>
      </c>
      <c r="C110" s="4">
        <v>532</v>
      </c>
    </row>
    <row r="111" spans="2:3" x14ac:dyDescent="0.2">
      <c r="B111" s="3" t="s">
        <v>148</v>
      </c>
      <c r="C111" s="4">
        <v>587</v>
      </c>
    </row>
    <row r="112" spans="2:3" x14ac:dyDescent="0.2">
      <c r="B112" s="3" t="s">
        <v>149</v>
      </c>
      <c r="C112" s="4">
        <v>502</v>
      </c>
    </row>
    <row r="113" spans="2:3" x14ac:dyDescent="0.2">
      <c r="B113" s="3" t="s">
        <v>150</v>
      </c>
      <c r="C113" s="4">
        <v>595</v>
      </c>
    </row>
    <row r="114" spans="2:3" x14ac:dyDescent="0.2">
      <c r="B114" s="3" t="s">
        <v>151</v>
      </c>
      <c r="C114" s="4">
        <v>106</v>
      </c>
    </row>
    <row r="115" spans="2:3" x14ac:dyDescent="0.2">
      <c r="B115" s="3" t="s">
        <v>152</v>
      </c>
      <c r="C115" s="4">
        <v>523</v>
      </c>
    </row>
    <row r="116" spans="2:3" x14ac:dyDescent="0.2">
      <c r="B116" s="3" t="s">
        <v>153</v>
      </c>
      <c r="C116" s="4">
        <v>313</v>
      </c>
    </row>
    <row r="117" spans="2:3" x14ac:dyDescent="0.2">
      <c r="B117" s="3" t="s">
        <v>154</v>
      </c>
      <c r="C117" s="4">
        <v>625</v>
      </c>
    </row>
    <row r="118" spans="2:3" x14ac:dyDescent="0.2">
      <c r="B118" s="3" t="s">
        <v>155</v>
      </c>
      <c r="C118" s="4">
        <v>701</v>
      </c>
    </row>
    <row r="119" spans="2:3" x14ac:dyDescent="0.2">
      <c r="B119" s="3" t="s">
        <v>156</v>
      </c>
      <c r="C119" s="4">
        <v>722</v>
      </c>
    </row>
    <row r="120" spans="2:3" x14ac:dyDescent="0.2">
      <c r="B120" s="3" t="s">
        <v>157</v>
      </c>
      <c r="C120" s="4">
        <v>715</v>
      </c>
    </row>
    <row r="121" spans="2:3" x14ac:dyDescent="0.2">
      <c r="B121" s="3" t="s">
        <v>158</v>
      </c>
      <c r="C121" s="4">
        <v>78</v>
      </c>
    </row>
    <row r="122" spans="2:3" x14ac:dyDescent="0.2">
      <c r="B122" s="3" t="s">
        <v>159</v>
      </c>
      <c r="C122" s="4">
        <v>239</v>
      </c>
    </row>
    <row r="123" spans="2:3" x14ac:dyDescent="0.2">
      <c r="B123" s="3" t="s">
        <v>160</v>
      </c>
      <c r="C123" s="4">
        <v>285</v>
      </c>
    </row>
    <row r="124" spans="2:3" x14ac:dyDescent="0.2">
      <c r="B124" s="3" t="s">
        <v>161</v>
      </c>
      <c r="C124" s="4">
        <v>355</v>
      </c>
    </row>
    <row r="125" spans="2:3" x14ac:dyDescent="0.2">
      <c r="B125" s="3" t="s">
        <v>162</v>
      </c>
      <c r="C125" s="4">
        <v>106</v>
      </c>
    </row>
    <row r="126" spans="2:3" x14ac:dyDescent="0.2">
      <c r="B126" s="3" t="s">
        <v>163</v>
      </c>
      <c r="C126" s="4">
        <v>947</v>
      </c>
    </row>
    <row r="127" spans="2:3" x14ac:dyDescent="0.2">
      <c r="B127" s="3" t="s">
        <v>164</v>
      </c>
      <c r="C127" s="4">
        <v>332</v>
      </c>
    </row>
    <row r="128" spans="2:3" x14ac:dyDescent="0.2">
      <c r="B128" s="3" t="s">
        <v>165</v>
      </c>
      <c r="C128" s="4">
        <v>852</v>
      </c>
    </row>
    <row r="129" spans="2:3" x14ac:dyDescent="0.2">
      <c r="B129" s="3" t="s">
        <v>166</v>
      </c>
      <c r="C129" s="4">
        <v>479</v>
      </c>
    </row>
    <row r="130" spans="2:3" x14ac:dyDescent="0.2">
      <c r="B130" s="3" t="s">
        <v>167</v>
      </c>
      <c r="C130" s="4">
        <v>401</v>
      </c>
    </row>
    <row r="131" spans="2:3" x14ac:dyDescent="0.2">
      <c r="B131" s="3" t="s">
        <v>168</v>
      </c>
      <c r="C131" s="4">
        <v>800</v>
      </c>
    </row>
    <row r="132" spans="2:3" x14ac:dyDescent="0.2">
      <c r="B132" s="3" t="s">
        <v>169</v>
      </c>
      <c r="C132" s="4">
        <v>594</v>
      </c>
    </row>
    <row r="133" spans="2:3" x14ac:dyDescent="0.2">
      <c r="B133" s="3" t="s">
        <v>170</v>
      </c>
      <c r="C133" s="4">
        <v>9</v>
      </c>
    </row>
    <row r="134" spans="2:3" x14ac:dyDescent="0.2">
      <c r="B134" s="3" t="s">
        <v>171</v>
      </c>
      <c r="C134" s="4">
        <v>730</v>
      </c>
    </row>
    <row r="135" spans="2:3" x14ac:dyDescent="0.2">
      <c r="B135" s="3" t="s">
        <v>172</v>
      </c>
      <c r="C135" s="4">
        <v>49</v>
      </c>
    </row>
    <row r="136" spans="2:3" x14ac:dyDescent="0.2">
      <c r="B136" s="3" t="s">
        <v>173</v>
      </c>
      <c r="C136" s="4">
        <v>948</v>
      </c>
    </row>
    <row r="137" spans="2:3" x14ac:dyDescent="0.2">
      <c r="B137" s="3" t="s">
        <v>174</v>
      </c>
      <c r="C137" s="4">
        <v>431</v>
      </c>
    </row>
    <row r="138" spans="2:3" x14ac:dyDescent="0.2">
      <c r="B138" s="3" t="s">
        <v>175</v>
      </c>
      <c r="C138" s="4">
        <v>614</v>
      </c>
    </row>
    <row r="139" spans="2:3" x14ac:dyDescent="0.2">
      <c r="B139" s="3" t="s">
        <v>176</v>
      </c>
      <c r="C139" s="4">
        <v>782</v>
      </c>
    </row>
    <row r="140" spans="2:3" x14ac:dyDescent="0.2">
      <c r="B140" s="3" t="s">
        <v>177</v>
      </c>
      <c r="C140" s="4">
        <v>385</v>
      </c>
    </row>
    <row r="141" spans="2:3" x14ac:dyDescent="0.2">
      <c r="B141" s="3" t="s">
        <v>178</v>
      </c>
      <c r="C141" s="4">
        <v>382</v>
      </c>
    </row>
    <row r="142" spans="2:3" x14ac:dyDescent="0.2">
      <c r="B142" s="3" t="s">
        <v>179</v>
      </c>
      <c r="C142" s="4">
        <v>562</v>
      </c>
    </row>
    <row r="143" spans="2:3" x14ac:dyDescent="0.2">
      <c r="B143" s="3" t="s">
        <v>180</v>
      </c>
      <c r="C143" s="4">
        <v>58</v>
      </c>
    </row>
    <row r="144" spans="2:3" x14ac:dyDescent="0.2">
      <c r="B144" s="3" t="s">
        <v>181</v>
      </c>
      <c r="C144" s="4">
        <v>33</v>
      </c>
    </row>
    <row r="145" spans="2:3" x14ac:dyDescent="0.2">
      <c r="B145" s="3" t="s">
        <v>182</v>
      </c>
      <c r="C145" s="4">
        <v>698</v>
      </c>
    </row>
    <row r="146" spans="2:3" x14ac:dyDescent="0.2">
      <c r="B146" s="3" t="s">
        <v>183</v>
      </c>
      <c r="C146" s="4">
        <v>363</v>
      </c>
    </row>
    <row r="147" spans="2:3" x14ac:dyDescent="0.2">
      <c r="B147" s="3" t="s">
        <v>184</v>
      </c>
      <c r="C147" s="4">
        <v>966</v>
      </c>
    </row>
    <row r="148" spans="2:3" x14ac:dyDescent="0.2">
      <c r="B148" s="3" t="s">
        <v>185</v>
      </c>
      <c r="C148" s="4">
        <v>844</v>
      </c>
    </row>
    <row r="149" spans="2:3" x14ac:dyDescent="0.2">
      <c r="B149" s="3" t="s">
        <v>186</v>
      </c>
      <c r="C149" s="4">
        <v>924</v>
      </c>
    </row>
    <row r="150" spans="2:3" x14ac:dyDescent="0.2">
      <c r="B150" s="3" t="s">
        <v>187</v>
      </c>
      <c r="C150" s="4">
        <v>111</v>
      </c>
    </row>
    <row r="151" spans="2:3" x14ac:dyDescent="0.2">
      <c r="B151" s="3" t="s">
        <v>188</v>
      </c>
      <c r="C151" s="4">
        <v>609</v>
      </c>
    </row>
    <row r="152" spans="2:3" x14ac:dyDescent="0.2">
      <c r="B152" s="3" t="s">
        <v>189</v>
      </c>
      <c r="C152" s="4">
        <v>645</v>
      </c>
    </row>
    <row r="153" spans="2:3" x14ac:dyDescent="0.2">
      <c r="B153" s="3" t="s">
        <v>190</v>
      </c>
      <c r="C153" s="4">
        <v>219</v>
      </c>
    </row>
    <row r="154" spans="2:3" x14ac:dyDescent="0.2">
      <c r="B154" s="3" t="s">
        <v>191</v>
      </c>
      <c r="C154" s="4">
        <v>211</v>
      </c>
    </row>
    <row r="155" spans="2:3" x14ac:dyDescent="0.2">
      <c r="B155" s="3" t="s">
        <v>192</v>
      </c>
      <c r="C155" s="4">
        <v>257</v>
      </c>
    </row>
    <row r="156" spans="2:3" x14ac:dyDescent="0.2">
      <c r="B156" s="3" t="s">
        <v>193</v>
      </c>
      <c r="C156" s="4">
        <v>442</v>
      </c>
    </row>
    <row r="157" spans="2:3" x14ac:dyDescent="0.2">
      <c r="B157" s="3" t="s">
        <v>194</v>
      </c>
      <c r="C157" s="4">
        <v>277</v>
      </c>
    </row>
    <row r="158" spans="2:3" x14ac:dyDescent="0.2">
      <c r="B158" s="3" t="s">
        <v>195</v>
      </c>
      <c r="C158" s="4">
        <v>845</v>
      </c>
    </row>
    <row r="159" spans="2:3" x14ac:dyDescent="0.2">
      <c r="B159" s="3" t="s">
        <v>196</v>
      </c>
      <c r="C159" s="4">
        <v>815</v>
      </c>
    </row>
    <row r="160" spans="2:3" x14ac:dyDescent="0.2">
      <c r="B160" s="3" t="s">
        <v>197</v>
      </c>
      <c r="C160" s="4">
        <v>360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C9D9-5357-45A7-A8F0-1F36EB9B987B}">
  <dimension ref="B2:O16"/>
  <sheetViews>
    <sheetView showGridLines="0" tabSelected="1" workbookViewId="0">
      <selection activeCell="H7" sqref="H7"/>
    </sheetView>
  </sheetViews>
  <sheetFormatPr defaultRowHeight="12.75" x14ac:dyDescent="0.2"/>
  <cols>
    <col min="1" max="1" width="9.140625" style="41"/>
    <col min="2" max="2" width="10.42578125" style="41" customWidth="1"/>
    <col min="3" max="4" width="16.42578125" style="41" customWidth="1"/>
    <col min="5" max="5" width="12.28515625" style="41" customWidth="1"/>
    <col min="6" max="13" width="9.140625" style="41"/>
    <col min="14" max="15" width="13.28515625" style="41" bestFit="1" customWidth="1"/>
    <col min="16" max="16384" width="9.140625" style="41"/>
  </cols>
  <sheetData>
    <row r="2" spans="2:15" x14ac:dyDescent="0.2">
      <c r="B2" s="40" t="s">
        <v>237</v>
      </c>
    </row>
    <row r="4" spans="2:15" x14ac:dyDescent="0.2">
      <c r="B4" s="42"/>
      <c r="C4" s="42" t="s">
        <v>30</v>
      </c>
      <c r="D4" s="43"/>
      <c r="E4" s="44"/>
      <c r="M4" s="41" t="s">
        <v>238</v>
      </c>
    </row>
    <row r="5" spans="2:15" x14ac:dyDescent="0.2">
      <c r="B5" s="42" t="s">
        <v>41</v>
      </c>
      <c r="C5" s="42" t="s">
        <v>231</v>
      </c>
      <c r="D5" s="45" t="s">
        <v>232</v>
      </c>
      <c r="E5" s="46" t="s">
        <v>233</v>
      </c>
      <c r="M5" s="47" t="s">
        <v>41</v>
      </c>
      <c r="N5" s="48" t="s">
        <v>229</v>
      </c>
      <c r="O5" s="48" t="s">
        <v>230</v>
      </c>
    </row>
    <row r="6" spans="2:15" x14ac:dyDescent="0.2">
      <c r="B6" s="42" t="s">
        <v>42</v>
      </c>
      <c r="C6" s="42">
        <v>573</v>
      </c>
      <c r="D6" s="49">
        <v>604.2502993096291</v>
      </c>
      <c r="E6" s="50">
        <v>5.4538044170382438E-2</v>
      </c>
      <c r="M6" s="51" t="s">
        <v>42</v>
      </c>
      <c r="N6" s="52">
        <v>573</v>
      </c>
      <c r="O6" s="52">
        <v>604.2502993096291</v>
      </c>
    </row>
    <row r="7" spans="2:15" x14ac:dyDescent="0.2">
      <c r="B7" s="53" t="s">
        <v>51</v>
      </c>
      <c r="C7" s="53">
        <v>63</v>
      </c>
      <c r="D7" s="54">
        <v>299.1744885455696</v>
      </c>
      <c r="E7" s="55">
        <v>3.7488014054852314</v>
      </c>
      <c r="M7" s="51" t="s">
        <v>43</v>
      </c>
      <c r="N7" s="52">
        <v>119</v>
      </c>
      <c r="O7" s="52">
        <v>51.506376127922877</v>
      </c>
    </row>
    <row r="8" spans="2:15" x14ac:dyDescent="0.2">
      <c r="B8" s="53" t="s">
        <v>43</v>
      </c>
      <c r="C8" s="53">
        <v>119</v>
      </c>
      <c r="D8" s="54">
        <v>51.506376127922877</v>
      </c>
      <c r="E8" s="55">
        <v>-0.56717330984938763</v>
      </c>
      <c r="M8" s="51" t="s">
        <v>44</v>
      </c>
      <c r="N8" s="52">
        <v>927</v>
      </c>
      <c r="O8" s="52">
        <v>353.42333399712027</v>
      </c>
    </row>
    <row r="9" spans="2:15" x14ac:dyDescent="0.2">
      <c r="B9" s="53" t="s">
        <v>44</v>
      </c>
      <c r="C9" s="53">
        <v>927</v>
      </c>
      <c r="D9" s="54">
        <v>353.42333399712027</v>
      </c>
      <c r="E9" s="55">
        <v>-0.61874505501928767</v>
      </c>
      <c r="M9" s="51" t="s">
        <v>45</v>
      </c>
      <c r="N9" s="52">
        <v>727</v>
      </c>
      <c r="O9" s="52">
        <v>336.20745247727496</v>
      </c>
    </row>
    <row r="10" spans="2:15" x14ac:dyDescent="0.2">
      <c r="B10" s="53" t="s">
        <v>45</v>
      </c>
      <c r="C10" s="53">
        <v>727</v>
      </c>
      <c r="D10" s="54">
        <v>336.20745247727496</v>
      </c>
      <c r="E10" s="55">
        <v>-0.53754133084281297</v>
      </c>
      <c r="M10" s="51" t="s">
        <v>46</v>
      </c>
      <c r="N10" s="52">
        <v>712</v>
      </c>
      <c r="O10" s="52">
        <v>494.14316525716492</v>
      </c>
    </row>
    <row r="11" spans="2:15" x14ac:dyDescent="0.2">
      <c r="B11" s="53" t="s">
        <v>46</v>
      </c>
      <c r="C11" s="53">
        <v>712</v>
      </c>
      <c r="D11" s="54">
        <v>494.14316525716492</v>
      </c>
      <c r="E11" s="55">
        <v>-0.30597870048150999</v>
      </c>
      <c r="M11" s="51" t="s">
        <v>47</v>
      </c>
      <c r="N11" s="52">
        <v>652</v>
      </c>
      <c r="O11" s="52">
        <v>561.29469154003323</v>
      </c>
    </row>
    <row r="12" spans="2:15" x14ac:dyDescent="0.2">
      <c r="B12" s="53" t="s">
        <v>47</v>
      </c>
      <c r="C12" s="53">
        <v>652</v>
      </c>
      <c r="D12" s="54">
        <v>561.29469154003323</v>
      </c>
      <c r="E12" s="55">
        <v>-0.13911857125761773</v>
      </c>
      <c r="M12" s="51" t="s">
        <v>48</v>
      </c>
      <c r="N12" s="52">
        <v>458</v>
      </c>
      <c r="O12" s="52">
        <v>519.80172577278699</v>
      </c>
    </row>
    <row r="13" spans="2:15" x14ac:dyDescent="0.2">
      <c r="B13" s="53" t="s">
        <v>48</v>
      </c>
      <c r="C13" s="53">
        <v>458</v>
      </c>
      <c r="D13" s="54">
        <v>519.80172577278699</v>
      </c>
      <c r="E13" s="55">
        <v>0.13493826587944757</v>
      </c>
      <c r="M13" s="51" t="s">
        <v>49</v>
      </c>
      <c r="N13" s="52">
        <v>207</v>
      </c>
      <c r="O13" s="52">
        <v>149.3080132437529</v>
      </c>
    </row>
    <row r="14" spans="2:15" x14ac:dyDescent="0.2">
      <c r="B14" s="53" t="s">
        <v>49</v>
      </c>
      <c r="C14" s="53">
        <v>207</v>
      </c>
      <c r="D14" s="54">
        <v>149.3080132437529</v>
      </c>
      <c r="E14" s="55">
        <v>-0.27870525003017921</v>
      </c>
      <c r="M14" s="51" t="s">
        <v>50</v>
      </c>
      <c r="N14" s="52">
        <v>424</v>
      </c>
      <c r="O14" s="52">
        <v>1037.2776666489447</v>
      </c>
    </row>
    <row r="15" spans="2:15" x14ac:dyDescent="0.2">
      <c r="B15" s="53" t="s">
        <v>50</v>
      </c>
      <c r="C15" s="53">
        <v>424</v>
      </c>
      <c r="D15" s="54">
        <v>1037.2776666489447</v>
      </c>
      <c r="E15" s="55">
        <v>1.4464095911531714</v>
      </c>
      <c r="M15" s="51" t="s">
        <v>51</v>
      </c>
      <c r="N15" s="52">
        <v>63</v>
      </c>
      <c r="O15" s="52">
        <v>299.1744885455696</v>
      </c>
    </row>
    <row r="16" spans="2:15" x14ac:dyDescent="0.2">
      <c r="B16" s="56" t="s">
        <v>216</v>
      </c>
      <c r="C16" s="56">
        <v>4862</v>
      </c>
      <c r="D16" s="57">
        <v>4406.3872129202</v>
      </c>
      <c r="E16" s="58">
        <v>-9.3708923710366099E-2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2010-04-06T10:10:32Z</dcterms:created>
  <dcterms:modified xsi:type="dcterms:W3CDTF">2021-05-03T09:48:16Z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1&quot;/&gt;&lt;CXlWorkbook id=&quot;1&quot;&gt;&lt;m_cxllink/&gt;&lt;/CXlWorkbook&gt;&lt;/root&gt;">
    <vt:bool>false</vt:bool>
  </property>
</Properties>
</file>