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 Classes\pro quest assignment\"/>
    </mc:Choice>
  </mc:AlternateContent>
  <xr:revisionPtr revIDLastSave="0" documentId="13_ncr:1_{A62EB7E5-6675-490B-A9D5-59AB864BFC37}" xr6:coauthVersionLast="46" xr6:coauthVersionMax="46" xr10:uidLastSave="{00000000-0000-0000-0000-000000000000}"/>
  <bookViews>
    <workbookView xWindow="-120" yWindow="-120" windowWidth="20730" windowHeight="11160" activeTab="6" xr2:uid="{4684057C-AED9-425B-B812-F62FEC464C1C}"/>
  </bookViews>
  <sheets>
    <sheet name="HW1" sheetId="1" r:id="rId1"/>
    <sheet name="HW2" sheetId="2" r:id="rId2"/>
    <sheet name="HW3" sheetId="3" r:id="rId3"/>
    <sheet name="HW4" sheetId="4" r:id="rId4"/>
    <sheet name="HW5" sheetId="5" r:id="rId5"/>
    <sheet name="HW7" sheetId="7" r:id="rId6"/>
    <sheet name="HW6" sheetId="6" r:id="rId7"/>
  </sheets>
  <definedNames>
    <definedName name="Abir_Sarkar">'HW3'!$A$5:$A$14</definedName>
    <definedName name="Date">'HW2'!$A$2:$A$30</definedName>
    <definedName name="No">'HW3'!$B$5:$B$14</definedName>
    <definedName name="Quantity">'HW2'!$D$2:$D$30</definedName>
    <definedName name="Region">'HW2'!$B$2:$B$30</definedName>
    <definedName name="Units">'HW2'!$C$2:$C$30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4" l="1"/>
  <c r="I3" i="4"/>
  <c r="J3" i="4"/>
  <c r="H4" i="4"/>
  <c r="I4" i="4"/>
  <c r="J4" i="4"/>
  <c r="H5" i="4"/>
  <c r="I5" i="4"/>
  <c r="J5" i="4"/>
  <c r="H6" i="4"/>
  <c r="I6" i="4"/>
  <c r="J6" i="4"/>
  <c r="H7" i="4"/>
  <c r="I7" i="4"/>
  <c r="J7" i="4"/>
  <c r="H8" i="4"/>
  <c r="I8" i="4"/>
  <c r="J8" i="4"/>
  <c r="H9" i="4"/>
  <c r="I9" i="4"/>
  <c r="J9" i="4"/>
  <c r="H10" i="4"/>
  <c r="I10" i="4"/>
  <c r="J10" i="4"/>
  <c r="H11" i="4"/>
  <c r="I11" i="4"/>
  <c r="J11" i="4"/>
  <c r="H12" i="4"/>
  <c r="I12" i="4"/>
  <c r="J12" i="4"/>
  <c r="H13" i="4"/>
  <c r="I13" i="4"/>
  <c r="J13" i="4"/>
  <c r="H14" i="4"/>
  <c r="I14" i="4"/>
  <c r="J14" i="4"/>
  <c r="H15" i="4"/>
  <c r="I15" i="4"/>
  <c r="J15" i="4"/>
  <c r="G4" i="4"/>
  <c r="G5" i="4"/>
  <c r="G6" i="4"/>
  <c r="G7" i="4"/>
  <c r="G8" i="4"/>
  <c r="G9" i="4"/>
  <c r="G10" i="4"/>
  <c r="G11" i="4"/>
  <c r="G12" i="4"/>
  <c r="G13" i="4"/>
  <c r="G14" i="4"/>
  <c r="G15" i="4"/>
  <c r="G3" i="4"/>
  <c r="C7" i="5"/>
  <c r="E2" i="2" l="1"/>
  <c r="F2" i="2" s="1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5" i="7"/>
  <c r="G10" i="6"/>
  <c r="G11" i="6"/>
  <c r="G12" i="6"/>
  <c r="G13" i="6"/>
  <c r="G14" i="6"/>
  <c r="G15" i="6"/>
  <c r="G16" i="6"/>
  <c r="G17" i="6"/>
  <c r="G18" i="6"/>
  <c r="G21" i="6"/>
  <c r="G9" i="6"/>
  <c r="M5" i="3"/>
  <c r="M6" i="3"/>
  <c r="N6" i="3" s="1"/>
  <c r="M7" i="3"/>
  <c r="N7" i="3" s="1"/>
  <c r="M8" i="3"/>
  <c r="N8" i="3" s="1"/>
  <c r="M9" i="3"/>
  <c r="M10" i="3"/>
  <c r="M11" i="3"/>
  <c r="M12" i="3"/>
  <c r="N12" i="3" s="1"/>
  <c r="M13" i="3"/>
  <c r="M14" i="3"/>
  <c r="N14" i="3" s="1"/>
  <c r="M4" i="3"/>
  <c r="N4" i="3" s="1"/>
  <c r="L16" i="3"/>
  <c r="N5" i="3"/>
  <c r="N9" i="3"/>
  <c r="N10" i="3"/>
  <c r="N11" i="3"/>
  <c r="N13" i="3"/>
  <c r="C16" i="3"/>
  <c r="D4" i="3"/>
  <c r="E4" i="3" s="1"/>
  <c r="D5" i="3"/>
  <c r="E5" i="3" s="1"/>
  <c r="D6" i="3"/>
  <c r="E6" i="3" s="1"/>
  <c r="D7" i="3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14" i="3"/>
  <c r="E14" i="3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F5" i="1"/>
  <c r="F6" i="1"/>
  <c r="F4" i="1"/>
  <c r="E5" i="1"/>
  <c r="E6" i="1"/>
  <c r="E4" i="1"/>
  <c r="B27" i="3"/>
  <c r="B19" i="1"/>
  <c r="L26" i="3"/>
  <c r="C15" i="1"/>
  <c r="B21" i="3"/>
  <c r="C1" i="7"/>
  <c r="L21" i="3"/>
  <c r="D16" i="3" l="1"/>
  <c r="E7" i="3"/>
  <c r="E16" i="3" s="1"/>
  <c r="N16" i="3"/>
  <c r="M16" i="3"/>
</calcChain>
</file>

<file path=xl/sharedStrings.xml><?xml version="1.0" encoding="utf-8"?>
<sst xmlns="http://schemas.openxmlformats.org/spreadsheetml/2006/main" count="200" uniqueCount="99">
  <si>
    <t>sales men</t>
  </si>
  <si>
    <t>yearly sales</t>
  </si>
  <si>
    <t>year experience</t>
  </si>
  <si>
    <t>salary</t>
  </si>
  <si>
    <t>bonus</t>
  </si>
  <si>
    <t>sales target</t>
  </si>
  <si>
    <t>exp.&lt;5 year</t>
  </si>
  <si>
    <t>exp.&gt;=5 year</t>
  </si>
  <si>
    <t>5+</t>
  </si>
  <si>
    <t>Amit</t>
  </si>
  <si>
    <t>Sumit</t>
  </si>
  <si>
    <t>Neha</t>
  </si>
  <si>
    <t>Date</t>
  </si>
  <si>
    <t>Region</t>
  </si>
  <si>
    <t>Units</t>
  </si>
  <si>
    <t>Commission</t>
  </si>
  <si>
    <t>Regions</t>
  </si>
  <si>
    <t>Rate %</t>
  </si>
  <si>
    <t>Central</t>
  </si>
  <si>
    <t>East</t>
  </si>
  <si>
    <t>North</t>
  </si>
  <si>
    <t>South</t>
  </si>
  <si>
    <t>West</t>
  </si>
  <si>
    <t>IF OR Function</t>
  </si>
  <si>
    <t>IF AND Function</t>
  </si>
  <si>
    <t>Name</t>
  </si>
  <si>
    <t>Salary $k</t>
  </si>
  <si>
    <t>Bonus $k</t>
  </si>
  <si>
    <t>Gross $k</t>
  </si>
  <si>
    <t>Bonus</t>
  </si>
  <si>
    <t>No</t>
  </si>
  <si>
    <t>Yes</t>
  </si>
  <si>
    <t>Total</t>
  </si>
  <si>
    <t>Showing only one icon for value greater the 80</t>
  </si>
  <si>
    <t>Required Output</t>
  </si>
  <si>
    <t>The Total appears only when all four inputs are entered</t>
  </si>
  <si>
    <t>Qtr-1</t>
  </si>
  <si>
    <t>Qtr-2</t>
  </si>
  <si>
    <t>Qtr-3</t>
  </si>
  <si>
    <t>Qtr-4</t>
  </si>
  <si>
    <t>Total:</t>
  </si>
  <si>
    <t>Example 1</t>
  </si>
  <si>
    <t>Example 2</t>
  </si>
  <si>
    <t>Example 3</t>
  </si>
  <si>
    <t>Total Sales above 150 in East Region</t>
  </si>
  <si>
    <t>Product</t>
  </si>
  <si>
    <t>Sales</t>
  </si>
  <si>
    <t>Criteria</t>
  </si>
  <si>
    <t>Value</t>
  </si>
  <si>
    <t>Result</t>
  </si>
  <si>
    <t>Round to 2 decimal points</t>
  </si>
  <si>
    <t>Round up to 2 decimal points</t>
  </si>
  <si>
    <t>Round to nearest integer</t>
  </si>
  <si>
    <t>Round to nearest multiple of 10</t>
  </si>
  <si>
    <t>Round up to nearest multiple of 10</t>
  </si>
  <si>
    <t>Round to nearest thousand</t>
  </si>
  <si>
    <t>Round to nearest million with one decimal point</t>
  </si>
  <si>
    <t>Round to nearest multiple of 2</t>
  </si>
  <si>
    <t>Round to nearest multiple of 5</t>
  </si>
  <si>
    <t>Round down to hundred</t>
  </si>
  <si>
    <t>Get only the integer portion of a number</t>
  </si>
  <si>
    <t>Round a number to 2 decimals and convert to text</t>
  </si>
  <si>
    <t>Get next even number</t>
  </si>
  <si>
    <t>Get next odd number</t>
  </si>
  <si>
    <t>Round to nearest quarter ($0.25)</t>
  </si>
  <si>
    <t>Round to next 9 (ie 19,29,39 etc.)</t>
  </si>
  <si>
    <t>Round up to next 1000</t>
  </si>
  <si>
    <t>Get only decimal portion of a number</t>
  </si>
  <si>
    <t>Round below mentioned values as per Criteria</t>
  </si>
  <si>
    <t>Sales of North for all excluding Samsung</t>
  </si>
  <si>
    <t>Samsung</t>
  </si>
  <si>
    <t>Sales for Nokia in West</t>
  </si>
  <si>
    <t>Nokia</t>
  </si>
  <si>
    <t>Vivo</t>
  </si>
  <si>
    <t>Good Rank?</t>
  </si>
  <si>
    <t>Bonus?</t>
  </si>
  <si>
    <t>Quota met (Yes/No)</t>
  </si>
  <si>
    <t>Quantity</t>
  </si>
  <si>
    <t>TEST</t>
  </si>
  <si>
    <t>&lt;100</t>
  </si>
  <si>
    <t>Abir Sarkar</t>
  </si>
  <si>
    <t>Gaurav Bhatia</t>
  </si>
  <si>
    <t>Avinayak Choudhary</t>
  </si>
  <si>
    <t>Suvankar Kundu</t>
  </si>
  <si>
    <t>SunilKumar</t>
  </si>
  <si>
    <t>Ishu Tiwari</t>
  </si>
  <si>
    <t>Deepak Chauhan</t>
  </si>
  <si>
    <t>Sahil Sreedharan</t>
  </si>
  <si>
    <t>Puran Singh</t>
  </si>
  <si>
    <t>Mohd Anas</t>
  </si>
  <si>
    <t>Manish Kumar</t>
  </si>
  <si>
    <t>ANS-1</t>
  </si>
  <si>
    <t>ANS-6</t>
  </si>
  <si>
    <t>ANS-7</t>
  </si>
  <si>
    <t>ANS-3</t>
  </si>
  <si>
    <t>EXAMPLE-1</t>
  </si>
  <si>
    <t>EXAMPLE-2</t>
  </si>
  <si>
    <t>ANS-2</t>
  </si>
  <si>
    <t xml:space="preserve">ANS-2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</si>
</sst>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_);[Red]\(&quot;$&quot;#,##0\)"/>
    <numFmt numFmtId="165" formatCode="_(&quot;$&quot;* #,##0.00_);_(&quot;$&quot;* \(#,##0.00\);_(&quot;$&quot;* &quot;-&quot;??_);_(@_)"/>
    <numFmt numFmtId="166" formatCode="[$-409]d\-mmm\-yy;@"/>
    <numFmt numFmtId="167" formatCode="_-* #,##0.00_-;\-* #,##0.00_-;_-* &quot;-&quot;??_-;_-@_-"/>
    <numFmt numFmtId="168" formatCode="_-* #,##0_-;\-* #,##0_-;_-* &quot;-&quot;??_-;_-@_-"/>
    <numFmt numFmtId="169" formatCode="0.0%"/>
    <numFmt numFmtId="170" formatCode="_-* #,##0.0_-;\-* #,##0.0_-;_-* &quot;-&quot;??_-;_-@_-"/>
    <numFmt numFmtId="171" formatCode="&quot;$&quot;#,##0"/>
    <numFmt numFmtId="172" formatCode="#,##0.0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FFFF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1"/>
      <color rgb="FFFFFFFF"/>
      <name val="Arial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  <family val="2"/>
    </font>
    <font>
      <i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1"/>
      <color rgb="FFFF0000"/>
      <name val="Arial Black"/>
      <family val="2"/>
    </font>
    <font>
      <sz val="14"/>
      <color rgb="FFFF0000"/>
      <name val="Arial Black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Arial Black"/>
      <family val="2"/>
    </font>
    <font>
      <b/>
      <sz val="11"/>
      <color theme="1"/>
      <name val="Arial Black"/>
      <family val="2"/>
    </font>
    <font>
      <sz val="10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8" tint="0.39994506668294322"/>
        <bgColor theme="7" tint="0.79995117038483843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5">
    <xf numFmtId="0" fontId="0" fillId="0" borderId="0"/>
    <xf numFmtId="0" fontId="4" fillId="0" borderId="0"/>
    <xf numFmtId="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1">
    <xf numFmtId="0" fontId="0" fillId="0" borderId="0" xfId="0"/>
    <xf numFmtId="0" fontId="2" fillId="2" borderId="1" xfId="0" applyFont="1" applyFill="1" applyBorder="1"/>
    <xf numFmtId="3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3" fillId="2" borderId="1" xfId="0" applyFont="1" applyFill="1" applyBorder="1"/>
    <xf numFmtId="9" fontId="2" fillId="0" borderId="1" xfId="0" applyNumberFormat="1" applyFont="1" applyBorder="1"/>
    <xf numFmtId="166" fontId="5" fillId="3" borderId="1" xfId="1" applyNumberFormat="1" applyFont="1" applyFill="1" applyBorder="1" applyAlignment="1" applyProtection="1">
      <alignment horizontal="center" vertical="center"/>
      <protection locked="0"/>
    </xf>
    <xf numFmtId="0" fontId="5" fillId="3" borderId="1" xfId="1" applyFont="1" applyFill="1" applyBorder="1" applyAlignment="1" applyProtection="1">
      <alignment horizontal="left" vertical="center"/>
      <protection locked="0"/>
    </xf>
    <xf numFmtId="0" fontId="5" fillId="3" borderId="1" xfId="1" applyFont="1" applyFill="1" applyBorder="1" applyAlignment="1" applyProtection="1">
      <alignment horizontal="center" vertical="center"/>
      <protection locked="0"/>
    </xf>
    <xf numFmtId="9" fontId="5" fillId="3" borderId="1" xfId="2" applyFont="1" applyFill="1" applyBorder="1" applyAlignment="1" applyProtection="1">
      <alignment horizontal="center" vertical="center"/>
      <protection locked="0"/>
    </xf>
    <xf numFmtId="168" fontId="4" fillId="0" borderId="0" xfId="3" applyNumberFormat="1" applyFont="1" applyAlignment="1" applyProtection="1">
      <alignment vertical="center"/>
      <protection locked="0"/>
    </xf>
    <xf numFmtId="166" fontId="4" fillId="0" borderId="1" xfId="1" applyNumberFormat="1" applyBorder="1" applyAlignment="1" applyProtection="1">
      <alignment horizontal="center"/>
      <protection locked="0"/>
    </xf>
    <xf numFmtId="0" fontId="4" fillId="0" borderId="1" xfId="1" applyBorder="1" applyProtection="1">
      <protection locked="0"/>
    </xf>
    <xf numFmtId="168" fontId="4" fillId="0" borderId="1" xfId="3" applyNumberFormat="1" applyFont="1" applyFill="1" applyBorder="1" applyProtection="1">
      <protection locked="0"/>
    </xf>
    <xf numFmtId="168" fontId="4" fillId="0" borderId="0" xfId="3" applyNumberFormat="1" applyFont="1" applyProtection="1">
      <protection locked="0"/>
    </xf>
    <xf numFmtId="9" fontId="6" fillId="0" borderId="1" xfId="2" applyFont="1" applyBorder="1" applyProtection="1">
      <protection locked="0"/>
    </xf>
    <xf numFmtId="9" fontId="6" fillId="0" borderId="0" xfId="2" applyFont="1" applyFill="1" applyProtection="1">
      <protection locked="0"/>
    </xf>
    <xf numFmtId="0" fontId="7" fillId="0" borderId="0" xfId="1" applyFont="1" applyProtection="1">
      <protection locked="0"/>
    </xf>
    <xf numFmtId="9" fontId="6" fillId="0" borderId="0" xfId="2" applyFont="1" applyProtection="1">
      <protection locked="0"/>
    </xf>
    <xf numFmtId="0" fontId="8" fillId="3" borderId="1" xfId="1" applyFont="1" applyFill="1" applyBorder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/>
      <protection locked="0"/>
    </xf>
    <xf numFmtId="0" fontId="8" fillId="3" borderId="1" xfId="1" applyFont="1" applyFill="1" applyBorder="1" applyProtection="1">
      <protection locked="0"/>
    </xf>
    <xf numFmtId="0" fontId="8" fillId="3" borderId="0" xfId="1" applyFont="1" applyFill="1" applyProtection="1">
      <protection locked="0"/>
    </xf>
    <xf numFmtId="0" fontId="9" fillId="0" borderId="0" xfId="1" applyFont="1" applyAlignment="1" applyProtection="1">
      <alignment horizontal="center"/>
      <protection locked="0"/>
    </xf>
    <xf numFmtId="0" fontId="10" fillId="4" borderId="1" xfId="1" applyFont="1" applyFill="1" applyBorder="1" applyAlignment="1" applyProtection="1">
      <alignment horizontal="left"/>
      <protection locked="0"/>
    </xf>
    <xf numFmtId="9" fontId="11" fillId="5" borderId="1" xfId="2" applyFont="1" applyFill="1" applyBorder="1" applyAlignment="1" applyProtection="1">
      <alignment horizontal="center"/>
      <protection locked="0"/>
    </xf>
    <xf numFmtId="169" fontId="7" fillId="0" borderId="0" xfId="2" applyNumberFormat="1" applyFont="1" applyProtection="1">
      <protection locked="0"/>
    </xf>
    <xf numFmtId="0" fontId="6" fillId="0" borderId="0" xfId="1" applyFont="1" applyProtection="1">
      <protection locked="0"/>
    </xf>
    <xf numFmtId="0" fontId="4" fillId="0" borderId="0" xfId="1" applyProtection="1">
      <protection locked="0"/>
    </xf>
    <xf numFmtId="169" fontId="7" fillId="0" borderId="0" xfId="2" applyNumberFormat="1" applyFont="1" applyBorder="1" applyProtection="1">
      <protection locked="0"/>
    </xf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3" fillId="8" borderId="3" xfId="0" applyFont="1" applyFill="1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71" fontId="15" fillId="8" borderId="5" xfId="4" applyNumberFormat="1" applyFont="1" applyFill="1" applyBorder="1" applyAlignment="1">
      <alignment horizontal="left" vertical="center"/>
    </xf>
    <xf numFmtId="0" fontId="15" fillId="8" borderId="5" xfId="0" applyFont="1" applyFill="1" applyBorder="1" applyAlignment="1">
      <alignment horizontal="left" vertical="center"/>
    </xf>
    <xf numFmtId="0" fontId="16" fillId="0" borderId="0" xfId="0" applyFont="1" applyAlignment="1">
      <alignment vertical="top" wrapText="1"/>
    </xf>
    <xf numFmtId="0" fontId="18" fillId="0" borderId="6" xfId="0" applyFont="1" applyFill="1" applyBorder="1"/>
    <xf numFmtId="0" fontId="18" fillId="0" borderId="6" xfId="0" applyFont="1" applyFill="1" applyBorder="1" applyAlignment="1">
      <alignment horizontal="left"/>
    </xf>
    <xf numFmtId="3" fontId="18" fillId="0" borderId="6" xfId="0" applyNumberFormat="1" applyFont="1" applyFill="1" applyBorder="1" applyAlignment="1">
      <alignment horizontal="left"/>
    </xf>
    <xf numFmtId="172" fontId="18" fillId="0" borderId="6" xfId="0" applyNumberFormat="1" applyFont="1" applyFill="1" applyBorder="1" applyAlignment="1">
      <alignment horizontal="left"/>
    </xf>
    <xf numFmtId="0" fontId="17" fillId="9" borderId="6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20" fillId="4" borderId="10" xfId="1" applyNumberFormat="1" applyFont="1" applyFill="1" applyBorder="1" applyAlignment="1">
      <alignment horizontal="left"/>
    </xf>
    <xf numFmtId="0" fontId="20" fillId="4" borderId="11" xfId="1" applyNumberFormat="1" applyFont="1" applyFill="1" applyBorder="1" applyAlignment="1">
      <alignment horizontal="left"/>
    </xf>
    <xf numFmtId="0" fontId="4" fillId="5" borderId="10" xfId="1" applyNumberFormat="1" applyFont="1" applyFill="1" applyBorder="1" applyAlignment="1"/>
    <xf numFmtId="0" fontId="4" fillId="5" borderId="10" xfId="1" applyNumberFormat="1" applyFont="1" applyFill="1" applyBorder="1" applyAlignment="1">
      <alignment horizontal="center"/>
    </xf>
    <xf numFmtId="170" fontId="4" fillId="5" borderId="10" xfId="3" applyNumberFormat="1" applyFont="1" applyFill="1" applyBorder="1"/>
    <xf numFmtId="170" fontId="4" fillId="6" borderId="10" xfId="3" applyNumberFormat="1" applyFont="1" applyFill="1" applyBorder="1" applyAlignment="1">
      <alignment horizontal="center"/>
    </xf>
    <xf numFmtId="170" fontId="6" fillId="6" borderId="11" xfId="3" applyNumberFormat="1" applyFont="1" applyFill="1" applyBorder="1" applyAlignment="1">
      <alignment horizontal="center"/>
    </xf>
    <xf numFmtId="0" fontId="4" fillId="12" borderId="10" xfId="1" applyNumberFormat="1" applyFont="1" applyFill="1" applyBorder="1" applyAlignment="1"/>
    <xf numFmtId="0" fontId="4" fillId="12" borderId="10" xfId="1" applyNumberFormat="1" applyFont="1" applyFill="1" applyBorder="1" applyAlignment="1">
      <alignment horizontal="center"/>
    </xf>
    <xf numFmtId="170" fontId="4" fillId="12" borderId="10" xfId="3" applyNumberFormat="1" applyFont="1" applyFill="1" applyBorder="1"/>
    <xf numFmtId="168" fontId="4" fillId="12" borderId="12" xfId="3" applyNumberFormat="1" applyFont="1" applyFill="1" applyBorder="1"/>
    <xf numFmtId="168" fontId="4" fillId="12" borderId="13" xfId="3" applyNumberFormat="1" applyFont="1" applyFill="1" applyBorder="1"/>
    <xf numFmtId="168" fontId="4" fillId="12" borderId="13" xfId="3" applyNumberFormat="1" applyFont="1" applyFill="1" applyBorder="1" applyAlignment="1">
      <alignment horizontal="center"/>
    </xf>
    <xf numFmtId="0" fontId="4" fillId="5" borderId="14" xfId="1" applyNumberFormat="1" applyFont="1" applyFill="1" applyBorder="1" applyAlignment="1"/>
    <xf numFmtId="0" fontId="4" fillId="5" borderId="14" xfId="1" applyNumberFormat="1" applyFont="1" applyFill="1" applyBorder="1" applyAlignment="1">
      <alignment horizontal="center"/>
    </xf>
    <xf numFmtId="170" fontId="4" fillId="6" borderId="14" xfId="3" applyNumberFormat="1" applyFont="1" applyFill="1" applyBorder="1"/>
    <xf numFmtId="170" fontId="4" fillId="6" borderId="14" xfId="3" applyNumberFormat="1" applyFont="1" applyFill="1" applyBorder="1" applyAlignment="1">
      <alignment horizontal="center"/>
    </xf>
    <xf numFmtId="170" fontId="4" fillId="6" borderId="1" xfId="3" applyNumberFormat="1" applyFont="1" applyFill="1" applyBorder="1"/>
    <xf numFmtId="0" fontId="19" fillId="10" borderId="15" xfId="0" applyFont="1" applyFill="1" applyBorder="1"/>
    <xf numFmtId="0" fontId="19" fillId="10" borderId="16" xfId="0" applyFont="1" applyFill="1" applyBorder="1"/>
    <xf numFmtId="0" fontId="19" fillId="10" borderId="17" xfId="0" applyFont="1" applyFill="1" applyBorder="1" applyAlignment="1">
      <alignment horizontal="right"/>
    </xf>
    <xf numFmtId="0" fontId="0" fillId="11" borderId="15" xfId="0" applyFont="1" applyFill="1" applyBorder="1"/>
    <xf numFmtId="0" fontId="0" fillId="11" borderId="16" xfId="0" applyFont="1" applyFill="1" applyBorder="1"/>
    <xf numFmtId="0" fontId="0" fillId="11" borderId="17" xfId="0" applyFont="1" applyFill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21" fillId="13" borderId="0" xfId="0" applyFont="1" applyFill="1"/>
    <xf numFmtId="168" fontId="4" fillId="0" borderId="1" xfId="3" applyNumberFormat="1" applyFont="1" applyFill="1" applyBorder="1" applyProtection="1"/>
    <xf numFmtId="168" fontId="6" fillId="0" borderId="1" xfId="2" applyNumberFormat="1" applyFont="1" applyFill="1" applyBorder="1" applyProtection="1"/>
    <xf numFmtId="0" fontId="23" fillId="0" borderId="0" xfId="0" applyFont="1"/>
    <xf numFmtId="0" fontId="24" fillId="0" borderId="0" xfId="0" applyFont="1" applyFill="1" applyAlignment="1">
      <alignment horizontal="center"/>
    </xf>
    <xf numFmtId="2" fontId="18" fillId="0" borderId="6" xfId="0" applyNumberFormat="1" applyFont="1" applyFill="1" applyBorder="1" applyAlignment="1">
      <alignment horizontal="left"/>
    </xf>
    <xf numFmtId="0" fontId="26" fillId="15" borderId="0" xfId="0" applyFont="1" applyFill="1"/>
    <xf numFmtId="0" fontId="0" fillId="16" borderId="0" xfId="0" applyFill="1"/>
    <xf numFmtId="0" fontId="0" fillId="0" borderId="0" xfId="0" applyFill="1"/>
    <xf numFmtId="0" fontId="29" fillId="15" borderId="0" xfId="0" applyFont="1" applyFill="1"/>
    <xf numFmtId="0" fontId="30" fillId="0" borderId="0" xfId="0" applyFont="1" applyFill="1"/>
    <xf numFmtId="0" fontId="0" fillId="17" borderId="0" xfId="0" applyFill="1"/>
    <xf numFmtId="0" fontId="10" fillId="16" borderId="0" xfId="0" applyFont="1" applyFill="1" applyAlignment="1">
      <alignment horizontal="center" vertical="center"/>
    </xf>
    <xf numFmtId="0" fontId="29" fillId="16" borderId="0" xfId="0" applyFont="1" applyFill="1"/>
    <xf numFmtId="0" fontId="4" fillId="0" borderId="0" xfId="1" applyAlignment="1" applyProtection="1">
      <alignment horizontal="center"/>
      <protection locked="0"/>
    </xf>
    <xf numFmtId="169" fontId="7" fillId="0" borderId="0" xfId="2" applyNumberFormat="1" applyFont="1" applyAlignment="1" applyProtection="1">
      <alignment horizontal="center" vertical="center"/>
      <protection locked="0"/>
    </xf>
    <xf numFmtId="0" fontId="7" fillId="0" borderId="0" xfId="1" applyFont="1" applyAlignment="1" applyProtection="1">
      <alignment horizontal="center" vertical="center"/>
      <protection locked="0"/>
    </xf>
    <xf numFmtId="0" fontId="4" fillId="0" borderId="0" xfId="1" applyAlignment="1" applyProtection="1">
      <alignment horizontal="left"/>
      <protection locked="0"/>
    </xf>
    <xf numFmtId="0" fontId="12" fillId="7" borderId="1" xfId="0" applyNumberFormat="1" applyFont="1" applyFill="1" applyBorder="1" applyProtection="1">
      <protection locked="0"/>
    </xf>
    <xf numFmtId="0" fontId="13" fillId="7" borderId="0" xfId="0" applyNumberFormat="1" applyFont="1" applyFill="1" applyProtection="1">
      <protection locked="0"/>
    </xf>
    <xf numFmtId="0" fontId="0" fillId="0" borderId="0" xfId="0" applyNumberFormat="1"/>
    <xf numFmtId="0" fontId="0" fillId="0" borderId="0" xfId="0" applyNumberFormat="1" applyProtection="1">
      <protection locked="0"/>
    </xf>
    <xf numFmtId="0" fontId="0" fillId="0" borderId="1" xfId="0" applyNumberFormat="1" applyBorder="1" applyProtection="1">
      <protection locked="0"/>
    </xf>
    <xf numFmtId="0" fontId="14" fillId="0" borderId="1" xfId="0" applyNumberFormat="1" applyFont="1" applyBorder="1" applyProtection="1">
      <protection locked="0"/>
    </xf>
    <xf numFmtId="168" fontId="31" fillId="15" borderId="0" xfId="3" applyNumberFormat="1" applyFont="1" applyFill="1" applyProtection="1">
      <protection locked="0"/>
    </xf>
    <xf numFmtId="2" fontId="13" fillId="0" borderId="2" xfId="0" applyNumberFormat="1" applyFont="1" applyBorder="1" applyProtection="1"/>
    <xf numFmtId="0" fontId="0" fillId="0" borderId="1" xfId="0" applyBorder="1" applyAlignment="1">
      <alignment horizontal="center"/>
    </xf>
    <xf numFmtId="0" fontId="22" fillId="14" borderId="0" xfId="0" applyFont="1" applyFill="1" applyAlignment="1">
      <alignment horizontal="center"/>
    </xf>
    <xf numFmtId="0" fontId="29" fillId="15" borderId="0" xfId="0" applyFont="1" applyFill="1" applyAlignment="1">
      <alignment horizontal="left"/>
    </xf>
    <xf numFmtId="0" fontId="10" fillId="16" borderId="0" xfId="0" applyFont="1" applyFill="1" applyAlignment="1">
      <alignment horizontal="center" vertical="center"/>
    </xf>
    <xf numFmtId="0" fontId="29" fillId="16" borderId="0" xfId="0" applyFont="1" applyFill="1" applyAlignment="1">
      <alignment horizontal="left"/>
    </xf>
    <xf numFmtId="0" fontId="27" fillId="15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4" fillId="0" borderId="0" xfId="0" applyFont="1" applyFill="1" applyAlignment="1">
      <alignment horizontal="center"/>
    </xf>
  </cellXfs>
  <cellStyles count="5">
    <cellStyle name="Comma 2" xfId="3" xr:uid="{B89D5111-33BA-46AF-8661-190B7439C181}"/>
    <cellStyle name="Currency 2" xfId="4" xr:uid="{4F95999B-EB1A-4D84-9AF1-59F428CB8DB5}"/>
    <cellStyle name="Normal" xfId="0" builtinId="0"/>
    <cellStyle name="Normal 2" xfId="1" xr:uid="{573D46E2-3E1A-46E7-BBEE-E2C4CDD8D0BD}"/>
    <cellStyle name="Percent 2" xfId="2" xr:uid="{55E3D5A5-572E-45AC-93BA-35B90095B28F}"/>
  </cellStyles>
  <dxfs count="5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rgb="FFFFFF00"/>
        </patternFill>
      </fill>
    </dxf>
    <dxf>
      <fill>
        <patternFill patternType="solid">
          <fgColor indexed="64"/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199677</xdr:colOff>
      <xdr:row>13</xdr:row>
      <xdr:rowOff>5507</xdr:rowOff>
    </xdr:from>
    <xdr:to>
      <xdr:col>1</xdr:col>
      <xdr:colOff>1151279</xdr:colOff>
      <xdr:row>15</xdr:row>
      <xdr:rowOff>176957</xdr:rowOff>
    </xdr:to>
    <xdr:sp macro="" textlink="">
      <xdr:nvSpPr>
        <xdr:cNvPr id="6" name="Arrow: Notched Right 5">
          <a:extLst>
            <a:ext uri="{FF2B5EF4-FFF2-40B4-BE49-F238E27FC236}">
              <a16:creationId xmlns:a16="http://schemas.microsoft.com/office/drawing/2014/main" id="{D10B9EE8-679F-4336-9757-86EA5F130387}"/>
            </a:ext>
          </a:extLst>
        </xdr:cNvPr>
        <xdr:cNvSpPr/>
      </xdr:nvSpPr>
      <xdr:spPr>
        <a:xfrm>
          <a:off x="1104552" y="2863007"/>
          <a:ext cx="951602" cy="628650"/>
        </a:xfrm>
        <a:prstGeom prst="notchedRightArrow">
          <a:avLst/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142875</xdr:colOff>
      <xdr:row>1</xdr:row>
      <xdr:rowOff>15240</xdr:rowOff>
    </xdr:from>
    <xdr:to>
      <xdr:col>13</xdr:col>
      <xdr:colOff>342900</xdr:colOff>
      <xdr:row>8</xdr:row>
      <xdr:rowOff>156210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60FC6F43-0383-458B-89C3-A52E43B66194}"/>
            </a:ext>
          </a:extLst>
        </xdr:cNvPr>
        <xdr:cNvSpPr/>
      </xdr:nvSpPr>
      <xdr:spPr>
        <a:xfrm>
          <a:off x="8181975" y="205740"/>
          <a:ext cx="3857625" cy="1760220"/>
        </a:xfrm>
        <a:prstGeom prst="round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 b="1"/>
            <a:t>If</a:t>
          </a:r>
          <a:r>
            <a:rPr lang="en-IN" sz="1400" b="1" baseline="0"/>
            <a:t> sales  Target is </a:t>
          </a:r>
          <a:r>
            <a:rPr lang="en-IN" sz="1400" b="1" baseline="0">
              <a:solidFill>
                <a:srgbClr val="FF0000"/>
              </a:solidFill>
            </a:rPr>
            <a:t>RS. 30000 </a:t>
          </a:r>
          <a:r>
            <a:rPr lang="en-IN" sz="1400" b="1" baseline="0"/>
            <a:t>Thousand  , Then Aannual RS. </a:t>
          </a:r>
          <a:r>
            <a:rPr lang="en-IN" sz="1400" b="1" baseline="0">
              <a:solidFill>
                <a:srgbClr val="FF0000"/>
              </a:solidFill>
            </a:rPr>
            <a:t>30000 Thousand more</a:t>
          </a:r>
          <a:r>
            <a:rPr lang="en-IN" sz="1400" b="1" baseline="0"/>
            <a:t>, then you will get </a:t>
          </a:r>
          <a:r>
            <a:rPr lang="en-IN" sz="1400" b="1" baseline="0">
              <a:solidFill>
                <a:srgbClr val="FF0000"/>
              </a:solidFill>
            </a:rPr>
            <a:t>"YES"</a:t>
          </a:r>
          <a:endParaRPr lang="en-IN" sz="1400" b="1" baseline="0">
            <a:solidFill>
              <a:schemeClr val="dk1"/>
            </a:solidFill>
          </a:endParaRPr>
        </a:p>
        <a:p>
          <a:pPr algn="l"/>
          <a:r>
            <a:rPr lang="en-IN" sz="1400" b="1" baseline="0"/>
            <a:t>iF Sales target is less than </a:t>
          </a:r>
        </a:p>
        <a:p>
          <a:pPr algn="l"/>
          <a:r>
            <a:rPr lang="en-IN" sz="1400" b="1" baseline="0">
              <a:solidFill>
                <a:srgbClr val="FF0000"/>
              </a:solidFill>
            </a:rPr>
            <a:t>Rs. 30000 </a:t>
          </a:r>
          <a:r>
            <a:rPr lang="en-IN" sz="1400" b="1" baseline="0"/>
            <a:t>thousand  then the annual target </a:t>
          </a:r>
          <a:r>
            <a:rPr lang="en-IN" sz="1400" b="1" baseline="0">
              <a:solidFill>
                <a:srgbClr val="FF0000"/>
              </a:solidFill>
            </a:rPr>
            <a:t>will not</a:t>
          </a:r>
          <a:r>
            <a:rPr lang="en-IN" sz="1400" b="1" baseline="0"/>
            <a:t> be </a:t>
          </a:r>
          <a:r>
            <a:rPr lang="en-IN" sz="1400" b="1" baseline="0">
              <a:solidFill>
                <a:srgbClr val="FF0000"/>
              </a:solidFill>
            </a:rPr>
            <a:t>met. "NO"</a:t>
          </a:r>
        </a:p>
        <a:p>
          <a:pPr algn="l"/>
          <a:endParaRPr lang="en-IN" sz="1400" b="1"/>
        </a:p>
      </xdr:txBody>
    </xdr:sp>
    <xdr:clientData/>
  </xdr:twoCellAnchor>
  <xdr:twoCellAnchor>
    <xdr:from>
      <xdr:col>4</xdr:col>
      <xdr:colOff>1000125</xdr:colOff>
      <xdr:row>4</xdr:row>
      <xdr:rowOff>228600</xdr:rowOff>
    </xdr:from>
    <xdr:to>
      <xdr:col>7</xdr:col>
      <xdr:colOff>142875</xdr:colOff>
      <xdr:row>14</xdr:row>
      <xdr:rowOff>142878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B53A254-DA4A-435E-ADEC-A55F69D5BAE3}"/>
            </a:ext>
          </a:extLst>
        </xdr:cNvPr>
        <xdr:cNvCxnSpPr>
          <a:endCxn id="7" idx="1"/>
        </xdr:cNvCxnSpPr>
      </xdr:nvCxnSpPr>
      <xdr:spPr>
        <a:xfrm flipV="1">
          <a:off x="5400675" y="1085850"/>
          <a:ext cx="2781300" cy="21050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1562852</xdr:colOff>
      <xdr:row>9</xdr:row>
      <xdr:rowOff>87904</xdr:rowOff>
    </xdr:from>
    <xdr:to>
      <xdr:col>7</xdr:col>
      <xdr:colOff>220423</xdr:colOff>
      <xdr:row>11</xdr:row>
      <xdr:rowOff>154579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1731710-F0FA-40BE-9E03-32D432D51D08}"/>
            </a:ext>
          </a:extLst>
        </xdr:cNvPr>
        <xdr:cNvSpPr/>
      </xdr:nvSpPr>
      <xdr:spPr>
        <a:xfrm rot="19477048">
          <a:off x="5963402" y="2088154"/>
          <a:ext cx="2296121" cy="542925"/>
        </a:xfrm>
        <a:prstGeom prst="rect">
          <a:avLst/>
        </a:prstGeom>
        <a:solidFill>
          <a:schemeClr val="tx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800">
              <a:solidFill>
                <a:schemeClr val="bg1"/>
              </a:solidFill>
              <a:latin typeface="Algerian" panose="04020705040A02060702" pitchFamily="82" charset="0"/>
            </a:rPr>
            <a:t>DESCRIBE</a:t>
          </a:r>
        </a:p>
      </xdr:txBody>
    </xdr:sp>
    <xdr:clientData/>
  </xdr:twoCellAnchor>
  <xdr:twoCellAnchor>
    <xdr:from>
      <xdr:col>7</xdr:col>
      <xdr:colOff>171449</xdr:colOff>
      <xdr:row>9</xdr:row>
      <xdr:rowOff>114300</xdr:rowOff>
    </xdr:from>
    <xdr:to>
      <xdr:col>14</xdr:col>
      <xdr:colOff>161925</xdr:colOff>
      <xdr:row>23</xdr:row>
      <xdr:rowOff>95250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81BD39F3-5D58-4FD0-A544-CF392F0FDA77}"/>
            </a:ext>
          </a:extLst>
        </xdr:cNvPr>
        <xdr:cNvSpPr/>
      </xdr:nvSpPr>
      <xdr:spPr>
        <a:xfrm>
          <a:off x="8210549" y="2114550"/>
          <a:ext cx="4257676" cy="28670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200" b="1">
              <a:solidFill>
                <a:schemeClr val="tx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If</a:t>
          </a:r>
          <a:r>
            <a:rPr lang="en-IN" sz="1200" b="1" baseline="0">
              <a:solidFill>
                <a:schemeClr val="tx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 sales  Target is </a:t>
          </a:r>
          <a:r>
            <a:rPr lang="en-IN" sz="1200" b="1" baseline="0">
              <a:solidFill>
                <a:srgbClr val="FF0000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RS. 30000 Thousand  </a:t>
          </a:r>
          <a:r>
            <a:rPr lang="en-IN" sz="1200" b="1" baseline="0">
              <a:solidFill>
                <a:schemeClr val="tx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, Then Aannual </a:t>
          </a:r>
          <a:r>
            <a:rPr lang="en-IN" sz="1200" b="1" baseline="0">
              <a:solidFill>
                <a:srgbClr val="FF0000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RS. 30000 Thousand more</a:t>
          </a:r>
          <a:r>
            <a:rPr lang="en-IN" sz="1200" b="1" baseline="0">
              <a:solidFill>
                <a:schemeClr val="tx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, then you will </a:t>
          </a:r>
          <a:r>
            <a:rPr lang="en-IN" sz="1200" b="1" baseline="0">
              <a:solidFill>
                <a:srgbClr val="FF0000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get "YES"</a:t>
          </a:r>
          <a:endParaRPr lang="en-IN" sz="1200" b="1">
            <a:solidFill>
              <a:srgbClr val="FF0000"/>
            </a:solidFill>
            <a:effectLst/>
            <a:latin typeface="Arial Black" panose="020B0A04020102020204" pitchFamily="34" charset="0"/>
          </a:endParaRPr>
        </a:p>
        <a:p>
          <a:r>
            <a:rPr lang="en-IN" sz="1200" b="1" baseline="0">
              <a:solidFill>
                <a:schemeClr val="tx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iF Sales target is less than </a:t>
          </a:r>
          <a:endParaRPr lang="en-IN" sz="1200" b="1">
            <a:solidFill>
              <a:schemeClr val="tx1"/>
            </a:solidFill>
            <a:effectLst/>
            <a:latin typeface="Arial Black" panose="020B0A04020102020204" pitchFamily="34" charset="0"/>
          </a:endParaRPr>
        </a:p>
        <a:p>
          <a:r>
            <a:rPr lang="en-IN" sz="1200" b="1" baseline="0">
              <a:solidFill>
                <a:srgbClr val="FF0000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Rs. 30000 </a:t>
          </a:r>
          <a:r>
            <a:rPr lang="en-IN" sz="1200" b="1" baseline="0">
              <a:solidFill>
                <a:schemeClr val="tx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thousand  then the annual target </a:t>
          </a:r>
          <a:r>
            <a:rPr lang="en-IN" sz="1200" b="1" baseline="0">
              <a:solidFill>
                <a:srgbClr val="FF0000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will not be met. "NO"</a:t>
          </a:r>
        </a:p>
        <a:p>
          <a:r>
            <a:rPr lang="en-IN" sz="1200" b="1">
              <a:solidFill>
                <a:schemeClr val="tx1"/>
              </a:solidFill>
              <a:effectLst/>
              <a:latin typeface="Arial Black" panose="020B0A04020102020204" pitchFamily="34" charset="0"/>
            </a:rPr>
            <a:t>IF </a:t>
          </a:r>
          <a:r>
            <a:rPr lang="en-IN" sz="1200" b="1">
              <a:solidFill>
                <a:srgbClr val="FF0000"/>
              </a:solidFill>
              <a:effectLst/>
              <a:latin typeface="Arial Black" panose="020B0A04020102020204" pitchFamily="34" charset="0"/>
            </a:rPr>
            <a:t>FIX EXP</a:t>
          </a:r>
          <a:r>
            <a:rPr lang="en-IN" sz="1200" b="1" baseline="0">
              <a:solidFill>
                <a:srgbClr val="FF0000"/>
              </a:solidFill>
              <a:effectLst/>
              <a:latin typeface="Arial Black" panose="020B0A04020102020204" pitchFamily="34" charset="0"/>
            </a:rPr>
            <a:t> YEAR </a:t>
          </a:r>
          <a:r>
            <a:rPr lang="en-IN" sz="1200" b="1" baseline="0">
              <a:solidFill>
                <a:schemeClr val="tx1"/>
              </a:solidFill>
              <a:effectLst/>
              <a:latin typeface="Arial Black" panose="020B0A04020102020204" pitchFamily="34" charset="0"/>
            </a:rPr>
            <a:t>, THEN </a:t>
          </a:r>
          <a:r>
            <a:rPr lang="en-IN" sz="1200" b="1" baseline="0">
              <a:solidFill>
                <a:srgbClr val="FF0000"/>
              </a:solidFill>
              <a:effectLst/>
              <a:latin typeface="Arial Black" panose="020B0A04020102020204" pitchFamily="34" charset="0"/>
            </a:rPr>
            <a:t>YEARLY EXP </a:t>
          </a:r>
          <a:r>
            <a:rPr lang="en-IN" sz="1200" b="1" baseline="0">
              <a:solidFill>
                <a:schemeClr val="tx1"/>
              </a:solidFill>
              <a:effectLst/>
              <a:latin typeface="Arial Black" panose="020B0A04020102020204" pitchFamily="34" charset="0"/>
            </a:rPr>
            <a:t>BELOW. YOU WILL </a:t>
          </a:r>
          <a:r>
            <a:rPr lang="en-IN" sz="1200" b="1" baseline="0">
              <a:solidFill>
                <a:srgbClr val="FF0000"/>
              </a:solidFill>
              <a:effectLst/>
              <a:latin typeface="Arial Black" panose="020B0A04020102020204" pitchFamily="34" charset="0"/>
            </a:rPr>
            <a:t>GET 5% PER BONUS</a:t>
          </a:r>
          <a:r>
            <a:rPr lang="en-IN" sz="1200" b="1" baseline="0">
              <a:solidFill>
                <a:schemeClr val="tx1"/>
              </a:solidFill>
              <a:effectLst/>
              <a:latin typeface="Arial Black" panose="020B0A04020102020204" pitchFamily="34" charset="0"/>
            </a:rPr>
            <a:t>,</a:t>
          </a:r>
        </a:p>
        <a:p>
          <a:r>
            <a:rPr lang="en-IN" sz="1200" b="1" baseline="0">
              <a:solidFill>
                <a:schemeClr val="tx1"/>
              </a:solidFill>
              <a:effectLst/>
              <a:latin typeface="Arial Black" panose="020B0A04020102020204" pitchFamily="34" charset="0"/>
            </a:rPr>
            <a:t>BUT </a:t>
          </a:r>
          <a:r>
            <a:rPr lang="en-IN" sz="1200" b="1" baseline="0">
              <a:solidFill>
                <a:srgbClr val="FF0000"/>
              </a:solidFill>
              <a:effectLst/>
              <a:latin typeface="Arial Black" panose="020B0A04020102020204" pitchFamily="34" charset="0"/>
            </a:rPr>
            <a:t>FIX EXP YEAR</a:t>
          </a:r>
          <a:r>
            <a:rPr lang="en-IN" sz="1200" b="1" baseline="0">
              <a:solidFill>
                <a:schemeClr val="tx1"/>
              </a:solidFill>
              <a:effectLst/>
              <a:latin typeface="Arial Black" panose="020B0A04020102020204" pitchFamily="34" charset="0"/>
            </a:rPr>
            <a:t>, THEN </a:t>
          </a:r>
          <a:r>
            <a:rPr lang="en-IN" sz="1200" b="1" baseline="0">
              <a:solidFill>
                <a:srgbClr val="FF0000"/>
              </a:solidFill>
              <a:effectLst/>
              <a:latin typeface="Arial Black" panose="020B0A04020102020204" pitchFamily="34" charset="0"/>
            </a:rPr>
            <a:t>YEARLY EXP </a:t>
          </a:r>
          <a:r>
            <a:rPr lang="en-IN" sz="1200" b="1" baseline="0">
              <a:solidFill>
                <a:schemeClr val="tx1"/>
              </a:solidFill>
              <a:effectLst/>
              <a:latin typeface="Arial Black" panose="020B0A04020102020204" pitchFamily="34" charset="0"/>
            </a:rPr>
            <a:t>ABOVE YOU WILL </a:t>
          </a:r>
          <a:r>
            <a:rPr lang="en-IN" sz="1200" b="1" baseline="0">
              <a:solidFill>
                <a:srgbClr val="FF0000"/>
              </a:solidFill>
              <a:effectLst/>
              <a:latin typeface="Arial Black" panose="020B0A04020102020204" pitchFamily="34" charset="0"/>
            </a:rPr>
            <a:t>GET 20% BONUS </a:t>
          </a:r>
          <a:endParaRPr lang="en-IN" sz="1200" b="1">
            <a:solidFill>
              <a:srgbClr val="FF0000"/>
            </a:solidFill>
            <a:effectLst/>
            <a:latin typeface="Arial Black" panose="020B0A04020102020204" pitchFamily="34" charset="0"/>
          </a:endParaRPr>
        </a:p>
        <a:p>
          <a:pPr algn="l"/>
          <a:endParaRPr lang="en-IN" sz="1200"/>
        </a:p>
      </xdr:txBody>
    </xdr:sp>
    <xdr:clientData/>
  </xdr:twoCellAnchor>
  <xdr:twoCellAnchor>
    <xdr:from>
      <xdr:col>5</xdr:col>
      <xdr:colOff>523875</xdr:colOff>
      <xdr:row>10</xdr:row>
      <xdr:rowOff>161925</xdr:rowOff>
    </xdr:from>
    <xdr:to>
      <xdr:col>7</xdr:col>
      <xdr:colOff>323850</xdr:colOff>
      <xdr:row>18</xdr:row>
      <xdr:rowOff>104776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9A1B512-619C-4CAB-B176-BD0412636C62}"/>
            </a:ext>
          </a:extLst>
        </xdr:cNvPr>
        <xdr:cNvCxnSpPr/>
      </xdr:nvCxnSpPr>
      <xdr:spPr>
        <a:xfrm flipV="1">
          <a:off x="6696075" y="2400300"/>
          <a:ext cx="1666875" cy="15906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6</xdr:row>
      <xdr:rowOff>1</xdr:rowOff>
    </xdr:from>
    <xdr:to>
      <xdr:col>16</xdr:col>
      <xdr:colOff>266700</xdr:colOff>
      <xdr:row>12</xdr:row>
      <xdr:rowOff>133351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3EE7E81-7770-4F3E-A675-7FFDD953E8FC}"/>
            </a:ext>
          </a:extLst>
        </xdr:cNvPr>
        <xdr:cNvSpPr/>
      </xdr:nvSpPr>
      <xdr:spPr>
        <a:xfrm>
          <a:off x="6905625" y="1152526"/>
          <a:ext cx="3733800" cy="1276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  <a:r>
            <a:rPr lang="en-US" sz="1200" b="1">
              <a:solidFill>
                <a:schemeClr val="tx1"/>
              </a:solidFill>
              <a:latin typeface="Arial Black" panose="020B0A04020102020204" pitchFamily="34" charset="0"/>
            </a:rPr>
            <a:t>=IFS(Region=$H$2,D2*$I$2,Region=$H$3,$I$3*D2,Region=$H$4,D2*$I$4,Region=$H$5,D2*$I$5,Region=$H$6,D2*$I$6)</a:t>
          </a:r>
        </a:p>
        <a:p>
          <a:pPr algn="l"/>
          <a:endParaRPr lang="en-US" sz="1200" b="1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</xdr:col>
      <xdr:colOff>447675</xdr:colOff>
      <xdr:row>6</xdr:row>
      <xdr:rowOff>76200</xdr:rowOff>
    </xdr:from>
    <xdr:to>
      <xdr:col>10</xdr:col>
      <xdr:colOff>266700</xdr:colOff>
      <xdr:row>10</xdr:row>
      <xdr:rowOff>104776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A065EC0-C889-4535-BF66-03D01C4381B6}"/>
            </a:ext>
          </a:extLst>
        </xdr:cNvPr>
        <xdr:cNvCxnSpPr/>
      </xdr:nvCxnSpPr>
      <xdr:spPr>
        <a:xfrm flipV="1">
          <a:off x="4724400" y="1228725"/>
          <a:ext cx="2257425" cy="7905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13</xdr:row>
      <xdr:rowOff>38100</xdr:rowOff>
    </xdr:from>
    <xdr:to>
      <xdr:col>14</xdr:col>
      <xdr:colOff>457200</xdr:colOff>
      <xdr:row>16</xdr:row>
      <xdr:rowOff>66675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00B75D5-4F26-4C7E-9736-B9C77F6FC96B}"/>
            </a:ext>
          </a:extLst>
        </xdr:cNvPr>
        <xdr:cNvSpPr/>
      </xdr:nvSpPr>
      <xdr:spPr>
        <a:xfrm>
          <a:off x="7286625" y="2524125"/>
          <a:ext cx="2324100" cy="600075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=SUM(E2:E30)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18</xdr:row>
      <xdr:rowOff>9525</xdr:rowOff>
    </xdr:from>
    <xdr:to>
      <xdr:col>1</xdr:col>
      <xdr:colOff>590550</xdr:colOff>
      <xdr:row>20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4EDF2C3-4EA6-4980-B7D0-DBCBD3B66896}"/>
            </a:ext>
          </a:extLst>
        </xdr:cNvPr>
        <xdr:cNvCxnSpPr/>
      </xdr:nvCxnSpPr>
      <xdr:spPr>
        <a:xfrm flipH="1">
          <a:off x="1295400" y="3638550"/>
          <a:ext cx="504825" cy="438150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23</xdr:row>
      <xdr:rowOff>38100</xdr:rowOff>
    </xdr:from>
    <xdr:to>
      <xdr:col>1</xdr:col>
      <xdr:colOff>571500</xdr:colOff>
      <xdr:row>25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06BA4D1-C388-412B-B027-A8F7821230E5}"/>
            </a:ext>
          </a:extLst>
        </xdr:cNvPr>
        <xdr:cNvCxnSpPr/>
      </xdr:nvCxnSpPr>
      <xdr:spPr>
        <a:xfrm flipH="1">
          <a:off x="1276350" y="4733925"/>
          <a:ext cx="504825" cy="438150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22</xdr:row>
      <xdr:rowOff>161925</xdr:rowOff>
    </xdr:from>
    <xdr:to>
      <xdr:col>12</xdr:col>
      <xdr:colOff>304800</xdr:colOff>
      <xdr:row>25</xdr:row>
      <xdr:rowOff>19050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7F26AF5-1639-4299-9C5F-AA4C39994693}"/>
            </a:ext>
          </a:extLst>
        </xdr:cNvPr>
        <xdr:cNvCxnSpPr/>
      </xdr:nvCxnSpPr>
      <xdr:spPr>
        <a:xfrm flipH="1">
          <a:off x="9144000" y="4467225"/>
          <a:ext cx="504825" cy="438150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17</xdr:row>
      <xdr:rowOff>180975</xdr:rowOff>
    </xdr:from>
    <xdr:to>
      <xdr:col>12</xdr:col>
      <xdr:colOff>285750</xdr:colOff>
      <xdr:row>19</xdr:row>
      <xdr:rowOff>228600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15AF3DE-81A5-4944-AC2D-12CA8471D82F}"/>
            </a:ext>
          </a:extLst>
        </xdr:cNvPr>
        <xdr:cNvCxnSpPr/>
      </xdr:nvCxnSpPr>
      <xdr:spPr>
        <a:xfrm flipH="1">
          <a:off x="9124950" y="3429000"/>
          <a:ext cx="504825" cy="438150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523875</xdr:colOff>
      <xdr:row>1</xdr:row>
      <xdr:rowOff>123825</xdr:rowOff>
    </xdr:from>
    <xdr:to>
      <xdr:col>16</xdr:col>
      <xdr:colOff>29701</xdr:colOff>
      <xdr:row>13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05B774-FD77-4DF2-861B-25BF57972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314325"/>
          <a:ext cx="3163426" cy="226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419099</xdr:colOff>
      <xdr:row>15</xdr:row>
      <xdr:rowOff>180975</xdr:rowOff>
    </xdr:from>
    <xdr:to>
      <xdr:col>8</xdr:col>
      <xdr:colOff>485774</xdr:colOff>
      <xdr:row>22</xdr:row>
      <xdr:rowOff>171450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C9271A7-2A81-43E8-983B-6E63AA388184}"/>
            </a:ext>
          </a:extLst>
        </xdr:cNvPr>
        <xdr:cNvSpPr/>
      </xdr:nvSpPr>
      <xdr:spPr>
        <a:xfrm>
          <a:off x="2857499" y="3038475"/>
          <a:ext cx="2505075" cy="13239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  <a:latin typeface="Arial Black" panose="020B0A04020102020204" pitchFamily="34" charset="0"/>
            </a:rPr>
            <a:t>i am confuse</a:t>
          </a:r>
          <a:r>
            <a:rPr lang="en-IN" sz="1100" b="1" baseline="0">
              <a:solidFill>
                <a:schemeClr val="tx1"/>
              </a:solidFill>
              <a:latin typeface="Arial Black" panose="020B0A04020102020204" pitchFamily="34" charset="0"/>
            </a:rPr>
            <a:t> this question </a:t>
          </a:r>
        </a:p>
        <a:p>
          <a:pPr algn="ctr"/>
          <a:r>
            <a:rPr lang="en-IN" sz="1100" b="1" baseline="0">
              <a:solidFill>
                <a:schemeClr val="tx1"/>
              </a:solidFill>
              <a:latin typeface="Arial Black" panose="020B0A04020102020204" pitchFamily="34" charset="0"/>
            </a:rPr>
            <a:t>please tell me  question sir.</a:t>
          </a:r>
          <a:endParaRPr lang="en-IN" sz="1100" b="1">
            <a:solidFill>
              <a:schemeClr val="tx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390525</xdr:colOff>
      <xdr:row>16</xdr:row>
      <xdr:rowOff>28575</xdr:rowOff>
    </xdr:from>
    <xdr:to>
      <xdr:col>4</xdr:col>
      <xdr:colOff>523875</xdr:colOff>
      <xdr:row>21</xdr:row>
      <xdr:rowOff>123825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8BADAFC-A7BE-448A-AEC1-86E89D6B9152}"/>
            </a:ext>
          </a:extLst>
        </xdr:cNvPr>
        <xdr:cNvCxnSpPr/>
      </xdr:nvCxnSpPr>
      <xdr:spPr>
        <a:xfrm flipV="1">
          <a:off x="1609725" y="3076575"/>
          <a:ext cx="1352550" cy="1047750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476250</xdr:colOff>
      <xdr:row>1</xdr:row>
      <xdr:rowOff>38100</xdr:rowOff>
    </xdr:from>
    <xdr:to>
      <xdr:col>10</xdr:col>
      <xdr:colOff>313888</xdr:colOff>
      <xdr:row>19</xdr:row>
      <xdr:rowOff>37671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288234-D4A9-4D3D-B77A-B7AE07671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228600"/>
          <a:ext cx="3495238" cy="3428571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3</xdr:row>
      <xdr:rowOff>104775</xdr:rowOff>
    </xdr:from>
    <xdr:to>
      <xdr:col>4</xdr:col>
      <xdr:colOff>495300</xdr:colOff>
      <xdr:row>6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0FF0E2F-4B9C-4C73-A920-25001DCC0084}"/>
            </a:ext>
          </a:extLst>
        </xdr:cNvPr>
        <xdr:cNvCxnSpPr/>
      </xdr:nvCxnSpPr>
      <xdr:spPr>
        <a:xfrm flipV="1">
          <a:off x="3952875" y="676275"/>
          <a:ext cx="10953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1219200</xdr:colOff>
      <xdr:row>0</xdr:row>
      <xdr:rowOff>142875</xdr:rowOff>
    </xdr:from>
    <xdr:to>
      <xdr:col>1</xdr:col>
      <xdr:colOff>2581275</xdr:colOff>
      <xdr:row>0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DAEF9D0-1679-4B01-9864-7D4915758E09}"/>
            </a:ext>
          </a:extLst>
        </xdr:cNvPr>
        <xdr:cNvCxnSpPr/>
      </xdr:nvCxnSpPr>
      <xdr:spPr>
        <a:xfrm>
          <a:off x="1457325" y="142875"/>
          <a:ext cx="13620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76201</xdr:colOff>
      <xdr:row>3</xdr:row>
      <xdr:rowOff>85725</xdr:rowOff>
    </xdr:from>
    <xdr:to>
      <xdr:col>11</xdr:col>
      <xdr:colOff>29041</xdr:colOff>
      <xdr:row>17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1671C0-D585-4AAB-96BB-820530E1A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1" y="800100"/>
          <a:ext cx="3705690" cy="2847974"/>
        </a:xfrm>
        <a:prstGeom prst="rect">
          <a:avLst/>
        </a:prstGeom>
      </xdr:spPr>
    </xdr:pic>
    <xdr:clientData/>
  </xdr:twoCellAnchor>
  <xdr:twoCellAnchor>
    <xdr:from>
      <xdr:col>5</xdr:col>
      <xdr:colOff>409575</xdr:colOff>
      <xdr:row>6</xdr:row>
      <xdr:rowOff>47625</xdr:rowOff>
    </xdr:from>
    <xdr:to>
      <xdr:col>6</xdr:col>
      <xdr:colOff>133350</xdr:colOff>
      <xdr:row>11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B6AA64F-A3EB-4AC5-A0A8-E96497F51191}"/>
            </a:ext>
          </a:extLst>
        </xdr:cNvPr>
        <xdr:cNvCxnSpPr/>
      </xdr:nvCxnSpPr>
      <xdr:spPr>
        <a:xfrm flipV="1">
          <a:off x="4572000" y="1485900"/>
          <a:ext cx="704850" cy="1028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85725</xdr:colOff>
      <xdr:row>3</xdr:row>
      <xdr:rowOff>85725</xdr:rowOff>
    </xdr:from>
    <xdr:to>
      <xdr:col>16</xdr:col>
      <xdr:colOff>151964</xdr:colOff>
      <xdr:row>17</xdr:row>
      <xdr:rowOff>28218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CA7FE0-6331-4A52-A007-FF37A63C0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82075" y="800100"/>
          <a:ext cx="3485714" cy="28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18</xdr:row>
      <xdr:rowOff>9525</xdr:rowOff>
    </xdr:from>
    <xdr:to>
      <xdr:col>10</xdr:col>
      <xdr:colOff>847284</xdr:colOff>
      <xdr:row>35</xdr:row>
      <xdr:rowOff>190073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A20A4A-B91F-43DE-8982-D1B27B155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38750" y="3829050"/>
          <a:ext cx="3523809" cy="3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857E-1EFB-4AE2-878E-1DB7795EEE08}">
  <we:reference id="wa104380647" version="1.1.0.0" store="en-US" storeType="OMEX"/>
  <we:alternateReferences>
    <we:reference id="wa104380647" version="1.1.0.0" store="WA1043806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7196-4AD6-4902-B6D6-EC7001BBD088}">
  <sheetPr>
    <tabColor rgb="FFFFFF00"/>
  </sheetPr>
  <dimension ref="A3:F19"/>
  <sheetViews>
    <sheetView topLeftCell="A2" workbookViewId="0">
      <selection activeCell="G19" sqref="G19"/>
    </sheetView>
  </sheetViews>
  <sheetFormatPr defaultRowHeight="15" x14ac:dyDescent="0.25"/>
  <cols>
    <col min="1" max="1" width="13.5703125" customWidth="1"/>
    <col min="2" max="2" width="19" customWidth="1"/>
    <col min="3" max="3" width="21.140625" customWidth="1"/>
    <col min="4" max="4" width="12.28515625" customWidth="1"/>
    <col min="5" max="5" width="26.5703125" customWidth="1"/>
    <col min="6" max="6" width="18.85546875" customWidth="1"/>
  </cols>
  <sheetData>
    <row r="3" spans="1:6" ht="18.7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76</v>
      </c>
      <c r="F3" s="1" t="s">
        <v>75</v>
      </c>
    </row>
    <row r="4" spans="1:6" ht="18.75" x14ac:dyDescent="0.3">
      <c r="A4" s="1" t="s">
        <v>9</v>
      </c>
      <c r="B4" s="2">
        <v>27000</v>
      </c>
      <c r="C4" s="3">
        <v>1</v>
      </c>
      <c r="D4" s="4">
        <v>40000</v>
      </c>
      <c r="E4" s="3" t="str">
        <f>IF(B4&gt;=$C$7,"Yes","No")</f>
        <v>No</v>
      </c>
      <c r="F4" s="3" t="str">
        <f>IF(B4&gt;=$C$7,IF(C4&lt;$B$10,D4*$C$10,D4*$C$11),"NO BONUS")</f>
        <v>NO BONUS</v>
      </c>
    </row>
    <row r="5" spans="1:6" ht="18.75" x14ac:dyDescent="0.3">
      <c r="A5" s="1" t="s">
        <v>10</v>
      </c>
      <c r="B5" s="2">
        <v>38000</v>
      </c>
      <c r="C5" s="3">
        <v>5</v>
      </c>
      <c r="D5" s="4">
        <v>55000</v>
      </c>
      <c r="E5" s="3" t="str">
        <f t="shared" ref="E5:E6" si="0">IF(B5&gt;=$C$7,"Yes","No")</f>
        <v>Yes</v>
      </c>
      <c r="F5" s="3">
        <f t="shared" ref="F5:F6" si="1">IF(B5&gt;=$C$7,IF(C5&lt;$B$10,D5*$C$10,D5*$C$11),"NO BONUS")</f>
        <v>11000</v>
      </c>
    </row>
    <row r="6" spans="1:6" ht="18.75" x14ac:dyDescent="0.3">
      <c r="A6" s="1" t="s">
        <v>11</v>
      </c>
      <c r="B6" s="2">
        <v>41000</v>
      </c>
      <c r="C6" s="3">
        <v>3</v>
      </c>
      <c r="D6" s="4">
        <v>47500</v>
      </c>
      <c r="E6" s="3" t="str">
        <f t="shared" si="0"/>
        <v>Yes</v>
      </c>
      <c r="F6" s="3">
        <f t="shared" si="1"/>
        <v>2375</v>
      </c>
    </row>
    <row r="7" spans="1:6" ht="18.75" x14ac:dyDescent="0.3">
      <c r="A7" s="3"/>
      <c r="B7" s="1" t="s">
        <v>5</v>
      </c>
      <c r="C7" s="2">
        <v>30000</v>
      </c>
      <c r="D7" s="3"/>
      <c r="E7" s="3"/>
      <c r="F7" s="3"/>
    </row>
    <row r="8" spans="1:6" ht="18.75" x14ac:dyDescent="0.3">
      <c r="A8" s="3"/>
      <c r="B8" s="1" t="s">
        <v>4</v>
      </c>
      <c r="C8" s="3"/>
      <c r="D8" s="3"/>
      <c r="E8" s="3"/>
      <c r="F8" s="3"/>
    </row>
    <row r="10" spans="1:6" ht="18.75" x14ac:dyDescent="0.3">
      <c r="A10" s="5" t="s">
        <v>6</v>
      </c>
      <c r="B10" s="3">
        <v>5</v>
      </c>
      <c r="C10" s="6">
        <v>0.05</v>
      </c>
    </row>
    <row r="11" spans="1:6" ht="18.75" x14ac:dyDescent="0.3">
      <c r="A11" s="5" t="s">
        <v>7</v>
      </c>
      <c r="B11" s="3" t="s">
        <v>8</v>
      </c>
      <c r="C11" s="6">
        <v>0.2</v>
      </c>
    </row>
    <row r="15" spans="1:6" ht="21" x14ac:dyDescent="0.35">
      <c r="A15" s="76" t="s">
        <v>91</v>
      </c>
      <c r="C15" s="103" t="str">
        <f ca="1">_xlfn.FORMULATEXT(E4)</f>
        <v>=IF(B4&gt;=$C$7,"Yes","No")</v>
      </c>
      <c r="D15" s="103"/>
      <c r="E15" s="103"/>
    </row>
    <row r="19" spans="2:6" ht="18.75" x14ac:dyDescent="0.3">
      <c r="B19" s="103" t="str">
        <f ca="1">_xlfn.FORMULATEXT(F4)</f>
        <v>=IF(B4&gt;=$C$7,IF(C4&lt;$B$10,D4*$C$10,D4*$C$11),"NO BONUS")</v>
      </c>
      <c r="C19" s="103"/>
      <c r="D19" s="103"/>
      <c r="E19" s="103"/>
      <c r="F19" s="103"/>
    </row>
  </sheetData>
  <mergeCells count="2">
    <mergeCell ref="C15:E15"/>
    <mergeCell ref="B19:F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60CD-A658-461B-8FC0-FD5A7D6DF80C}">
  <sheetPr>
    <tabColor rgb="FF002060"/>
  </sheetPr>
  <dimension ref="A1:I30"/>
  <sheetViews>
    <sheetView topLeftCell="B1" workbookViewId="0">
      <selection activeCell="I14" sqref="I14"/>
    </sheetView>
  </sheetViews>
  <sheetFormatPr defaultRowHeight="15" x14ac:dyDescent="0.25"/>
  <cols>
    <col min="1" max="1" width="9.7109375" bestFit="1" customWidth="1"/>
    <col min="4" max="4" width="12.42578125" customWidth="1"/>
    <col min="6" max="6" width="14.5703125" customWidth="1"/>
  </cols>
  <sheetData>
    <row r="1" spans="1:9" ht="15.75" x14ac:dyDescent="0.25">
      <c r="A1" s="7" t="s">
        <v>12</v>
      </c>
      <c r="B1" s="8" t="s">
        <v>13</v>
      </c>
      <c r="C1" s="9" t="s">
        <v>14</v>
      </c>
      <c r="D1" s="9" t="s">
        <v>77</v>
      </c>
      <c r="E1" s="9" t="s">
        <v>32</v>
      </c>
      <c r="F1" s="10" t="s">
        <v>15</v>
      </c>
      <c r="G1" s="11"/>
      <c r="H1" s="8" t="s">
        <v>16</v>
      </c>
      <c r="I1" s="8" t="s">
        <v>17</v>
      </c>
    </row>
    <row r="2" spans="1:9" x14ac:dyDescent="0.25">
      <c r="A2" s="12">
        <v>39453</v>
      </c>
      <c r="B2" s="13" t="s">
        <v>18</v>
      </c>
      <c r="C2" s="13">
        <v>8</v>
      </c>
      <c r="D2" s="14">
        <v>389</v>
      </c>
      <c r="E2" s="77">
        <f t="shared" ref="E2:E30" si="0">_xlfn.IFS(Region=$H$2,D2*$I$2,Region=$H$3,$I$3*D2,Region=$H$4,D2*$I$4,Region=$H$5,D2*$I$5,Region=$H$6,D2*$I$6)</f>
        <v>11.67</v>
      </c>
      <c r="F2" s="78">
        <f>SUM(E2:E30)</f>
        <v>781.1</v>
      </c>
      <c r="G2" s="15"/>
      <c r="H2" s="13" t="s">
        <v>18</v>
      </c>
      <c r="I2" s="16">
        <v>0.03</v>
      </c>
    </row>
    <row r="3" spans="1:9" x14ac:dyDescent="0.25">
      <c r="A3" s="12">
        <v>39487</v>
      </c>
      <c r="B3" s="13" t="s">
        <v>19</v>
      </c>
      <c r="C3" s="13">
        <v>10</v>
      </c>
      <c r="D3" s="14">
        <v>385</v>
      </c>
      <c r="E3" s="77">
        <f t="shared" si="0"/>
        <v>15.4</v>
      </c>
      <c r="F3" s="17"/>
      <c r="G3" s="15"/>
      <c r="H3" s="13" t="s">
        <v>19</v>
      </c>
      <c r="I3" s="16">
        <v>0.04</v>
      </c>
    </row>
    <row r="4" spans="1:9" x14ac:dyDescent="0.25">
      <c r="A4" s="12">
        <v>39522</v>
      </c>
      <c r="B4" s="13" t="s">
        <v>20</v>
      </c>
      <c r="C4" s="13">
        <v>3</v>
      </c>
      <c r="D4" s="14">
        <v>771</v>
      </c>
      <c r="E4" s="77">
        <f t="shared" si="0"/>
        <v>38.550000000000004</v>
      </c>
      <c r="F4" s="17"/>
      <c r="G4" s="15"/>
      <c r="H4" s="13" t="s">
        <v>20</v>
      </c>
      <c r="I4" s="16">
        <v>0.05</v>
      </c>
    </row>
    <row r="5" spans="1:9" x14ac:dyDescent="0.25">
      <c r="A5" s="12">
        <v>39556</v>
      </c>
      <c r="B5" s="13" t="s">
        <v>21</v>
      </c>
      <c r="C5" s="13">
        <v>5</v>
      </c>
      <c r="D5" s="14">
        <v>313</v>
      </c>
      <c r="E5" s="77">
        <f t="shared" si="0"/>
        <v>18.779999999999998</v>
      </c>
      <c r="F5" s="17"/>
      <c r="G5" s="15"/>
      <c r="H5" s="13" t="s">
        <v>21</v>
      </c>
      <c r="I5" s="16">
        <v>0.06</v>
      </c>
    </row>
    <row r="6" spans="1:9" x14ac:dyDescent="0.25">
      <c r="A6" s="12">
        <v>39573</v>
      </c>
      <c r="B6" s="13" t="s">
        <v>22</v>
      </c>
      <c r="C6" s="13">
        <v>10</v>
      </c>
      <c r="D6" s="14">
        <v>574</v>
      </c>
      <c r="E6" s="77">
        <f t="shared" si="0"/>
        <v>40.180000000000007</v>
      </c>
      <c r="F6" s="17"/>
      <c r="G6" s="15"/>
      <c r="H6" s="13" t="s">
        <v>22</v>
      </c>
      <c r="I6" s="16">
        <v>7.0000000000000007E-2</v>
      </c>
    </row>
    <row r="7" spans="1:9" x14ac:dyDescent="0.25">
      <c r="A7" s="12">
        <v>39590</v>
      </c>
      <c r="B7" s="13" t="s">
        <v>18</v>
      </c>
      <c r="C7" s="13">
        <v>8</v>
      </c>
      <c r="D7" s="14">
        <v>730</v>
      </c>
      <c r="E7" s="77">
        <f t="shared" si="0"/>
        <v>21.9</v>
      </c>
      <c r="F7" s="17"/>
      <c r="G7" s="15"/>
      <c r="H7" s="18"/>
      <c r="I7" s="19"/>
    </row>
    <row r="8" spans="1:9" x14ac:dyDescent="0.25">
      <c r="A8" s="12">
        <v>39624</v>
      </c>
      <c r="B8" s="13" t="s">
        <v>19</v>
      </c>
      <c r="C8" s="13">
        <v>4</v>
      </c>
      <c r="D8" s="14">
        <v>471</v>
      </c>
      <c r="E8" s="77">
        <f t="shared" si="0"/>
        <v>18.84</v>
      </c>
      <c r="F8" s="17"/>
      <c r="G8" s="15"/>
      <c r="H8" s="18"/>
      <c r="I8" s="18"/>
    </row>
    <row r="9" spans="1:9" x14ac:dyDescent="0.25">
      <c r="A9" s="12">
        <v>39675</v>
      </c>
      <c r="B9" s="13" t="s">
        <v>20</v>
      </c>
      <c r="C9" s="13">
        <v>1</v>
      </c>
      <c r="D9" s="14">
        <v>548</v>
      </c>
      <c r="E9" s="77">
        <f t="shared" si="0"/>
        <v>27.400000000000002</v>
      </c>
      <c r="F9" s="17"/>
      <c r="G9" s="15"/>
      <c r="H9" s="18"/>
      <c r="I9" s="18"/>
    </row>
    <row r="10" spans="1:9" x14ac:dyDescent="0.25">
      <c r="A10" s="12">
        <v>39794</v>
      </c>
      <c r="B10" s="13" t="s">
        <v>21</v>
      </c>
      <c r="C10" s="13">
        <v>3</v>
      </c>
      <c r="D10" s="14">
        <v>323</v>
      </c>
      <c r="E10" s="77">
        <f t="shared" si="0"/>
        <v>19.38</v>
      </c>
      <c r="F10" s="17"/>
      <c r="G10" s="15"/>
      <c r="H10" s="18"/>
      <c r="I10" s="18"/>
    </row>
    <row r="11" spans="1:9" x14ac:dyDescent="0.25">
      <c r="A11" s="12">
        <v>39913</v>
      </c>
      <c r="B11" s="13" t="s">
        <v>22</v>
      </c>
      <c r="C11" s="13">
        <v>5</v>
      </c>
      <c r="D11" s="14">
        <v>712</v>
      </c>
      <c r="E11" s="77">
        <f t="shared" si="0"/>
        <v>49.84</v>
      </c>
      <c r="F11" s="17"/>
      <c r="G11" s="100" t="s">
        <v>97</v>
      </c>
      <c r="H11" s="18"/>
      <c r="I11" s="18"/>
    </row>
    <row r="12" spans="1:9" x14ac:dyDescent="0.25">
      <c r="A12" s="12">
        <v>39947</v>
      </c>
      <c r="B12" s="13" t="s">
        <v>18</v>
      </c>
      <c r="C12" s="13">
        <v>9</v>
      </c>
      <c r="D12" s="14">
        <v>432</v>
      </c>
      <c r="E12" s="77">
        <f t="shared" si="0"/>
        <v>12.959999999999999</v>
      </c>
      <c r="F12" s="17"/>
      <c r="G12" s="15"/>
      <c r="H12" s="18"/>
      <c r="I12" s="18"/>
    </row>
    <row r="13" spans="1:9" x14ac:dyDescent="0.25">
      <c r="A13" s="12">
        <v>40066</v>
      </c>
      <c r="B13" s="13" t="s">
        <v>19</v>
      </c>
      <c r="C13" s="13">
        <v>6</v>
      </c>
      <c r="D13" s="14">
        <v>460</v>
      </c>
      <c r="E13" s="77">
        <f t="shared" si="0"/>
        <v>18.400000000000002</v>
      </c>
      <c r="F13" s="17"/>
      <c r="G13" s="15"/>
      <c r="H13" s="18"/>
      <c r="I13" s="18"/>
    </row>
    <row r="14" spans="1:9" x14ac:dyDescent="0.25">
      <c r="A14" s="12">
        <v>40117</v>
      </c>
      <c r="B14" s="13" t="s">
        <v>20</v>
      </c>
      <c r="C14" s="13">
        <v>3</v>
      </c>
      <c r="D14" s="14">
        <v>741</v>
      </c>
      <c r="E14" s="77">
        <f t="shared" si="0"/>
        <v>37.050000000000004</v>
      </c>
      <c r="F14" s="17"/>
      <c r="G14" s="15"/>
      <c r="H14" s="18"/>
      <c r="I14" s="18"/>
    </row>
    <row r="15" spans="1:9" x14ac:dyDescent="0.25">
      <c r="A15" s="12">
        <v>39709</v>
      </c>
      <c r="B15" s="13" t="s">
        <v>21</v>
      </c>
      <c r="C15" s="13">
        <v>8</v>
      </c>
      <c r="D15" s="14">
        <v>580</v>
      </c>
      <c r="E15" s="77">
        <f t="shared" si="0"/>
        <v>34.799999999999997</v>
      </c>
      <c r="F15" s="17"/>
      <c r="G15" s="15"/>
      <c r="H15" s="18"/>
      <c r="I15" s="18"/>
    </row>
    <row r="16" spans="1:9" x14ac:dyDescent="0.25">
      <c r="A16" s="12">
        <v>39777</v>
      </c>
      <c r="B16" s="13" t="s">
        <v>22</v>
      </c>
      <c r="C16" s="13">
        <v>6</v>
      </c>
      <c r="D16" s="14">
        <v>685</v>
      </c>
      <c r="E16" s="77">
        <f t="shared" si="0"/>
        <v>47.95</v>
      </c>
      <c r="F16" s="17"/>
      <c r="G16" s="15"/>
      <c r="H16" s="18"/>
      <c r="I16" s="18"/>
    </row>
    <row r="17" spans="1:9" x14ac:dyDescent="0.25">
      <c r="A17" s="12">
        <v>39811</v>
      </c>
      <c r="B17" s="13" t="s">
        <v>18</v>
      </c>
      <c r="C17" s="13">
        <v>2</v>
      </c>
      <c r="D17" s="14">
        <v>401</v>
      </c>
      <c r="E17" s="77">
        <f t="shared" si="0"/>
        <v>12.03</v>
      </c>
      <c r="F17" s="17"/>
      <c r="G17" s="15"/>
      <c r="H17" s="18"/>
      <c r="I17" s="18"/>
    </row>
    <row r="18" spans="1:9" x14ac:dyDescent="0.25">
      <c r="A18" s="12">
        <v>39896</v>
      </c>
      <c r="B18" s="13" t="s">
        <v>19</v>
      </c>
      <c r="C18" s="13">
        <v>10</v>
      </c>
      <c r="D18" s="14">
        <v>342</v>
      </c>
      <c r="E18" s="77">
        <f t="shared" si="0"/>
        <v>13.68</v>
      </c>
      <c r="F18" s="17"/>
      <c r="G18" s="15"/>
      <c r="H18" s="18"/>
      <c r="I18" s="18"/>
    </row>
    <row r="19" spans="1:9" x14ac:dyDescent="0.25">
      <c r="A19" s="12">
        <v>39998</v>
      </c>
      <c r="B19" s="13" t="s">
        <v>20</v>
      </c>
      <c r="C19" s="13">
        <v>8</v>
      </c>
      <c r="D19" s="14">
        <v>475</v>
      </c>
      <c r="E19" s="77">
        <f t="shared" si="0"/>
        <v>23.75</v>
      </c>
      <c r="F19" s="17"/>
      <c r="G19" s="15"/>
      <c r="H19" s="18"/>
      <c r="I19" s="18"/>
    </row>
    <row r="20" spans="1:9" x14ac:dyDescent="0.25">
      <c r="A20" s="12">
        <v>40015</v>
      </c>
      <c r="B20" s="13" t="s">
        <v>21</v>
      </c>
      <c r="C20" s="13">
        <v>3</v>
      </c>
      <c r="D20" s="14">
        <v>535</v>
      </c>
      <c r="E20" s="77">
        <f t="shared" si="0"/>
        <v>32.1</v>
      </c>
      <c r="F20" s="17"/>
      <c r="G20" s="15"/>
      <c r="H20" s="18"/>
      <c r="I20" s="18"/>
    </row>
    <row r="21" spans="1:9" x14ac:dyDescent="0.25">
      <c r="A21" s="12">
        <v>40032</v>
      </c>
      <c r="B21" s="13" t="s">
        <v>22</v>
      </c>
      <c r="C21" s="13">
        <v>3</v>
      </c>
      <c r="D21" s="14">
        <v>663</v>
      </c>
      <c r="E21" s="77">
        <f t="shared" si="0"/>
        <v>46.410000000000004</v>
      </c>
      <c r="F21" s="17"/>
      <c r="G21" s="15"/>
      <c r="H21" s="18"/>
      <c r="I21" s="18"/>
    </row>
    <row r="22" spans="1:9" x14ac:dyDescent="0.25">
      <c r="A22" s="12">
        <v>39504</v>
      </c>
      <c r="B22" s="13" t="s">
        <v>18</v>
      </c>
      <c r="C22" s="13">
        <v>10</v>
      </c>
      <c r="D22" s="14">
        <v>762</v>
      </c>
      <c r="E22" s="77">
        <f t="shared" si="0"/>
        <v>22.86</v>
      </c>
      <c r="F22" s="17"/>
      <c r="G22" s="15"/>
      <c r="H22" s="18"/>
      <c r="I22" s="18"/>
    </row>
    <row r="23" spans="1:9" x14ac:dyDescent="0.25">
      <c r="A23" s="12">
        <v>39743</v>
      </c>
      <c r="B23" s="13" t="s">
        <v>19</v>
      </c>
      <c r="C23" s="13">
        <v>5</v>
      </c>
      <c r="D23" s="14">
        <v>425</v>
      </c>
      <c r="E23" s="77">
        <f t="shared" si="0"/>
        <v>17</v>
      </c>
      <c r="F23" s="17"/>
      <c r="G23" s="15"/>
      <c r="H23" s="18"/>
      <c r="I23" s="18"/>
    </row>
    <row r="24" spans="1:9" x14ac:dyDescent="0.25">
      <c r="A24" s="12">
        <v>39760</v>
      </c>
      <c r="B24" s="13" t="s">
        <v>20</v>
      </c>
      <c r="C24" s="13">
        <v>1</v>
      </c>
      <c r="D24" s="14">
        <v>639</v>
      </c>
      <c r="E24" s="77">
        <f t="shared" si="0"/>
        <v>31.950000000000003</v>
      </c>
      <c r="F24" s="17"/>
      <c r="G24" s="15"/>
      <c r="H24" s="18"/>
      <c r="I24" s="18"/>
    </row>
    <row r="25" spans="1:9" x14ac:dyDescent="0.25">
      <c r="A25" s="12">
        <v>39930</v>
      </c>
      <c r="B25" s="13" t="s">
        <v>21</v>
      </c>
      <c r="C25" s="13">
        <v>4</v>
      </c>
      <c r="D25" s="14">
        <v>409</v>
      </c>
      <c r="E25" s="77">
        <f t="shared" si="0"/>
        <v>24.54</v>
      </c>
      <c r="F25" s="17"/>
      <c r="G25" s="15"/>
      <c r="H25" s="18"/>
      <c r="I25" s="18"/>
    </row>
    <row r="26" spans="1:9" x14ac:dyDescent="0.25">
      <c r="A26" s="12">
        <v>40083</v>
      </c>
      <c r="B26" s="13" t="s">
        <v>22</v>
      </c>
      <c r="C26" s="13">
        <v>4</v>
      </c>
      <c r="D26" s="14">
        <v>612</v>
      </c>
      <c r="E26" s="77">
        <f t="shared" si="0"/>
        <v>42.84</v>
      </c>
      <c r="F26" s="17"/>
      <c r="G26" s="15"/>
      <c r="H26" s="18"/>
      <c r="I26" s="18"/>
    </row>
    <row r="27" spans="1:9" x14ac:dyDescent="0.25">
      <c r="A27" s="12">
        <v>39692</v>
      </c>
      <c r="B27" s="13" t="s">
        <v>18</v>
      </c>
      <c r="C27" s="13">
        <v>6</v>
      </c>
      <c r="D27" s="14">
        <v>688</v>
      </c>
      <c r="E27" s="77">
        <f t="shared" si="0"/>
        <v>20.64</v>
      </c>
      <c r="F27" s="17"/>
      <c r="G27" s="15"/>
      <c r="H27" s="18"/>
      <c r="I27" s="18"/>
    </row>
    <row r="28" spans="1:9" x14ac:dyDescent="0.25">
      <c r="A28" s="12">
        <v>39981</v>
      </c>
      <c r="B28" s="13" t="s">
        <v>19</v>
      </c>
      <c r="C28" s="13">
        <v>10</v>
      </c>
      <c r="D28" s="14">
        <v>663</v>
      </c>
      <c r="E28" s="77">
        <f t="shared" si="0"/>
        <v>26.52</v>
      </c>
      <c r="F28" s="17"/>
      <c r="G28" s="15"/>
      <c r="H28" s="18"/>
      <c r="I28" s="18"/>
    </row>
    <row r="29" spans="1:9" x14ac:dyDescent="0.25">
      <c r="A29" s="12">
        <v>40049</v>
      </c>
      <c r="B29" s="13" t="s">
        <v>20</v>
      </c>
      <c r="C29" s="13">
        <v>5</v>
      </c>
      <c r="D29" s="14">
        <v>608</v>
      </c>
      <c r="E29" s="77">
        <f t="shared" si="0"/>
        <v>30.400000000000002</v>
      </c>
      <c r="F29" s="17"/>
      <c r="G29" s="15"/>
      <c r="H29" s="18"/>
      <c r="I29" s="18"/>
    </row>
    <row r="30" spans="1:9" x14ac:dyDescent="0.25">
      <c r="A30" s="12">
        <v>39470</v>
      </c>
      <c r="B30" s="13" t="s">
        <v>21</v>
      </c>
      <c r="C30" s="13">
        <v>6</v>
      </c>
      <c r="D30" s="14">
        <v>388</v>
      </c>
      <c r="E30" s="77">
        <f t="shared" si="0"/>
        <v>23.279999999999998</v>
      </c>
      <c r="F30" s="17"/>
      <c r="G30" s="15"/>
      <c r="H30" s="18"/>
      <c r="I30" s="1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C89B-E842-44A9-9B09-16B36090CF3D}">
  <sheetPr>
    <tabColor rgb="FFFF0000"/>
  </sheetPr>
  <dimension ref="A2:S27"/>
  <sheetViews>
    <sheetView zoomScale="80" zoomScaleNormal="80" workbookViewId="0">
      <selection activeCell="C20" sqref="C20"/>
    </sheetView>
  </sheetViews>
  <sheetFormatPr defaultRowHeight="15" x14ac:dyDescent="0.25"/>
  <cols>
    <col min="1" max="1" width="18.140625" bestFit="1" customWidth="1"/>
    <col min="2" max="2" width="15" customWidth="1"/>
    <col min="3" max="4" width="9.85546875" bestFit="1" customWidth="1"/>
    <col min="7" max="7" width="11.28515625" customWidth="1"/>
    <col min="8" max="8" width="5.5703125" customWidth="1"/>
    <col min="10" max="10" width="16.85546875" customWidth="1"/>
    <col min="11" max="11" width="13.28515625" customWidth="1"/>
    <col min="13" max="13" width="9.85546875" bestFit="1" customWidth="1"/>
    <col min="16" max="16" width="7" customWidth="1"/>
    <col min="17" max="17" width="5.7109375" customWidth="1"/>
  </cols>
  <sheetData>
    <row r="2" spans="1:17" x14ac:dyDescent="0.25">
      <c r="A2" s="20" t="s">
        <v>23</v>
      </c>
      <c r="B2" s="21"/>
      <c r="C2" s="18"/>
      <c r="D2" s="21"/>
      <c r="E2" s="18"/>
      <c r="F2" s="18"/>
      <c r="G2" s="18"/>
      <c r="H2" s="18"/>
      <c r="I2" s="18"/>
      <c r="J2" s="22" t="s">
        <v>24</v>
      </c>
      <c r="K2" s="23"/>
      <c r="L2" s="18"/>
      <c r="M2" s="18"/>
      <c r="N2" s="18"/>
      <c r="O2" s="18"/>
      <c r="P2" s="18"/>
      <c r="Q2" s="18"/>
    </row>
    <row r="3" spans="1:17" ht="15.75" x14ac:dyDescent="0.25">
      <c r="A3" s="49" t="s">
        <v>25</v>
      </c>
      <c r="B3" s="49" t="s">
        <v>74</v>
      </c>
      <c r="C3" s="49" t="s">
        <v>26</v>
      </c>
      <c r="D3" s="49" t="s">
        <v>27</v>
      </c>
      <c r="E3" s="50" t="s">
        <v>28</v>
      </c>
      <c r="F3" s="24"/>
      <c r="G3" s="25" t="s">
        <v>29</v>
      </c>
      <c r="H3" s="26">
        <v>0.1</v>
      </c>
      <c r="I3" s="27"/>
      <c r="J3" s="49" t="s">
        <v>25</v>
      </c>
      <c r="K3" s="49" t="s">
        <v>74</v>
      </c>
      <c r="L3" s="49" t="s">
        <v>26</v>
      </c>
      <c r="M3" s="49" t="s">
        <v>27</v>
      </c>
      <c r="N3" s="50" t="s">
        <v>28</v>
      </c>
      <c r="O3" s="24"/>
      <c r="P3" s="25" t="s">
        <v>29</v>
      </c>
      <c r="Q3" s="26">
        <v>0.1</v>
      </c>
    </row>
    <row r="4" spans="1:17" x14ac:dyDescent="0.25">
      <c r="A4" s="51" t="s">
        <v>80</v>
      </c>
      <c r="B4" s="52" t="s">
        <v>30</v>
      </c>
      <c r="C4" s="53">
        <v>138</v>
      </c>
      <c r="D4" s="54" t="str">
        <f>IF(OR($B$4:$B$14="YES",$C$4:$C$14&lt;100),C4*$H$3,"")</f>
        <v/>
      </c>
      <c r="E4" s="55">
        <f>SUM(C4:D4)</f>
        <v>138</v>
      </c>
      <c r="F4" s="28"/>
      <c r="G4" s="29"/>
      <c r="H4" s="30"/>
      <c r="I4" s="27"/>
      <c r="J4" s="51" t="s">
        <v>80</v>
      </c>
      <c r="K4" s="52" t="s">
        <v>30</v>
      </c>
      <c r="L4" s="53">
        <v>138</v>
      </c>
      <c r="M4" s="54" t="str">
        <f>IF(AND($B$4:$B$14="YES",$C$4:$C$14&lt;100),L4*$Q$3,"")</f>
        <v/>
      </c>
      <c r="N4" s="55">
        <f>SUM(L4:M4)</f>
        <v>138</v>
      </c>
      <c r="O4" s="28"/>
      <c r="P4" s="29"/>
      <c r="Q4" s="30"/>
    </row>
    <row r="5" spans="1:17" x14ac:dyDescent="0.25">
      <c r="A5" s="56" t="s">
        <v>81</v>
      </c>
      <c r="B5" s="57" t="s">
        <v>31</v>
      </c>
      <c r="C5" s="58">
        <v>125</v>
      </c>
      <c r="D5" s="54">
        <f t="shared" ref="D5:D14" si="0">IF(OR($B$4:$B$14="YES",$C$4:$C$14&lt;100),C5*$H$3,"")</f>
        <v>12.5</v>
      </c>
      <c r="E5" s="55">
        <f t="shared" ref="E5:E14" si="1">SUM(C5:D5)</f>
        <v>137.5</v>
      </c>
      <c r="F5" s="28"/>
      <c r="G5" s="29" t="s">
        <v>78</v>
      </c>
      <c r="H5" s="27"/>
      <c r="I5" s="27"/>
      <c r="J5" s="56" t="s">
        <v>81</v>
      </c>
      <c r="K5" s="57" t="s">
        <v>31</v>
      </c>
      <c r="L5" s="58">
        <v>125</v>
      </c>
      <c r="M5" s="54" t="str">
        <f t="shared" ref="M5:M14" si="2">IF(AND($B$4:$B$14="YES",$C$4:$C$14&lt;100),L5*$Q$3,"")</f>
        <v/>
      </c>
      <c r="N5" s="55">
        <f t="shared" ref="N5:N13" si="3">SUM(L5:M5)</f>
        <v>125</v>
      </c>
      <c r="O5" s="28"/>
      <c r="P5" s="29"/>
      <c r="Q5" s="27"/>
    </row>
    <row r="6" spans="1:17" x14ac:dyDescent="0.25">
      <c r="A6" s="51" t="s">
        <v>82</v>
      </c>
      <c r="B6" s="52" t="s">
        <v>30</v>
      </c>
      <c r="C6" s="53">
        <v>79</v>
      </c>
      <c r="D6" s="54">
        <f t="shared" si="0"/>
        <v>7.9</v>
      </c>
      <c r="E6" s="55">
        <f t="shared" si="1"/>
        <v>86.9</v>
      </c>
      <c r="F6" s="28"/>
      <c r="G6" s="93" t="s">
        <v>74</v>
      </c>
      <c r="H6" s="91" t="s">
        <v>31</v>
      </c>
      <c r="I6" s="27"/>
      <c r="J6" s="51" t="s">
        <v>82</v>
      </c>
      <c r="K6" s="52" t="s">
        <v>30</v>
      </c>
      <c r="L6" s="53">
        <v>79</v>
      </c>
      <c r="M6" s="54" t="str">
        <f t="shared" si="2"/>
        <v/>
      </c>
      <c r="N6" s="55">
        <f t="shared" si="3"/>
        <v>79</v>
      </c>
      <c r="O6" s="28"/>
      <c r="P6" s="27"/>
      <c r="Q6" s="27"/>
    </row>
    <row r="7" spans="1:17" x14ac:dyDescent="0.25">
      <c r="A7" s="56" t="s">
        <v>83</v>
      </c>
      <c r="B7" s="57" t="s">
        <v>31</v>
      </c>
      <c r="C7" s="58">
        <v>57</v>
      </c>
      <c r="D7" s="54">
        <f t="shared" si="0"/>
        <v>5.7</v>
      </c>
      <c r="E7" s="55">
        <f t="shared" si="1"/>
        <v>62.7</v>
      </c>
      <c r="F7" s="28"/>
      <c r="G7" s="29" t="s">
        <v>26</v>
      </c>
      <c r="H7" s="91" t="s">
        <v>79</v>
      </c>
      <c r="I7" s="27"/>
      <c r="J7" s="56" t="s">
        <v>83</v>
      </c>
      <c r="K7" s="57" t="s">
        <v>31</v>
      </c>
      <c r="L7" s="58">
        <v>57</v>
      </c>
      <c r="M7" s="54">
        <f t="shared" si="2"/>
        <v>5.7</v>
      </c>
      <c r="N7" s="55">
        <f t="shared" si="3"/>
        <v>62.7</v>
      </c>
      <c r="O7" s="28"/>
      <c r="P7" s="29"/>
      <c r="Q7" s="27"/>
    </row>
    <row r="8" spans="1:17" x14ac:dyDescent="0.25">
      <c r="A8" s="51" t="s">
        <v>84</v>
      </c>
      <c r="B8" s="52" t="s">
        <v>30</v>
      </c>
      <c r="C8" s="53">
        <v>91</v>
      </c>
      <c r="D8" s="54">
        <f t="shared" si="0"/>
        <v>9.1</v>
      </c>
      <c r="E8" s="55">
        <f t="shared" si="1"/>
        <v>100.1</v>
      </c>
      <c r="F8" s="28"/>
      <c r="G8" s="29"/>
      <c r="H8" s="27"/>
      <c r="I8" s="27"/>
      <c r="J8" s="51" t="s">
        <v>84</v>
      </c>
      <c r="K8" s="52" t="s">
        <v>30</v>
      </c>
      <c r="L8" s="53">
        <v>91</v>
      </c>
      <c r="M8" s="54" t="str">
        <f t="shared" si="2"/>
        <v/>
      </c>
      <c r="N8" s="55">
        <f t="shared" si="3"/>
        <v>91</v>
      </c>
      <c r="O8" s="28"/>
      <c r="P8" s="29"/>
      <c r="Q8" s="27"/>
    </row>
    <row r="9" spans="1:17" x14ac:dyDescent="0.25">
      <c r="A9" s="56" t="s">
        <v>85</v>
      </c>
      <c r="B9" s="57" t="s">
        <v>30</v>
      </c>
      <c r="C9" s="58">
        <v>68</v>
      </c>
      <c r="D9" s="54">
        <f t="shared" si="0"/>
        <v>6.8000000000000007</v>
      </c>
      <c r="E9" s="55">
        <f t="shared" si="1"/>
        <v>74.8</v>
      </c>
      <c r="F9" s="28"/>
      <c r="G9" s="29"/>
      <c r="H9" s="27"/>
      <c r="I9" s="27"/>
      <c r="J9" s="56" t="s">
        <v>85</v>
      </c>
      <c r="K9" s="57" t="s">
        <v>30</v>
      </c>
      <c r="L9" s="58">
        <v>68</v>
      </c>
      <c r="M9" s="54" t="str">
        <f t="shared" si="2"/>
        <v/>
      </c>
      <c r="N9" s="55">
        <f t="shared" si="3"/>
        <v>68</v>
      </c>
      <c r="O9" s="28"/>
      <c r="P9" s="29"/>
      <c r="Q9" s="27"/>
    </row>
    <row r="10" spans="1:17" x14ac:dyDescent="0.25">
      <c r="A10" s="51" t="s">
        <v>86</v>
      </c>
      <c r="B10" s="52" t="s">
        <v>31</v>
      </c>
      <c r="C10" s="53">
        <v>32</v>
      </c>
      <c r="D10" s="54">
        <f t="shared" si="0"/>
        <v>3.2</v>
      </c>
      <c r="E10" s="55">
        <f t="shared" si="1"/>
        <v>35.200000000000003</v>
      </c>
      <c r="F10" s="15"/>
      <c r="G10" s="29"/>
      <c r="H10" s="27"/>
      <c r="I10" s="27"/>
      <c r="J10" s="51" t="s">
        <v>86</v>
      </c>
      <c r="K10" s="52" t="s">
        <v>31</v>
      </c>
      <c r="L10" s="53">
        <v>32</v>
      </c>
      <c r="M10" s="54">
        <f t="shared" si="2"/>
        <v>3.2</v>
      </c>
      <c r="N10" s="55">
        <f t="shared" si="3"/>
        <v>35.200000000000003</v>
      </c>
      <c r="O10" s="15"/>
      <c r="P10" s="29"/>
      <c r="Q10" s="27"/>
    </row>
    <row r="11" spans="1:17" x14ac:dyDescent="0.25">
      <c r="A11" s="56" t="s">
        <v>87</v>
      </c>
      <c r="B11" s="57" t="s">
        <v>31</v>
      </c>
      <c r="C11" s="58">
        <v>49</v>
      </c>
      <c r="D11" s="54">
        <f t="shared" si="0"/>
        <v>4.9000000000000004</v>
      </c>
      <c r="E11" s="55">
        <f t="shared" si="1"/>
        <v>53.9</v>
      </c>
      <c r="F11" s="15"/>
      <c r="G11" s="29"/>
      <c r="H11" s="27"/>
      <c r="I11" s="27"/>
      <c r="J11" s="56" t="s">
        <v>87</v>
      </c>
      <c r="K11" s="57" t="s">
        <v>31</v>
      </c>
      <c r="L11" s="58">
        <v>49</v>
      </c>
      <c r="M11" s="54">
        <f t="shared" si="2"/>
        <v>4.9000000000000004</v>
      </c>
      <c r="N11" s="55">
        <f t="shared" si="3"/>
        <v>53.9</v>
      </c>
      <c r="O11" s="15"/>
      <c r="P11" s="27"/>
      <c r="Q11" s="27"/>
    </row>
    <row r="12" spans="1:17" x14ac:dyDescent="0.25">
      <c r="A12" s="51" t="s">
        <v>88</v>
      </c>
      <c r="B12" s="52" t="s">
        <v>31</v>
      </c>
      <c r="C12" s="53">
        <v>113</v>
      </c>
      <c r="D12" s="54">
        <f t="shared" si="0"/>
        <v>11.3</v>
      </c>
      <c r="E12" s="55">
        <f t="shared" si="1"/>
        <v>124.3</v>
      </c>
      <c r="F12" s="15"/>
      <c r="G12" s="29"/>
      <c r="H12" s="27"/>
      <c r="I12" s="92"/>
      <c r="J12" s="51" t="s">
        <v>88</v>
      </c>
      <c r="K12" s="52" t="s">
        <v>31</v>
      </c>
      <c r="L12" s="53">
        <v>113</v>
      </c>
      <c r="M12" s="54" t="str">
        <f t="shared" si="2"/>
        <v/>
      </c>
      <c r="N12" s="55">
        <f t="shared" si="3"/>
        <v>113</v>
      </c>
      <c r="O12" s="15"/>
      <c r="P12" s="15"/>
      <c r="Q12" s="27"/>
    </row>
    <row r="13" spans="1:17" x14ac:dyDescent="0.25">
      <c r="A13" s="56" t="s">
        <v>89</v>
      </c>
      <c r="B13" s="57" t="s">
        <v>30</v>
      </c>
      <c r="C13" s="58">
        <v>83</v>
      </c>
      <c r="D13" s="54">
        <f t="shared" si="0"/>
        <v>8.3000000000000007</v>
      </c>
      <c r="E13" s="55">
        <f t="shared" si="1"/>
        <v>91.3</v>
      </c>
      <c r="F13" s="15"/>
      <c r="G13" s="90"/>
      <c r="H13" s="27"/>
      <c r="I13" s="18"/>
      <c r="J13" s="56" t="s">
        <v>89</v>
      </c>
      <c r="K13" s="57" t="s">
        <v>30</v>
      </c>
      <c r="L13" s="58">
        <v>83</v>
      </c>
      <c r="M13" s="54" t="str">
        <f t="shared" si="2"/>
        <v/>
      </c>
      <c r="N13" s="55">
        <f t="shared" si="3"/>
        <v>83</v>
      </c>
      <c r="O13" s="15"/>
      <c r="P13" s="15"/>
      <c r="Q13" s="27"/>
    </row>
    <row r="14" spans="1:17" x14ac:dyDescent="0.25">
      <c r="A14" s="51" t="s">
        <v>90</v>
      </c>
      <c r="B14" s="52" t="s">
        <v>31</v>
      </c>
      <c r="C14" s="53">
        <v>140</v>
      </c>
      <c r="D14" s="54">
        <f t="shared" si="0"/>
        <v>14</v>
      </c>
      <c r="E14" s="55">
        <f t="shared" si="1"/>
        <v>154</v>
      </c>
      <c r="F14" s="15"/>
      <c r="G14" s="29"/>
      <c r="H14" s="27"/>
      <c r="I14" s="18"/>
      <c r="J14" s="51" t="s">
        <v>90</v>
      </c>
      <c r="K14" s="52" t="s">
        <v>31</v>
      </c>
      <c r="L14" s="53">
        <v>140</v>
      </c>
      <c r="M14" s="54" t="str">
        <f t="shared" si="2"/>
        <v/>
      </c>
      <c r="N14" s="55">
        <f>SUM(L14:M14)</f>
        <v>140</v>
      </c>
      <c r="O14" s="15"/>
      <c r="P14" s="15"/>
      <c r="Q14" s="27"/>
    </row>
    <row r="15" spans="1:17" x14ac:dyDescent="0.25">
      <c r="A15" s="59"/>
      <c r="B15" s="60"/>
      <c r="C15" s="60"/>
      <c r="D15" s="61"/>
      <c r="E15" s="60"/>
      <c r="F15" s="15"/>
      <c r="G15" s="15"/>
      <c r="H15" s="27"/>
      <c r="I15" s="18"/>
      <c r="J15" s="59"/>
      <c r="K15" s="60"/>
      <c r="L15" s="60"/>
      <c r="M15" s="61"/>
      <c r="N15" s="60"/>
      <c r="O15" s="15"/>
      <c r="P15" s="15"/>
      <c r="Q15" s="27"/>
    </row>
    <row r="16" spans="1:17" x14ac:dyDescent="0.25">
      <c r="A16" s="62" t="s">
        <v>32</v>
      </c>
      <c r="B16" s="63"/>
      <c r="C16" s="64">
        <f>SUM(C4:C15)</f>
        <v>975</v>
      </c>
      <c r="D16" s="65">
        <f>SUM(D4:D15)</f>
        <v>83.7</v>
      </c>
      <c r="E16" s="66">
        <f>SUM(E4:E14)</f>
        <v>1058.6999999999998</v>
      </c>
      <c r="F16" s="15"/>
      <c r="G16" s="15"/>
      <c r="H16" s="27"/>
      <c r="I16" s="18"/>
      <c r="J16" s="62" t="s">
        <v>32</v>
      </c>
      <c r="K16" s="63"/>
      <c r="L16" s="64">
        <f>SUM(L4:L15)</f>
        <v>975</v>
      </c>
      <c r="M16" s="65">
        <f>SUM(M4:M14)</f>
        <v>13.8</v>
      </c>
      <c r="N16" s="66">
        <f>SUM(N4:N14)</f>
        <v>988.80000000000007</v>
      </c>
      <c r="O16" s="15"/>
      <c r="P16" s="15"/>
      <c r="Q16" s="27"/>
    </row>
    <row r="17" spans="1:19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9" ht="15.75" x14ac:dyDescent="0.25">
      <c r="A18" s="20" t="s">
        <v>23</v>
      </c>
      <c r="B18" s="88" t="s">
        <v>95</v>
      </c>
      <c r="J18" s="22" t="s">
        <v>24</v>
      </c>
      <c r="L18" s="105" t="s">
        <v>95</v>
      </c>
      <c r="M18" s="105"/>
    </row>
    <row r="20" spans="1:19" ht="18.75" x14ac:dyDescent="0.4">
      <c r="C20" s="86"/>
      <c r="D20" s="86"/>
      <c r="E20" s="86"/>
      <c r="F20" s="86"/>
      <c r="G20" s="84"/>
      <c r="H20" s="84"/>
    </row>
    <row r="21" spans="1:19" ht="18.75" x14ac:dyDescent="0.4">
      <c r="A21" t="s">
        <v>94</v>
      </c>
      <c r="B21" s="85" t="str">
        <f ca="1">_xlfn.FORMULATEXT(D4)</f>
        <v>=IF(OR($B$4:$B$14="YES",$C$4:$C$14&lt;100),C4*$H$3,"")</v>
      </c>
      <c r="C21" s="87"/>
      <c r="D21" s="87"/>
      <c r="E21" s="87"/>
      <c r="F21" s="87"/>
      <c r="G21" s="87"/>
      <c r="H21" s="87"/>
      <c r="L21" s="89" t="str">
        <f ca="1">_xlfn.FORMULATEXT(M4)</f>
        <v>=IF(AND($B$4:$B$14="YES",$C$4:$C$14&lt;100),L4*$Q$3,"")</v>
      </c>
      <c r="M21" s="89"/>
      <c r="N21" s="83"/>
      <c r="O21" s="83"/>
      <c r="P21" s="83"/>
      <c r="Q21" s="83"/>
      <c r="R21" s="83"/>
      <c r="S21" s="83"/>
    </row>
    <row r="23" spans="1:19" ht="15.75" x14ac:dyDescent="0.25">
      <c r="B23" s="88" t="s">
        <v>96</v>
      </c>
      <c r="L23" s="105" t="s">
        <v>96</v>
      </c>
      <c r="M23" s="105"/>
    </row>
    <row r="26" spans="1:19" ht="18.75" x14ac:dyDescent="0.4">
      <c r="L26" s="106" t="str">
        <f ca="1">_xlfn.FORMULATEXT(N4)</f>
        <v>=SUM(L4:M4)</v>
      </c>
      <c r="M26" s="106"/>
    </row>
    <row r="27" spans="1:19" ht="18.75" x14ac:dyDescent="0.4">
      <c r="B27" s="104" t="str">
        <f ca="1">_xlfn.FORMULATEXT(E4)</f>
        <v>=SUM(C4:D4)</v>
      </c>
      <c r="C27" s="104"/>
    </row>
  </sheetData>
  <mergeCells count="4">
    <mergeCell ref="B27:C27"/>
    <mergeCell ref="L18:M18"/>
    <mergeCell ref="L23:M23"/>
    <mergeCell ref="L26:M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420-135B-45E7-9EB2-9684D560B956}">
  <dimension ref="B1:J22"/>
  <sheetViews>
    <sheetView workbookViewId="0">
      <selection activeCell="L20" sqref="L20"/>
    </sheetView>
  </sheetViews>
  <sheetFormatPr defaultRowHeight="15" x14ac:dyDescent="0.25"/>
  <sheetData>
    <row r="1" spans="2:10" x14ac:dyDescent="0.25">
      <c r="B1" s="31" t="s">
        <v>33</v>
      </c>
      <c r="J1" s="31" t="s">
        <v>34</v>
      </c>
    </row>
    <row r="3" spans="2:10" x14ac:dyDescent="0.25">
      <c r="B3" s="32">
        <v>17</v>
      </c>
      <c r="C3" s="32">
        <v>91</v>
      </c>
      <c r="D3" s="32">
        <v>70</v>
      </c>
      <c r="E3" s="32">
        <v>42</v>
      </c>
      <c r="F3" s="33"/>
      <c r="G3" s="102" t="str">
        <f>IF(B3&gt;=80,B3,"")</f>
        <v/>
      </c>
      <c r="H3" s="102">
        <f t="shared" ref="H3:J15" si="0">IF(C3&gt;=80,C3,"")</f>
        <v>91</v>
      </c>
      <c r="I3" s="102" t="str">
        <f t="shared" si="0"/>
        <v/>
      </c>
      <c r="J3" s="102" t="str">
        <f t="shared" si="0"/>
        <v/>
      </c>
    </row>
    <row r="4" spans="2:10" x14ac:dyDescent="0.25">
      <c r="B4" s="32">
        <v>97</v>
      </c>
      <c r="C4" s="32">
        <v>70</v>
      </c>
      <c r="D4" s="32">
        <v>8</v>
      </c>
      <c r="E4" s="32">
        <v>64</v>
      </c>
      <c r="F4" s="33"/>
      <c r="G4" s="102">
        <f t="shared" ref="G4:G15" si="1">IF(B4&gt;=80,B4,"")</f>
        <v>97</v>
      </c>
      <c r="H4" s="102" t="str">
        <f t="shared" si="0"/>
        <v/>
      </c>
      <c r="I4" s="102" t="str">
        <f t="shared" si="0"/>
        <v/>
      </c>
      <c r="J4" s="102" t="str">
        <f t="shared" si="0"/>
        <v/>
      </c>
    </row>
    <row r="5" spans="2:10" x14ac:dyDescent="0.25">
      <c r="B5" s="32">
        <v>70</v>
      </c>
      <c r="C5" s="32">
        <v>28</v>
      </c>
      <c r="D5" s="32">
        <v>17</v>
      </c>
      <c r="E5" s="32">
        <v>55</v>
      </c>
      <c r="F5" s="33"/>
      <c r="G5" s="102" t="str">
        <f t="shared" si="1"/>
        <v/>
      </c>
      <c r="H5" s="102" t="str">
        <f t="shared" si="0"/>
        <v/>
      </c>
      <c r="I5" s="102" t="str">
        <f t="shared" si="0"/>
        <v/>
      </c>
      <c r="J5" s="102" t="str">
        <f t="shared" si="0"/>
        <v/>
      </c>
    </row>
    <row r="6" spans="2:10" x14ac:dyDescent="0.25">
      <c r="B6" s="32">
        <v>57</v>
      </c>
      <c r="C6" s="32">
        <v>6</v>
      </c>
      <c r="D6" s="32">
        <v>35</v>
      </c>
      <c r="E6" s="32">
        <v>90</v>
      </c>
      <c r="F6" s="33"/>
      <c r="G6" s="102" t="str">
        <f t="shared" si="1"/>
        <v/>
      </c>
      <c r="H6" s="102" t="str">
        <f t="shared" si="0"/>
        <v/>
      </c>
      <c r="I6" s="102" t="str">
        <f t="shared" si="0"/>
        <v/>
      </c>
      <c r="J6" s="102">
        <f t="shared" si="0"/>
        <v>90</v>
      </c>
    </row>
    <row r="7" spans="2:10" x14ac:dyDescent="0.25">
      <c r="B7" s="32">
        <v>4</v>
      </c>
      <c r="C7" s="32">
        <v>55</v>
      </c>
      <c r="D7" s="32">
        <v>71</v>
      </c>
      <c r="E7" s="32">
        <v>54</v>
      </c>
      <c r="F7" s="33"/>
      <c r="G7" s="102" t="str">
        <f t="shared" si="1"/>
        <v/>
      </c>
      <c r="H7" s="102" t="str">
        <f t="shared" si="0"/>
        <v/>
      </c>
      <c r="I7" s="102" t="str">
        <f t="shared" si="0"/>
        <v/>
      </c>
      <c r="J7" s="102" t="str">
        <f t="shared" si="0"/>
        <v/>
      </c>
    </row>
    <row r="8" spans="2:10" x14ac:dyDescent="0.25">
      <c r="B8" s="32">
        <v>91</v>
      </c>
      <c r="C8" s="32">
        <v>85</v>
      </c>
      <c r="D8" s="32">
        <v>53</v>
      </c>
      <c r="E8" s="32">
        <v>51</v>
      </c>
      <c r="F8" s="33"/>
      <c r="G8" s="102">
        <f t="shared" si="1"/>
        <v>91</v>
      </c>
      <c r="H8" s="102">
        <f t="shared" si="0"/>
        <v>85</v>
      </c>
      <c r="I8" s="102" t="str">
        <f t="shared" si="0"/>
        <v/>
      </c>
      <c r="J8" s="102" t="str">
        <f t="shared" si="0"/>
        <v/>
      </c>
    </row>
    <row r="9" spans="2:10" x14ac:dyDescent="0.25">
      <c r="B9" s="32">
        <v>100</v>
      </c>
      <c r="C9" s="32">
        <v>6</v>
      </c>
      <c r="D9" s="32">
        <v>40</v>
      </c>
      <c r="E9" s="32">
        <v>96</v>
      </c>
      <c r="F9" s="33"/>
      <c r="G9" s="102">
        <f t="shared" si="1"/>
        <v>100</v>
      </c>
      <c r="H9" s="102" t="str">
        <f t="shared" si="0"/>
        <v/>
      </c>
      <c r="I9" s="102" t="str">
        <f t="shared" si="0"/>
        <v/>
      </c>
      <c r="J9" s="102">
        <f t="shared" si="0"/>
        <v>96</v>
      </c>
    </row>
    <row r="10" spans="2:10" x14ac:dyDescent="0.25">
      <c r="B10" s="32">
        <v>15</v>
      </c>
      <c r="C10" s="32">
        <v>17</v>
      </c>
      <c r="D10" s="32">
        <v>19</v>
      </c>
      <c r="E10" s="32">
        <v>71</v>
      </c>
      <c r="F10" s="33"/>
      <c r="G10" s="102" t="str">
        <f t="shared" si="1"/>
        <v/>
      </c>
      <c r="H10" s="102" t="str">
        <f t="shared" si="0"/>
        <v/>
      </c>
      <c r="I10" s="102" t="str">
        <f t="shared" si="0"/>
        <v/>
      </c>
      <c r="J10" s="102" t="str">
        <f t="shared" si="0"/>
        <v/>
      </c>
    </row>
    <row r="11" spans="2:10" x14ac:dyDescent="0.25">
      <c r="B11" s="32">
        <v>37</v>
      </c>
      <c r="C11" s="32">
        <v>21</v>
      </c>
      <c r="D11" s="32">
        <v>58</v>
      </c>
      <c r="E11" s="32">
        <v>92</v>
      </c>
      <c r="F11" s="33"/>
      <c r="G11" s="102" t="str">
        <f t="shared" si="1"/>
        <v/>
      </c>
      <c r="H11" s="102" t="str">
        <f t="shared" si="0"/>
        <v/>
      </c>
      <c r="I11" s="102" t="str">
        <f t="shared" si="0"/>
        <v/>
      </c>
      <c r="J11" s="102">
        <f t="shared" si="0"/>
        <v>92</v>
      </c>
    </row>
    <row r="12" spans="2:10" x14ac:dyDescent="0.25">
      <c r="B12" s="32">
        <v>62</v>
      </c>
      <c r="C12" s="32">
        <v>52</v>
      </c>
      <c r="D12" s="32">
        <v>58</v>
      </c>
      <c r="E12" s="32">
        <v>80</v>
      </c>
      <c r="F12" s="33"/>
      <c r="G12" s="102" t="str">
        <f t="shared" si="1"/>
        <v/>
      </c>
      <c r="H12" s="102" t="str">
        <f t="shared" si="0"/>
        <v/>
      </c>
      <c r="I12" s="102" t="str">
        <f t="shared" si="0"/>
        <v/>
      </c>
      <c r="J12" s="102">
        <f t="shared" si="0"/>
        <v>80</v>
      </c>
    </row>
    <row r="13" spans="2:10" x14ac:dyDescent="0.25">
      <c r="B13" s="32">
        <v>14</v>
      </c>
      <c r="C13" s="32">
        <v>49</v>
      </c>
      <c r="D13" s="32">
        <v>53</v>
      </c>
      <c r="E13" s="32">
        <v>19</v>
      </c>
      <c r="F13" s="33"/>
      <c r="G13" s="102" t="str">
        <f t="shared" si="1"/>
        <v/>
      </c>
      <c r="H13" s="102" t="str">
        <f t="shared" si="0"/>
        <v/>
      </c>
      <c r="I13" s="102" t="str">
        <f t="shared" si="0"/>
        <v/>
      </c>
      <c r="J13" s="102" t="str">
        <f t="shared" si="0"/>
        <v/>
      </c>
    </row>
    <row r="14" spans="2:10" x14ac:dyDescent="0.25">
      <c r="B14" s="34">
        <v>82</v>
      </c>
      <c r="C14" s="34">
        <v>83</v>
      </c>
      <c r="D14" s="34">
        <v>93</v>
      </c>
      <c r="E14" s="34">
        <v>58</v>
      </c>
      <c r="F14" s="33"/>
      <c r="G14" s="102">
        <f t="shared" si="1"/>
        <v>82</v>
      </c>
      <c r="H14" s="102">
        <f t="shared" si="0"/>
        <v>83</v>
      </c>
      <c r="I14" s="102">
        <f t="shared" si="0"/>
        <v>93</v>
      </c>
      <c r="J14" s="102" t="str">
        <f t="shared" si="0"/>
        <v/>
      </c>
    </row>
    <row r="15" spans="2:10" x14ac:dyDescent="0.25">
      <c r="B15" s="34">
        <v>95</v>
      </c>
      <c r="C15" s="32">
        <v>91</v>
      </c>
      <c r="D15" s="32">
        <v>9</v>
      </c>
      <c r="E15" s="32">
        <v>33</v>
      </c>
      <c r="F15" s="33"/>
      <c r="G15" s="102">
        <f t="shared" si="1"/>
        <v>95</v>
      </c>
      <c r="H15" s="102">
        <f t="shared" si="0"/>
        <v>91</v>
      </c>
      <c r="I15" s="102" t="str">
        <f t="shared" si="0"/>
        <v/>
      </c>
      <c r="J15" s="102" t="str">
        <f t="shared" si="0"/>
        <v/>
      </c>
    </row>
    <row r="22" spans="3:3" x14ac:dyDescent="0.25">
      <c r="C22" t="s">
        <v>98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711FB9CE-65A5-4B9F-9B4B-965AB5B8A024}">
            <x14:iconSet iconSet="4TrafficLights" custom="1">
              <x14:cfvo type="percent">
                <xm:f>0</xm:f>
              </x14:cfvo>
              <x14:cfvo type="percent">
                <xm:f>25</xm:f>
              </x14:cfvo>
              <x14:cfvo type="percent">
                <xm:f>50</xm:f>
              </x14:cfvo>
              <x14:cfvo type="percent">
                <xm:f>75</xm:f>
              </x14:cfvo>
              <x14:cfIcon iconSet="4TrafficLights" iconId="0"/>
              <x14:cfIcon iconSet="4TrafficLights" iconId="0"/>
              <x14:cfIcon iconSet="4TrafficLights" iconId="0"/>
              <x14:cfIcon iconSet="4TrafficLights" iconId="0"/>
            </x14:iconSet>
          </x14:cfRule>
          <xm:sqref>G3:J15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C5F-1351-4CB0-A6FB-5E99E702FDB9}">
  <sheetPr>
    <tabColor theme="8" tint="-0.249977111117893"/>
  </sheetPr>
  <dimension ref="A1:D7"/>
  <sheetViews>
    <sheetView workbookViewId="0">
      <selection activeCell="B18" sqref="B18"/>
    </sheetView>
  </sheetViews>
  <sheetFormatPr defaultRowHeight="15" x14ac:dyDescent="0.25"/>
  <cols>
    <col min="1" max="1" width="39" style="96" customWidth="1"/>
    <col min="2" max="2" width="9.140625" style="96"/>
    <col min="3" max="3" width="11" style="96" customWidth="1"/>
    <col min="4" max="16384" width="9.140625" style="96"/>
  </cols>
  <sheetData>
    <row r="1" spans="1:4" x14ac:dyDescent="0.25">
      <c r="A1" s="94" t="s">
        <v>35</v>
      </c>
      <c r="B1" s="95"/>
      <c r="C1" s="95"/>
      <c r="D1" s="95"/>
    </row>
    <row r="2" spans="1:4" x14ac:dyDescent="0.25">
      <c r="A2" s="97"/>
      <c r="B2" s="97"/>
      <c r="C2" s="97"/>
      <c r="D2" s="97"/>
    </row>
    <row r="3" spans="1:4" x14ac:dyDescent="0.25">
      <c r="A3" s="97"/>
      <c r="B3" s="98" t="s">
        <v>36</v>
      </c>
      <c r="C3" s="98">
        <v>2145</v>
      </c>
      <c r="D3" s="97"/>
    </row>
    <row r="4" spans="1:4" x14ac:dyDescent="0.25">
      <c r="A4" s="97"/>
      <c r="B4" s="98" t="s">
        <v>37</v>
      </c>
      <c r="C4" s="98">
        <v>22</v>
      </c>
    </row>
    <row r="5" spans="1:4" x14ac:dyDescent="0.25">
      <c r="A5" s="97"/>
      <c r="B5" s="98" t="s">
        <v>38</v>
      </c>
      <c r="C5" s="98">
        <v>2987</v>
      </c>
      <c r="D5" s="97"/>
    </row>
    <row r="6" spans="1:4" x14ac:dyDescent="0.25">
      <c r="A6" s="97"/>
      <c r="B6" s="98" t="s">
        <v>39</v>
      </c>
      <c r="C6" s="98">
        <v>3021</v>
      </c>
      <c r="D6" s="97"/>
    </row>
    <row r="7" spans="1:4" x14ac:dyDescent="0.25">
      <c r="A7" s="97"/>
      <c r="B7" s="99" t="s">
        <v>40</v>
      </c>
      <c r="C7" s="101">
        <f>SUM(C3:C6)</f>
        <v>8175</v>
      </c>
      <c r="D7" s="97"/>
    </row>
  </sheetData>
  <conditionalFormatting sqref="B7:C7">
    <cfRule type="expression" dxfId="4" priority="2" stopIfTrue="1">
      <formula>COUNT($C$3:$C$6)=4</formula>
    </cfRule>
  </conditionalFormatting>
  <conditionalFormatting sqref="B3:C6">
    <cfRule type="expression" dxfId="3" priority="1">
      <formula>$B3&gt;$C3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BCB8-7488-49A0-B8F4-DBE4A98AC49C}">
  <sheetPr>
    <tabColor theme="7" tint="0.39997558519241921"/>
  </sheetPr>
  <dimension ref="A1:F24"/>
  <sheetViews>
    <sheetView workbookViewId="0">
      <selection activeCell="D6" sqref="D6"/>
    </sheetView>
  </sheetViews>
  <sheetFormatPr defaultColWidth="0" defaultRowHeight="15" customHeight="1" zeroHeight="1" x14ac:dyDescent="0.25"/>
  <cols>
    <col min="1" max="1" width="3.5703125" customWidth="1"/>
    <col min="2" max="2" width="40.85546875" customWidth="1"/>
    <col min="3" max="3" width="11.42578125" customWidth="1"/>
    <col min="4" max="4" width="20.140625" customWidth="1"/>
    <col min="5" max="6" width="0" hidden="1" customWidth="1"/>
    <col min="7" max="16384" width="9.140625" hidden="1"/>
  </cols>
  <sheetData>
    <row r="1" spans="2:4" ht="22.5" x14ac:dyDescent="0.45">
      <c r="B1" s="82" t="s">
        <v>93</v>
      </c>
      <c r="C1" s="107" t="str">
        <f ca="1">_xlfn.FORMULATEXT(D5)</f>
        <v>=ROUND($C5,0)</v>
      </c>
      <c r="D1" s="107"/>
    </row>
    <row r="2" spans="2:4" x14ac:dyDescent="0.25">
      <c r="B2" s="31" t="s">
        <v>68</v>
      </c>
    </row>
    <row r="3" spans="2:4" x14ac:dyDescent="0.25"/>
    <row r="4" spans="2:4" x14ac:dyDescent="0.25">
      <c r="B4" s="45" t="s">
        <v>47</v>
      </c>
      <c r="C4" s="45" t="s">
        <v>48</v>
      </c>
      <c r="D4" s="45" t="s">
        <v>49</v>
      </c>
    </row>
    <row r="5" spans="2:4" x14ac:dyDescent="0.25">
      <c r="B5" s="41" t="s">
        <v>50</v>
      </c>
      <c r="C5" s="42">
        <v>1.2648999999999999</v>
      </c>
      <c r="D5" s="81">
        <f>ROUND($C5,0)</f>
        <v>1</v>
      </c>
    </row>
    <row r="6" spans="2:4" x14ac:dyDescent="0.25">
      <c r="B6" s="41" t="s">
        <v>51</v>
      </c>
      <c r="C6" s="42">
        <v>1.2648999999999999</v>
      </c>
      <c r="D6" s="81">
        <f t="shared" ref="D6:D22" si="0">ROUND($C6,0)</f>
        <v>1</v>
      </c>
    </row>
    <row r="7" spans="2:4" x14ac:dyDescent="0.25">
      <c r="B7" s="41" t="s">
        <v>52</v>
      </c>
      <c r="C7" s="42">
        <v>1.2648999999999999</v>
      </c>
      <c r="D7" s="81">
        <f t="shared" si="0"/>
        <v>1</v>
      </c>
    </row>
    <row r="8" spans="2:4" x14ac:dyDescent="0.25">
      <c r="B8" s="41" t="s">
        <v>53</v>
      </c>
      <c r="C8" s="42">
        <v>544.23400000000004</v>
      </c>
      <c r="D8" s="81">
        <f t="shared" si="0"/>
        <v>544</v>
      </c>
    </row>
    <row r="9" spans="2:4" x14ac:dyDescent="0.25">
      <c r="B9" s="41" t="s">
        <v>54</v>
      </c>
      <c r="C9" s="42">
        <v>544.23400000000004</v>
      </c>
      <c r="D9" s="81">
        <f t="shared" si="0"/>
        <v>544</v>
      </c>
    </row>
    <row r="10" spans="2:4" x14ac:dyDescent="0.25">
      <c r="B10" s="41" t="s">
        <v>55</v>
      </c>
      <c r="C10" s="43">
        <v>312789123</v>
      </c>
      <c r="D10" s="81">
        <f t="shared" si="0"/>
        <v>312789123</v>
      </c>
    </row>
    <row r="11" spans="2:4" x14ac:dyDescent="0.25">
      <c r="B11" s="41" t="s">
        <v>56</v>
      </c>
      <c r="C11" s="43">
        <v>312789123</v>
      </c>
      <c r="D11" s="81">
        <f t="shared" si="0"/>
        <v>312789123</v>
      </c>
    </row>
    <row r="12" spans="2:4" x14ac:dyDescent="0.25">
      <c r="B12" s="41" t="s">
        <v>57</v>
      </c>
      <c r="C12" s="42">
        <v>43</v>
      </c>
      <c r="D12" s="81">
        <f t="shared" si="0"/>
        <v>43</v>
      </c>
    </row>
    <row r="13" spans="2:4" x14ac:dyDescent="0.25">
      <c r="B13" s="41" t="s">
        <v>58</v>
      </c>
      <c r="C13" s="42">
        <v>93</v>
      </c>
      <c r="D13" s="81">
        <f t="shared" si="0"/>
        <v>93</v>
      </c>
    </row>
    <row r="14" spans="2:4" x14ac:dyDescent="0.25">
      <c r="B14" s="41" t="s">
        <v>59</v>
      </c>
      <c r="C14" s="42">
        <v>301</v>
      </c>
      <c r="D14" s="81">
        <f t="shared" si="0"/>
        <v>301</v>
      </c>
    </row>
    <row r="15" spans="2:4" x14ac:dyDescent="0.25">
      <c r="B15" s="41" t="s">
        <v>60</v>
      </c>
      <c r="C15" s="42">
        <v>-23.34</v>
      </c>
      <c r="D15" s="81">
        <f t="shared" si="0"/>
        <v>-23</v>
      </c>
    </row>
    <row r="16" spans="2:4" x14ac:dyDescent="0.25">
      <c r="B16" s="41" t="s">
        <v>61</v>
      </c>
      <c r="C16" s="44">
        <v>312789.26921</v>
      </c>
      <c r="D16" s="81">
        <f t="shared" si="0"/>
        <v>312789</v>
      </c>
    </row>
    <row r="17" spans="2:4" x14ac:dyDescent="0.25">
      <c r="B17" s="41" t="s">
        <v>62</v>
      </c>
      <c r="C17" s="42">
        <v>42.1</v>
      </c>
      <c r="D17" s="81">
        <f t="shared" si="0"/>
        <v>42</v>
      </c>
    </row>
    <row r="18" spans="2:4" x14ac:dyDescent="0.25">
      <c r="B18" s="41" t="s">
        <v>63</v>
      </c>
      <c r="C18" s="42">
        <v>44.93</v>
      </c>
      <c r="D18" s="81">
        <f t="shared" si="0"/>
        <v>45</v>
      </c>
    </row>
    <row r="19" spans="2:4" x14ac:dyDescent="0.25">
      <c r="B19" s="41" t="s">
        <v>64</v>
      </c>
      <c r="C19" s="42">
        <v>19.14</v>
      </c>
      <c r="D19" s="81">
        <f t="shared" si="0"/>
        <v>19</v>
      </c>
    </row>
    <row r="20" spans="2:4" x14ac:dyDescent="0.25">
      <c r="B20" s="41" t="s">
        <v>65</v>
      </c>
      <c r="C20" s="42">
        <v>23</v>
      </c>
      <c r="D20" s="81">
        <f t="shared" si="0"/>
        <v>23</v>
      </c>
    </row>
    <row r="21" spans="2:4" x14ac:dyDescent="0.25">
      <c r="B21" s="41" t="s">
        <v>66</v>
      </c>
      <c r="C21" s="42">
        <v>124567</v>
      </c>
      <c r="D21" s="81">
        <f t="shared" si="0"/>
        <v>124567</v>
      </c>
    </row>
    <row r="22" spans="2:4" x14ac:dyDescent="0.25">
      <c r="B22" s="41" t="s">
        <v>67</v>
      </c>
      <c r="C22" s="42">
        <v>23.344999999999999</v>
      </c>
      <c r="D22" s="81">
        <f t="shared" si="0"/>
        <v>23</v>
      </c>
    </row>
    <row r="23" spans="2:4" x14ac:dyDescent="0.25">
      <c r="D23" s="42"/>
    </row>
    <row r="24" spans="2:4" x14ac:dyDescent="0.25"/>
  </sheetData>
  <mergeCells count="1">
    <mergeCell ref="C1:D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07C3-19DC-464A-B4DE-8A2D2493083F}">
  <sheetPr>
    <tabColor theme="5" tint="-0.499984740745262"/>
  </sheetPr>
  <dimension ref="B2:M21"/>
  <sheetViews>
    <sheetView showGridLines="0" tabSelected="1" zoomScaleNormal="100" workbookViewId="0">
      <selection activeCell="A19" sqref="A19"/>
    </sheetView>
  </sheetViews>
  <sheetFormatPr defaultRowHeight="15" x14ac:dyDescent="0.25"/>
  <cols>
    <col min="2" max="4" width="14.7109375" customWidth="1"/>
    <col min="6" max="6" width="14.7109375" customWidth="1"/>
    <col min="7" max="7" width="10.7109375" customWidth="1"/>
    <col min="8" max="8" width="7" customWidth="1"/>
    <col min="9" max="9" width="9.140625" customWidth="1"/>
    <col min="10" max="12" width="14.7109375" customWidth="1"/>
  </cols>
  <sheetData>
    <row r="2" spans="2:13" ht="14.25" customHeight="1" x14ac:dyDescent="0.25">
      <c r="B2" s="35" t="s">
        <v>41</v>
      </c>
      <c r="F2" s="35" t="s">
        <v>42</v>
      </c>
      <c r="J2" s="35" t="s">
        <v>43</v>
      </c>
    </row>
    <row r="3" spans="2:13" ht="27" customHeight="1" x14ac:dyDescent="0.25">
      <c r="B3" s="36" t="s">
        <v>71</v>
      </c>
      <c r="C3" s="37"/>
      <c r="D3" s="37"/>
      <c r="F3" s="36" t="s">
        <v>44</v>
      </c>
      <c r="G3" s="37"/>
      <c r="H3" s="37"/>
      <c r="J3" s="36" t="s">
        <v>69</v>
      </c>
      <c r="K3" s="37"/>
      <c r="L3" s="37"/>
    </row>
    <row r="4" spans="2:13" ht="27" customHeight="1" x14ac:dyDescent="0.25">
      <c r="B4" s="38"/>
      <c r="C4" s="39"/>
      <c r="D4" s="39"/>
      <c r="F4" s="38"/>
      <c r="G4" s="39"/>
      <c r="H4" s="39"/>
      <c r="J4" s="38"/>
      <c r="K4" s="39"/>
      <c r="L4" s="39"/>
    </row>
    <row r="5" spans="2:13" ht="15" customHeight="1" x14ac:dyDescent="0.25">
      <c r="B5" s="40"/>
    </row>
    <row r="6" spans="2:13" ht="15" customHeight="1" x14ac:dyDescent="0.25">
      <c r="B6" s="40"/>
    </row>
    <row r="7" spans="2:13" x14ac:dyDescent="0.25">
      <c r="B7" s="67" t="s">
        <v>45</v>
      </c>
      <c r="C7" s="68" t="s">
        <v>13</v>
      </c>
      <c r="D7" s="69" t="s">
        <v>46</v>
      </c>
    </row>
    <row r="8" spans="2:13" ht="15.75" x14ac:dyDescent="0.25">
      <c r="B8" s="70" t="s">
        <v>70</v>
      </c>
      <c r="C8" s="71" t="s">
        <v>20</v>
      </c>
      <c r="D8" s="72">
        <v>127</v>
      </c>
      <c r="H8" s="79"/>
      <c r="I8" s="79"/>
      <c r="J8" s="79"/>
      <c r="K8" s="79"/>
    </row>
    <row r="9" spans="2:13" ht="15.75" x14ac:dyDescent="0.25">
      <c r="B9" s="73" t="s">
        <v>72</v>
      </c>
      <c r="C9" s="74" t="s">
        <v>22</v>
      </c>
      <c r="D9" s="75">
        <v>139</v>
      </c>
      <c r="G9" t="str">
        <f>IF(AND(C9="EAST",D9&gt;150),D9,"")</f>
        <v/>
      </c>
      <c r="H9" s="109"/>
      <c r="I9" s="109"/>
      <c r="J9" s="109"/>
      <c r="K9" s="109"/>
    </row>
    <row r="10" spans="2:13" x14ac:dyDescent="0.25">
      <c r="B10" s="70" t="s">
        <v>72</v>
      </c>
      <c r="C10" s="71" t="s">
        <v>22</v>
      </c>
      <c r="D10" s="72">
        <v>103</v>
      </c>
      <c r="G10" t="str">
        <f t="shared" ref="G10:G21" si="0">IF(AND(C10="EAST",D10&gt;150),D10,"")</f>
        <v/>
      </c>
      <c r="H10" s="84"/>
      <c r="I10" s="84"/>
      <c r="J10" s="84"/>
      <c r="K10" s="84"/>
    </row>
    <row r="11" spans="2:13" x14ac:dyDescent="0.25">
      <c r="B11" s="73" t="s">
        <v>73</v>
      </c>
      <c r="C11" s="74" t="s">
        <v>20</v>
      </c>
      <c r="D11" s="75">
        <v>168</v>
      </c>
      <c r="G11" t="str">
        <f t="shared" si="0"/>
        <v/>
      </c>
      <c r="H11" s="84"/>
      <c r="I11" s="84"/>
      <c r="J11" s="84"/>
      <c r="K11" s="84"/>
    </row>
    <row r="12" spans="2:13" ht="18.75" x14ac:dyDescent="0.3">
      <c r="B12" s="70" t="s">
        <v>72</v>
      </c>
      <c r="C12" s="71" t="s">
        <v>20</v>
      </c>
      <c r="D12" s="72">
        <v>122</v>
      </c>
      <c r="F12" t="s">
        <v>92</v>
      </c>
      <c r="G12" t="str">
        <f t="shared" si="0"/>
        <v/>
      </c>
      <c r="H12" s="110"/>
      <c r="I12" s="110"/>
      <c r="J12" s="110"/>
      <c r="K12" s="110"/>
      <c r="L12" s="80"/>
      <c r="M12" s="80"/>
    </row>
    <row r="13" spans="2:13" x14ac:dyDescent="0.25">
      <c r="B13" s="73" t="s">
        <v>73</v>
      </c>
      <c r="C13" s="74" t="s">
        <v>22</v>
      </c>
      <c r="D13" s="75">
        <v>200</v>
      </c>
      <c r="G13" t="str">
        <f t="shared" si="0"/>
        <v/>
      </c>
      <c r="H13" s="84"/>
      <c r="I13" s="84"/>
      <c r="J13" s="84"/>
      <c r="K13" s="84"/>
    </row>
    <row r="14" spans="2:13" ht="17.25" x14ac:dyDescent="0.3">
      <c r="B14" s="70" t="s">
        <v>73</v>
      </c>
      <c r="C14" s="71" t="s">
        <v>21</v>
      </c>
      <c r="D14" s="72">
        <v>177</v>
      </c>
      <c r="G14" t="str">
        <f t="shared" si="0"/>
        <v/>
      </c>
      <c r="H14" s="108"/>
      <c r="I14" s="108"/>
      <c r="J14" s="108"/>
      <c r="K14" s="108"/>
    </row>
    <row r="15" spans="2:13" x14ac:dyDescent="0.25">
      <c r="B15" s="73" t="s">
        <v>70</v>
      </c>
      <c r="C15" s="74" t="s">
        <v>21</v>
      </c>
      <c r="D15" s="75">
        <v>170</v>
      </c>
      <c r="G15" t="str">
        <f t="shared" si="0"/>
        <v/>
      </c>
    </row>
    <row r="16" spans="2:13" x14ac:dyDescent="0.25">
      <c r="B16" s="70" t="s">
        <v>72</v>
      </c>
      <c r="C16" s="71" t="s">
        <v>21</v>
      </c>
      <c r="D16" s="72">
        <v>177</v>
      </c>
      <c r="G16" t="str">
        <f t="shared" si="0"/>
        <v/>
      </c>
    </row>
    <row r="17" spans="2:7" x14ac:dyDescent="0.25">
      <c r="B17" s="73" t="s">
        <v>72</v>
      </c>
      <c r="C17" s="74" t="s">
        <v>20</v>
      </c>
      <c r="D17" s="75">
        <v>170</v>
      </c>
      <c r="G17" t="str">
        <f t="shared" si="0"/>
        <v/>
      </c>
    </row>
    <row r="18" spans="2:7" x14ac:dyDescent="0.25">
      <c r="B18" s="70" t="s">
        <v>73</v>
      </c>
      <c r="C18" s="71" t="s">
        <v>22</v>
      </c>
      <c r="D18" s="72">
        <v>144</v>
      </c>
      <c r="G18" t="str">
        <f t="shared" si="0"/>
        <v/>
      </c>
    </row>
    <row r="19" spans="2:7" x14ac:dyDescent="0.25">
      <c r="B19" s="73" t="s">
        <v>70</v>
      </c>
      <c r="C19" s="74" t="s">
        <v>19</v>
      </c>
      <c r="D19" s="75">
        <v>172</v>
      </c>
    </row>
    <row r="20" spans="2:7" x14ac:dyDescent="0.25">
      <c r="B20" s="70" t="s">
        <v>70</v>
      </c>
      <c r="C20" s="71" t="s">
        <v>19</v>
      </c>
      <c r="D20" s="72">
        <v>167</v>
      </c>
    </row>
    <row r="21" spans="2:7" x14ac:dyDescent="0.25">
      <c r="B21" s="46" t="s">
        <v>73</v>
      </c>
      <c r="C21" s="47" t="s">
        <v>19</v>
      </c>
      <c r="D21" s="48">
        <v>100</v>
      </c>
      <c r="G21" t="str">
        <f t="shared" si="0"/>
        <v/>
      </c>
    </row>
  </sheetData>
  <mergeCells count="3">
    <mergeCell ref="H14:K14"/>
    <mergeCell ref="H9:K9"/>
    <mergeCell ref="H12:K12"/>
  </mergeCells>
  <conditionalFormatting sqref="B8:D21">
    <cfRule type="expression" dxfId="2" priority="1" stopIfTrue="1">
      <formula>IF($B8="SAMSUNG","",IF($C8="NORTH",$D8,""))</formula>
    </cfRule>
    <cfRule type="expression" dxfId="1" priority="2" stopIfTrue="1">
      <formula>IF(AND($C8="EAST",$D8&gt;150),$D8,"")</formula>
    </cfRule>
    <cfRule type="expression" dxfId="0" priority="3" stopIfTrue="1">
      <formula>IF(AND($B8="NOKIA",$C8="WEST"),$D8,"")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HW1</vt:lpstr>
      <vt:lpstr>HW2</vt:lpstr>
      <vt:lpstr>HW3</vt:lpstr>
      <vt:lpstr>HW4</vt:lpstr>
      <vt:lpstr>HW5</vt:lpstr>
      <vt:lpstr>HW7</vt:lpstr>
      <vt:lpstr>HW6</vt:lpstr>
      <vt:lpstr>Abir_Sarkar</vt:lpstr>
      <vt:lpstr>Date</vt:lpstr>
      <vt:lpstr>No</vt:lpstr>
      <vt:lpstr>Quantity</vt:lpstr>
      <vt:lpstr>Region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2021-01-17T05:12:12Z</dcterms:created>
  <dcterms:modified xsi:type="dcterms:W3CDTF">2021-01-21T10:10:23Z</dcterms:modified>
</cp:coreProperties>
</file>