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EA8D2B36-3615-4E84-AF3E-A29FDE3D1F66}" xr6:coauthVersionLast="47" xr6:coauthVersionMax="47" xr10:uidLastSave="{00000000-0000-0000-0000-000000000000}"/>
  <bookViews>
    <workbookView xWindow="-120" yWindow="-120" windowWidth="29040" windowHeight="15720" activeTab="7" xr2:uid="{8F4CA512-5B31-41B0-B71F-FB66997C6ED4}"/>
  </bookViews>
  <sheets>
    <sheet name="SalesData" sheetId="1" r:id="rId1"/>
    <sheet name="TAKE" sheetId="2" r:id="rId2"/>
    <sheet name="DROP TAKE ROW AND COLUMNS" sheetId="3" r:id="rId3"/>
    <sheet name="FILTER-1" sheetId="4" r:id="rId4"/>
    <sheet name="FILTER-2" sheetId="5" r:id="rId5"/>
    <sheet name="TimeStampToTime" sheetId="6" r:id="rId6"/>
    <sheet name="LAMBDA" sheetId="7" r:id="rId7"/>
    <sheet name="LET" sheetId="8" r:id="rId8"/>
  </sheets>
  <definedNames>
    <definedName name="SalesCommission">_xlfn.LAMBDA(_xlpm.sales,IF(_xlpm.sales&gt;50000,_xlpm.sales*10%,IF(_xlpm.sales&gt;20000,_xlpm.sales*5%,_xlpm.sales*2%)))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8" l="1" a="1"/>
  <c r="Y6" i="8" s="1"/>
  <c r="Y1" i="8"/>
  <c r="O4" i="8" a="1"/>
  <c r="O4" i="8" s="1"/>
  <c r="O5" i="8" a="1"/>
  <c r="O5" i="8" s="1"/>
  <c r="O6" i="8" a="1"/>
  <c r="O6" i="8" s="1"/>
  <c r="O7" i="8" a="1"/>
  <c r="O7" i="8"/>
  <c r="O8" i="8" a="1"/>
  <c r="O8" i="8" s="1"/>
  <c r="O9" i="8" a="1"/>
  <c r="O9" i="8"/>
  <c r="O10" i="8" a="1"/>
  <c r="O10" i="8"/>
  <c r="O11" i="8" a="1"/>
  <c r="O11" i="8"/>
  <c r="O3" i="8" a="1"/>
  <c r="O3" i="8" s="1"/>
  <c r="H13" i="8"/>
  <c r="H14" i="8"/>
  <c r="D4" i="8"/>
  <c r="D5" i="8"/>
  <c r="D6" i="8"/>
  <c r="D7" i="8"/>
  <c r="D8" i="8"/>
  <c r="D9" i="8"/>
  <c r="D10" i="8"/>
  <c r="D11" i="8"/>
  <c r="D12" i="8"/>
  <c r="D3" i="8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/>
  <c r="E10" i="7" a="1"/>
  <c r="E10" i="7" s="1"/>
  <c r="E11" i="7" a="1"/>
  <c r="E11" i="7" s="1"/>
  <c r="E12" i="7" a="1"/>
  <c r="E12" i="7" s="1"/>
  <c r="E13" i="7" a="1"/>
  <c r="E13" i="7"/>
  <c r="E14" i="7" a="1"/>
  <c r="E14" i="7"/>
  <c r="E15" i="7" a="1"/>
  <c r="E15" i="7" s="1"/>
  <c r="E16" i="7" a="1"/>
  <c r="E16" i="7" s="1"/>
  <c r="E17" i="7" a="1"/>
  <c r="E17" i="7" s="1"/>
  <c r="E18" i="7" a="1"/>
  <c r="E18" i="7"/>
  <c r="E19" i="7" a="1"/>
  <c r="E19" i="7" s="1"/>
  <c r="E20" i="7" a="1"/>
  <c r="E20" i="7" s="1"/>
  <c r="E21" i="7" a="1"/>
  <c r="E21" i="7"/>
  <c r="E22" i="7" a="1"/>
  <c r="E22" i="7" s="1"/>
  <c r="E23" i="7" a="1"/>
  <c r="E23" i="7" s="1"/>
  <c r="E24" i="7" a="1"/>
  <c r="E24" i="7" s="1"/>
  <c r="E25" i="7" a="1"/>
  <c r="E25" i="7"/>
  <c r="E26" i="7" a="1"/>
  <c r="E26" i="7"/>
  <c r="E27" i="7" a="1"/>
  <c r="E27" i="7" s="1"/>
  <c r="E28" i="7" a="1"/>
  <c r="E28" i="7" s="1"/>
  <c r="E29" i="7" a="1"/>
  <c r="E29" i="7"/>
  <c r="E30" i="7" a="1"/>
  <c r="E30" i="7"/>
  <c r="E31" i="7" a="1"/>
  <c r="E31" i="7" s="1"/>
  <c r="E32" i="7" a="1"/>
  <c r="E32" i="7" s="1"/>
  <c r="E33" i="7" a="1"/>
  <c r="E33" i="7" s="1"/>
  <c r="E34" i="7" a="1"/>
  <c r="E34" i="7"/>
  <c r="E35" i="7" a="1"/>
  <c r="E35" i="7" s="1"/>
  <c r="E36" i="7" a="1"/>
  <c r="E36" i="7" s="1"/>
  <c r="E37" i="7" a="1"/>
  <c r="E37" i="7"/>
  <c r="E38" i="7" a="1"/>
  <c r="E38" i="7" s="1"/>
  <c r="E39" i="7" a="1"/>
  <c r="E39" i="7" s="1"/>
  <c r="E40" i="7" a="1"/>
  <c r="E40" i="7" s="1"/>
  <c r="E41" i="7" a="1"/>
  <c r="E41" i="7"/>
  <c r="E42" i="7" a="1"/>
  <c r="E42" i="7" s="1"/>
  <c r="E43" i="7" a="1"/>
  <c r="E43" i="7" s="1"/>
  <c r="E44" i="7" a="1"/>
  <c r="E44" i="7" s="1"/>
  <c r="E45" i="7" a="1"/>
  <c r="E45" i="7"/>
  <c r="E46" i="7" a="1"/>
  <c r="E46" i="7"/>
  <c r="E47" i="7" a="1"/>
  <c r="E47" i="7" s="1"/>
  <c r="E48" i="7" a="1"/>
  <c r="E48" i="7" s="1"/>
  <c r="E49" i="7" a="1"/>
  <c r="E49" i="7" s="1"/>
  <c r="E50" i="7" a="1"/>
  <c r="E50" i="7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/>
  <c r="E58" i="7" a="1"/>
  <c r="E58" i="7" s="1"/>
  <c r="E59" i="7" a="1"/>
  <c r="E59" i="7" s="1"/>
  <c r="E60" i="7" a="1"/>
  <c r="E60" i="7" s="1"/>
  <c r="E61" i="7" a="1"/>
  <c r="E61" i="7"/>
  <c r="E62" i="7" a="1"/>
  <c r="E62" i="7"/>
  <c r="E63" i="7" a="1"/>
  <c r="E63" i="7" s="1"/>
  <c r="E64" i="7" a="1"/>
  <c r="E64" i="7" s="1"/>
  <c r="E65" i="7" a="1"/>
  <c r="E65" i="7" s="1"/>
  <c r="E66" i="7" a="1"/>
  <c r="E66" i="7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/>
  <c r="E74" i="7" a="1"/>
  <c r="E74" i="7" s="1"/>
  <c r="E75" i="7" a="1"/>
  <c r="E75" i="7" s="1"/>
  <c r="E76" i="7" a="1"/>
  <c r="E76" i="7" s="1"/>
  <c r="E77" i="7" a="1"/>
  <c r="E77" i="7"/>
  <c r="E78" i="7" a="1"/>
  <c r="E78" i="7"/>
  <c r="E79" i="7" a="1"/>
  <c r="E79" i="7" s="1"/>
  <c r="E80" i="7" a="1"/>
  <c r="E80" i="7" s="1"/>
  <c r="E81" i="7" a="1"/>
  <c r="E81" i="7" s="1"/>
  <c r="E82" i="7" a="1"/>
  <c r="E82" i="7"/>
  <c r="E83" i="7" a="1"/>
  <c r="E83" i="7" s="1"/>
  <c r="E84" i="7" a="1"/>
  <c r="E84" i="7" s="1"/>
  <c r="E85" i="7" a="1"/>
  <c r="E85" i="7" s="1"/>
  <c r="E86" i="7" a="1"/>
  <c r="E86" i="7" s="1"/>
  <c r="E87" i="7" a="1"/>
  <c r="E87" i="7" s="1"/>
  <c r="E88" i="7" a="1"/>
  <c r="E88" i="7" s="1"/>
  <c r="E89" i="7" a="1"/>
  <c r="E89" i="7"/>
  <c r="E90" i="7" a="1"/>
  <c r="E90" i="7" s="1"/>
  <c r="E91" i="7" a="1"/>
  <c r="E91" i="7" s="1"/>
  <c r="E92" i="7" a="1"/>
  <c r="E92" i="7" s="1"/>
  <c r="E93" i="7" a="1"/>
  <c r="E93" i="7"/>
  <c r="E94" i="7" a="1"/>
  <c r="E94" i="7"/>
  <c r="E95" i="7" a="1"/>
  <c r="E95" i="7" s="1"/>
  <c r="E96" i="7" a="1"/>
  <c r="E96" i="7" s="1"/>
  <c r="E97" i="7" a="1"/>
  <c r="E97" i="7" s="1"/>
  <c r="E98" i="7" a="1"/>
  <c r="E98" i="7"/>
  <c r="E99" i="7" a="1"/>
  <c r="E99" i="7" s="1"/>
  <c r="E100" i="7" a="1"/>
  <c r="E100" i="7" s="1"/>
  <c r="E101" i="7" a="1"/>
  <c r="E101" i="7" s="1"/>
  <c r="E102" i="7" a="1"/>
  <c r="E102" i="7" s="1"/>
  <c r="E103" i="7" a="1"/>
  <c r="E103" i="7" s="1"/>
  <c r="E104" i="7" a="1"/>
  <c r="E104" i="7" s="1"/>
  <c r="E105" i="7" a="1"/>
  <c r="E105" i="7"/>
  <c r="E106" i="7" a="1"/>
  <c r="E106" i="7" s="1"/>
  <c r="E107" i="7" a="1"/>
  <c r="E107" i="7" s="1"/>
  <c r="E108" i="7" a="1"/>
  <c r="E108" i="7" s="1"/>
  <c r="E109" i="7" a="1"/>
  <c r="E109" i="7"/>
  <c r="E110" i="7" a="1"/>
  <c r="E110" i="7"/>
  <c r="E111" i="7" a="1"/>
  <c r="E111" i="7" s="1"/>
  <c r="E112" i="7" a="1"/>
  <c r="E112" i="7" s="1"/>
  <c r="E113" i="7" a="1"/>
  <c r="E113" i="7" s="1"/>
  <c r="E114" i="7" a="1"/>
  <c r="E114" i="7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 s="1"/>
  <c r="E123" i="7" a="1"/>
  <c r="E123" i="7" s="1"/>
  <c r="E124" i="7" a="1"/>
  <c r="E124" i="7" s="1"/>
  <c r="E125" i="7" a="1"/>
  <c r="E125" i="7"/>
  <c r="E126" i="7" a="1"/>
  <c r="E126" i="7" s="1"/>
  <c r="E127" i="7" a="1"/>
  <c r="E127" i="7" s="1"/>
  <c r="E128" i="7" a="1"/>
  <c r="E128" i="7" s="1"/>
  <c r="E129" i="7" a="1"/>
  <c r="E129" i="7" s="1"/>
  <c r="E130" i="7" a="1"/>
  <c r="E130" i="7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 s="1"/>
  <c r="E140" i="7" a="1"/>
  <c r="E140" i="7" s="1"/>
  <c r="E141" i="7" a="1"/>
  <c r="E141" i="7"/>
  <c r="E142" i="7" a="1"/>
  <c r="E142" i="7" s="1"/>
  <c r="E143" i="7" a="1"/>
  <c r="E143" i="7" s="1"/>
  <c r="E144" i="7" a="1"/>
  <c r="E144" i="7" s="1"/>
  <c r="E145" i="7" a="1"/>
  <c r="E145" i="7" s="1"/>
  <c r="E146" i="7" a="1"/>
  <c r="E146" i="7"/>
  <c r="E147" i="7" a="1"/>
  <c r="E147" i="7" s="1"/>
  <c r="E148" i="7" a="1"/>
  <c r="E148" i="7" s="1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/>
  <c r="E158" i="7" a="1"/>
  <c r="E158" i="7" s="1"/>
  <c r="E159" i="7" a="1"/>
  <c r="E159" i="7" s="1"/>
  <c r="E160" i="7" a="1"/>
  <c r="E160" i="7" s="1"/>
  <c r="E161" i="7" a="1"/>
  <c r="E161" i="7" s="1"/>
  <c r="E162" i="7" a="1"/>
  <c r="E162" i="7"/>
  <c r="E163" i="7" a="1"/>
  <c r="E163" i="7" s="1"/>
  <c r="E164" i="7" a="1"/>
  <c r="E164" i="7" s="1"/>
  <c r="E165" i="7" a="1"/>
  <c r="E165" i="7" s="1"/>
  <c r="E166" i="7" a="1"/>
  <c r="E166" i="7" s="1"/>
  <c r="E167" i="7" a="1"/>
  <c r="E167" i="7" s="1"/>
  <c r="E168" i="7" a="1"/>
  <c r="E168" i="7" s="1"/>
  <c r="E169" i="7" a="1"/>
  <c r="E169" i="7"/>
  <c r="E170" i="7" a="1"/>
  <c r="E170" i="7" s="1"/>
  <c r="E171" i="7" a="1"/>
  <c r="E171" i="7" s="1"/>
  <c r="E172" i="7" a="1"/>
  <c r="E172" i="7" s="1"/>
  <c r="E173" i="7" a="1"/>
  <c r="E173" i="7"/>
  <c r="E174" i="7" a="1"/>
  <c r="E174" i="7"/>
  <c r="E175" i="7" a="1"/>
  <c r="E175" i="7" s="1"/>
  <c r="E176" i="7" a="1"/>
  <c r="E176" i="7" s="1"/>
  <c r="E177" i="7" a="1"/>
  <c r="E177" i="7" s="1"/>
  <c r="E178" i="7" a="1"/>
  <c r="E178" i="7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 s="1"/>
  <c r="E185" i="7" a="1"/>
  <c r="E185" i="7"/>
  <c r="E186" i="7" a="1"/>
  <c r="E186" i="7" s="1"/>
  <c r="E187" i="7" a="1"/>
  <c r="E187" i="7" s="1"/>
  <c r="E188" i="7" a="1"/>
  <c r="E188" i="7" s="1"/>
  <c r="E189" i="7" a="1"/>
  <c r="E189" i="7"/>
  <c r="E190" i="7" a="1"/>
  <c r="E190" i="7" s="1"/>
  <c r="E191" i="7" a="1"/>
  <c r="E191" i="7" s="1"/>
  <c r="E192" i="7" a="1"/>
  <c r="E192" i="7" s="1"/>
  <c r="E193" i="7" a="1"/>
  <c r="E193" i="7" s="1"/>
  <c r="E194" i="7" a="1"/>
  <c r="E194" i="7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/>
  <c r="E202" i="7" a="1"/>
  <c r="E202" i="7" s="1"/>
  <c r="E203" i="7" a="1"/>
  <c r="E203" i="7" s="1"/>
  <c r="E204" i="7" a="1"/>
  <c r="E204" i="7" s="1"/>
  <c r="E205" i="7" a="1"/>
  <c r="E205" i="7"/>
  <c r="E206" i="7" a="1"/>
  <c r="E206" i="7"/>
  <c r="E207" i="7" a="1"/>
  <c r="E207" i="7" s="1"/>
  <c r="E208" i="7" a="1"/>
  <c r="E208" i="7" s="1"/>
  <c r="E209" i="7" a="1"/>
  <c r="E209" i="7" s="1"/>
  <c r="E210" i="7" a="1"/>
  <c r="E210" i="7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/>
  <c r="E234" i="7" a="1"/>
  <c r="E234" i="7" s="1"/>
  <c r="E235" i="7" a="1"/>
  <c r="E235" i="7" s="1"/>
  <c r="E236" i="7" a="1"/>
  <c r="E236" i="7" s="1"/>
  <c r="E237" i="7" a="1"/>
  <c r="E237" i="7" s="1"/>
  <c r="E238" i="7" a="1"/>
  <c r="E238" i="7"/>
  <c r="E239" i="7" a="1"/>
  <c r="E239" i="7" s="1"/>
  <c r="E240" i="7" a="1"/>
  <c r="E240" i="7"/>
  <c r="E241" i="7" a="1"/>
  <c r="E241" i="7"/>
  <c r="E242" i="7" a="1"/>
  <c r="E242" i="7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/>
  <c r="E249" i="7" a="1"/>
  <c r="E249" i="7"/>
  <c r="E250" i="7" a="1"/>
  <c r="E250" i="7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 s="1"/>
  <c r="E257" i="7" a="1"/>
  <c r="E257" i="7"/>
  <c r="E258" i="7" a="1"/>
  <c r="E258" i="7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/>
  <c r="E265" i="7" a="1"/>
  <c r="E265" i="7" s="1"/>
  <c r="E266" i="7" a="1"/>
  <c r="E266" i="7" s="1"/>
  <c r="E267" i="7" a="1"/>
  <c r="E267" i="7" s="1"/>
  <c r="E268" i="7" a="1"/>
  <c r="E268" i="7" s="1"/>
  <c r="E269" i="7" a="1"/>
  <c r="E269" i="7"/>
  <c r="E270" i="7" a="1"/>
  <c r="E270" i="7" s="1"/>
  <c r="E271" i="7" a="1"/>
  <c r="E271" i="7" s="1"/>
  <c r="E272" i="7" a="1"/>
  <c r="E272" i="7"/>
  <c r="E273" i="7" a="1"/>
  <c r="E273" i="7"/>
  <c r="E274" i="7" a="1"/>
  <c r="E274" i="7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/>
  <c r="E281" i="7" a="1"/>
  <c r="E281" i="7"/>
  <c r="E282" i="7" a="1"/>
  <c r="E282" i="7"/>
  <c r="E283" i="7" a="1"/>
  <c r="E283" i="7" s="1"/>
  <c r="E284" i="7" a="1"/>
  <c r="E284" i="7"/>
  <c r="E285" i="7" a="1"/>
  <c r="E285" i="7" s="1"/>
  <c r="E286" i="7" a="1"/>
  <c r="E286" i="7" s="1"/>
  <c r="E287" i="7" a="1"/>
  <c r="E287" i="7" s="1"/>
  <c r="E288" i="7" a="1"/>
  <c r="E288" i="7"/>
  <c r="E289" i="7" a="1"/>
  <c r="E289" i="7"/>
  <c r="E290" i="7" a="1"/>
  <c r="E290" i="7"/>
  <c r="E291" i="7" a="1"/>
  <c r="E291" i="7" s="1"/>
  <c r="E292" i="7" a="1"/>
  <c r="E292" i="7" s="1"/>
  <c r="E293" i="7" a="1"/>
  <c r="E293" i="7" s="1"/>
  <c r="E294" i="7" a="1"/>
  <c r="E294" i="7"/>
  <c r="E295" i="7" a="1"/>
  <c r="E295" i="7" s="1"/>
  <c r="E296" i="7" a="1"/>
  <c r="E296" i="7"/>
  <c r="E297" i="7" a="1"/>
  <c r="E297" i="7"/>
  <c r="E298" i="7" a="1"/>
  <c r="E298" i="7"/>
  <c r="E299" i="7" a="1"/>
  <c r="E299" i="7" s="1"/>
  <c r="E300" i="7" a="1"/>
  <c r="E300" i="7" s="1"/>
  <c r="E301" i="7" a="1"/>
  <c r="E301" i="7" s="1"/>
  <c r="E302" i="7" a="1"/>
  <c r="E302" i="7"/>
  <c r="E303" i="7" a="1"/>
  <c r="E303" i="7" s="1"/>
  <c r="E304" i="7" a="1"/>
  <c r="E304" i="7"/>
  <c r="E305" i="7" a="1"/>
  <c r="E305" i="7"/>
  <c r="E306" i="7" a="1"/>
  <c r="E306" i="7" s="1"/>
  <c r="E307" i="7" a="1"/>
  <c r="E307" i="7" s="1"/>
  <c r="E308" i="7" a="1"/>
  <c r="E308" i="7"/>
  <c r="E309" i="7" a="1"/>
  <c r="E309" i="7" s="1"/>
  <c r="E310" i="7" a="1"/>
  <c r="E310" i="7" s="1"/>
  <c r="E311" i="7" a="1"/>
  <c r="E311" i="7" s="1"/>
  <c r="E312" i="7" a="1"/>
  <c r="E312" i="7"/>
  <c r="E313" i="7" a="1"/>
  <c r="E313" i="7"/>
  <c r="E314" i="7" a="1"/>
  <c r="E314" i="7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/>
  <c r="E325" i="7" a="1"/>
  <c r="E325" i="7" s="1"/>
  <c r="E326" i="7" a="1"/>
  <c r="E326" i="7"/>
  <c r="E327" i="7" a="1"/>
  <c r="E327" i="7" s="1"/>
  <c r="E328" i="7" a="1"/>
  <c r="E328" i="7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/>
  <c r="E337" i="7" a="1"/>
  <c r="E337" i="7"/>
  <c r="E338" i="7" a="1"/>
  <c r="E338" i="7"/>
  <c r="E339" i="7" a="1"/>
  <c r="E339" i="7" s="1"/>
  <c r="E340" i="7" a="1"/>
  <c r="E340" i="7" s="1"/>
  <c r="E341" i="7" a="1"/>
  <c r="E341" i="7" s="1"/>
  <c r="E342" i="7" a="1"/>
  <c r="E342" i="7"/>
  <c r="E343" i="7" a="1"/>
  <c r="E343" i="7"/>
  <c r="E344" i="7" a="1"/>
  <c r="E344" i="7" s="1"/>
  <c r="E345" i="7" a="1"/>
  <c r="E345" i="7" s="1"/>
  <c r="E346" i="7" a="1"/>
  <c r="E346" i="7" s="1"/>
  <c r="E347" i="7" a="1"/>
  <c r="E347" i="7"/>
  <c r="E348" i="7" a="1"/>
  <c r="E348" i="7" s="1"/>
  <c r="E349" i="7" a="1"/>
  <c r="E349" i="7" s="1"/>
  <c r="E350" i="7" a="1"/>
  <c r="E350" i="7"/>
  <c r="E351" i="7" a="1"/>
  <c r="E351" i="7"/>
  <c r="E352" i="7" a="1"/>
  <c r="E352" i="7"/>
  <c r="E353" i="7" a="1"/>
  <c r="E353" i="7" s="1"/>
  <c r="E354" i="7" a="1"/>
  <c r="E354" i="7" s="1"/>
  <c r="E355" i="7" a="1"/>
  <c r="E355" i="7" s="1"/>
  <c r="E356" i="7" a="1"/>
  <c r="E356" i="7"/>
  <c r="E357" i="7" a="1"/>
  <c r="E357" i="7" s="1"/>
  <c r="E358" i="7" a="1"/>
  <c r="E358" i="7" s="1"/>
  <c r="E359" i="7" a="1"/>
  <c r="E359" i="7"/>
  <c r="E360" i="7" a="1"/>
  <c r="E360" i="7"/>
  <c r="E361" i="7" a="1"/>
  <c r="E361" i="7" s="1"/>
  <c r="E362" i="7" a="1"/>
  <c r="E362" i="7"/>
  <c r="E363" i="7" a="1"/>
  <c r="E363" i="7" s="1"/>
  <c r="E364" i="7" a="1"/>
  <c r="E364" i="7" s="1"/>
  <c r="E365" i="7" a="1"/>
  <c r="E365" i="7" s="1"/>
  <c r="E366" i="7" a="1"/>
  <c r="E366" i="7"/>
  <c r="E367" i="7" a="1"/>
  <c r="E367" i="7" s="1"/>
  <c r="E368" i="7" a="1"/>
  <c r="E368" i="7"/>
  <c r="E369" i="7" a="1"/>
  <c r="E369" i="7" s="1"/>
  <c r="E370" i="7" a="1"/>
  <c r="E370" i="7" s="1"/>
  <c r="E371" i="7" a="1"/>
  <c r="E371" i="7"/>
  <c r="E372" i="7" a="1"/>
  <c r="E372" i="7" s="1"/>
  <c r="E373" i="7" a="1"/>
  <c r="E373" i="7" s="1"/>
  <c r="E374" i="7" a="1"/>
  <c r="E374" i="7"/>
  <c r="E375" i="7" a="1"/>
  <c r="E375" i="7"/>
  <c r="E376" i="7" a="1"/>
  <c r="E376" i="7" s="1"/>
  <c r="E377" i="7" a="1"/>
  <c r="E377" i="7" s="1"/>
  <c r="E378" i="7" a="1"/>
  <c r="E378" i="7" s="1"/>
  <c r="E379" i="7" a="1"/>
  <c r="E379" i="7" s="1"/>
  <c r="E380" i="7" a="1"/>
  <c r="E380" i="7"/>
  <c r="E381" i="7" a="1"/>
  <c r="E381" i="7" s="1"/>
  <c r="E382" i="7" a="1"/>
  <c r="E382" i="7"/>
  <c r="E383" i="7" a="1"/>
  <c r="E383" i="7"/>
  <c r="E384" i="7" a="1"/>
  <c r="E384" i="7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/>
  <c r="E392" i="7" a="1"/>
  <c r="E392" i="7"/>
  <c r="E393" i="7" a="1"/>
  <c r="E393" i="7" s="1"/>
  <c r="E394" i="7" a="1"/>
  <c r="E394" i="7"/>
  <c r="E395" i="7" a="1"/>
  <c r="E395" i="7" s="1"/>
  <c r="E396" i="7" a="1"/>
  <c r="E396" i="7" s="1"/>
  <c r="E397" i="7" a="1"/>
  <c r="E397" i="7" s="1"/>
  <c r="E398" i="7" a="1"/>
  <c r="E398" i="7"/>
  <c r="E399" i="7" a="1"/>
  <c r="E399" i="7" s="1"/>
  <c r="E400" i="7" a="1"/>
  <c r="E400" i="7"/>
  <c r="E401" i="7" a="1"/>
  <c r="E401" i="7" s="1"/>
  <c r="E402" i="7" a="1"/>
  <c r="E402" i="7" s="1"/>
  <c r="E403" i="7" a="1"/>
  <c r="E403" i="7"/>
  <c r="E404" i="7" a="1"/>
  <c r="E404" i="7" s="1"/>
  <c r="E405" i="7" a="1"/>
  <c r="E405" i="7" s="1"/>
  <c r="E406" i="7" a="1"/>
  <c r="E406" i="7"/>
  <c r="E407" i="7" a="1"/>
  <c r="E407" i="7"/>
  <c r="E408" i="7" a="1"/>
  <c r="E408" i="7" s="1"/>
  <c r="E409" i="7" a="1"/>
  <c r="E409" i="7" s="1"/>
  <c r="E410" i="7" a="1"/>
  <c r="E410" i="7" s="1"/>
  <c r="E411" i="7" a="1"/>
  <c r="E411" i="7" s="1"/>
  <c r="E412" i="7" a="1"/>
  <c r="E412" i="7"/>
  <c r="E413" i="7" a="1"/>
  <c r="E413" i="7" s="1"/>
  <c r="E414" i="7" a="1"/>
  <c r="E414" i="7"/>
  <c r="E415" i="7" a="1"/>
  <c r="E415" i="7"/>
  <c r="E416" i="7" a="1"/>
  <c r="E416" i="7"/>
  <c r="E417" i="7" a="1"/>
  <c r="E417" i="7" s="1"/>
  <c r="E418" i="7" a="1"/>
  <c r="E418" i="7" s="1"/>
  <c r="E419" i="7" a="1"/>
  <c r="E419" i="7" s="1"/>
  <c r="E420" i="7" a="1"/>
  <c r="E420" i="7" s="1"/>
  <c r="E421" i="7" a="1"/>
  <c r="E421" i="7" s="1"/>
  <c r="E422" i="7" a="1"/>
  <c r="E422" i="7" s="1"/>
  <c r="E423" i="7" a="1"/>
  <c r="E423" i="7"/>
  <c r="E424" i="7" a="1"/>
  <c r="E424" i="7"/>
  <c r="E425" i="7" a="1"/>
  <c r="E425" i="7" s="1"/>
  <c r="E426" i="7" a="1"/>
  <c r="E426" i="7"/>
  <c r="E427" i="7" a="1"/>
  <c r="E427" i="7" s="1"/>
  <c r="E428" i="7" a="1"/>
  <c r="E428" i="7" s="1"/>
  <c r="E429" i="7" a="1"/>
  <c r="E429" i="7" s="1"/>
  <c r="E430" i="7" a="1"/>
  <c r="E430" i="7"/>
  <c r="E431" i="7" a="1"/>
  <c r="E431" i="7" s="1"/>
  <c r="E432" i="7" a="1"/>
  <c r="E432" i="7"/>
  <c r="E433" i="7" a="1"/>
  <c r="E433" i="7" s="1"/>
  <c r="E434" i="7" a="1"/>
  <c r="E434" i="7" s="1"/>
  <c r="E435" i="7" a="1"/>
  <c r="E435" i="7"/>
  <c r="E436" i="7" a="1"/>
  <c r="E436" i="7" s="1"/>
  <c r="E437" i="7" a="1"/>
  <c r="E437" i="7" s="1"/>
  <c r="E438" i="7" a="1"/>
  <c r="E438" i="7"/>
  <c r="E439" i="7" a="1"/>
  <c r="E439" i="7"/>
  <c r="E440" i="7" a="1"/>
  <c r="E440" i="7" s="1"/>
  <c r="E441" i="7" a="1"/>
  <c r="E441" i="7" s="1"/>
  <c r="E442" i="7" a="1"/>
  <c r="E442" i="7" s="1"/>
  <c r="E443" i="7" a="1"/>
  <c r="E443" i="7" s="1"/>
  <c r="E444" i="7" a="1"/>
  <c r="E444" i="7"/>
  <c r="E445" i="7" a="1"/>
  <c r="E445" i="7" s="1"/>
  <c r="E446" i="7" a="1"/>
  <c r="E446" i="7"/>
  <c r="E447" i="7" a="1"/>
  <c r="E447" i="7"/>
  <c r="E448" i="7" a="1"/>
  <c r="E448" i="7"/>
  <c r="E449" i="7" a="1"/>
  <c r="E449" i="7" s="1"/>
  <c r="E450" i="7" a="1"/>
  <c r="E450" i="7" s="1"/>
  <c r="E451" i="7" a="1"/>
  <c r="E451" i="7" s="1"/>
  <c r="E452" i="7" a="1"/>
  <c r="E452" i="7" s="1"/>
  <c r="E453" i="7" a="1"/>
  <c r="E453" i="7" s="1"/>
  <c r="E454" i="7" a="1"/>
  <c r="E454" i="7" s="1"/>
  <c r="E455" i="7" a="1"/>
  <c r="E455" i="7"/>
  <c r="E456" i="7" a="1"/>
  <c r="E456" i="7"/>
  <c r="E457" i="7" a="1"/>
  <c r="E457" i="7" s="1"/>
  <c r="E458" i="7" a="1"/>
  <c r="E458" i="7"/>
  <c r="E459" i="7" a="1"/>
  <c r="E459" i="7" s="1"/>
  <c r="E460" i="7" a="1"/>
  <c r="E460" i="7" s="1"/>
  <c r="E461" i="7" a="1"/>
  <c r="E461" i="7" s="1"/>
  <c r="E462" i="7" a="1"/>
  <c r="E462" i="7"/>
  <c r="E463" i="7" a="1"/>
  <c r="E463" i="7" s="1"/>
  <c r="E464" i="7" a="1"/>
  <c r="E464" i="7"/>
  <c r="E465" i="7" a="1"/>
  <c r="E465" i="7" s="1"/>
  <c r="E466" i="7" a="1"/>
  <c r="E466" i="7"/>
  <c r="E467" i="7" a="1"/>
  <c r="E467" i="7"/>
  <c r="E468" i="7" a="1"/>
  <c r="E468" i="7" s="1"/>
  <c r="E469" i="7" a="1"/>
  <c r="E469" i="7" s="1"/>
  <c r="E470" i="7" a="1"/>
  <c r="E470" i="7"/>
  <c r="E471" i="7" a="1"/>
  <c r="E471" i="7"/>
  <c r="E472" i="7" a="1"/>
  <c r="E472" i="7" s="1"/>
  <c r="E473" i="7" a="1"/>
  <c r="E473" i="7" s="1"/>
  <c r="E474" i="7" a="1"/>
  <c r="E474" i="7" s="1"/>
  <c r="E475" i="7" a="1"/>
  <c r="E475" i="7"/>
  <c r="E476" i="7" a="1"/>
  <c r="E476" i="7"/>
  <c r="E477" i="7" a="1"/>
  <c r="E477" i="7" s="1"/>
  <c r="E478" i="7" a="1"/>
  <c r="E478" i="7"/>
  <c r="E479" i="7" a="1"/>
  <c r="E479" i="7"/>
  <c r="E480" i="7" a="1"/>
  <c r="E480" i="7"/>
  <c r="E481" i="7" a="1"/>
  <c r="E481" i="7" s="1"/>
  <c r="E482" i="7" a="1"/>
  <c r="E482" i="7" s="1"/>
  <c r="E483" i="7" a="1"/>
  <c r="E483" i="7" s="1"/>
  <c r="E484" i="7" a="1"/>
  <c r="E484" i="7"/>
  <c r="E485" i="7" a="1"/>
  <c r="E485" i="7" s="1"/>
  <c r="E486" i="7" a="1"/>
  <c r="E486" i="7" s="1"/>
  <c r="E487" i="7" a="1"/>
  <c r="E487" i="7"/>
  <c r="E488" i="7" a="1"/>
  <c r="E488" i="7"/>
  <c r="E489" i="7" a="1"/>
  <c r="E489" i="7" s="1"/>
  <c r="E490" i="7" a="1"/>
  <c r="E490" i="7"/>
  <c r="E491" i="7" a="1"/>
  <c r="E491" i="7" s="1"/>
  <c r="E492" i="7" a="1"/>
  <c r="E492" i="7" s="1"/>
  <c r="E493" i="7" a="1"/>
  <c r="E493" i="7" s="1"/>
  <c r="E494" i="7" a="1"/>
  <c r="E494" i="7"/>
  <c r="E495" i="7" a="1"/>
  <c r="E495" i="7" s="1"/>
  <c r="E496" i="7" a="1"/>
  <c r="E496" i="7"/>
  <c r="E497" i="7" a="1"/>
  <c r="E497" i="7" s="1"/>
  <c r="E498" i="7" a="1"/>
  <c r="E498" i="7"/>
  <c r="E499" i="7" a="1"/>
  <c r="E499" i="7"/>
  <c r="E500" i="7" a="1"/>
  <c r="E500" i="7"/>
  <c r="E501" i="7" a="1"/>
  <c r="E501" i="7" s="1"/>
  <c r="E502" i="7" a="1"/>
  <c r="E502" i="7" s="1"/>
  <c r="E503" i="7" a="1"/>
  <c r="E503" i="7"/>
  <c r="E504" i="7" a="1"/>
  <c r="E504" i="7" s="1"/>
  <c r="E505" i="7" a="1"/>
  <c r="E505" i="7" s="1"/>
  <c r="E506" i="7" a="1"/>
  <c r="E506" i="7" s="1"/>
  <c r="E507" i="7" a="1"/>
  <c r="E507" i="7"/>
  <c r="E508" i="7" a="1"/>
  <c r="E508" i="7"/>
  <c r="E509" i="7" a="1"/>
  <c r="E509" i="7" s="1"/>
  <c r="E510" i="7" a="1"/>
  <c r="E510" i="7"/>
  <c r="E511" i="7" a="1"/>
  <c r="E511" i="7" s="1"/>
  <c r="E512" i="7" a="1"/>
  <c r="E512" i="7"/>
  <c r="E513" i="7" a="1"/>
  <c r="E513" i="7" s="1"/>
  <c r="E514" i="7" a="1"/>
  <c r="E514" i="7"/>
  <c r="E515" i="7" a="1"/>
  <c r="E515" i="7" s="1"/>
  <c r="E516" i="7" a="1"/>
  <c r="E516" i="7"/>
  <c r="E517" i="7" a="1"/>
  <c r="E517" i="7" s="1"/>
  <c r="E518" i="7" a="1"/>
  <c r="E518" i="7" s="1"/>
  <c r="E519" i="7" a="1"/>
  <c r="E519" i="7"/>
  <c r="E520" i="7" a="1"/>
  <c r="E520" i="7" s="1"/>
  <c r="E521" i="7" a="1"/>
  <c r="E521" i="7" s="1"/>
  <c r="E522" i="7" a="1"/>
  <c r="E522" i="7"/>
  <c r="E523" i="7" a="1"/>
  <c r="E523" i="7"/>
  <c r="E524" i="7" a="1"/>
  <c r="E524" i="7" s="1"/>
  <c r="E525" i="7" a="1"/>
  <c r="E525" i="7" s="1"/>
  <c r="E526" i="7" a="1"/>
  <c r="E526" i="7"/>
  <c r="E527" i="7" a="1"/>
  <c r="E527" i="7" s="1"/>
  <c r="E528" i="7" a="1"/>
  <c r="E528" i="7"/>
  <c r="E529" i="7" a="1"/>
  <c r="E529" i="7" s="1"/>
  <c r="E530" i="7" a="1"/>
  <c r="E530" i="7"/>
  <c r="E531" i="7" a="1"/>
  <c r="E531" i="7"/>
  <c r="E532" i="7" a="1"/>
  <c r="E532" i="7"/>
  <c r="E533" i="7" a="1"/>
  <c r="E533" i="7" s="1"/>
  <c r="E534" i="7" a="1"/>
  <c r="E534" i="7"/>
  <c r="E535" i="7" a="1"/>
  <c r="E535" i="7"/>
  <c r="E536" i="7" a="1"/>
  <c r="E536" i="7"/>
  <c r="E537" i="7" a="1"/>
  <c r="E537" i="7" s="1"/>
  <c r="E538" i="7" a="1"/>
  <c r="E538" i="7"/>
  <c r="E539" i="7" a="1"/>
  <c r="E539" i="7"/>
  <c r="E540" i="7" a="1"/>
  <c r="E540" i="7"/>
  <c r="E541" i="7" a="1"/>
  <c r="E541" i="7" s="1"/>
  <c r="E542" i="7" a="1"/>
  <c r="E542" i="7"/>
  <c r="E543" i="7" a="1"/>
  <c r="E543" i="7"/>
  <c r="E544" i="7" a="1"/>
  <c r="E544" i="7"/>
  <c r="E545" i="7" a="1"/>
  <c r="E545" i="7" s="1"/>
  <c r="E546" i="7" a="1"/>
  <c r="E546" i="7"/>
  <c r="E547" i="7" a="1"/>
  <c r="E547" i="7"/>
  <c r="E548" i="7" a="1"/>
  <c r="E548" i="7" s="1"/>
  <c r="E549" i="7" a="1"/>
  <c r="E549" i="7" s="1"/>
  <c r="E550" i="7" a="1"/>
  <c r="E550" i="7"/>
  <c r="E551" i="7" a="1"/>
  <c r="E551" i="7"/>
  <c r="E552" i="7" a="1"/>
  <c r="E552" i="7" s="1"/>
  <c r="E553" i="7" a="1"/>
  <c r="E553" i="7" s="1"/>
  <c r="E554" i="7" a="1"/>
  <c r="E554" i="7" s="1"/>
  <c r="E555" i="7" a="1"/>
  <c r="E555" i="7"/>
  <c r="E556" i="7" a="1"/>
  <c r="E556" i="7" s="1"/>
  <c r="E557" i="7" a="1"/>
  <c r="E557" i="7" s="1"/>
  <c r="E558" i="7" a="1"/>
  <c r="E558" i="7" s="1"/>
  <c r="E559" i="7" a="1"/>
  <c r="E559" i="7"/>
  <c r="E560" i="7" a="1"/>
  <c r="E560" i="7" s="1"/>
  <c r="E561" i="7" a="1"/>
  <c r="E561" i="7" s="1"/>
  <c r="E562" i="7" a="1"/>
  <c r="E562" i="7" s="1"/>
  <c r="E563" i="7" a="1"/>
  <c r="E563" i="7"/>
  <c r="E564" i="7" a="1"/>
  <c r="E564" i="7" s="1"/>
  <c r="E565" i="7" a="1"/>
  <c r="E565" i="7" s="1"/>
  <c r="E566" i="7" a="1"/>
  <c r="E566" i="7" s="1"/>
  <c r="E567" i="7" a="1"/>
  <c r="E567" i="7"/>
  <c r="E568" i="7" a="1"/>
  <c r="E568" i="7" s="1"/>
  <c r="E569" i="7" a="1"/>
  <c r="E569" i="7" s="1"/>
  <c r="E570" i="7" a="1"/>
  <c r="E570" i="7" s="1"/>
  <c r="E571" i="7" a="1"/>
  <c r="E571" i="7"/>
  <c r="E572" i="7" a="1"/>
  <c r="E572" i="7" s="1"/>
  <c r="E573" i="7" a="1"/>
  <c r="E573" i="7" s="1"/>
  <c r="E574" i="7" a="1"/>
  <c r="E574" i="7" s="1"/>
  <c r="E575" i="7" a="1"/>
  <c r="E575" i="7"/>
  <c r="E576" i="7" a="1"/>
  <c r="E576" i="7" s="1"/>
  <c r="E577" i="7" a="1"/>
  <c r="E577" i="7" s="1"/>
  <c r="E578" i="7" a="1"/>
  <c r="E578" i="7" s="1"/>
  <c r="E579" i="7" a="1"/>
  <c r="E579" i="7"/>
  <c r="E580" i="7" a="1"/>
  <c r="E580" i="7" s="1"/>
  <c r="E581" i="7" a="1"/>
  <c r="E581" i="7" s="1"/>
  <c r="E582" i="7" a="1"/>
  <c r="E582" i="7" s="1"/>
  <c r="E583" i="7" a="1"/>
  <c r="E583" i="7"/>
  <c r="E584" i="7" a="1"/>
  <c r="E584" i="7" s="1"/>
  <c r="E585" i="7" a="1"/>
  <c r="E585" i="7" s="1"/>
  <c r="E586" i="7" a="1"/>
  <c r="E586" i="7" s="1"/>
  <c r="E587" i="7" a="1"/>
  <c r="E587" i="7"/>
  <c r="E588" i="7" a="1"/>
  <c r="E588" i="7" s="1"/>
  <c r="E589" i="7" a="1"/>
  <c r="E589" i="7" s="1"/>
  <c r="E590" i="7" a="1"/>
  <c r="E590" i="7" s="1"/>
  <c r="E591" i="7" a="1"/>
  <c r="E591" i="7"/>
  <c r="E592" i="7" a="1"/>
  <c r="E592" i="7" s="1"/>
  <c r="E593" i="7" a="1"/>
  <c r="E593" i="7" s="1"/>
  <c r="E594" i="7" a="1"/>
  <c r="E594" i="7" s="1"/>
  <c r="E595" i="7" a="1"/>
  <c r="E595" i="7"/>
  <c r="E596" i="7" a="1"/>
  <c r="E596" i="7" s="1"/>
  <c r="E597" i="7" a="1"/>
  <c r="E597" i="7" s="1"/>
  <c r="E598" i="7" a="1"/>
  <c r="E598" i="7" s="1"/>
  <c r="E599" i="7" a="1"/>
  <c r="E599" i="7"/>
  <c r="E600" i="7" a="1"/>
  <c r="E600" i="7" s="1"/>
  <c r="E601" i="7" a="1"/>
  <c r="E601" i="7" s="1"/>
  <c r="E602" i="7" a="1"/>
  <c r="E602" i="7" s="1"/>
  <c r="E603" i="7" a="1"/>
  <c r="E603" i="7"/>
  <c r="E604" i="7" a="1"/>
  <c r="E604" i="7" s="1"/>
  <c r="E605" i="7" a="1"/>
  <c r="E605" i="7" s="1"/>
  <c r="E606" i="7" a="1"/>
  <c r="E606" i="7" s="1"/>
  <c r="E607" i="7" a="1"/>
  <c r="E607" i="7"/>
  <c r="E608" i="7" a="1"/>
  <c r="E608" i="7" s="1"/>
  <c r="E609" i="7" a="1"/>
  <c r="E609" i="7" s="1"/>
  <c r="E610" i="7" a="1"/>
  <c r="E610" i="7" s="1"/>
  <c r="E611" i="7" a="1"/>
  <c r="E611" i="7"/>
  <c r="E612" i="7" a="1"/>
  <c r="E612" i="7" s="1"/>
  <c r="E613" i="7" a="1"/>
  <c r="E613" i="7" s="1"/>
  <c r="E614" i="7" a="1"/>
  <c r="E614" i="7" s="1"/>
  <c r="E615" i="7" a="1"/>
  <c r="E615" i="7"/>
  <c r="E616" i="7" a="1"/>
  <c r="E616" i="7" s="1"/>
  <c r="E617" i="7" a="1"/>
  <c r="E617" i="7" s="1"/>
  <c r="E618" i="7" a="1"/>
  <c r="E618" i="7" s="1"/>
  <c r="E619" i="7" a="1"/>
  <c r="E619" i="7"/>
  <c r="E620" i="7" a="1"/>
  <c r="E620" i="7" s="1"/>
  <c r="E621" i="7" a="1"/>
  <c r="E621" i="7" s="1"/>
  <c r="E622" i="7" a="1"/>
  <c r="E622" i="7" s="1"/>
  <c r="E623" i="7" a="1"/>
  <c r="E623" i="7"/>
  <c r="E624" i="7" a="1"/>
  <c r="E624" i="7" s="1"/>
  <c r="E625" i="7" a="1"/>
  <c r="E625" i="7" s="1"/>
  <c r="E626" i="7" a="1"/>
  <c r="E626" i="7" s="1"/>
  <c r="E627" i="7" a="1"/>
  <c r="E627" i="7"/>
  <c r="E628" i="7" a="1"/>
  <c r="E628" i="7" s="1"/>
  <c r="E629" i="7" a="1"/>
  <c r="E629" i="7" s="1"/>
  <c r="E630" i="7" a="1"/>
  <c r="E630" i="7" s="1"/>
  <c r="E631" i="7" a="1"/>
  <c r="E631" i="7"/>
  <c r="E632" i="7" a="1"/>
  <c r="E632" i="7" s="1"/>
  <c r="E633" i="7" a="1"/>
  <c r="E633" i="7" s="1"/>
  <c r="E634" i="7" a="1"/>
  <c r="E634" i="7" s="1"/>
  <c r="E635" i="7" a="1"/>
  <c r="E635" i="7"/>
  <c r="E636" i="7" a="1"/>
  <c r="E636" i="7" s="1"/>
  <c r="E637" i="7" a="1"/>
  <c r="E637" i="7" s="1"/>
  <c r="E638" i="7" a="1"/>
  <c r="E638" i="7" s="1"/>
  <c r="E639" i="7" a="1"/>
  <c r="E639" i="7"/>
  <c r="E640" i="7" a="1"/>
  <c r="E640" i="7" s="1"/>
  <c r="E641" i="7" a="1"/>
  <c r="E641" i="7" s="1"/>
  <c r="E642" i="7" a="1"/>
  <c r="E642" i="7" s="1"/>
  <c r="E643" i="7" a="1"/>
  <c r="E643" i="7"/>
  <c r="E644" i="7" a="1"/>
  <c r="E644" i="7" s="1"/>
  <c r="E645" i="7" a="1"/>
  <c r="E645" i="7" s="1"/>
  <c r="E646" i="7" a="1"/>
  <c r="E646" i="7" s="1"/>
  <c r="E647" i="7" a="1"/>
  <c r="E647" i="7"/>
  <c r="E648" i="7" a="1"/>
  <c r="E648" i="7" s="1"/>
  <c r="E649" i="7" a="1"/>
  <c r="E649" i="7" s="1"/>
  <c r="E650" i="7" a="1"/>
  <c r="E650" i="7" s="1"/>
  <c r="E651" i="7" a="1"/>
  <c r="E651" i="7"/>
  <c r="E652" i="7" a="1"/>
  <c r="E652" i="7" s="1"/>
  <c r="E653" i="7" a="1"/>
  <c r="E653" i="7" s="1"/>
  <c r="E654" i="7" a="1"/>
  <c r="E654" i="7" s="1"/>
  <c r="E655" i="7" a="1"/>
  <c r="E655" i="7"/>
  <c r="E656" i="7" a="1"/>
  <c r="E656" i="7" s="1"/>
  <c r="E657" i="7" a="1"/>
  <c r="E657" i="7" s="1"/>
  <c r="E658" i="7" a="1"/>
  <c r="E658" i="7" s="1"/>
  <c r="E659" i="7" a="1"/>
  <c r="E659" i="7"/>
  <c r="E660" i="7" a="1"/>
  <c r="E660" i="7" s="1"/>
  <c r="E661" i="7" a="1"/>
  <c r="E661" i="7" s="1"/>
  <c r="E662" i="7" a="1"/>
  <c r="E662" i="7" s="1"/>
  <c r="E663" i="7" a="1"/>
  <c r="E663" i="7"/>
  <c r="E664" i="7" a="1"/>
  <c r="E664" i="7" s="1"/>
  <c r="E665" i="7" a="1"/>
  <c r="E665" i="7" s="1"/>
  <c r="E666" i="7" a="1"/>
  <c r="E666" i="7" s="1"/>
  <c r="E667" i="7" a="1"/>
  <c r="E667" i="7"/>
  <c r="E668" i="7" a="1"/>
  <c r="E668" i="7" s="1"/>
  <c r="E669" i="7" a="1"/>
  <c r="E669" i="7" s="1"/>
  <c r="E670" i="7" a="1"/>
  <c r="E670" i="7" s="1"/>
  <c r="E671" i="7" a="1"/>
  <c r="E671" i="7"/>
  <c r="E672" i="7" a="1"/>
  <c r="E672" i="7" s="1"/>
  <c r="E673" i="7" a="1"/>
  <c r="E673" i="7" s="1"/>
  <c r="E674" i="7" a="1"/>
  <c r="E674" i="7" s="1"/>
  <c r="E675" i="7" a="1"/>
  <c r="E675" i="7"/>
  <c r="E676" i="7" a="1"/>
  <c r="E676" i="7" s="1"/>
  <c r="E677" i="7" a="1"/>
  <c r="E677" i="7" s="1"/>
  <c r="E678" i="7" a="1"/>
  <c r="E678" i="7" s="1"/>
  <c r="E679" i="7" a="1"/>
  <c r="E679" i="7"/>
  <c r="E680" i="7" a="1"/>
  <c r="E680" i="7" s="1"/>
  <c r="E681" i="7" a="1"/>
  <c r="E681" i="7" s="1"/>
  <c r="E682" i="7" a="1"/>
  <c r="E682" i="7" s="1"/>
  <c r="E683" i="7" a="1"/>
  <c r="E683" i="7"/>
  <c r="E684" i="7" a="1"/>
  <c r="E684" i="7" s="1"/>
  <c r="E685" i="7" a="1"/>
  <c r="E685" i="7" s="1"/>
  <c r="E686" i="7" a="1"/>
  <c r="E686" i="7" s="1"/>
  <c r="E687" i="7" a="1"/>
  <c r="E687" i="7"/>
  <c r="E688" i="7" a="1"/>
  <c r="E688" i="7" s="1"/>
  <c r="E689" i="7" a="1"/>
  <c r="E689" i="7" s="1"/>
  <c r="E690" i="7" a="1"/>
  <c r="E690" i="7" s="1"/>
  <c r="E691" i="7" a="1"/>
  <c r="E691" i="7"/>
  <c r="E692" i="7" a="1"/>
  <c r="E692" i="7" s="1"/>
  <c r="E693" i="7" a="1"/>
  <c r="E693" i="7" s="1"/>
  <c r="E694" i="7" a="1"/>
  <c r="E694" i="7" s="1"/>
  <c r="E695" i="7" a="1"/>
  <c r="E695" i="7"/>
  <c r="E696" i="7" a="1"/>
  <c r="E696" i="7" s="1"/>
  <c r="E697" i="7" a="1"/>
  <c r="E697" i="7" s="1"/>
  <c r="E698" i="7" a="1"/>
  <c r="E698" i="7" s="1"/>
  <c r="E699" i="7" a="1"/>
  <c r="E699" i="7"/>
  <c r="E700" i="7" a="1"/>
  <c r="E700" i="7" s="1"/>
  <c r="E701" i="7" a="1"/>
  <c r="E701" i="7" s="1"/>
  <c r="E702" i="7" a="1"/>
  <c r="E702" i="7" s="1"/>
  <c r="E703" i="7" a="1"/>
  <c r="E703" i="7"/>
  <c r="E704" i="7" a="1"/>
  <c r="E704" i="7" s="1"/>
  <c r="E705" i="7" a="1"/>
  <c r="E705" i="7" s="1"/>
  <c r="E706" i="7" a="1"/>
  <c r="E706" i="7" s="1"/>
  <c r="E707" i="7" a="1"/>
  <c r="E707" i="7"/>
  <c r="E708" i="7" a="1"/>
  <c r="E708" i="7" s="1"/>
  <c r="E709" i="7" a="1"/>
  <c r="E709" i="7" s="1"/>
  <c r="E710" i="7" a="1"/>
  <c r="E710" i="7" s="1"/>
  <c r="E711" i="7" a="1"/>
  <c r="E711" i="7"/>
  <c r="E712" i="7" a="1"/>
  <c r="E712" i="7" s="1"/>
  <c r="E713" i="7" a="1"/>
  <c r="E713" i="7" s="1"/>
  <c r="E714" i="7" a="1"/>
  <c r="E714" i="7" s="1"/>
  <c r="E715" i="7" a="1"/>
  <c r="E715" i="7"/>
  <c r="E716" i="7" a="1"/>
  <c r="E716" i="7" s="1"/>
  <c r="E717" i="7" a="1"/>
  <c r="E717" i="7" s="1"/>
  <c r="E718" i="7" a="1"/>
  <c r="E718" i="7" s="1"/>
  <c r="E719" i="7" a="1"/>
  <c r="E719" i="7"/>
  <c r="E720" i="7" a="1"/>
  <c r="E720" i="7" s="1"/>
  <c r="E721" i="7" a="1"/>
  <c r="E721" i="7" s="1"/>
  <c r="E722" i="7" a="1"/>
  <c r="E722" i="7" s="1"/>
  <c r="E723" i="7" a="1"/>
  <c r="E723" i="7"/>
  <c r="E724" i="7" a="1"/>
  <c r="E724" i="7" s="1"/>
  <c r="E725" i="7" a="1"/>
  <c r="E725" i="7" s="1"/>
  <c r="E2" i="7" a="1"/>
  <c r="E2" i="7" s="1"/>
  <c r="G4" i="6"/>
  <c r="G5" i="6"/>
  <c r="G6" i="6"/>
  <c r="G7" i="6"/>
  <c r="G8" i="6"/>
  <c r="G9" i="6"/>
  <c r="G10" i="6"/>
  <c r="G11" i="6"/>
  <c r="G3" i="6"/>
  <c r="F4" i="6"/>
  <c r="F5" i="6"/>
  <c r="F6" i="6"/>
  <c r="F7" i="6"/>
  <c r="F8" i="6"/>
  <c r="F9" i="6"/>
  <c r="F10" i="6"/>
  <c r="F11" i="6"/>
  <c r="F3" i="6"/>
  <c r="D2" i="5" a="1"/>
  <c r="D2" i="5" s="1"/>
  <c r="K2" i="4" a="1"/>
  <c r="K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D2" i="4" a="1"/>
  <c r="D2" i="4" s="1"/>
  <c r="I11" i="3" a="1"/>
  <c r="I11" i="3" s="1"/>
  <c r="I3" i="3" a="1"/>
  <c r="I3" i="3" s="1"/>
  <c r="E11" i="3" a="1"/>
  <c r="E11" i="3" s="1"/>
  <c r="E3" i="3" a="1"/>
  <c r="E3" i="3" s="1"/>
  <c r="E32" i="2" a="1"/>
  <c r="E32" i="2" s="1"/>
  <c r="M3" i="1"/>
  <c r="B26" i="2" a="1"/>
  <c r="B26" i="2" s="1"/>
  <c r="B22" i="2"/>
  <c r="B19" i="2"/>
  <c r="B16" i="2" a="1"/>
  <c r="B16" i="2" s="1"/>
  <c r="B12" i="2" a="1"/>
  <c r="B12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<sst xmlns="http://schemas.openxmlformats.org/spreadsheetml/2006/main" count="4650" uniqueCount="212">
  <si>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</si>
  <si>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</si>
  <si>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</si>
  <si>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</si>
  <si>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</si>
  <si>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</si>
  <si>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</si>
  <si>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</si>
  <si>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</si>
  <si>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</si>
  <si>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</si>
  <si>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</si>
  <si>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</si>
  <si>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</si>
  <si>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</si>
  <si>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</si>
  <si>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</si>
  <si>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</si>
  <si>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Ashok Kumar</t>
  </si>
  <si>
    <t>Savings</t>
  </si>
  <si>
    <t>North County</t>
  </si>
  <si>
    <t>Westside</t>
  </si>
  <si>
    <t>Rahul Kumar</t>
  </si>
  <si>
    <t>Varun Kumar</t>
  </si>
  <si>
    <t>Arun Kumar</t>
  </si>
  <si>
    <t>Sweta</t>
  </si>
  <si>
    <t>EX-1</t>
  </si>
  <si>
    <t>EX-2</t>
  </si>
  <si>
    <t>BOTTOM 3 ROWS</t>
  </si>
  <si>
    <t>TOP 3 ROWS</t>
  </si>
  <si>
    <t>EX-3</t>
  </si>
  <si>
    <t>EX-4</t>
  </si>
  <si>
    <t>1ROW AND LEFT 3 COLUMNS</t>
  </si>
  <si>
    <t>1 ROW AND RIGHT 3 COLUMNS</t>
  </si>
  <si>
    <t>AVG AMT OF LAST 5 EXECUTIVES</t>
  </si>
  <si>
    <t>EX-5</t>
  </si>
  <si>
    <t>EX-6</t>
  </si>
  <si>
    <t>AVG AMT OF TOP 5 EXECUTIVES</t>
  </si>
  <si>
    <t>EX-7</t>
  </si>
  <si>
    <t>TOP 5 AGENTS WHO ACHIVED TARGET &gt; 50000</t>
  </si>
  <si>
    <t>HIGHEST TARGET ACHIEVER AGENT</t>
  </si>
  <si>
    <t>LOWEST TARGET ACHIEVER AGENT</t>
  </si>
  <si>
    <t>EX-8</t>
  </si>
  <si>
    <t>Outlets</t>
  </si>
  <si>
    <t>Sales</t>
  </si>
  <si>
    <t>Status</t>
  </si>
  <si>
    <t>Retail Outlets</t>
  </si>
  <si>
    <t>Restock</t>
  </si>
  <si>
    <t>Fine Fair Super Mar</t>
  </si>
  <si>
    <t>Choice Hypermart</t>
  </si>
  <si>
    <t>The Big Market</t>
  </si>
  <si>
    <t>Village Hypermarke</t>
  </si>
  <si>
    <t>Grace Hypermarket</t>
  </si>
  <si>
    <t>City Mart</t>
  </si>
  <si>
    <t>Deny</t>
  </si>
  <si>
    <t>Earth &amp; Organics</t>
  </si>
  <si>
    <t>Madeena Superma</t>
  </si>
  <si>
    <t>Shop well Superma</t>
  </si>
  <si>
    <t>Fresh N Green Supe</t>
  </si>
  <si>
    <t>D Mart</t>
  </si>
  <si>
    <t>Example:1 Take</t>
  </si>
  <si>
    <t>Example:2 Drop</t>
  </si>
  <si>
    <t>Example:4 Drop Rows and Columns</t>
  </si>
  <si>
    <t>Example: 3 Take Rows and Columns</t>
  </si>
  <si>
    <t>Emp Name</t>
  </si>
  <si>
    <t>Department</t>
  </si>
  <si>
    <t>H R</t>
  </si>
  <si>
    <t>Operations</t>
  </si>
  <si>
    <t>Supply chain</t>
  </si>
  <si>
    <t>Production</t>
  </si>
  <si>
    <t>Marketing</t>
  </si>
  <si>
    <t>Finance</t>
  </si>
  <si>
    <t>IT</t>
  </si>
  <si>
    <t>Daisie Walker</t>
  </si>
  <si>
    <t>Carrie Gill</t>
  </si>
  <si>
    <t>Denise Chang</t>
  </si>
  <si>
    <t>Bhavik Mcclain</t>
  </si>
  <si>
    <t>Leia Knights</t>
  </si>
  <si>
    <t>Tasha Riggs</t>
  </si>
  <si>
    <t>Benito Begum</t>
  </si>
  <si>
    <t>Mahir Pugh</t>
  </si>
  <si>
    <t>Aviana Lugo</t>
  </si>
  <si>
    <t>Bill Acevedo</t>
  </si>
  <si>
    <t>Erica Warren</t>
  </si>
  <si>
    <t>Maheen O'Quinn</t>
  </si>
  <si>
    <t>Geraint Mcdermott</t>
  </si>
  <si>
    <t>Kurt Nunez</t>
  </si>
  <si>
    <t>Reegan Power</t>
  </si>
  <si>
    <t>Jacqueline Pike</t>
  </si>
  <si>
    <t>Faiza Green</t>
  </si>
  <si>
    <t>Emily Lyons</t>
  </si>
  <si>
    <t>Kester Gonzales</t>
  </si>
  <si>
    <t>Imran Medrano</t>
  </si>
  <si>
    <t>Sahra Melendez</t>
  </si>
  <si>
    <t>Tanya William</t>
  </si>
  <si>
    <t>Rhodri Schmitt</t>
  </si>
  <si>
    <t>Yolanda Baldwin</t>
  </si>
  <si>
    <t>Raife Randall</t>
  </si>
  <si>
    <t>Aleena Sellers</t>
  </si>
  <si>
    <t>Rayyan Begum</t>
  </si>
  <si>
    <t>Harlee Stephens</t>
  </si>
  <si>
    <t>Leah Pratt</t>
  </si>
  <si>
    <t>Allegra Quinn</t>
  </si>
  <si>
    <t>Sulaiman Matthews</t>
  </si>
  <si>
    <t>Joyce Hoover</t>
  </si>
  <si>
    <t>Clarke Young</t>
  </si>
  <si>
    <t>Kamile Morrison</t>
  </si>
  <si>
    <t>Sonya Daly</t>
  </si>
  <si>
    <t>Diogo Lawson</t>
  </si>
  <si>
    <t>Kezia Wagstaff</t>
  </si>
  <si>
    <t>Alberto Klein</t>
  </si>
  <si>
    <t>Tamika Mccall</t>
  </si>
  <si>
    <t>Abul Perkins</t>
  </si>
  <si>
    <t>Avni England</t>
  </si>
  <si>
    <t>Cindy Norman</t>
  </si>
  <si>
    <t>Saniya Strickland</t>
  </si>
  <si>
    <t>Larissa Emerson</t>
  </si>
  <si>
    <t>Elinor Shepard</t>
  </si>
  <si>
    <t>Maisha Feeney</t>
  </si>
  <si>
    <t>Elara Dean</t>
  </si>
  <si>
    <t>Kiran Rodgers</t>
  </si>
  <si>
    <t>Kinga Beattie</t>
  </si>
  <si>
    <t>Praveen Singh</t>
  </si>
  <si>
    <t>Analyst</t>
  </si>
  <si>
    <t>Candidate List</t>
  </si>
  <si>
    <t>Present</t>
  </si>
  <si>
    <t>Absent</t>
  </si>
  <si>
    <t>Out (Time Stamp)</t>
  </si>
  <si>
    <t>S.No</t>
  </si>
  <si>
    <t xml:space="preserve">Employee </t>
  </si>
  <si>
    <t>IN (Time stamp)</t>
  </si>
  <si>
    <t>Login Time</t>
  </si>
  <si>
    <t>Logout Time</t>
  </si>
  <si>
    <t xml:space="preserve"> KA0004   </t>
  </si>
  <si>
    <t xml:space="preserve"> 00h21m45s       </t>
  </si>
  <si>
    <t xml:space="preserve"> 06h15m10s        </t>
  </si>
  <si>
    <t xml:space="preserve"> KA1006   </t>
  </si>
  <si>
    <t xml:space="preserve"> 01h49m13s       </t>
  </si>
  <si>
    <t xml:space="preserve"> 04h45m19s        </t>
  </si>
  <si>
    <t xml:space="preserve"> KA210    </t>
  </si>
  <si>
    <t xml:space="preserve"> 04h15m59s       </t>
  </si>
  <si>
    <t xml:space="preserve"> 07h56m10s        </t>
  </si>
  <si>
    <t xml:space="preserve"> KA0090   </t>
  </si>
  <si>
    <t xml:space="preserve"> 07h29m01s       </t>
  </si>
  <si>
    <t xml:space="preserve"> 13h25m40s        </t>
  </si>
  <si>
    <t xml:space="preserve"> KA545    </t>
  </si>
  <si>
    <t xml:space="preserve"> 08h30m49s       </t>
  </si>
  <si>
    <t xml:space="preserve"> 16h15m10s        </t>
  </si>
  <si>
    <t xml:space="preserve"> KA874    </t>
  </si>
  <si>
    <t xml:space="preserve"> 12h02m39s       </t>
  </si>
  <si>
    <t xml:space="preserve"> 18h49m38s        </t>
  </si>
  <si>
    <t xml:space="preserve"> KA964    </t>
  </si>
  <si>
    <t xml:space="preserve"> 14h54m12s       </t>
  </si>
  <si>
    <t xml:space="preserve"> 20h20m49s        </t>
  </si>
  <si>
    <t xml:space="preserve"> KA812    </t>
  </si>
  <si>
    <t xml:space="preserve"> 15h37m20s       </t>
  </si>
  <si>
    <t xml:space="preserve"> 22h30m20s        </t>
  </si>
  <si>
    <t xml:space="preserve"> KA052    </t>
  </si>
  <si>
    <t xml:space="preserve"> 18h44m31s       </t>
  </si>
  <si>
    <t xml:space="preserve"> 23h55m18s        </t>
  </si>
  <si>
    <t>LAMBDA(sales,IF(sales&gt;50000,sales*10%,IF(sales&gt;20000,sales*5%,sales*2%)))</t>
  </si>
  <si>
    <t>SalesCommition</t>
  </si>
  <si>
    <t>Total Bill</t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</si>
  <si>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</si>
  <si>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</si>
  <si>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</si>
  <si>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</si>
  <si>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</si>
  <si>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</si>
  <si>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</si>
  <si>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</si>
  <si>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</si>
  <si>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</si>
  <si>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Product</t>
  </si>
  <si>
    <t>Price</t>
  </si>
  <si>
    <t>Nokia</t>
  </si>
  <si>
    <t>Sony</t>
  </si>
  <si>
    <t>Moto</t>
  </si>
  <si>
    <t>Oppo</t>
  </si>
  <si>
    <t>Vivo</t>
  </si>
  <si>
    <t>Lava</t>
  </si>
  <si>
    <t>Lyf</t>
  </si>
  <si>
    <t>Samsung</t>
  </si>
  <si>
    <t>DISC@10%</t>
  </si>
  <si>
    <t>AVERAGE</t>
  </si>
  <si>
    <t>LET-AVG</t>
  </si>
  <si>
    <t>Student</t>
  </si>
  <si>
    <t>Maths</t>
  </si>
  <si>
    <t>English</t>
  </si>
  <si>
    <t>Hindi</t>
  </si>
  <si>
    <t>Science</t>
  </si>
  <si>
    <t>Results</t>
  </si>
  <si>
    <t>Excellent</t>
  </si>
  <si>
    <t>Over 90</t>
  </si>
  <si>
    <t>Good</t>
  </si>
  <si>
    <t>60 to 89</t>
  </si>
  <si>
    <t>Satisfactory</t>
  </si>
  <si>
    <t>33 to 59</t>
  </si>
  <si>
    <t>Poor</t>
  </si>
  <si>
    <t>Less than 33</t>
  </si>
  <si>
    <t>Result</t>
  </si>
  <si>
    <t>LET(avg,AVERAGE(K3:N3),IFS(avg&gt;=90,"Excellent",avg&gt;=60,"Good",avg&gt;=33,"Satisfactory",avg&lt;33,"Poor"))</t>
  </si>
  <si>
    <t>Poduct</t>
  </si>
  <si>
    <t>Vivio</t>
  </si>
  <si>
    <t>Carter</t>
  </si>
  <si>
    <t>Emma</t>
  </si>
  <si>
    <t>Isabella</t>
  </si>
  <si>
    <t>Jackson</t>
  </si>
  <si>
    <t>Liam</t>
  </si>
  <si>
    <t>Lucas</t>
  </si>
  <si>
    <t>Due in the next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</si>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</sst>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72" formatCode="dd/mmm/yyyy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12" borderId="0" applyNumberFormat="0" applyBorder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5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0" borderId="10" xfId="0" applyBorder="1"/>
    <xf numFmtId="0" fontId="3" fillId="0" borderId="10" xfId="0" applyFont="1" applyBorder="1"/>
    <xf numFmtId="0" fontId="3" fillId="7" borderId="10" xfId="0" applyFont="1" applyFill="1" applyBorder="1"/>
    <xf numFmtId="0" fontId="1" fillId="2" borderId="10" xfId="1" applyBorder="1"/>
    <xf numFmtId="0" fontId="3" fillId="8" borderId="11" xfId="0" applyFont="1" applyFill="1" applyBorder="1"/>
    <xf numFmtId="0" fontId="0" fillId="8" borderId="0" xfId="0" applyFill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9" borderId="10" xfId="0" applyFont="1" applyFill="1" applyBorder="1"/>
    <xf numFmtId="0" fontId="0" fillId="4" borderId="10" xfId="0" applyFill="1" applyBorder="1"/>
    <xf numFmtId="0" fontId="0" fillId="10" borderId="10" xfId="0" applyFill="1" applyBorder="1"/>
    <xf numFmtId="0" fontId="0" fillId="11" borderId="10" xfId="0" applyFill="1" applyBorder="1"/>
    <xf numFmtId="18" fontId="4" fillId="0" borderId="1" xfId="0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0" borderId="0" xfId="0" applyFont="1"/>
    <xf numFmtId="0" fontId="6" fillId="12" borderId="10" xfId="2" applyBorder="1" applyAlignment="1">
      <alignment horizontal="center"/>
    </xf>
    <xf numFmtId="0" fontId="3" fillId="16" borderId="0" xfId="0" applyFont="1" applyFill="1"/>
    <xf numFmtId="172" fontId="4" fillId="0" borderId="1" xfId="0" applyNumberFormat="1" applyFont="1" applyFill="1" applyBorder="1" applyAlignment="1">
      <alignment horizontal="center" vertical="center"/>
    </xf>
    <xf numFmtId="17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E1475-4064-4575-BD28-08266F86E770}" name="Sales" displayName="Sales" ref="A1:G725" totalsRowShown="0" headerRowDxfId="11" dataDxfId="9" headerRowBorderDxfId="10" tableBorderDxfId="8" totalsRowBorderDxfId="7">
  <autoFilter ref="A1:G725" xr:uid="{2FDE1475-4064-4575-BD28-08266F86E770}"/>
  <tableColumns count="7">
    <tableColumn id="1" xr3:uid="{6FB99B39-685A-419B-B099-3B7CEA983F10}" name="Agent" dataDxfId="6"/>
    <tableColumn id="2" xr3:uid="{B3750DF1-7FFE-4E4D-B2E0-5F22B376BB8A}" name="AcctType" dataDxfId="5"/>
    <tableColumn id="3" xr3:uid="{22B3EBC9-E315-47E4-ADDB-7ACB9D109C4F}" name="OpenedBy" dataDxfId="4"/>
    <tableColumn id="4" xr3:uid="{DF0F8DD8-F8DA-4462-BBEA-2C7651790897}" name="Branch" dataDxfId="3"/>
    <tableColumn id="5" xr3:uid="{118C16FE-3EC0-4F4D-942A-4D69379B26B9}" name="Customer" dataDxfId="2"/>
    <tableColumn id="6" xr3:uid="{D8E40DDD-4AEB-44ED-B3AB-7FB97F337D38}" name="Date" dataDxfId="1"/>
    <tableColumn id="7" xr3:uid="{75881B97-E206-4B82-A503-3B3FA6AB4A75}" name="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EE016-2651-451A-9726-AF0013297B02}" name="EmpData" displayName="EmpData" ref="A1:B51" totalsRowShown="0">
  <autoFilter ref="A1:B51" xr:uid="{55AEE016-2651-451A-9726-AF0013297B02}"/>
  <tableColumns count="2">
    <tableColumn id="1" xr3:uid="{68EC4D3A-C5D3-4876-AA73-4A0EBD7FC613}" name="Emp Name"/>
    <tableColumn id="2" xr3:uid="{142AF80D-ED60-46B9-A5BC-DC7D1024EE39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C@1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2F78-B54D-42F4-8F18-112C16A1EC76}">
  <dimension ref="A1:M725"/>
  <sheetViews>
    <sheetView showGridLines="0" zoomScale="160" zoomScaleNormal="160" workbookViewId="0">
      <selection activeCell="G1" activeCellId="2" sqref="F1:F1048576 A1:A1048576 G1:G1048576"/>
    </sheetView>
  </sheetViews>
  <sheetFormatPr defaultRowHeight="15" x14ac:dyDescent="0.25"/>
  <cols>
    <col min="1" max="7" width="15.7109375" customWidth="1"/>
  </cols>
  <sheetData>
    <row r="1" spans="1:13" ht="1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13" ht="15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43722</v>
      </c>
      <c r="G2" s="4">
        <v>71696</v>
      </c>
    </row>
    <row r="3" spans="1:13" ht="15" customHeight="1" x14ac:dyDescent="0.25">
      <c r="A3" s="3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2">
        <v>43610</v>
      </c>
      <c r="G3" s="4">
        <v>6664</v>
      </c>
      <c r="M3">
        <f>_xlfn.XLOOKUP(L3,G:G,A:A,0,0)</f>
        <v>0</v>
      </c>
    </row>
    <row r="4" spans="1:13" ht="15" customHeight="1" x14ac:dyDescent="0.25">
      <c r="A4" s="3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2">
        <v>43662</v>
      </c>
      <c r="G4" s="4">
        <v>64878</v>
      </c>
    </row>
    <row r="5" spans="1:13" ht="15" customHeight="1" x14ac:dyDescent="0.25">
      <c r="A5" s="3" t="s">
        <v>18</v>
      </c>
      <c r="B5" s="1" t="s">
        <v>13</v>
      </c>
      <c r="C5" s="1" t="s">
        <v>9</v>
      </c>
      <c r="D5" s="1" t="s">
        <v>10</v>
      </c>
      <c r="E5" s="1" t="s">
        <v>11</v>
      </c>
      <c r="F5" s="2">
        <v>43679</v>
      </c>
      <c r="G5" s="4">
        <v>55045</v>
      </c>
    </row>
    <row r="6" spans="1:13" ht="15" customHeight="1" x14ac:dyDescent="0.25">
      <c r="A6" s="3" t="s">
        <v>7</v>
      </c>
      <c r="B6" s="1" t="s">
        <v>19</v>
      </c>
      <c r="C6" s="1" t="s">
        <v>9</v>
      </c>
      <c r="D6" s="1" t="s">
        <v>20</v>
      </c>
      <c r="E6" s="1" t="s">
        <v>11</v>
      </c>
      <c r="F6" s="2">
        <v>43680</v>
      </c>
      <c r="G6" s="4">
        <v>39434</v>
      </c>
    </row>
    <row r="7" spans="1:13" ht="15" customHeight="1" x14ac:dyDescent="0.25">
      <c r="A7" s="3" t="s">
        <v>18</v>
      </c>
      <c r="B7" s="1" t="s">
        <v>19</v>
      </c>
      <c r="C7" s="1" t="s">
        <v>9</v>
      </c>
      <c r="D7" s="1" t="s">
        <v>21</v>
      </c>
      <c r="E7" s="1" t="s">
        <v>15</v>
      </c>
      <c r="F7" s="2">
        <v>43739</v>
      </c>
      <c r="G7" s="4">
        <v>97670</v>
      </c>
    </row>
    <row r="8" spans="1:13" ht="15" customHeight="1" x14ac:dyDescent="0.25">
      <c r="A8" s="3" t="s">
        <v>22</v>
      </c>
      <c r="B8" s="1" t="s">
        <v>19</v>
      </c>
      <c r="C8" s="1" t="s">
        <v>9</v>
      </c>
      <c r="D8" s="1" t="s">
        <v>20</v>
      </c>
      <c r="E8" s="1" t="s">
        <v>11</v>
      </c>
      <c r="F8" s="2">
        <v>43499</v>
      </c>
      <c r="G8" s="4">
        <v>57083</v>
      </c>
    </row>
    <row r="9" spans="1:13" ht="15" customHeight="1" x14ac:dyDescent="0.25">
      <c r="A9" s="3" t="s">
        <v>18</v>
      </c>
      <c r="B9" s="1" t="s">
        <v>19</v>
      </c>
      <c r="C9" s="1" t="s">
        <v>9</v>
      </c>
      <c r="D9" s="1" t="s">
        <v>21</v>
      </c>
      <c r="E9" s="1" t="s">
        <v>11</v>
      </c>
      <c r="F9" s="2">
        <v>43793</v>
      </c>
      <c r="G9" s="4">
        <v>55477</v>
      </c>
    </row>
    <row r="10" spans="1:13" ht="15" customHeight="1" x14ac:dyDescent="0.25">
      <c r="A10" s="3" t="s">
        <v>12</v>
      </c>
      <c r="B10" s="1" t="s">
        <v>13</v>
      </c>
      <c r="C10" s="1" t="s">
        <v>14</v>
      </c>
      <c r="D10" s="1" t="s">
        <v>21</v>
      </c>
      <c r="E10" s="1" t="s">
        <v>11</v>
      </c>
      <c r="F10" s="2">
        <v>43824</v>
      </c>
      <c r="G10" s="4">
        <v>50977</v>
      </c>
    </row>
    <row r="11" spans="1:13" ht="15" customHeight="1" x14ac:dyDescent="0.25">
      <c r="A11" s="3" t="s">
        <v>7</v>
      </c>
      <c r="B11" s="1" t="s">
        <v>13</v>
      </c>
      <c r="C11" s="1" t="s">
        <v>9</v>
      </c>
      <c r="D11" s="1" t="s">
        <v>21</v>
      </c>
      <c r="E11" s="1" t="s">
        <v>11</v>
      </c>
      <c r="F11" s="2">
        <v>43623</v>
      </c>
      <c r="G11" s="4">
        <v>35521</v>
      </c>
    </row>
    <row r="12" spans="1:13" ht="15" customHeight="1" x14ac:dyDescent="0.25">
      <c r="A12" s="3" t="s">
        <v>22</v>
      </c>
      <c r="B12" s="1" t="s">
        <v>19</v>
      </c>
      <c r="C12" s="1" t="s">
        <v>14</v>
      </c>
      <c r="D12" s="1" t="s">
        <v>20</v>
      </c>
      <c r="E12" s="1" t="s">
        <v>11</v>
      </c>
      <c r="F12" s="2">
        <v>43816</v>
      </c>
      <c r="G12" s="4">
        <v>23124</v>
      </c>
    </row>
    <row r="13" spans="1:13" ht="15" customHeight="1" x14ac:dyDescent="0.25">
      <c r="A13" s="3" t="s">
        <v>16</v>
      </c>
      <c r="B13" s="1" t="s">
        <v>19</v>
      </c>
      <c r="C13" s="1" t="s">
        <v>9</v>
      </c>
      <c r="D13" s="1" t="s">
        <v>21</v>
      </c>
      <c r="E13" s="1" t="s">
        <v>11</v>
      </c>
      <c r="F13" s="2">
        <v>43828</v>
      </c>
      <c r="G13" s="4">
        <v>54000</v>
      </c>
    </row>
    <row r="14" spans="1:13" ht="15" customHeight="1" x14ac:dyDescent="0.25">
      <c r="A14" s="3" t="s">
        <v>23</v>
      </c>
      <c r="B14" s="1" t="s">
        <v>17</v>
      </c>
      <c r="C14" s="1" t="s">
        <v>9</v>
      </c>
      <c r="D14" s="1" t="s">
        <v>21</v>
      </c>
      <c r="E14" s="1" t="s">
        <v>11</v>
      </c>
      <c r="F14" s="2">
        <v>43557</v>
      </c>
      <c r="G14" s="4">
        <v>87199</v>
      </c>
    </row>
    <row r="15" spans="1:13" ht="15" customHeight="1" x14ac:dyDescent="0.25">
      <c r="A15" s="3" t="s">
        <v>12</v>
      </c>
      <c r="B15" s="1" t="s">
        <v>19</v>
      </c>
      <c r="C15" s="1" t="s">
        <v>9</v>
      </c>
      <c r="D15" s="1" t="s">
        <v>10</v>
      </c>
      <c r="E15" s="1" t="s">
        <v>11</v>
      </c>
      <c r="F15" s="2">
        <v>43697</v>
      </c>
      <c r="G15" s="4">
        <v>52981</v>
      </c>
    </row>
    <row r="16" spans="1:13" ht="15" customHeight="1" x14ac:dyDescent="0.25">
      <c r="A16" s="3" t="s">
        <v>18</v>
      </c>
      <c r="B16" s="1" t="s">
        <v>17</v>
      </c>
      <c r="C16" s="1" t="s">
        <v>9</v>
      </c>
      <c r="D16" s="1" t="s">
        <v>20</v>
      </c>
      <c r="E16" s="1" t="s">
        <v>15</v>
      </c>
      <c r="F16" s="2">
        <v>43497</v>
      </c>
      <c r="G16" s="4">
        <v>8232</v>
      </c>
    </row>
    <row r="17" spans="1:7" ht="15" customHeight="1" x14ac:dyDescent="0.25">
      <c r="A17" s="3" t="s">
        <v>7</v>
      </c>
      <c r="B17" s="1" t="s">
        <v>17</v>
      </c>
      <c r="C17" s="1" t="s">
        <v>9</v>
      </c>
      <c r="D17" s="1" t="s">
        <v>10</v>
      </c>
      <c r="E17" s="1" t="s">
        <v>11</v>
      </c>
      <c r="F17" s="2">
        <v>43772</v>
      </c>
      <c r="G17" s="4">
        <v>49641</v>
      </c>
    </row>
    <row r="18" spans="1:7" ht="15" customHeight="1" x14ac:dyDescent="0.25">
      <c r="A18" s="3" t="s">
        <v>12</v>
      </c>
      <c r="B18" s="1" t="s">
        <v>17</v>
      </c>
      <c r="C18" s="1" t="s">
        <v>9</v>
      </c>
      <c r="D18" s="1" t="s">
        <v>20</v>
      </c>
      <c r="E18" s="1" t="s">
        <v>11</v>
      </c>
      <c r="F18" s="2">
        <v>43656</v>
      </c>
      <c r="G18" s="4">
        <v>6844</v>
      </c>
    </row>
    <row r="19" spans="1:7" ht="15" customHeight="1" x14ac:dyDescent="0.25">
      <c r="A19" s="3" t="s">
        <v>12</v>
      </c>
      <c r="B19" s="1" t="s">
        <v>19</v>
      </c>
      <c r="C19" s="1" t="s">
        <v>9</v>
      </c>
      <c r="D19" s="1" t="s">
        <v>20</v>
      </c>
      <c r="E19" s="1" t="s">
        <v>15</v>
      </c>
      <c r="F19" s="2">
        <v>43574</v>
      </c>
      <c r="G19" s="4">
        <v>29886</v>
      </c>
    </row>
    <row r="20" spans="1:7" ht="15" customHeight="1" x14ac:dyDescent="0.25">
      <c r="A20" s="3" t="s">
        <v>18</v>
      </c>
      <c r="B20" s="1" t="s">
        <v>17</v>
      </c>
      <c r="C20" s="1" t="s">
        <v>9</v>
      </c>
      <c r="D20" s="1" t="s">
        <v>10</v>
      </c>
      <c r="E20" s="1" t="s">
        <v>11</v>
      </c>
      <c r="F20" s="2">
        <v>43580</v>
      </c>
      <c r="G20" s="4">
        <v>31578</v>
      </c>
    </row>
    <row r="21" spans="1:7" ht="15" customHeight="1" x14ac:dyDescent="0.25">
      <c r="A21" s="3" t="s">
        <v>18</v>
      </c>
      <c r="B21" s="1" t="s">
        <v>13</v>
      </c>
      <c r="C21" s="1" t="s">
        <v>9</v>
      </c>
      <c r="D21" s="1" t="s">
        <v>20</v>
      </c>
      <c r="E21" s="1" t="s">
        <v>11</v>
      </c>
      <c r="F21" s="2">
        <v>43815</v>
      </c>
      <c r="G21" s="4">
        <v>23181</v>
      </c>
    </row>
    <row r="22" spans="1:7" ht="15" customHeight="1" x14ac:dyDescent="0.25">
      <c r="A22" s="3" t="s">
        <v>23</v>
      </c>
      <c r="B22" s="1" t="s">
        <v>13</v>
      </c>
      <c r="C22" s="1" t="s">
        <v>9</v>
      </c>
      <c r="D22" s="1" t="s">
        <v>10</v>
      </c>
      <c r="E22" s="1" t="s">
        <v>15</v>
      </c>
      <c r="F22" s="2">
        <v>43493</v>
      </c>
      <c r="G22" s="4">
        <v>61438</v>
      </c>
    </row>
    <row r="23" spans="1:7" ht="15" customHeight="1" x14ac:dyDescent="0.25">
      <c r="A23" s="3" t="s">
        <v>12</v>
      </c>
      <c r="B23" s="1" t="s">
        <v>17</v>
      </c>
      <c r="C23" s="1" t="s">
        <v>9</v>
      </c>
      <c r="D23" s="1" t="s">
        <v>10</v>
      </c>
      <c r="E23" s="1" t="s">
        <v>11</v>
      </c>
      <c r="F23" s="2">
        <v>43806</v>
      </c>
      <c r="G23" s="4">
        <v>7523</v>
      </c>
    </row>
    <row r="24" spans="1:7" ht="15" customHeight="1" x14ac:dyDescent="0.25">
      <c r="A24" s="3" t="s">
        <v>18</v>
      </c>
      <c r="B24" s="1" t="s">
        <v>19</v>
      </c>
      <c r="C24" s="1" t="s">
        <v>9</v>
      </c>
      <c r="D24" s="1" t="s">
        <v>10</v>
      </c>
      <c r="E24" s="1" t="s">
        <v>11</v>
      </c>
      <c r="F24" s="2">
        <v>43541</v>
      </c>
      <c r="G24" s="4">
        <v>70273</v>
      </c>
    </row>
    <row r="25" spans="1:7" ht="15" customHeight="1" x14ac:dyDescent="0.25">
      <c r="A25" s="3" t="s">
        <v>18</v>
      </c>
      <c r="B25" s="1" t="s">
        <v>13</v>
      </c>
      <c r="C25" s="1" t="s">
        <v>14</v>
      </c>
      <c r="D25" s="1" t="s">
        <v>20</v>
      </c>
      <c r="E25" s="1" t="s">
        <v>11</v>
      </c>
      <c r="F25" s="2">
        <v>43644</v>
      </c>
      <c r="G25" s="4">
        <v>23397</v>
      </c>
    </row>
    <row r="26" spans="1:7" ht="15" customHeight="1" x14ac:dyDescent="0.25">
      <c r="A26" s="3" t="s">
        <v>7</v>
      </c>
      <c r="B26" s="1" t="s">
        <v>17</v>
      </c>
      <c r="C26" s="1" t="s">
        <v>9</v>
      </c>
      <c r="D26" s="1" t="s">
        <v>20</v>
      </c>
      <c r="E26" s="1" t="s">
        <v>11</v>
      </c>
      <c r="F26" s="2">
        <v>43721</v>
      </c>
      <c r="G26" s="4">
        <v>35680</v>
      </c>
    </row>
    <row r="27" spans="1:7" ht="15" customHeight="1" x14ac:dyDescent="0.25">
      <c r="A27" s="3" t="s">
        <v>12</v>
      </c>
      <c r="B27" s="1" t="s">
        <v>17</v>
      </c>
      <c r="C27" s="1" t="s">
        <v>9</v>
      </c>
      <c r="D27" s="1" t="s">
        <v>20</v>
      </c>
      <c r="E27" s="1" t="s">
        <v>15</v>
      </c>
      <c r="F27" s="2">
        <v>43602</v>
      </c>
      <c r="G27" s="4">
        <v>88561</v>
      </c>
    </row>
    <row r="28" spans="1:7" ht="15" customHeight="1" x14ac:dyDescent="0.25">
      <c r="A28" s="3" t="s">
        <v>22</v>
      </c>
      <c r="B28" s="1" t="s">
        <v>17</v>
      </c>
      <c r="C28" s="1" t="s">
        <v>14</v>
      </c>
      <c r="D28" s="1" t="s">
        <v>10</v>
      </c>
      <c r="E28" s="1" t="s">
        <v>11</v>
      </c>
      <c r="F28" s="2">
        <v>43783</v>
      </c>
      <c r="G28" s="4">
        <v>65348</v>
      </c>
    </row>
    <row r="29" spans="1:7" ht="15" customHeight="1" x14ac:dyDescent="0.25">
      <c r="A29" s="3" t="s">
        <v>22</v>
      </c>
      <c r="B29" s="1" t="s">
        <v>17</v>
      </c>
      <c r="C29" s="1" t="s">
        <v>9</v>
      </c>
      <c r="D29" s="1" t="s">
        <v>10</v>
      </c>
      <c r="E29" s="1" t="s">
        <v>15</v>
      </c>
      <c r="F29" s="2">
        <v>43510</v>
      </c>
      <c r="G29" s="4">
        <v>94613</v>
      </c>
    </row>
    <row r="30" spans="1:7" ht="15" customHeight="1" x14ac:dyDescent="0.25">
      <c r="A30" s="3" t="s">
        <v>18</v>
      </c>
      <c r="B30" s="1" t="s">
        <v>17</v>
      </c>
      <c r="C30" s="1" t="s">
        <v>14</v>
      </c>
      <c r="D30" s="1" t="s">
        <v>10</v>
      </c>
      <c r="E30" s="1" t="s">
        <v>15</v>
      </c>
      <c r="F30" s="2">
        <v>43686</v>
      </c>
      <c r="G30" s="4">
        <v>76272</v>
      </c>
    </row>
    <row r="31" spans="1:7" ht="15" customHeight="1" x14ac:dyDescent="0.25">
      <c r="A31" s="3" t="s">
        <v>23</v>
      </c>
      <c r="B31" s="1" t="s">
        <v>13</v>
      </c>
      <c r="C31" s="1" t="s">
        <v>14</v>
      </c>
      <c r="D31" s="1" t="s">
        <v>20</v>
      </c>
      <c r="E31" s="1" t="s">
        <v>11</v>
      </c>
      <c r="F31" s="2">
        <v>43679</v>
      </c>
      <c r="G31" s="4">
        <v>43520</v>
      </c>
    </row>
    <row r="32" spans="1:7" ht="15" customHeight="1" x14ac:dyDescent="0.25">
      <c r="A32" s="3" t="s">
        <v>23</v>
      </c>
      <c r="B32" s="1" t="s">
        <v>17</v>
      </c>
      <c r="C32" s="1" t="s">
        <v>14</v>
      </c>
      <c r="D32" s="1" t="s">
        <v>20</v>
      </c>
      <c r="E32" s="1" t="s">
        <v>11</v>
      </c>
      <c r="F32" s="2">
        <v>43622</v>
      </c>
      <c r="G32" s="4">
        <v>62200</v>
      </c>
    </row>
    <row r="33" spans="1:7" ht="15" customHeight="1" x14ac:dyDescent="0.25">
      <c r="A33" s="3" t="s">
        <v>23</v>
      </c>
      <c r="B33" s="1" t="s">
        <v>17</v>
      </c>
      <c r="C33" s="1" t="s">
        <v>14</v>
      </c>
      <c r="D33" s="1" t="s">
        <v>10</v>
      </c>
      <c r="E33" s="1" t="s">
        <v>15</v>
      </c>
      <c r="F33" s="2">
        <v>43704</v>
      </c>
      <c r="G33" s="4">
        <v>96868</v>
      </c>
    </row>
    <row r="34" spans="1:7" ht="15" customHeight="1" x14ac:dyDescent="0.25">
      <c r="A34" s="3" t="s">
        <v>18</v>
      </c>
      <c r="B34" s="1" t="s">
        <v>13</v>
      </c>
      <c r="C34" s="1" t="s">
        <v>14</v>
      </c>
      <c r="D34" s="1" t="s">
        <v>10</v>
      </c>
      <c r="E34" s="1" t="s">
        <v>15</v>
      </c>
      <c r="F34" s="2">
        <v>43808</v>
      </c>
      <c r="G34" s="4">
        <v>29178</v>
      </c>
    </row>
    <row r="35" spans="1:7" ht="15" customHeight="1" x14ac:dyDescent="0.25">
      <c r="A35" s="3" t="s">
        <v>22</v>
      </c>
      <c r="B35" s="1" t="s">
        <v>17</v>
      </c>
      <c r="C35" s="1" t="s">
        <v>9</v>
      </c>
      <c r="D35" s="1" t="s">
        <v>10</v>
      </c>
      <c r="E35" s="1" t="s">
        <v>15</v>
      </c>
      <c r="F35" s="2">
        <v>43565</v>
      </c>
      <c r="G35" s="4">
        <v>64254</v>
      </c>
    </row>
    <row r="36" spans="1:7" ht="15" customHeight="1" x14ac:dyDescent="0.25">
      <c r="A36" s="3" t="s">
        <v>22</v>
      </c>
      <c r="B36" s="1" t="s">
        <v>19</v>
      </c>
      <c r="C36" s="1" t="s">
        <v>9</v>
      </c>
      <c r="D36" s="1" t="s">
        <v>10</v>
      </c>
      <c r="E36" s="1" t="s">
        <v>15</v>
      </c>
      <c r="F36" s="2">
        <v>43566</v>
      </c>
      <c r="G36" s="4">
        <v>26279</v>
      </c>
    </row>
    <row r="37" spans="1:7" ht="15" customHeight="1" x14ac:dyDescent="0.25">
      <c r="A37" s="3" t="s">
        <v>18</v>
      </c>
      <c r="B37" s="1" t="s">
        <v>19</v>
      </c>
      <c r="C37" s="1" t="s">
        <v>9</v>
      </c>
      <c r="D37" s="1" t="s">
        <v>10</v>
      </c>
      <c r="E37" s="1" t="s">
        <v>15</v>
      </c>
      <c r="F37" s="2">
        <v>43495</v>
      </c>
      <c r="G37" s="4">
        <v>77533</v>
      </c>
    </row>
    <row r="38" spans="1:7" ht="15" customHeight="1" x14ac:dyDescent="0.25">
      <c r="A38" s="3" t="s">
        <v>18</v>
      </c>
      <c r="B38" s="1" t="s">
        <v>17</v>
      </c>
      <c r="C38" s="1" t="s">
        <v>14</v>
      </c>
      <c r="D38" s="1" t="s">
        <v>10</v>
      </c>
      <c r="E38" s="1" t="s">
        <v>15</v>
      </c>
      <c r="F38" s="2">
        <v>43733</v>
      </c>
      <c r="G38" s="4">
        <v>36309</v>
      </c>
    </row>
    <row r="39" spans="1:7" ht="15" customHeight="1" x14ac:dyDescent="0.25">
      <c r="A39" s="3" t="s">
        <v>18</v>
      </c>
      <c r="B39" s="1" t="s">
        <v>17</v>
      </c>
      <c r="C39" s="1" t="s">
        <v>9</v>
      </c>
      <c r="D39" s="1" t="s">
        <v>10</v>
      </c>
      <c r="E39" s="1" t="s">
        <v>11</v>
      </c>
      <c r="F39" s="2">
        <v>43773</v>
      </c>
      <c r="G39" s="4">
        <v>84135</v>
      </c>
    </row>
    <row r="40" spans="1:7" ht="15" customHeight="1" x14ac:dyDescent="0.25">
      <c r="A40" s="3" t="s">
        <v>12</v>
      </c>
      <c r="B40" s="1" t="s">
        <v>19</v>
      </c>
      <c r="C40" s="1" t="s">
        <v>14</v>
      </c>
      <c r="D40" s="1" t="s">
        <v>20</v>
      </c>
      <c r="E40" s="1" t="s">
        <v>15</v>
      </c>
      <c r="F40" s="2">
        <v>43755</v>
      </c>
      <c r="G40" s="4">
        <v>86136</v>
      </c>
    </row>
    <row r="41" spans="1:7" ht="15" customHeight="1" x14ac:dyDescent="0.25">
      <c r="A41" s="3" t="s">
        <v>22</v>
      </c>
      <c r="B41" s="1" t="s">
        <v>19</v>
      </c>
      <c r="C41" s="1" t="s">
        <v>14</v>
      </c>
      <c r="D41" s="1" t="s">
        <v>10</v>
      </c>
      <c r="E41" s="1" t="s">
        <v>11</v>
      </c>
      <c r="F41" s="2">
        <v>43521</v>
      </c>
      <c r="G41" s="4">
        <v>40898</v>
      </c>
    </row>
    <row r="42" spans="1:7" ht="15" customHeight="1" x14ac:dyDescent="0.25">
      <c r="A42" s="3" t="s">
        <v>22</v>
      </c>
      <c r="B42" s="1" t="s">
        <v>17</v>
      </c>
      <c r="C42" s="1" t="s">
        <v>14</v>
      </c>
      <c r="D42" s="1" t="s">
        <v>21</v>
      </c>
      <c r="E42" s="1" t="s">
        <v>15</v>
      </c>
      <c r="F42" s="2">
        <v>43689</v>
      </c>
      <c r="G42" s="4">
        <v>82652</v>
      </c>
    </row>
    <row r="43" spans="1:7" ht="15" customHeight="1" x14ac:dyDescent="0.25">
      <c r="A43" s="3" t="s">
        <v>22</v>
      </c>
      <c r="B43" s="1" t="s">
        <v>17</v>
      </c>
      <c r="C43" s="1" t="s">
        <v>14</v>
      </c>
      <c r="D43" s="1" t="s">
        <v>20</v>
      </c>
      <c r="E43" s="1" t="s">
        <v>15</v>
      </c>
      <c r="F43" s="2">
        <v>43812</v>
      </c>
      <c r="G43" s="4">
        <v>95108</v>
      </c>
    </row>
    <row r="44" spans="1:7" ht="15" customHeight="1" x14ac:dyDescent="0.25">
      <c r="A44" s="3" t="s">
        <v>23</v>
      </c>
      <c r="B44" s="1" t="s">
        <v>17</v>
      </c>
      <c r="C44" s="1" t="s">
        <v>14</v>
      </c>
      <c r="D44" s="1" t="s">
        <v>10</v>
      </c>
      <c r="E44" s="1" t="s">
        <v>11</v>
      </c>
      <c r="F44" s="2">
        <v>43765</v>
      </c>
      <c r="G44" s="4">
        <v>65205</v>
      </c>
    </row>
    <row r="45" spans="1:7" ht="15" customHeight="1" x14ac:dyDescent="0.25">
      <c r="A45" s="3" t="s">
        <v>23</v>
      </c>
      <c r="B45" s="1" t="s">
        <v>19</v>
      </c>
      <c r="C45" s="1" t="s">
        <v>14</v>
      </c>
      <c r="D45" s="1" t="s">
        <v>20</v>
      </c>
      <c r="E45" s="1" t="s">
        <v>11</v>
      </c>
      <c r="F45" s="2">
        <v>43718</v>
      </c>
      <c r="G45" s="4">
        <v>6160</v>
      </c>
    </row>
    <row r="46" spans="1:7" ht="15" customHeight="1" x14ac:dyDescent="0.25">
      <c r="A46" s="3" t="s">
        <v>23</v>
      </c>
      <c r="B46" s="1" t="s">
        <v>17</v>
      </c>
      <c r="C46" s="1" t="s">
        <v>14</v>
      </c>
      <c r="D46" s="1" t="s">
        <v>10</v>
      </c>
      <c r="E46" s="1" t="s">
        <v>15</v>
      </c>
      <c r="F46" s="2">
        <v>43698</v>
      </c>
      <c r="G46" s="4">
        <v>66836</v>
      </c>
    </row>
    <row r="47" spans="1:7" ht="15" customHeight="1" x14ac:dyDescent="0.25">
      <c r="A47" s="3" t="s">
        <v>22</v>
      </c>
      <c r="B47" s="1" t="s">
        <v>13</v>
      </c>
      <c r="C47" s="1" t="s">
        <v>9</v>
      </c>
      <c r="D47" s="1" t="s">
        <v>20</v>
      </c>
      <c r="E47" s="1" t="s">
        <v>15</v>
      </c>
      <c r="F47" s="2">
        <v>43515</v>
      </c>
      <c r="G47" s="4">
        <v>54025</v>
      </c>
    </row>
    <row r="48" spans="1:7" ht="15" customHeight="1" x14ac:dyDescent="0.25">
      <c r="A48" s="3" t="s">
        <v>22</v>
      </c>
      <c r="B48" s="1" t="s">
        <v>17</v>
      </c>
      <c r="C48" s="1" t="s">
        <v>14</v>
      </c>
      <c r="D48" s="1" t="s">
        <v>20</v>
      </c>
      <c r="E48" s="1" t="s">
        <v>11</v>
      </c>
      <c r="F48" s="2">
        <v>43514</v>
      </c>
      <c r="G48" s="4">
        <v>71464</v>
      </c>
    </row>
    <row r="49" spans="1:7" ht="15" customHeight="1" x14ac:dyDescent="0.25">
      <c r="A49" s="3" t="s">
        <v>18</v>
      </c>
      <c r="B49" s="1" t="s">
        <v>13</v>
      </c>
      <c r="C49" s="1" t="s">
        <v>9</v>
      </c>
      <c r="D49" s="1" t="s">
        <v>20</v>
      </c>
      <c r="E49" s="1" t="s">
        <v>15</v>
      </c>
      <c r="F49" s="2">
        <v>43813</v>
      </c>
      <c r="G49" s="4">
        <v>22027</v>
      </c>
    </row>
    <row r="50" spans="1:7" ht="15" customHeight="1" x14ac:dyDescent="0.25">
      <c r="A50" s="3" t="s">
        <v>18</v>
      </c>
      <c r="B50" s="1" t="s">
        <v>17</v>
      </c>
      <c r="C50" s="1" t="s">
        <v>14</v>
      </c>
      <c r="D50" s="1" t="s">
        <v>21</v>
      </c>
      <c r="E50" s="1" t="s">
        <v>11</v>
      </c>
      <c r="F50" s="2">
        <v>43799</v>
      </c>
      <c r="G50" s="4">
        <v>76639</v>
      </c>
    </row>
    <row r="51" spans="1:7" ht="15" customHeight="1" x14ac:dyDescent="0.25">
      <c r="A51" s="3" t="s">
        <v>18</v>
      </c>
      <c r="B51" s="1" t="s">
        <v>13</v>
      </c>
      <c r="C51" s="1" t="s">
        <v>9</v>
      </c>
      <c r="D51" s="1" t="s">
        <v>21</v>
      </c>
      <c r="E51" s="1" t="s">
        <v>15</v>
      </c>
      <c r="F51" s="2">
        <v>43772</v>
      </c>
      <c r="G51" s="4">
        <v>98616</v>
      </c>
    </row>
    <row r="52" spans="1:7" ht="15" customHeight="1" x14ac:dyDescent="0.25">
      <c r="A52" s="3" t="s">
        <v>18</v>
      </c>
      <c r="B52" s="1" t="s">
        <v>19</v>
      </c>
      <c r="C52" s="1" t="s">
        <v>9</v>
      </c>
      <c r="D52" s="1" t="s">
        <v>10</v>
      </c>
      <c r="E52" s="1" t="s">
        <v>11</v>
      </c>
      <c r="F52" s="2">
        <v>43748</v>
      </c>
      <c r="G52" s="4">
        <v>9656</v>
      </c>
    </row>
    <row r="53" spans="1:7" ht="15" customHeight="1" x14ac:dyDescent="0.25">
      <c r="A53" s="3" t="s">
        <v>18</v>
      </c>
      <c r="B53" s="1" t="s">
        <v>19</v>
      </c>
      <c r="C53" s="1" t="s">
        <v>14</v>
      </c>
      <c r="D53" s="1" t="s">
        <v>10</v>
      </c>
      <c r="E53" s="1" t="s">
        <v>11</v>
      </c>
      <c r="F53" s="2">
        <v>43484</v>
      </c>
      <c r="G53" s="4">
        <v>87443</v>
      </c>
    </row>
    <row r="54" spans="1:7" ht="15" customHeight="1" x14ac:dyDescent="0.25">
      <c r="A54" s="3" t="s">
        <v>18</v>
      </c>
      <c r="B54" s="1" t="s">
        <v>19</v>
      </c>
      <c r="C54" s="1" t="s">
        <v>9</v>
      </c>
      <c r="D54" s="1" t="s">
        <v>20</v>
      </c>
      <c r="E54" s="1" t="s">
        <v>11</v>
      </c>
      <c r="F54" s="2">
        <v>43684</v>
      </c>
      <c r="G54" s="4">
        <v>8772</v>
      </c>
    </row>
    <row r="55" spans="1:7" ht="15" customHeight="1" x14ac:dyDescent="0.25">
      <c r="A55" s="3" t="s">
        <v>12</v>
      </c>
      <c r="B55" s="1" t="s">
        <v>19</v>
      </c>
      <c r="C55" s="1" t="s">
        <v>14</v>
      </c>
      <c r="D55" s="1" t="s">
        <v>10</v>
      </c>
      <c r="E55" s="1" t="s">
        <v>11</v>
      </c>
      <c r="F55" s="2">
        <v>43683</v>
      </c>
      <c r="G55" s="4">
        <v>98721</v>
      </c>
    </row>
    <row r="56" spans="1:7" ht="15" customHeight="1" x14ac:dyDescent="0.25">
      <c r="A56" s="3" t="s">
        <v>23</v>
      </c>
      <c r="B56" s="1" t="s">
        <v>19</v>
      </c>
      <c r="C56" s="1" t="s">
        <v>14</v>
      </c>
      <c r="D56" s="1" t="s">
        <v>20</v>
      </c>
      <c r="E56" s="1" t="s">
        <v>11</v>
      </c>
      <c r="F56" s="2">
        <v>43672</v>
      </c>
      <c r="G56" s="4">
        <v>77304</v>
      </c>
    </row>
    <row r="57" spans="1:7" ht="15" customHeight="1" x14ac:dyDescent="0.25">
      <c r="A57" s="3" t="s">
        <v>23</v>
      </c>
      <c r="B57" s="1" t="s">
        <v>13</v>
      </c>
      <c r="C57" s="1" t="s">
        <v>9</v>
      </c>
      <c r="D57" s="1" t="s">
        <v>20</v>
      </c>
      <c r="E57" s="1" t="s">
        <v>15</v>
      </c>
      <c r="F57" s="2">
        <v>43580</v>
      </c>
      <c r="G57" s="4">
        <v>8516</v>
      </c>
    </row>
    <row r="58" spans="1:7" ht="15" customHeight="1" x14ac:dyDescent="0.25">
      <c r="A58" s="3" t="s">
        <v>23</v>
      </c>
      <c r="B58" s="1" t="s">
        <v>13</v>
      </c>
      <c r="C58" s="1" t="s">
        <v>9</v>
      </c>
      <c r="D58" s="1" t="s">
        <v>21</v>
      </c>
      <c r="E58" s="1" t="s">
        <v>15</v>
      </c>
      <c r="F58" s="2">
        <v>43758</v>
      </c>
      <c r="G58" s="4">
        <v>4642</v>
      </c>
    </row>
    <row r="59" spans="1:7" ht="15" customHeight="1" x14ac:dyDescent="0.25">
      <c r="A59" s="3" t="s">
        <v>23</v>
      </c>
      <c r="B59" s="1" t="s">
        <v>13</v>
      </c>
      <c r="C59" s="1" t="s">
        <v>9</v>
      </c>
      <c r="D59" s="1" t="s">
        <v>21</v>
      </c>
      <c r="E59" s="1" t="s">
        <v>11</v>
      </c>
      <c r="F59" s="2">
        <v>43752</v>
      </c>
      <c r="G59" s="4">
        <v>25834</v>
      </c>
    </row>
    <row r="60" spans="1:7" ht="15" customHeight="1" x14ac:dyDescent="0.25">
      <c r="A60" s="3" t="s">
        <v>18</v>
      </c>
      <c r="B60" s="1" t="s">
        <v>17</v>
      </c>
      <c r="C60" s="1" t="s">
        <v>14</v>
      </c>
      <c r="D60" s="1" t="s">
        <v>20</v>
      </c>
      <c r="E60" s="1" t="s">
        <v>15</v>
      </c>
      <c r="F60" s="2">
        <v>43740</v>
      </c>
      <c r="G60" s="4">
        <v>93902</v>
      </c>
    </row>
    <row r="61" spans="1:7" ht="15" customHeight="1" x14ac:dyDescent="0.25">
      <c r="A61" s="3" t="s">
        <v>18</v>
      </c>
      <c r="B61" s="1" t="s">
        <v>17</v>
      </c>
      <c r="C61" s="1" t="s">
        <v>9</v>
      </c>
      <c r="D61" s="1" t="s">
        <v>10</v>
      </c>
      <c r="E61" s="1" t="s">
        <v>11</v>
      </c>
      <c r="F61" s="2">
        <v>43663</v>
      </c>
      <c r="G61" s="4">
        <v>42123</v>
      </c>
    </row>
    <row r="62" spans="1:7" ht="15" customHeight="1" x14ac:dyDescent="0.25">
      <c r="A62" s="3" t="s">
        <v>18</v>
      </c>
      <c r="B62" s="1" t="s">
        <v>8</v>
      </c>
      <c r="C62" s="1" t="s">
        <v>14</v>
      </c>
      <c r="D62" s="1" t="s">
        <v>10</v>
      </c>
      <c r="E62" s="1" t="s">
        <v>11</v>
      </c>
      <c r="F62" s="2">
        <v>43562</v>
      </c>
      <c r="G62" s="4">
        <v>20854</v>
      </c>
    </row>
    <row r="63" spans="1:7" ht="15" customHeight="1" x14ac:dyDescent="0.25">
      <c r="A63" s="3" t="s">
        <v>18</v>
      </c>
      <c r="B63" s="1" t="s">
        <v>17</v>
      </c>
      <c r="C63" s="1" t="s">
        <v>9</v>
      </c>
      <c r="D63" s="1" t="s">
        <v>10</v>
      </c>
      <c r="E63" s="1" t="s">
        <v>11</v>
      </c>
      <c r="F63" s="2">
        <v>43718</v>
      </c>
      <c r="G63" s="4">
        <v>3367</v>
      </c>
    </row>
    <row r="64" spans="1:7" ht="15" customHeight="1" x14ac:dyDescent="0.25">
      <c r="A64" s="3" t="s">
        <v>23</v>
      </c>
      <c r="B64" s="1" t="s">
        <v>17</v>
      </c>
      <c r="C64" s="1" t="s">
        <v>9</v>
      </c>
      <c r="D64" s="1" t="s">
        <v>21</v>
      </c>
      <c r="E64" s="1" t="s">
        <v>11</v>
      </c>
      <c r="F64" s="2">
        <v>43542</v>
      </c>
      <c r="G64" s="4">
        <v>12634</v>
      </c>
    </row>
    <row r="65" spans="1:7" ht="15" customHeight="1" x14ac:dyDescent="0.25">
      <c r="A65" s="3" t="s">
        <v>23</v>
      </c>
      <c r="B65" s="1" t="s">
        <v>19</v>
      </c>
      <c r="C65" s="1" t="s">
        <v>14</v>
      </c>
      <c r="D65" s="1" t="s">
        <v>10</v>
      </c>
      <c r="E65" s="1" t="s">
        <v>11</v>
      </c>
      <c r="F65" s="2">
        <v>43495</v>
      </c>
      <c r="G65" s="4">
        <v>85061</v>
      </c>
    </row>
    <row r="66" spans="1:7" ht="15" customHeight="1" x14ac:dyDescent="0.25">
      <c r="A66" s="3" t="s">
        <v>18</v>
      </c>
      <c r="B66" s="1" t="s">
        <v>13</v>
      </c>
      <c r="C66" s="1" t="s">
        <v>9</v>
      </c>
      <c r="D66" s="1" t="s">
        <v>21</v>
      </c>
      <c r="E66" s="1" t="s">
        <v>11</v>
      </c>
      <c r="F66" s="2">
        <v>43683</v>
      </c>
      <c r="G66" s="4">
        <v>24664</v>
      </c>
    </row>
    <row r="67" spans="1:7" ht="15" customHeight="1" x14ac:dyDescent="0.25">
      <c r="A67" s="3" t="s">
        <v>12</v>
      </c>
      <c r="B67" s="1" t="s">
        <v>17</v>
      </c>
      <c r="C67" s="1" t="s">
        <v>9</v>
      </c>
      <c r="D67" s="1" t="s">
        <v>10</v>
      </c>
      <c r="E67" s="1" t="s">
        <v>11</v>
      </c>
      <c r="F67" s="2">
        <v>43730</v>
      </c>
      <c r="G67" s="4">
        <v>14917</v>
      </c>
    </row>
    <row r="68" spans="1:7" ht="15" customHeight="1" x14ac:dyDescent="0.25">
      <c r="A68" s="3" t="s">
        <v>12</v>
      </c>
      <c r="B68" s="1" t="s">
        <v>17</v>
      </c>
      <c r="C68" s="1" t="s">
        <v>9</v>
      </c>
      <c r="D68" s="1" t="s">
        <v>20</v>
      </c>
      <c r="E68" s="1" t="s">
        <v>11</v>
      </c>
      <c r="F68" s="2">
        <v>43784</v>
      </c>
      <c r="G68" s="4">
        <v>9026</v>
      </c>
    </row>
    <row r="69" spans="1:7" ht="15" customHeight="1" x14ac:dyDescent="0.25">
      <c r="A69" s="3" t="s">
        <v>18</v>
      </c>
      <c r="B69" s="1" t="s">
        <v>8</v>
      </c>
      <c r="C69" s="1" t="s">
        <v>9</v>
      </c>
      <c r="D69" s="1" t="s">
        <v>21</v>
      </c>
      <c r="E69" s="1" t="s">
        <v>11</v>
      </c>
      <c r="F69" s="2">
        <v>43488</v>
      </c>
      <c r="G69" s="4">
        <v>39313</v>
      </c>
    </row>
    <row r="70" spans="1:7" ht="15" customHeight="1" x14ac:dyDescent="0.25">
      <c r="A70" s="3" t="s">
        <v>12</v>
      </c>
      <c r="B70" s="1" t="s">
        <v>13</v>
      </c>
      <c r="C70" s="1" t="s">
        <v>9</v>
      </c>
      <c r="D70" s="1" t="s">
        <v>20</v>
      </c>
      <c r="E70" s="1" t="s">
        <v>15</v>
      </c>
      <c r="F70" s="2">
        <v>43650</v>
      </c>
      <c r="G70" s="4">
        <v>13871</v>
      </c>
    </row>
    <row r="71" spans="1:7" ht="15" customHeight="1" x14ac:dyDescent="0.25">
      <c r="A71" s="3" t="s">
        <v>12</v>
      </c>
      <c r="B71" s="1" t="s">
        <v>19</v>
      </c>
      <c r="C71" s="1" t="s">
        <v>9</v>
      </c>
      <c r="D71" s="1" t="s">
        <v>21</v>
      </c>
      <c r="E71" s="1" t="s">
        <v>11</v>
      </c>
      <c r="F71" s="2">
        <v>43826</v>
      </c>
      <c r="G71" s="4">
        <v>13534</v>
      </c>
    </row>
    <row r="72" spans="1:7" ht="15" customHeight="1" x14ac:dyDescent="0.25">
      <c r="A72" s="3" t="s">
        <v>18</v>
      </c>
      <c r="B72" s="1" t="s">
        <v>19</v>
      </c>
      <c r="C72" s="1" t="s">
        <v>14</v>
      </c>
      <c r="D72" s="1" t="s">
        <v>20</v>
      </c>
      <c r="E72" s="1" t="s">
        <v>11</v>
      </c>
      <c r="F72" s="2">
        <v>43517</v>
      </c>
      <c r="G72" s="4">
        <v>23330</v>
      </c>
    </row>
    <row r="73" spans="1:7" ht="15" customHeight="1" x14ac:dyDescent="0.25">
      <c r="A73" s="3" t="s">
        <v>18</v>
      </c>
      <c r="B73" s="1" t="s">
        <v>17</v>
      </c>
      <c r="C73" s="1" t="s">
        <v>9</v>
      </c>
      <c r="D73" s="1" t="s">
        <v>20</v>
      </c>
      <c r="E73" s="1" t="s">
        <v>11</v>
      </c>
      <c r="F73" s="2">
        <v>43663</v>
      </c>
      <c r="G73" s="4">
        <v>47658</v>
      </c>
    </row>
    <row r="74" spans="1:7" ht="15" customHeight="1" x14ac:dyDescent="0.25">
      <c r="A74" s="3" t="s">
        <v>18</v>
      </c>
      <c r="B74" s="1" t="s">
        <v>13</v>
      </c>
      <c r="C74" s="1" t="s">
        <v>9</v>
      </c>
      <c r="D74" s="1" t="s">
        <v>20</v>
      </c>
      <c r="E74" s="1" t="s">
        <v>11</v>
      </c>
      <c r="F74" s="2">
        <v>43725</v>
      </c>
      <c r="G74" s="4">
        <v>5798</v>
      </c>
    </row>
    <row r="75" spans="1:7" ht="15" customHeight="1" x14ac:dyDescent="0.25">
      <c r="A75" s="3" t="s">
        <v>18</v>
      </c>
      <c r="B75" s="1" t="s">
        <v>19</v>
      </c>
      <c r="C75" s="1" t="s">
        <v>9</v>
      </c>
      <c r="D75" s="1" t="s">
        <v>10</v>
      </c>
      <c r="E75" s="1" t="s">
        <v>11</v>
      </c>
      <c r="F75" s="2">
        <v>43719</v>
      </c>
      <c r="G75" s="4">
        <v>15959</v>
      </c>
    </row>
    <row r="76" spans="1:7" ht="15" customHeight="1" x14ac:dyDescent="0.25">
      <c r="A76" s="3" t="s">
        <v>12</v>
      </c>
      <c r="B76" s="1" t="s">
        <v>17</v>
      </c>
      <c r="C76" s="1" t="s">
        <v>14</v>
      </c>
      <c r="D76" s="1" t="s">
        <v>20</v>
      </c>
      <c r="E76" s="1" t="s">
        <v>11</v>
      </c>
      <c r="F76" s="2">
        <v>43633</v>
      </c>
      <c r="G76" s="4">
        <v>62106</v>
      </c>
    </row>
    <row r="77" spans="1:7" ht="15" customHeight="1" x14ac:dyDescent="0.25">
      <c r="A77" s="3" t="s">
        <v>12</v>
      </c>
      <c r="B77" s="1" t="s">
        <v>13</v>
      </c>
      <c r="C77" s="1" t="s">
        <v>9</v>
      </c>
      <c r="D77" s="1" t="s">
        <v>10</v>
      </c>
      <c r="E77" s="1" t="s">
        <v>11</v>
      </c>
      <c r="F77" s="2">
        <v>43509</v>
      </c>
      <c r="G77" s="4">
        <v>49073</v>
      </c>
    </row>
    <row r="78" spans="1:7" ht="15" customHeight="1" x14ac:dyDescent="0.25">
      <c r="A78" s="3" t="s">
        <v>18</v>
      </c>
      <c r="B78" s="1" t="s">
        <v>13</v>
      </c>
      <c r="C78" s="1" t="s">
        <v>9</v>
      </c>
      <c r="D78" s="1" t="s">
        <v>10</v>
      </c>
      <c r="E78" s="1" t="s">
        <v>11</v>
      </c>
      <c r="F78" s="2">
        <v>43483</v>
      </c>
      <c r="G78" s="4">
        <v>81261</v>
      </c>
    </row>
    <row r="79" spans="1:7" ht="15" customHeight="1" x14ac:dyDescent="0.25">
      <c r="A79" s="3" t="s">
        <v>22</v>
      </c>
      <c r="B79" s="1" t="s">
        <v>13</v>
      </c>
      <c r="C79" s="1" t="s">
        <v>9</v>
      </c>
      <c r="D79" s="1" t="s">
        <v>10</v>
      </c>
      <c r="E79" s="1" t="s">
        <v>11</v>
      </c>
      <c r="F79" s="2">
        <v>43603</v>
      </c>
      <c r="G79" s="4">
        <v>41293</v>
      </c>
    </row>
    <row r="80" spans="1:7" ht="15" customHeight="1" x14ac:dyDescent="0.25">
      <c r="A80" s="3" t="s">
        <v>22</v>
      </c>
      <c r="B80" s="1" t="s">
        <v>17</v>
      </c>
      <c r="C80" s="1" t="s">
        <v>14</v>
      </c>
      <c r="D80" s="1" t="s">
        <v>10</v>
      </c>
      <c r="E80" s="1" t="s">
        <v>11</v>
      </c>
      <c r="F80" s="2">
        <v>43555</v>
      </c>
      <c r="G80" s="4">
        <v>98446</v>
      </c>
    </row>
    <row r="81" spans="1:7" ht="15" customHeight="1" x14ac:dyDescent="0.25">
      <c r="A81" s="3" t="s">
        <v>12</v>
      </c>
      <c r="B81" s="1" t="s">
        <v>13</v>
      </c>
      <c r="C81" s="1" t="s">
        <v>9</v>
      </c>
      <c r="D81" s="1" t="s">
        <v>10</v>
      </c>
      <c r="E81" s="1" t="s">
        <v>15</v>
      </c>
      <c r="F81" s="2">
        <v>43617</v>
      </c>
      <c r="G81" s="4">
        <v>76611</v>
      </c>
    </row>
    <row r="82" spans="1:7" ht="15" customHeight="1" x14ac:dyDescent="0.25">
      <c r="A82" s="3" t="s">
        <v>12</v>
      </c>
      <c r="B82" s="1" t="s">
        <v>19</v>
      </c>
      <c r="C82" s="1" t="s">
        <v>9</v>
      </c>
      <c r="D82" s="1" t="s">
        <v>20</v>
      </c>
      <c r="E82" s="1" t="s">
        <v>11</v>
      </c>
      <c r="F82" s="2">
        <v>43582</v>
      </c>
      <c r="G82" s="4">
        <v>8187</v>
      </c>
    </row>
    <row r="83" spans="1:7" ht="15" customHeight="1" x14ac:dyDescent="0.25">
      <c r="A83" s="3" t="s">
        <v>18</v>
      </c>
      <c r="B83" s="1" t="s">
        <v>13</v>
      </c>
      <c r="C83" s="1" t="s">
        <v>14</v>
      </c>
      <c r="D83" s="1" t="s">
        <v>10</v>
      </c>
      <c r="E83" s="1" t="s">
        <v>11</v>
      </c>
      <c r="F83" s="2">
        <v>43791</v>
      </c>
      <c r="G83" s="4">
        <v>4735</v>
      </c>
    </row>
    <row r="84" spans="1:7" ht="15" customHeight="1" x14ac:dyDescent="0.25">
      <c r="A84" s="3" t="s">
        <v>23</v>
      </c>
      <c r="B84" s="1" t="s">
        <v>17</v>
      </c>
      <c r="C84" s="1" t="s">
        <v>9</v>
      </c>
      <c r="D84" s="1" t="s">
        <v>10</v>
      </c>
      <c r="E84" s="1" t="s">
        <v>11</v>
      </c>
      <c r="F84" s="2">
        <v>43822</v>
      </c>
      <c r="G84" s="4">
        <v>38561</v>
      </c>
    </row>
    <row r="85" spans="1:7" ht="15" customHeight="1" x14ac:dyDescent="0.25">
      <c r="A85" s="3" t="s">
        <v>22</v>
      </c>
      <c r="B85" s="1" t="s">
        <v>13</v>
      </c>
      <c r="C85" s="1" t="s">
        <v>9</v>
      </c>
      <c r="D85" s="1" t="s">
        <v>20</v>
      </c>
      <c r="E85" s="1" t="s">
        <v>15</v>
      </c>
      <c r="F85" s="2">
        <v>43527</v>
      </c>
      <c r="G85" s="4">
        <v>70524</v>
      </c>
    </row>
    <row r="86" spans="1:7" ht="15" customHeight="1" x14ac:dyDescent="0.25">
      <c r="A86" s="3" t="s">
        <v>7</v>
      </c>
      <c r="B86" s="1" t="s">
        <v>13</v>
      </c>
      <c r="C86" s="1" t="s">
        <v>9</v>
      </c>
      <c r="D86" s="1" t="s">
        <v>10</v>
      </c>
      <c r="E86" s="1" t="s">
        <v>15</v>
      </c>
      <c r="F86" s="2">
        <v>43477</v>
      </c>
      <c r="G86" s="4">
        <v>47760</v>
      </c>
    </row>
    <row r="87" spans="1:7" ht="15" customHeight="1" x14ac:dyDescent="0.25">
      <c r="A87" s="3" t="s">
        <v>18</v>
      </c>
      <c r="B87" s="1" t="s">
        <v>13</v>
      </c>
      <c r="C87" s="1" t="s">
        <v>14</v>
      </c>
      <c r="D87" s="1" t="s">
        <v>20</v>
      </c>
      <c r="E87" s="1" t="s">
        <v>15</v>
      </c>
      <c r="F87" s="2">
        <v>43742</v>
      </c>
      <c r="G87" s="4">
        <v>45905</v>
      </c>
    </row>
    <row r="88" spans="1:7" ht="15" customHeight="1" x14ac:dyDescent="0.25">
      <c r="A88" s="3" t="s">
        <v>23</v>
      </c>
      <c r="B88" s="1" t="s">
        <v>13</v>
      </c>
      <c r="C88" s="1" t="s">
        <v>9</v>
      </c>
      <c r="D88" s="1" t="s">
        <v>21</v>
      </c>
      <c r="E88" s="1" t="s">
        <v>15</v>
      </c>
      <c r="F88" s="2">
        <v>43607</v>
      </c>
      <c r="G88" s="4">
        <v>94958</v>
      </c>
    </row>
    <row r="89" spans="1:7" ht="15" customHeight="1" x14ac:dyDescent="0.25">
      <c r="A89" s="3" t="s">
        <v>16</v>
      </c>
      <c r="B89" s="1" t="s">
        <v>13</v>
      </c>
      <c r="C89" s="1" t="s">
        <v>9</v>
      </c>
      <c r="D89" s="1" t="s">
        <v>10</v>
      </c>
      <c r="E89" s="1" t="s">
        <v>11</v>
      </c>
      <c r="F89" s="2">
        <v>43721</v>
      </c>
      <c r="G89" s="4">
        <v>81638</v>
      </c>
    </row>
    <row r="90" spans="1:7" ht="15" customHeight="1" x14ac:dyDescent="0.25">
      <c r="A90" s="3" t="s">
        <v>22</v>
      </c>
      <c r="B90" s="1" t="s">
        <v>13</v>
      </c>
      <c r="C90" s="1" t="s">
        <v>14</v>
      </c>
      <c r="D90" s="1" t="s">
        <v>10</v>
      </c>
      <c r="E90" s="1" t="s">
        <v>11</v>
      </c>
      <c r="F90" s="2">
        <v>43613</v>
      </c>
      <c r="G90" s="4">
        <v>46107</v>
      </c>
    </row>
    <row r="91" spans="1:7" ht="15" customHeight="1" x14ac:dyDescent="0.25">
      <c r="A91" s="3" t="s">
        <v>7</v>
      </c>
      <c r="B91" s="1" t="s">
        <v>17</v>
      </c>
      <c r="C91" s="1" t="s">
        <v>9</v>
      </c>
      <c r="D91" s="1" t="s">
        <v>10</v>
      </c>
      <c r="E91" s="1" t="s">
        <v>11</v>
      </c>
      <c r="F91" s="2">
        <v>43505</v>
      </c>
      <c r="G91" s="4">
        <v>72246</v>
      </c>
    </row>
    <row r="92" spans="1:7" ht="15" customHeight="1" x14ac:dyDescent="0.25">
      <c r="A92" s="3" t="s">
        <v>7</v>
      </c>
      <c r="B92" s="1" t="s">
        <v>17</v>
      </c>
      <c r="C92" s="1" t="s">
        <v>14</v>
      </c>
      <c r="D92" s="1" t="s">
        <v>10</v>
      </c>
      <c r="E92" s="1" t="s">
        <v>11</v>
      </c>
      <c r="F92" s="2">
        <v>43562</v>
      </c>
      <c r="G92" s="4">
        <v>80657</v>
      </c>
    </row>
    <row r="93" spans="1:7" ht="15" customHeight="1" x14ac:dyDescent="0.25">
      <c r="A93" s="3" t="s">
        <v>7</v>
      </c>
      <c r="B93" s="1" t="s">
        <v>17</v>
      </c>
      <c r="C93" s="1" t="s">
        <v>9</v>
      </c>
      <c r="D93" s="1" t="s">
        <v>10</v>
      </c>
      <c r="E93" s="1" t="s">
        <v>15</v>
      </c>
      <c r="F93" s="2">
        <v>43809</v>
      </c>
      <c r="G93" s="4">
        <v>60844</v>
      </c>
    </row>
    <row r="94" spans="1:7" ht="15" customHeight="1" x14ac:dyDescent="0.25">
      <c r="A94" s="3" t="s">
        <v>18</v>
      </c>
      <c r="B94" s="1" t="s">
        <v>13</v>
      </c>
      <c r="C94" s="1" t="s">
        <v>9</v>
      </c>
      <c r="D94" s="1" t="s">
        <v>20</v>
      </c>
      <c r="E94" s="1" t="s">
        <v>11</v>
      </c>
      <c r="F94" s="2">
        <v>43745</v>
      </c>
      <c r="G94" s="4">
        <v>48280</v>
      </c>
    </row>
    <row r="95" spans="1:7" ht="15" customHeight="1" x14ac:dyDescent="0.25">
      <c r="A95" s="3" t="s">
        <v>18</v>
      </c>
      <c r="B95" s="1" t="s">
        <v>13</v>
      </c>
      <c r="C95" s="1" t="s">
        <v>14</v>
      </c>
      <c r="D95" s="1" t="s">
        <v>10</v>
      </c>
      <c r="E95" s="1" t="s">
        <v>11</v>
      </c>
      <c r="F95" s="2">
        <v>43764</v>
      </c>
      <c r="G95" s="4">
        <v>12330</v>
      </c>
    </row>
    <row r="96" spans="1:7" ht="15" customHeight="1" x14ac:dyDescent="0.25">
      <c r="A96" s="3" t="s">
        <v>22</v>
      </c>
      <c r="B96" s="1" t="s">
        <v>13</v>
      </c>
      <c r="C96" s="1" t="s">
        <v>9</v>
      </c>
      <c r="D96" s="1" t="s">
        <v>10</v>
      </c>
      <c r="E96" s="1" t="s">
        <v>11</v>
      </c>
      <c r="F96" s="2">
        <v>43790</v>
      </c>
      <c r="G96" s="4">
        <v>88913</v>
      </c>
    </row>
    <row r="97" spans="1:7" ht="15" customHeight="1" x14ac:dyDescent="0.25">
      <c r="A97" s="3" t="s">
        <v>22</v>
      </c>
      <c r="B97" s="1" t="s">
        <v>17</v>
      </c>
      <c r="C97" s="1" t="s">
        <v>14</v>
      </c>
      <c r="D97" s="1" t="s">
        <v>20</v>
      </c>
      <c r="E97" s="1" t="s">
        <v>11</v>
      </c>
      <c r="F97" s="2">
        <v>43785</v>
      </c>
      <c r="G97" s="4">
        <v>10130</v>
      </c>
    </row>
    <row r="98" spans="1:7" ht="15" customHeight="1" x14ac:dyDescent="0.25">
      <c r="A98" s="3" t="s">
        <v>22</v>
      </c>
      <c r="B98" s="1" t="s">
        <v>13</v>
      </c>
      <c r="C98" s="1" t="s">
        <v>14</v>
      </c>
      <c r="D98" s="1" t="s">
        <v>21</v>
      </c>
      <c r="E98" s="1" t="s">
        <v>11</v>
      </c>
      <c r="F98" s="2">
        <v>43665</v>
      </c>
      <c r="G98" s="4">
        <v>18928</v>
      </c>
    </row>
    <row r="99" spans="1:7" ht="15" customHeight="1" x14ac:dyDescent="0.25">
      <c r="A99" s="3" t="s">
        <v>7</v>
      </c>
      <c r="B99" s="1" t="s">
        <v>17</v>
      </c>
      <c r="C99" s="1" t="s">
        <v>9</v>
      </c>
      <c r="D99" s="1" t="s">
        <v>20</v>
      </c>
      <c r="E99" s="1" t="s">
        <v>11</v>
      </c>
      <c r="F99" s="2">
        <v>43703</v>
      </c>
      <c r="G99" s="4">
        <v>34542</v>
      </c>
    </row>
    <row r="100" spans="1:7" ht="15" customHeight="1" x14ac:dyDescent="0.25">
      <c r="A100" s="3" t="s">
        <v>12</v>
      </c>
      <c r="B100" s="1" t="s">
        <v>19</v>
      </c>
      <c r="C100" s="1" t="s">
        <v>9</v>
      </c>
      <c r="D100" s="1" t="s">
        <v>21</v>
      </c>
      <c r="E100" s="1" t="s">
        <v>15</v>
      </c>
      <c r="F100" s="2">
        <v>43493</v>
      </c>
      <c r="G100" s="4">
        <v>23193</v>
      </c>
    </row>
    <row r="101" spans="1:7" ht="15" customHeight="1" x14ac:dyDescent="0.25">
      <c r="A101" s="3" t="s">
        <v>23</v>
      </c>
      <c r="B101" s="1" t="s">
        <v>17</v>
      </c>
      <c r="C101" s="1" t="s">
        <v>9</v>
      </c>
      <c r="D101" s="1" t="s">
        <v>10</v>
      </c>
      <c r="E101" s="1" t="s">
        <v>11</v>
      </c>
      <c r="F101" s="2">
        <v>43640</v>
      </c>
      <c r="G101" s="4">
        <v>24663</v>
      </c>
    </row>
    <row r="102" spans="1:7" ht="15" customHeight="1" x14ac:dyDescent="0.25">
      <c r="A102" s="3" t="s">
        <v>7</v>
      </c>
      <c r="B102" s="1" t="s">
        <v>17</v>
      </c>
      <c r="C102" s="1" t="s">
        <v>14</v>
      </c>
      <c r="D102" s="1" t="s">
        <v>10</v>
      </c>
      <c r="E102" s="1" t="s">
        <v>15</v>
      </c>
      <c r="F102" s="2">
        <v>43612</v>
      </c>
      <c r="G102" s="4">
        <v>39520</v>
      </c>
    </row>
    <row r="103" spans="1:7" ht="15" customHeight="1" x14ac:dyDescent="0.25">
      <c r="A103" s="3" t="s">
        <v>12</v>
      </c>
      <c r="B103" s="1" t="s">
        <v>17</v>
      </c>
      <c r="C103" s="1" t="s">
        <v>9</v>
      </c>
      <c r="D103" s="1" t="s">
        <v>10</v>
      </c>
      <c r="E103" s="1" t="s">
        <v>11</v>
      </c>
      <c r="F103" s="2">
        <v>43739</v>
      </c>
      <c r="G103" s="4">
        <v>69681</v>
      </c>
    </row>
    <row r="104" spans="1:7" ht="15" customHeight="1" x14ac:dyDescent="0.25">
      <c r="A104" s="3" t="s">
        <v>16</v>
      </c>
      <c r="B104" s="1" t="s">
        <v>17</v>
      </c>
      <c r="C104" s="1" t="s">
        <v>9</v>
      </c>
      <c r="D104" s="1" t="s">
        <v>10</v>
      </c>
      <c r="E104" s="1" t="s">
        <v>11</v>
      </c>
      <c r="F104" s="2">
        <v>43541</v>
      </c>
      <c r="G104" s="4">
        <v>8904</v>
      </c>
    </row>
    <row r="105" spans="1:7" ht="15" customHeight="1" x14ac:dyDescent="0.25">
      <c r="A105" s="3" t="s">
        <v>18</v>
      </c>
      <c r="B105" s="1" t="s">
        <v>19</v>
      </c>
      <c r="C105" s="1" t="s">
        <v>14</v>
      </c>
      <c r="D105" s="1" t="s">
        <v>10</v>
      </c>
      <c r="E105" s="1" t="s">
        <v>15</v>
      </c>
      <c r="F105" s="2">
        <v>43730</v>
      </c>
      <c r="G105" s="4">
        <v>69026</v>
      </c>
    </row>
    <row r="106" spans="1:7" ht="15" customHeight="1" x14ac:dyDescent="0.25">
      <c r="A106" s="3" t="s">
        <v>7</v>
      </c>
      <c r="B106" s="1" t="s">
        <v>19</v>
      </c>
      <c r="C106" s="1" t="s">
        <v>14</v>
      </c>
      <c r="D106" s="1" t="s">
        <v>10</v>
      </c>
      <c r="E106" s="1" t="s">
        <v>11</v>
      </c>
      <c r="F106" s="2">
        <v>43706</v>
      </c>
      <c r="G106" s="4">
        <v>70542</v>
      </c>
    </row>
    <row r="107" spans="1:7" ht="15" customHeight="1" x14ac:dyDescent="0.25">
      <c r="A107" s="3" t="s">
        <v>7</v>
      </c>
      <c r="B107" s="1" t="s">
        <v>17</v>
      </c>
      <c r="C107" s="1" t="s">
        <v>9</v>
      </c>
      <c r="D107" s="1" t="s">
        <v>20</v>
      </c>
      <c r="E107" s="1" t="s">
        <v>11</v>
      </c>
      <c r="F107" s="2">
        <v>43767</v>
      </c>
      <c r="G107" s="4">
        <v>3784</v>
      </c>
    </row>
    <row r="108" spans="1:7" ht="15" customHeight="1" x14ac:dyDescent="0.25">
      <c r="A108" s="3" t="s">
        <v>18</v>
      </c>
      <c r="B108" s="1" t="s">
        <v>17</v>
      </c>
      <c r="C108" s="1" t="s">
        <v>14</v>
      </c>
      <c r="D108" s="1" t="s">
        <v>20</v>
      </c>
      <c r="E108" s="1" t="s">
        <v>11</v>
      </c>
      <c r="F108" s="2">
        <v>43549</v>
      </c>
      <c r="G108" s="4">
        <v>36422</v>
      </c>
    </row>
    <row r="109" spans="1:7" ht="15" customHeight="1" x14ac:dyDescent="0.25">
      <c r="A109" s="3" t="s">
        <v>18</v>
      </c>
      <c r="B109" s="1" t="s">
        <v>13</v>
      </c>
      <c r="C109" s="1" t="s">
        <v>9</v>
      </c>
      <c r="D109" s="1" t="s">
        <v>10</v>
      </c>
      <c r="E109" s="1" t="s">
        <v>15</v>
      </c>
      <c r="F109" s="2">
        <v>43694</v>
      </c>
      <c r="G109" s="4">
        <v>63310</v>
      </c>
    </row>
    <row r="110" spans="1:7" ht="15" customHeight="1" x14ac:dyDescent="0.25">
      <c r="A110" s="3" t="s">
        <v>23</v>
      </c>
      <c r="B110" s="1" t="s">
        <v>13</v>
      </c>
      <c r="C110" s="1" t="s">
        <v>9</v>
      </c>
      <c r="D110" s="1" t="s">
        <v>21</v>
      </c>
      <c r="E110" s="1" t="s">
        <v>11</v>
      </c>
      <c r="F110" s="2">
        <v>43666</v>
      </c>
      <c r="G110" s="4">
        <v>78779</v>
      </c>
    </row>
    <row r="111" spans="1:7" ht="15" customHeight="1" x14ac:dyDescent="0.25">
      <c r="A111" s="3" t="s">
        <v>18</v>
      </c>
      <c r="B111" s="1" t="s">
        <v>19</v>
      </c>
      <c r="C111" s="1" t="s">
        <v>14</v>
      </c>
      <c r="D111" s="1" t="s">
        <v>20</v>
      </c>
      <c r="E111" s="1" t="s">
        <v>11</v>
      </c>
      <c r="F111" s="2">
        <v>43658</v>
      </c>
      <c r="G111" s="4">
        <v>10460</v>
      </c>
    </row>
    <row r="112" spans="1:7" ht="15" customHeight="1" x14ac:dyDescent="0.25">
      <c r="A112" s="3" t="s">
        <v>22</v>
      </c>
      <c r="B112" s="1" t="s">
        <v>17</v>
      </c>
      <c r="C112" s="1" t="s">
        <v>9</v>
      </c>
      <c r="D112" s="1" t="s">
        <v>21</v>
      </c>
      <c r="E112" s="1" t="s">
        <v>11</v>
      </c>
      <c r="F112" s="2">
        <v>43479</v>
      </c>
      <c r="G112" s="4">
        <v>83708</v>
      </c>
    </row>
    <row r="113" spans="1:7" ht="15" customHeight="1" x14ac:dyDescent="0.25">
      <c r="A113" s="3" t="s">
        <v>7</v>
      </c>
      <c r="B113" s="1" t="s">
        <v>17</v>
      </c>
      <c r="C113" s="1" t="s">
        <v>9</v>
      </c>
      <c r="D113" s="1" t="s">
        <v>20</v>
      </c>
      <c r="E113" s="1" t="s">
        <v>15</v>
      </c>
      <c r="F113" s="2">
        <v>43699</v>
      </c>
      <c r="G113" s="4">
        <v>35463</v>
      </c>
    </row>
    <row r="114" spans="1:7" ht="15" customHeight="1" x14ac:dyDescent="0.25">
      <c r="A114" s="3" t="s">
        <v>18</v>
      </c>
      <c r="B114" s="1" t="s">
        <v>19</v>
      </c>
      <c r="C114" s="1" t="s">
        <v>14</v>
      </c>
      <c r="D114" s="1" t="s">
        <v>10</v>
      </c>
      <c r="E114" s="1" t="s">
        <v>15</v>
      </c>
      <c r="F114" s="2">
        <v>43638</v>
      </c>
      <c r="G114" s="4">
        <v>75836</v>
      </c>
    </row>
    <row r="115" spans="1:7" ht="15" customHeight="1" x14ac:dyDescent="0.25">
      <c r="A115" s="3" t="s">
        <v>23</v>
      </c>
      <c r="B115" s="1" t="s">
        <v>8</v>
      </c>
      <c r="C115" s="1" t="s">
        <v>9</v>
      </c>
      <c r="D115" s="1" t="s">
        <v>20</v>
      </c>
      <c r="E115" s="1" t="s">
        <v>11</v>
      </c>
      <c r="F115" s="2">
        <v>43536</v>
      </c>
      <c r="G115" s="4">
        <v>7010</v>
      </c>
    </row>
    <row r="116" spans="1:7" ht="15" customHeight="1" x14ac:dyDescent="0.25">
      <c r="A116" s="3" t="s">
        <v>18</v>
      </c>
      <c r="B116" s="1" t="s">
        <v>13</v>
      </c>
      <c r="C116" s="1" t="s">
        <v>9</v>
      </c>
      <c r="D116" s="1" t="s">
        <v>20</v>
      </c>
      <c r="E116" s="1" t="s">
        <v>15</v>
      </c>
      <c r="F116" s="2">
        <v>43493</v>
      </c>
      <c r="G116" s="4">
        <v>82126</v>
      </c>
    </row>
    <row r="117" spans="1:7" ht="15" customHeight="1" x14ac:dyDescent="0.25">
      <c r="A117" s="3" t="s">
        <v>23</v>
      </c>
      <c r="B117" s="1" t="s">
        <v>13</v>
      </c>
      <c r="C117" s="1" t="s">
        <v>9</v>
      </c>
      <c r="D117" s="1" t="s">
        <v>21</v>
      </c>
      <c r="E117" s="1" t="s">
        <v>11</v>
      </c>
      <c r="F117" s="2">
        <v>43686</v>
      </c>
      <c r="G117" s="4">
        <v>37124</v>
      </c>
    </row>
    <row r="118" spans="1:7" ht="15" customHeight="1" x14ac:dyDescent="0.25">
      <c r="A118" s="3" t="s">
        <v>22</v>
      </c>
      <c r="B118" s="1" t="s">
        <v>13</v>
      </c>
      <c r="C118" s="1" t="s">
        <v>14</v>
      </c>
      <c r="D118" s="1" t="s">
        <v>10</v>
      </c>
      <c r="E118" s="1" t="s">
        <v>11</v>
      </c>
      <c r="F118" s="2">
        <v>43513</v>
      </c>
      <c r="G118" s="4">
        <v>65310</v>
      </c>
    </row>
    <row r="119" spans="1:7" ht="15" customHeight="1" x14ac:dyDescent="0.25">
      <c r="A119" s="3" t="s">
        <v>22</v>
      </c>
      <c r="B119" s="1" t="s">
        <v>19</v>
      </c>
      <c r="C119" s="1" t="s">
        <v>9</v>
      </c>
      <c r="D119" s="1" t="s">
        <v>20</v>
      </c>
      <c r="E119" s="1" t="s">
        <v>11</v>
      </c>
      <c r="F119" s="2">
        <v>43589</v>
      </c>
      <c r="G119" s="4">
        <v>16142</v>
      </c>
    </row>
    <row r="120" spans="1:7" ht="15" customHeight="1" x14ac:dyDescent="0.25">
      <c r="A120" s="3" t="s">
        <v>12</v>
      </c>
      <c r="B120" s="1" t="s">
        <v>17</v>
      </c>
      <c r="C120" s="1" t="s">
        <v>14</v>
      </c>
      <c r="D120" s="1" t="s">
        <v>21</v>
      </c>
      <c r="E120" s="1" t="s">
        <v>11</v>
      </c>
      <c r="F120" s="2">
        <v>43743</v>
      </c>
      <c r="G120" s="4">
        <v>99818</v>
      </c>
    </row>
    <row r="121" spans="1:7" ht="15" customHeight="1" x14ac:dyDescent="0.25">
      <c r="A121" s="3" t="s">
        <v>12</v>
      </c>
      <c r="B121" s="1" t="s">
        <v>17</v>
      </c>
      <c r="C121" s="1" t="s">
        <v>14</v>
      </c>
      <c r="D121" s="1" t="s">
        <v>10</v>
      </c>
      <c r="E121" s="1" t="s">
        <v>11</v>
      </c>
      <c r="F121" s="2">
        <v>43584</v>
      </c>
      <c r="G121" s="4">
        <v>95586</v>
      </c>
    </row>
    <row r="122" spans="1:7" ht="15" customHeight="1" x14ac:dyDescent="0.25">
      <c r="A122" s="3" t="s">
        <v>18</v>
      </c>
      <c r="B122" s="1" t="s">
        <v>17</v>
      </c>
      <c r="C122" s="1" t="s">
        <v>9</v>
      </c>
      <c r="D122" s="1" t="s">
        <v>21</v>
      </c>
      <c r="E122" s="1" t="s">
        <v>15</v>
      </c>
      <c r="F122" s="2">
        <v>43561</v>
      </c>
      <c r="G122" s="4">
        <v>3178</v>
      </c>
    </row>
    <row r="123" spans="1:7" ht="15" customHeight="1" x14ac:dyDescent="0.25">
      <c r="A123" s="3" t="s">
        <v>22</v>
      </c>
      <c r="B123" s="1" t="s">
        <v>19</v>
      </c>
      <c r="C123" s="1" t="s">
        <v>9</v>
      </c>
      <c r="D123" s="1" t="s">
        <v>10</v>
      </c>
      <c r="E123" s="1" t="s">
        <v>11</v>
      </c>
      <c r="F123" s="2">
        <v>43689</v>
      </c>
      <c r="G123" s="4">
        <v>37262</v>
      </c>
    </row>
    <row r="124" spans="1:7" ht="15" customHeight="1" x14ac:dyDescent="0.25">
      <c r="A124" s="3" t="s">
        <v>7</v>
      </c>
      <c r="B124" s="1" t="s">
        <v>17</v>
      </c>
      <c r="C124" s="1" t="s">
        <v>9</v>
      </c>
      <c r="D124" s="1" t="s">
        <v>21</v>
      </c>
      <c r="E124" s="1" t="s">
        <v>11</v>
      </c>
      <c r="F124" s="2">
        <v>43661</v>
      </c>
      <c r="G124" s="4">
        <v>94391</v>
      </c>
    </row>
    <row r="125" spans="1:7" ht="15" customHeight="1" x14ac:dyDescent="0.25">
      <c r="A125" s="3" t="s">
        <v>16</v>
      </c>
      <c r="B125" s="1" t="s">
        <v>19</v>
      </c>
      <c r="C125" s="1" t="s">
        <v>9</v>
      </c>
      <c r="D125" s="1" t="s">
        <v>21</v>
      </c>
      <c r="E125" s="1" t="s">
        <v>11</v>
      </c>
      <c r="F125" s="2">
        <v>43769</v>
      </c>
      <c r="G125" s="4">
        <v>49003</v>
      </c>
    </row>
    <row r="126" spans="1:7" ht="15" customHeight="1" x14ac:dyDescent="0.25">
      <c r="A126" s="3" t="s">
        <v>23</v>
      </c>
      <c r="B126" s="1" t="s">
        <v>13</v>
      </c>
      <c r="C126" s="1" t="s">
        <v>9</v>
      </c>
      <c r="D126" s="1" t="s">
        <v>20</v>
      </c>
      <c r="E126" s="1" t="s">
        <v>11</v>
      </c>
      <c r="F126" s="2">
        <v>43629</v>
      </c>
      <c r="G126" s="4">
        <v>16126</v>
      </c>
    </row>
    <row r="127" spans="1:7" ht="15" customHeight="1" x14ac:dyDescent="0.25">
      <c r="A127" s="3" t="s">
        <v>16</v>
      </c>
      <c r="B127" s="1" t="s">
        <v>13</v>
      </c>
      <c r="C127" s="1" t="s">
        <v>9</v>
      </c>
      <c r="D127" s="1" t="s">
        <v>20</v>
      </c>
      <c r="E127" s="1" t="s">
        <v>15</v>
      </c>
      <c r="F127" s="2">
        <v>43643</v>
      </c>
      <c r="G127" s="4">
        <v>23692</v>
      </c>
    </row>
    <row r="128" spans="1:7" ht="15" customHeight="1" x14ac:dyDescent="0.25">
      <c r="A128" s="3" t="s">
        <v>12</v>
      </c>
      <c r="B128" s="1" t="s">
        <v>17</v>
      </c>
      <c r="C128" s="1" t="s">
        <v>9</v>
      </c>
      <c r="D128" s="1" t="s">
        <v>10</v>
      </c>
      <c r="E128" s="1" t="s">
        <v>11</v>
      </c>
      <c r="F128" s="2">
        <v>43646</v>
      </c>
      <c r="G128" s="4">
        <v>6655</v>
      </c>
    </row>
    <row r="129" spans="1:7" ht="15" customHeight="1" x14ac:dyDescent="0.25">
      <c r="A129" s="3" t="s">
        <v>22</v>
      </c>
      <c r="B129" s="1" t="s">
        <v>13</v>
      </c>
      <c r="C129" s="1" t="s">
        <v>9</v>
      </c>
      <c r="D129" s="1" t="s">
        <v>10</v>
      </c>
      <c r="E129" s="1" t="s">
        <v>11</v>
      </c>
      <c r="F129" s="2">
        <v>43512</v>
      </c>
      <c r="G129" s="4">
        <v>31205</v>
      </c>
    </row>
    <row r="130" spans="1:7" ht="15" customHeight="1" x14ac:dyDescent="0.25">
      <c r="A130" s="3" t="s">
        <v>7</v>
      </c>
      <c r="B130" s="1" t="s">
        <v>13</v>
      </c>
      <c r="C130" s="1" t="s">
        <v>9</v>
      </c>
      <c r="D130" s="1" t="s">
        <v>10</v>
      </c>
      <c r="E130" s="1" t="s">
        <v>15</v>
      </c>
      <c r="F130" s="2">
        <v>43577</v>
      </c>
      <c r="G130" s="4">
        <v>72311</v>
      </c>
    </row>
    <row r="131" spans="1:7" ht="15" customHeight="1" x14ac:dyDescent="0.25">
      <c r="A131" s="3" t="s">
        <v>16</v>
      </c>
      <c r="B131" s="1" t="s">
        <v>13</v>
      </c>
      <c r="C131" s="1" t="s">
        <v>9</v>
      </c>
      <c r="D131" s="1" t="s">
        <v>21</v>
      </c>
      <c r="E131" s="1" t="s">
        <v>15</v>
      </c>
      <c r="F131" s="2">
        <v>43788</v>
      </c>
      <c r="G131" s="4">
        <v>17415</v>
      </c>
    </row>
    <row r="132" spans="1:7" ht="15" customHeight="1" x14ac:dyDescent="0.25">
      <c r="A132" s="3" t="s">
        <v>22</v>
      </c>
      <c r="B132" s="1" t="s">
        <v>17</v>
      </c>
      <c r="C132" s="1" t="s">
        <v>9</v>
      </c>
      <c r="D132" s="1" t="s">
        <v>20</v>
      </c>
      <c r="E132" s="1" t="s">
        <v>11</v>
      </c>
      <c r="F132" s="2">
        <v>43624</v>
      </c>
      <c r="G132" s="4">
        <v>69886</v>
      </c>
    </row>
    <row r="133" spans="1:7" ht="15" customHeight="1" x14ac:dyDescent="0.25">
      <c r="A133" s="3" t="s">
        <v>18</v>
      </c>
      <c r="B133" s="1" t="s">
        <v>17</v>
      </c>
      <c r="C133" s="1" t="s">
        <v>9</v>
      </c>
      <c r="D133" s="1" t="s">
        <v>10</v>
      </c>
      <c r="E133" s="1" t="s">
        <v>11</v>
      </c>
      <c r="F133" s="2">
        <v>43817</v>
      </c>
      <c r="G133" s="4">
        <v>8743</v>
      </c>
    </row>
    <row r="134" spans="1:7" ht="15" customHeight="1" x14ac:dyDescent="0.25">
      <c r="A134" s="3" t="s">
        <v>23</v>
      </c>
      <c r="B134" s="1" t="s">
        <v>8</v>
      </c>
      <c r="C134" s="1" t="s">
        <v>14</v>
      </c>
      <c r="D134" s="1" t="s">
        <v>20</v>
      </c>
      <c r="E134" s="1" t="s">
        <v>11</v>
      </c>
      <c r="F134" s="2">
        <v>43626</v>
      </c>
      <c r="G134" s="4">
        <v>98664</v>
      </c>
    </row>
    <row r="135" spans="1:7" ht="15" customHeight="1" x14ac:dyDescent="0.25">
      <c r="A135" s="3" t="s">
        <v>12</v>
      </c>
      <c r="B135" s="1" t="s">
        <v>13</v>
      </c>
      <c r="C135" s="1" t="s">
        <v>9</v>
      </c>
      <c r="D135" s="1" t="s">
        <v>10</v>
      </c>
      <c r="E135" s="1" t="s">
        <v>11</v>
      </c>
      <c r="F135" s="2">
        <v>43679</v>
      </c>
      <c r="G135" s="4">
        <v>46221</v>
      </c>
    </row>
    <row r="136" spans="1:7" ht="15" customHeight="1" x14ac:dyDescent="0.25">
      <c r="A136" s="3" t="s">
        <v>7</v>
      </c>
      <c r="B136" s="1" t="s">
        <v>17</v>
      </c>
      <c r="C136" s="1" t="s">
        <v>14</v>
      </c>
      <c r="D136" s="1" t="s">
        <v>21</v>
      </c>
      <c r="E136" s="1" t="s">
        <v>11</v>
      </c>
      <c r="F136" s="2">
        <v>43817</v>
      </c>
      <c r="G136" s="4">
        <v>87682</v>
      </c>
    </row>
    <row r="137" spans="1:7" ht="15" customHeight="1" x14ac:dyDescent="0.25">
      <c r="A137" s="3" t="s">
        <v>12</v>
      </c>
      <c r="B137" s="1" t="s">
        <v>19</v>
      </c>
      <c r="C137" s="1" t="s">
        <v>9</v>
      </c>
      <c r="D137" s="1" t="s">
        <v>10</v>
      </c>
      <c r="E137" s="1" t="s">
        <v>15</v>
      </c>
      <c r="F137" s="2">
        <v>43497</v>
      </c>
      <c r="G137" s="4">
        <v>23477</v>
      </c>
    </row>
    <row r="138" spans="1:7" ht="15" customHeight="1" x14ac:dyDescent="0.25">
      <c r="A138" s="3" t="s">
        <v>18</v>
      </c>
      <c r="B138" s="1" t="s">
        <v>19</v>
      </c>
      <c r="C138" s="1" t="s">
        <v>9</v>
      </c>
      <c r="D138" s="1" t="s">
        <v>20</v>
      </c>
      <c r="E138" s="1" t="s">
        <v>15</v>
      </c>
      <c r="F138" s="2">
        <v>43791</v>
      </c>
      <c r="G138" s="4">
        <v>6133</v>
      </c>
    </row>
    <row r="139" spans="1:7" ht="15" customHeight="1" x14ac:dyDescent="0.25">
      <c r="A139" s="3" t="s">
        <v>18</v>
      </c>
      <c r="B139" s="1" t="s">
        <v>19</v>
      </c>
      <c r="C139" s="1" t="s">
        <v>14</v>
      </c>
      <c r="D139" s="1" t="s">
        <v>10</v>
      </c>
      <c r="E139" s="1" t="s">
        <v>15</v>
      </c>
      <c r="F139" s="2">
        <v>43803</v>
      </c>
      <c r="G139" s="4">
        <v>92705</v>
      </c>
    </row>
    <row r="140" spans="1:7" ht="15" customHeight="1" x14ac:dyDescent="0.25">
      <c r="A140" s="3" t="s">
        <v>23</v>
      </c>
      <c r="B140" s="1" t="s">
        <v>8</v>
      </c>
      <c r="C140" s="1" t="s">
        <v>14</v>
      </c>
      <c r="D140" s="1" t="s">
        <v>20</v>
      </c>
      <c r="E140" s="1" t="s">
        <v>11</v>
      </c>
      <c r="F140" s="2">
        <v>43663</v>
      </c>
      <c r="G140" s="4">
        <v>98421</v>
      </c>
    </row>
    <row r="141" spans="1:7" ht="15" customHeight="1" x14ac:dyDescent="0.25">
      <c r="A141" s="3" t="s">
        <v>22</v>
      </c>
      <c r="B141" s="1" t="s">
        <v>13</v>
      </c>
      <c r="C141" s="1" t="s">
        <v>14</v>
      </c>
      <c r="D141" s="1" t="s">
        <v>10</v>
      </c>
      <c r="E141" s="1" t="s">
        <v>15</v>
      </c>
      <c r="F141" s="2">
        <v>43473</v>
      </c>
      <c r="G141" s="4">
        <v>70204</v>
      </c>
    </row>
    <row r="142" spans="1:7" ht="15" customHeight="1" x14ac:dyDescent="0.25">
      <c r="A142" s="3" t="s">
        <v>16</v>
      </c>
      <c r="B142" s="1" t="s">
        <v>19</v>
      </c>
      <c r="C142" s="1" t="s">
        <v>14</v>
      </c>
      <c r="D142" s="1" t="s">
        <v>10</v>
      </c>
      <c r="E142" s="1" t="s">
        <v>11</v>
      </c>
      <c r="F142" s="2">
        <v>43783</v>
      </c>
      <c r="G142" s="4">
        <v>32279</v>
      </c>
    </row>
    <row r="143" spans="1:7" ht="15" customHeight="1" x14ac:dyDescent="0.25">
      <c r="A143" s="3" t="s">
        <v>18</v>
      </c>
      <c r="B143" s="1" t="s">
        <v>17</v>
      </c>
      <c r="C143" s="1" t="s">
        <v>14</v>
      </c>
      <c r="D143" s="1" t="s">
        <v>10</v>
      </c>
      <c r="E143" s="1" t="s">
        <v>15</v>
      </c>
      <c r="F143" s="2">
        <v>43681</v>
      </c>
      <c r="G143" s="4">
        <v>90064</v>
      </c>
    </row>
    <row r="144" spans="1:7" ht="15" customHeight="1" x14ac:dyDescent="0.25">
      <c r="A144" s="3" t="s">
        <v>22</v>
      </c>
      <c r="B144" s="1" t="s">
        <v>13</v>
      </c>
      <c r="C144" s="1" t="s">
        <v>9</v>
      </c>
      <c r="D144" s="1" t="s">
        <v>20</v>
      </c>
      <c r="E144" s="1" t="s">
        <v>11</v>
      </c>
      <c r="F144" s="2">
        <v>43579</v>
      </c>
      <c r="G144" s="4">
        <v>33186</v>
      </c>
    </row>
    <row r="145" spans="1:7" ht="15" customHeight="1" x14ac:dyDescent="0.25">
      <c r="A145" s="3" t="s">
        <v>18</v>
      </c>
      <c r="B145" s="1" t="s">
        <v>17</v>
      </c>
      <c r="C145" s="1" t="s">
        <v>9</v>
      </c>
      <c r="D145" s="1" t="s">
        <v>21</v>
      </c>
      <c r="E145" s="1" t="s">
        <v>11</v>
      </c>
      <c r="F145" s="2">
        <v>43668</v>
      </c>
      <c r="G145" s="4">
        <v>58469</v>
      </c>
    </row>
    <row r="146" spans="1:7" ht="15" customHeight="1" x14ac:dyDescent="0.25">
      <c r="A146" s="3" t="s">
        <v>18</v>
      </c>
      <c r="B146" s="1" t="s">
        <v>13</v>
      </c>
      <c r="C146" s="1" t="s">
        <v>14</v>
      </c>
      <c r="D146" s="1" t="s">
        <v>20</v>
      </c>
      <c r="E146" s="1" t="s">
        <v>11</v>
      </c>
      <c r="F146" s="2">
        <v>43536</v>
      </c>
      <c r="G146" s="4">
        <v>99974</v>
      </c>
    </row>
    <row r="147" spans="1:7" ht="15" customHeight="1" x14ac:dyDescent="0.25">
      <c r="A147" s="3" t="s">
        <v>18</v>
      </c>
      <c r="B147" s="1" t="s">
        <v>17</v>
      </c>
      <c r="C147" s="1" t="s">
        <v>14</v>
      </c>
      <c r="D147" s="1" t="s">
        <v>20</v>
      </c>
      <c r="E147" s="1" t="s">
        <v>15</v>
      </c>
      <c r="F147" s="2">
        <v>43830</v>
      </c>
      <c r="G147" s="4">
        <v>42647</v>
      </c>
    </row>
    <row r="148" spans="1:7" ht="15" customHeight="1" x14ac:dyDescent="0.25">
      <c r="A148" s="3" t="s">
        <v>18</v>
      </c>
      <c r="B148" s="1" t="s">
        <v>17</v>
      </c>
      <c r="C148" s="1" t="s">
        <v>9</v>
      </c>
      <c r="D148" s="1" t="s">
        <v>10</v>
      </c>
      <c r="E148" s="1" t="s">
        <v>11</v>
      </c>
      <c r="F148" s="2">
        <v>43470</v>
      </c>
      <c r="G148" s="4">
        <v>2714</v>
      </c>
    </row>
    <row r="149" spans="1:7" ht="15" customHeight="1" x14ac:dyDescent="0.25">
      <c r="A149" s="3" t="s">
        <v>24</v>
      </c>
      <c r="B149" s="1" t="s">
        <v>17</v>
      </c>
      <c r="C149" s="1" t="s">
        <v>9</v>
      </c>
      <c r="D149" s="1" t="s">
        <v>21</v>
      </c>
      <c r="E149" s="1" t="s">
        <v>11</v>
      </c>
      <c r="F149" s="2">
        <v>43814</v>
      </c>
      <c r="G149" s="4">
        <v>72283</v>
      </c>
    </row>
    <row r="150" spans="1:7" ht="15" customHeight="1" x14ac:dyDescent="0.25">
      <c r="A150" s="3" t="s">
        <v>24</v>
      </c>
      <c r="B150" s="1" t="s">
        <v>19</v>
      </c>
      <c r="C150" s="1" t="s">
        <v>9</v>
      </c>
      <c r="D150" s="1" t="s">
        <v>20</v>
      </c>
      <c r="E150" s="1" t="s">
        <v>11</v>
      </c>
      <c r="F150" s="2">
        <v>43620</v>
      </c>
      <c r="G150" s="4">
        <v>47625</v>
      </c>
    </row>
    <row r="151" spans="1:7" ht="15" customHeight="1" x14ac:dyDescent="0.25">
      <c r="A151" s="3" t="s">
        <v>18</v>
      </c>
      <c r="B151" s="1" t="s">
        <v>17</v>
      </c>
      <c r="C151" s="1" t="s">
        <v>14</v>
      </c>
      <c r="D151" s="1" t="s">
        <v>10</v>
      </c>
      <c r="E151" s="1" t="s">
        <v>11</v>
      </c>
      <c r="F151" s="2">
        <v>43807</v>
      </c>
      <c r="G151" s="4">
        <v>45922</v>
      </c>
    </row>
    <row r="152" spans="1:7" ht="15" customHeight="1" x14ac:dyDescent="0.25">
      <c r="A152" s="3" t="s">
        <v>7</v>
      </c>
      <c r="B152" s="1" t="s">
        <v>13</v>
      </c>
      <c r="C152" s="1" t="s">
        <v>9</v>
      </c>
      <c r="D152" s="1" t="s">
        <v>10</v>
      </c>
      <c r="E152" s="1" t="s">
        <v>15</v>
      </c>
      <c r="F152" s="2">
        <v>43810</v>
      </c>
      <c r="G152" s="4">
        <v>70132</v>
      </c>
    </row>
    <row r="153" spans="1:7" ht="15" customHeight="1" x14ac:dyDescent="0.25">
      <c r="A153" s="3" t="s">
        <v>22</v>
      </c>
      <c r="B153" s="1" t="s">
        <v>13</v>
      </c>
      <c r="C153" s="1" t="s">
        <v>14</v>
      </c>
      <c r="D153" s="1" t="s">
        <v>21</v>
      </c>
      <c r="E153" s="1" t="s">
        <v>11</v>
      </c>
      <c r="F153" s="2">
        <v>43520</v>
      </c>
      <c r="G153" s="4">
        <v>64299</v>
      </c>
    </row>
    <row r="154" spans="1:7" ht="15" customHeight="1" x14ac:dyDescent="0.25">
      <c r="A154" s="3" t="s">
        <v>22</v>
      </c>
      <c r="B154" s="1" t="s">
        <v>13</v>
      </c>
      <c r="C154" s="1" t="s">
        <v>9</v>
      </c>
      <c r="D154" s="1" t="s">
        <v>10</v>
      </c>
      <c r="E154" s="1" t="s">
        <v>11</v>
      </c>
      <c r="F154" s="2">
        <v>43676</v>
      </c>
      <c r="G154" s="4">
        <v>65606</v>
      </c>
    </row>
    <row r="155" spans="1:7" ht="15" customHeight="1" x14ac:dyDescent="0.25">
      <c r="A155" s="3" t="s">
        <v>22</v>
      </c>
      <c r="B155" s="1" t="s">
        <v>19</v>
      </c>
      <c r="C155" s="1" t="s">
        <v>9</v>
      </c>
      <c r="D155" s="1" t="s">
        <v>21</v>
      </c>
      <c r="E155" s="1" t="s">
        <v>11</v>
      </c>
      <c r="F155" s="2">
        <v>43738</v>
      </c>
      <c r="G155" s="4">
        <v>29900</v>
      </c>
    </row>
    <row r="156" spans="1:7" ht="15" customHeight="1" x14ac:dyDescent="0.25">
      <c r="A156" s="3" t="s">
        <v>23</v>
      </c>
      <c r="B156" s="1" t="s">
        <v>13</v>
      </c>
      <c r="C156" s="1" t="s">
        <v>9</v>
      </c>
      <c r="D156" s="1" t="s">
        <v>21</v>
      </c>
      <c r="E156" s="1" t="s">
        <v>11</v>
      </c>
      <c r="F156" s="2">
        <v>43477</v>
      </c>
      <c r="G156" s="4">
        <v>45036</v>
      </c>
    </row>
    <row r="157" spans="1:7" ht="15" customHeight="1" x14ac:dyDescent="0.25">
      <c r="A157" s="3" t="s">
        <v>23</v>
      </c>
      <c r="B157" s="1" t="s">
        <v>13</v>
      </c>
      <c r="C157" s="1" t="s">
        <v>9</v>
      </c>
      <c r="D157" s="1" t="s">
        <v>21</v>
      </c>
      <c r="E157" s="1" t="s">
        <v>11</v>
      </c>
      <c r="F157" s="2">
        <v>43660</v>
      </c>
      <c r="G157" s="4">
        <v>57793</v>
      </c>
    </row>
    <row r="158" spans="1:7" ht="15" customHeight="1" x14ac:dyDescent="0.25">
      <c r="A158" s="3" t="s">
        <v>22</v>
      </c>
      <c r="B158" s="1" t="s">
        <v>19</v>
      </c>
      <c r="C158" s="1" t="s">
        <v>9</v>
      </c>
      <c r="D158" s="1" t="s">
        <v>20</v>
      </c>
      <c r="E158" s="1" t="s">
        <v>11</v>
      </c>
      <c r="F158" s="2">
        <v>43725</v>
      </c>
      <c r="G158" s="4">
        <v>26891</v>
      </c>
    </row>
    <row r="159" spans="1:7" ht="15" customHeight="1" x14ac:dyDescent="0.25">
      <c r="A159" s="3" t="s">
        <v>23</v>
      </c>
      <c r="B159" s="1" t="s">
        <v>19</v>
      </c>
      <c r="C159" s="1" t="s">
        <v>9</v>
      </c>
      <c r="D159" s="1" t="s">
        <v>20</v>
      </c>
      <c r="E159" s="1" t="s">
        <v>11</v>
      </c>
      <c r="F159" s="2">
        <v>43560</v>
      </c>
      <c r="G159" s="4">
        <v>30209</v>
      </c>
    </row>
    <row r="160" spans="1:7" ht="15" customHeight="1" x14ac:dyDescent="0.25">
      <c r="A160" s="3" t="s">
        <v>24</v>
      </c>
      <c r="B160" s="1" t="s">
        <v>17</v>
      </c>
      <c r="C160" s="1" t="s">
        <v>9</v>
      </c>
      <c r="D160" s="1" t="s">
        <v>21</v>
      </c>
      <c r="E160" s="1" t="s">
        <v>11</v>
      </c>
      <c r="F160" s="2">
        <v>43696</v>
      </c>
      <c r="G160" s="4">
        <v>33379</v>
      </c>
    </row>
    <row r="161" spans="1:7" ht="15" customHeight="1" x14ac:dyDescent="0.25">
      <c r="A161" s="3" t="s">
        <v>18</v>
      </c>
      <c r="B161" s="1" t="s">
        <v>17</v>
      </c>
      <c r="C161" s="1" t="s">
        <v>14</v>
      </c>
      <c r="D161" s="1" t="s">
        <v>20</v>
      </c>
      <c r="E161" s="1" t="s">
        <v>11</v>
      </c>
      <c r="F161" s="2">
        <v>43477</v>
      </c>
      <c r="G161" s="4">
        <v>1551</v>
      </c>
    </row>
    <row r="162" spans="1:7" ht="15" customHeight="1" x14ac:dyDescent="0.25">
      <c r="A162" s="3" t="s">
        <v>22</v>
      </c>
      <c r="B162" s="1" t="s">
        <v>13</v>
      </c>
      <c r="C162" s="1" t="s">
        <v>9</v>
      </c>
      <c r="D162" s="1" t="s">
        <v>20</v>
      </c>
      <c r="E162" s="1" t="s">
        <v>11</v>
      </c>
      <c r="F162" s="2">
        <v>43591</v>
      </c>
      <c r="G162" s="4">
        <v>56183</v>
      </c>
    </row>
    <row r="163" spans="1:7" ht="15" customHeight="1" x14ac:dyDescent="0.25">
      <c r="A163" s="3" t="s">
        <v>7</v>
      </c>
      <c r="B163" s="1" t="s">
        <v>8</v>
      </c>
      <c r="C163" s="1" t="s">
        <v>9</v>
      </c>
      <c r="D163" s="1" t="s">
        <v>20</v>
      </c>
      <c r="E163" s="1" t="s">
        <v>11</v>
      </c>
      <c r="F163" s="2">
        <v>43692</v>
      </c>
      <c r="G163" s="4">
        <v>33492</v>
      </c>
    </row>
    <row r="164" spans="1:7" ht="15" customHeight="1" x14ac:dyDescent="0.25">
      <c r="A164" s="3" t="s">
        <v>7</v>
      </c>
      <c r="B164" s="1" t="s">
        <v>13</v>
      </c>
      <c r="C164" s="1" t="s">
        <v>9</v>
      </c>
      <c r="D164" s="1" t="s">
        <v>10</v>
      </c>
      <c r="E164" s="1" t="s">
        <v>15</v>
      </c>
      <c r="F164" s="2">
        <v>43595</v>
      </c>
      <c r="G164" s="4">
        <v>72840</v>
      </c>
    </row>
    <row r="165" spans="1:7" ht="15" customHeight="1" x14ac:dyDescent="0.25">
      <c r="A165" s="3" t="s">
        <v>7</v>
      </c>
      <c r="B165" s="1" t="s">
        <v>17</v>
      </c>
      <c r="C165" s="1" t="s">
        <v>9</v>
      </c>
      <c r="D165" s="1" t="s">
        <v>10</v>
      </c>
      <c r="E165" s="1" t="s">
        <v>15</v>
      </c>
      <c r="F165" s="2">
        <v>43587</v>
      </c>
      <c r="G165" s="4">
        <v>1749</v>
      </c>
    </row>
    <row r="166" spans="1:7" ht="15" customHeight="1" x14ac:dyDescent="0.25">
      <c r="A166" s="3" t="s">
        <v>7</v>
      </c>
      <c r="B166" s="1" t="s">
        <v>17</v>
      </c>
      <c r="C166" s="1" t="s">
        <v>14</v>
      </c>
      <c r="D166" s="1" t="s">
        <v>10</v>
      </c>
      <c r="E166" s="1" t="s">
        <v>11</v>
      </c>
      <c r="F166" s="2">
        <v>43775</v>
      </c>
      <c r="G166" s="4">
        <v>24926</v>
      </c>
    </row>
    <row r="167" spans="1:7" ht="15" customHeight="1" x14ac:dyDescent="0.25">
      <c r="A167" s="3" t="s">
        <v>25</v>
      </c>
      <c r="B167" s="1" t="s">
        <v>17</v>
      </c>
      <c r="C167" s="1" t="s">
        <v>14</v>
      </c>
      <c r="D167" s="1" t="s">
        <v>10</v>
      </c>
      <c r="E167" s="1" t="s">
        <v>11</v>
      </c>
      <c r="F167" s="2">
        <v>43744</v>
      </c>
      <c r="G167" s="4">
        <v>21559</v>
      </c>
    </row>
    <row r="168" spans="1:7" ht="15" customHeight="1" x14ac:dyDescent="0.25">
      <c r="A168" s="3" t="s">
        <v>25</v>
      </c>
      <c r="B168" s="1" t="s">
        <v>17</v>
      </c>
      <c r="C168" s="1" t="s">
        <v>9</v>
      </c>
      <c r="D168" s="1" t="s">
        <v>20</v>
      </c>
      <c r="E168" s="1" t="s">
        <v>11</v>
      </c>
      <c r="F168" s="2">
        <v>43742</v>
      </c>
      <c r="G168" s="4">
        <v>71527</v>
      </c>
    </row>
    <row r="169" spans="1:7" ht="15" customHeight="1" x14ac:dyDescent="0.25">
      <c r="A169" s="3" t="s">
        <v>25</v>
      </c>
      <c r="B169" s="1" t="s">
        <v>19</v>
      </c>
      <c r="C169" s="1" t="s">
        <v>9</v>
      </c>
      <c r="D169" s="1" t="s">
        <v>10</v>
      </c>
      <c r="E169" s="1" t="s">
        <v>15</v>
      </c>
      <c r="F169" s="2">
        <v>43653</v>
      </c>
      <c r="G169" s="4">
        <v>1969</v>
      </c>
    </row>
    <row r="170" spans="1:7" ht="15" customHeight="1" x14ac:dyDescent="0.25">
      <c r="A170" s="3" t="s">
        <v>25</v>
      </c>
      <c r="B170" s="1" t="s">
        <v>19</v>
      </c>
      <c r="C170" s="1" t="s">
        <v>9</v>
      </c>
      <c r="D170" s="1" t="s">
        <v>21</v>
      </c>
      <c r="E170" s="1" t="s">
        <v>15</v>
      </c>
      <c r="F170" s="2">
        <v>43564</v>
      </c>
      <c r="G170" s="4">
        <v>39222</v>
      </c>
    </row>
    <row r="171" spans="1:7" ht="15" customHeight="1" x14ac:dyDescent="0.25">
      <c r="A171" s="3" t="s">
        <v>25</v>
      </c>
      <c r="B171" s="1" t="s">
        <v>17</v>
      </c>
      <c r="C171" s="1" t="s">
        <v>9</v>
      </c>
      <c r="D171" s="1" t="s">
        <v>21</v>
      </c>
      <c r="E171" s="1" t="s">
        <v>11</v>
      </c>
      <c r="F171" s="2">
        <v>43483</v>
      </c>
      <c r="G171" s="4">
        <v>73155</v>
      </c>
    </row>
    <row r="172" spans="1:7" ht="15" customHeight="1" x14ac:dyDescent="0.25">
      <c r="A172" s="3" t="s">
        <v>25</v>
      </c>
      <c r="B172" s="1" t="s">
        <v>19</v>
      </c>
      <c r="C172" s="1" t="s">
        <v>9</v>
      </c>
      <c r="D172" s="1" t="s">
        <v>10</v>
      </c>
      <c r="E172" s="1" t="s">
        <v>11</v>
      </c>
      <c r="F172" s="2">
        <v>43696</v>
      </c>
      <c r="G172" s="4">
        <v>96783</v>
      </c>
    </row>
    <row r="173" spans="1:7" ht="15" customHeight="1" x14ac:dyDescent="0.25">
      <c r="A173" s="3" t="s">
        <v>18</v>
      </c>
      <c r="B173" s="1" t="s">
        <v>13</v>
      </c>
      <c r="C173" s="1" t="s">
        <v>9</v>
      </c>
      <c r="D173" s="1" t="s">
        <v>10</v>
      </c>
      <c r="E173" s="1" t="s">
        <v>11</v>
      </c>
      <c r="F173" s="2">
        <v>43645</v>
      </c>
      <c r="G173" s="4">
        <v>39319</v>
      </c>
    </row>
    <row r="174" spans="1:7" ht="15" customHeight="1" x14ac:dyDescent="0.25">
      <c r="A174" s="3" t="s">
        <v>24</v>
      </c>
      <c r="B174" s="1" t="s">
        <v>19</v>
      </c>
      <c r="C174" s="1" t="s">
        <v>14</v>
      </c>
      <c r="D174" s="1" t="s">
        <v>10</v>
      </c>
      <c r="E174" s="1" t="s">
        <v>11</v>
      </c>
      <c r="F174" s="2">
        <v>43504</v>
      </c>
      <c r="G174" s="4">
        <v>57861</v>
      </c>
    </row>
    <row r="175" spans="1:7" ht="15" customHeight="1" x14ac:dyDescent="0.25">
      <c r="A175" s="3" t="s">
        <v>18</v>
      </c>
      <c r="B175" s="1" t="s">
        <v>13</v>
      </c>
      <c r="C175" s="1" t="s">
        <v>9</v>
      </c>
      <c r="D175" s="1" t="s">
        <v>10</v>
      </c>
      <c r="E175" s="1" t="s">
        <v>11</v>
      </c>
      <c r="F175" s="2">
        <v>43591</v>
      </c>
      <c r="G175" s="4">
        <v>54494</v>
      </c>
    </row>
    <row r="176" spans="1:7" ht="15" customHeight="1" x14ac:dyDescent="0.25">
      <c r="A176" s="3" t="s">
        <v>22</v>
      </c>
      <c r="B176" s="1" t="s">
        <v>13</v>
      </c>
      <c r="C176" s="1" t="s">
        <v>9</v>
      </c>
      <c r="D176" s="1" t="s">
        <v>10</v>
      </c>
      <c r="E176" s="1" t="s">
        <v>11</v>
      </c>
      <c r="F176" s="2">
        <v>43649</v>
      </c>
      <c r="G176" s="4">
        <v>42994</v>
      </c>
    </row>
    <row r="177" spans="1:7" ht="15" customHeight="1" x14ac:dyDescent="0.25">
      <c r="A177" s="3" t="s">
        <v>22</v>
      </c>
      <c r="B177" s="1" t="s">
        <v>19</v>
      </c>
      <c r="C177" s="1" t="s">
        <v>14</v>
      </c>
      <c r="D177" s="1" t="s">
        <v>20</v>
      </c>
      <c r="E177" s="1" t="s">
        <v>11</v>
      </c>
      <c r="F177" s="2">
        <v>43628</v>
      </c>
      <c r="G177" s="4">
        <v>49441</v>
      </c>
    </row>
    <row r="178" spans="1:7" ht="15" customHeight="1" x14ac:dyDescent="0.25">
      <c r="A178" s="3" t="s">
        <v>7</v>
      </c>
      <c r="B178" s="1" t="s">
        <v>17</v>
      </c>
      <c r="C178" s="1" t="s">
        <v>9</v>
      </c>
      <c r="D178" s="1" t="s">
        <v>21</v>
      </c>
      <c r="E178" s="1" t="s">
        <v>11</v>
      </c>
      <c r="F178" s="2">
        <v>43685</v>
      </c>
      <c r="G178" s="4">
        <v>88021</v>
      </c>
    </row>
    <row r="179" spans="1:7" ht="15" customHeight="1" x14ac:dyDescent="0.25">
      <c r="A179" s="3" t="s">
        <v>24</v>
      </c>
      <c r="B179" s="1" t="s">
        <v>19</v>
      </c>
      <c r="C179" s="1" t="s">
        <v>14</v>
      </c>
      <c r="D179" s="1" t="s">
        <v>10</v>
      </c>
      <c r="E179" s="1" t="s">
        <v>11</v>
      </c>
      <c r="F179" s="2">
        <v>43760</v>
      </c>
      <c r="G179" s="4">
        <v>83114</v>
      </c>
    </row>
    <row r="180" spans="1:7" ht="15" customHeight="1" x14ac:dyDescent="0.25">
      <c r="A180" s="3" t="s">
        <v>24</v>
      </c>
      <c r="B180" s="1" t="s">
        <v>17</v>
      </c>
      <c r="C180" s="1" t="s">
        <v>14</v>
      </c>
      <c r="D180" s="1" t="s">
        <v>10</v>
      </c>
      <c r="E180" s="1" t="s">
        <v>15</v>
      </c>
      <c r="F180" s="2">
        <v>43649</v>
      </c>
      <c r="G180" s="4">
        <v>86988</v>
      </c>
    </row>
    <row r="181" spans="1:7" ht="15" customHeight="1" x14ac:dyDescent="0.25">
      <c r="A181" s="3" t="s">
        <v>24</v>
      </c>
      <c r="B181" s="1" t="s">
        <v>17</v>
      </c>
      <c r="C181" s="1" t="s">
        <v>9</v>
      </c>
      <c r="D181" s="1" t="s">
        <v>20</v>
      </c>
      <c r="E181" s="1" t="s">
        <v>11</v>
      </c>
      <c r="F181" s="2">
        <v>43742</v>
      </c>
      <c r="G181" s="4">
        <v>70390</v>
      </c>
    </row>
    <row r="182" spans="1:7" ht="15" customHeight="1" x14ac:dyDescent="0.25">
      <c r="A182" s="3" t="s">
        <v>24</v>
      </c>
      <c r="B182" s="1" t="s">
        <v>17</v>
      </c>
      <c r="C182" s="1" t="s">
        <v>9</v>
      </c>
      <c r="D182" s="1" t="s">
        <v>10</v>
      </c>
      <c r="E182" s="1" t="s">
        <v>11</v>
      </c>
      <c r="F182" s="2">
        <v>43528</v>
      </c>
      <c r="G182" s="4">
        <v>70406</v>
      </c>
    </row>
    <row r="183" spans="1:7" ht="15" customHeight="1" x14ac:dyDescent="0.25">
      <c r="A183" s="3" t="s">
        <v>24</v>
      </c>
      <c r="B183" s="1" t="s">
        <v>13</v>
      </c>
      <c r="C183" s="1" t="s">
        <v>14</v>
      </c>
      <c r="D183" s="1" t="s">
        <v>10</v>
      </c>
      <c r="E183" s="1" t="s">
        <v>15</v>
      </c>
      <c r="F183" s="2">
        <v>43505</v>
      </c>
      <c r="G183" s="4">
        <v>638</v>
      </c>
    </row>
    <row r="184" spans="1:7" ht="15" customHeight="1" x14ac:dyDescent="0.25">
      <c r="A184" s="3" t="s">
        <v>24</v>
      </c>
      <c r="B184" s="1" t="s">
        <v>13</v>
      </c>
      <c r="C184" s="1" t="s">
        <v>9</v>
      </c>
      <c r="D184" s="1" t="s">
        <v>10</v>
      </c>
      <c r="E184" s="1" t="s">
        <v>11</v>
      </c>
      <c r="F184" s="2">
        <v>43830</v>
      </c>
      <c r="G184" s="4">
        <v>73120</v>
      </c>
    </row>
    <row r="185" spans="1:7" ht="15" customHeight="1" x14ac:dyDescent="0.25">
      <c r="A185" s="3" t="s">
        <v>7</v>
      </c>
      <c r="B185" s="1" t="s">
        <v>19</v>
      </c>
      <c r="C185" s="1" t="s">
        <v>9</v>
      </c>
      <c r="D185" s="1" t="s">
        <v>10</v>
      </c>
      <c r="E185" s="1" t="s">
        <v>15</v>
      </c>
      <c r="F185" s="2">
        <v>43593</v>
      </c>
      <c r="G185" s="4">
        <v>95830</v>
      </c>
    </row>
    <row r="186" spans="1:7" ht="15" customHeight="1" x14ac:dyDescent="0.25">
      <c r="A186" s="3" t="s">
        <v>7</v>
      </c>
      <c r="B186" s="1" t="s">
        <v>17</v>
      </c>
      <c r="C186" s="1" t="s">
        <v>9</v>
      </c>
      <c r="D186" s="1" t="s">
        <v>21</v>
      </c>
      <c r="E186" s="1" t="s">
        <v>11</v>
      </c>
      <c r="F186" s="2">
        <v>43734</v>
      </c>
      <c r="G186" s="4">
        <v>91663</v>
      </c>
    </row>
    <row r="187" spans="1:7" ht="15" customHeight="1" x14ac:dyDescent="0.25">
      <c r="A187" s="3" t="s">
        <v>22</v>
      </c>
      <c r="B187" s="1" t="s">
        <v>17</v>
      </c>
      <c r="C187" s="1" t="s">
        <v>14</v>
      </c>
      <c r="D187" s="1" t="s">
        <v>10</v>
      </c>
      <c r="E187" s="1" t="s">
        <v>15</v>
      </c>
      <c r="F187" s="2">
        <v>43717</v>
      </c>
      <c r="G187" s="4">
        <v>2774</v>
      </c>
    </row>
    <row r="188" spans="1:7" ht="15" customHeight="1" x14ac:dyDescent="0.25">
      <c r="A188" s="3" t="s">
        <v>16</v>
      </c>
      <c r="B188" s="1" t="s">
        <v>13</v>
      </c>
      <c r="C188" s="1" t="s">
        <v>9</v>
      </c>
      <c r="D188" s="1" t="s">
        <v>20</v>
      </c>
      <c r="E188" s="1" t="s">
        <v>11</v>
      </c>
      <c r="F188" s="2">
        <v>43789</v>
      </c>
      <c r="G188" s="4">
        <v>50212</v>
      </c>
    </row>
    <row r="189" spans="1:7" ht="15" customHeight="1" x14ac:dyDescent="0.25">
      <c r="A189" s="3" t="s">
        <v>18</v>
      </c>
      <c r="B189" s="1" t="s">
        <v>17</v>
      </c>
      <c r="C189" s="1" t="s">
        <v>9</v>
      </c>
      <c r="D189" s="1" t="s">
        <v>20</v>
      </c>
      <c r="E189" s="1" t="s">
        <v>11</v>
      </c>
      <c r="F189" s="2">
        <v>43754</v>
      </c>
      <c r="G189" s="4">
        <v>11106</v>
      </c>
    </row>
    <row r="190" spans="1:7" ht="15" customHeight="1" x14ac:dyDescent="0.25">
      <c r="A190" s="3" t="s">
        <v>22</v>
      </c>
      <c r="B190" s="1" t="s">
        <v>17</v>
      </c>
      <c r="C190" s="1" t="s">
        <v>9</v>
      </c>
      <c r="D190" s="1" t="s">
        <v>20</v>
      </c>
      <c r="E190" s="1" t="s">
        <v>15</v>
      </c>
      <c r="F190" s="2">
        <v>43596</v>
      </c>
      <c r="G190" s="4">
        <v>75666</v>
      </c>
    </row>
    <row r="191" spans="1:7" ht="15" customHeight="1" x14ac:dyDescent="0.25">
      <c r="A191" s="3" t="s">
        <v>23</v>
      </c>
      <c r="B191" s="1" t="s">
        <v>17</v>
      </c>
      <c r="C191" s="1" t="s">
        <v>9</v>
      </c>
      <c r="D191" s="1" t="s">
        <v>10</v>
      </c>
      <c r="E191" s="1" t="s">
        <v>11</v>
      </c>
      <c r="F191" s="2">
        <v>43746</v>
      </c>
      <c r="G191" s="4">
        <v>49712</v>
      </c>
    </row>
    <row r="192" spans="1:7" ht="15" customHeight="1" x14ac:dyDescent="0.25">
      <c r="A192" s="3" t="s">
        <v>23</v>
      </c>
      <c r="B192" s="1" t="s">
        <v>17</v>
      </c>
      <c r="C192" s="1" t="s">
        <v>9</v>
      </c>
      <c r="D192" s="1" t="s">
        <v>10</v>
      </c>
      <c r="E192" s="1" t="s">
        <v>11</v>
      </c>
      <c r="F192" s="2">
        <v>43544</v>
      </c>
      <c r="G192" s="4">
        <v>94209</v>
      </c>
    </row>
    <row r="193" spans="1:7" ht="15" customHeight="1" x14ac:dyDescent="0.25">
      <c r="A193" s="3" t="s">
        <v>22</v>
      </c>
      <c r="B193" s="1" t="s">
        <v>13</v>
      </c>
      <c r="C193" s="1" t="s">
        <v>9</v>
      </c>
      <c r="D193" s="1" t="s">
        <v>10</v>
      </c>
      <c r="E193" s="1" t="s">
        <v>11</v>
      </c>
      <c r="F193" s="2">
        <v>43770</v>
      </c>
      <c r="G193" s="4">
        <v>82903</v>
      </c>
    </row>
    <row r="194" spans="1:7" ht="15" customHeight="1" x14ac:dyDescent="0.25">
      <c r="A194" s="3" t="s">
        <v>23</v>
      </c>
      <c r="B194" s="1" t="s">
        <v>19</v>
      </c>
      <c r="C194" s="1" t="s">
        <v>9</v>
      </c>
      <c r="D194" s="1" t="s">
        <v>10</v>
      </c>
      <c r="E194" s="1" t="s">
        <v>11</v>
      </c>
      <c r="F194" s="2">
        <v>43579</v>
      </c>
      <c r="G194" s="4">
        <v>22644</v>
      </c>
    </row>
    <row r="195" spans="1:7" ht="15" customHeight="1" x14ac:dyDescent="0.25">
      <c r="A195" s="3" t="s">
        <v>24</v>
      </c>
      <c r="B195" s="1" t="s">
        <v>13</v>
      </c>
      <c r="C195" s="1" t="s">
        <v>14</v>
      </c>
      <c r="D195" s="1" t="s">
        <v>10</v>
      </c>
      <c r="E195" s="1" t="s">
        <v>11</v>
      </c>
      <c r="F195" s="2">
        <v>43683</v>
      </c>
      <c r="G195" s="4">
        <v>91393</v>
      </c>
    </row>
    <row r="196" spans="1:7" ht="15" customHeight="1" x14ac:dyDescent="0.25">
      <c r="A196" s="3" t="s">
        <v>18</v>
      </c>
      <c r="B196" s="1" t="s">
        <v>13</v>
      </c>
      <c r="C196" s="1" t="s">
        <v>9</v>
      </c>
      <c r="D196" s="1" t="s">
        <v>20</v>
      </c>
      <c r="E196" s="1" t="s">
        <v>15</v>
      </c>
      <c r="F196" s="2">
        <v>43635</v>
      </c>
      <c r="G196" s="4">
        <v>92020</v>
      </c>
    </row>
    <row r="197" spans="1:7" ht="15" customHeight="1" x14ac:dyDescent="0.25">
      <c r="A197" s="3" t="s">
        <v>22</v>
      </c>
      <c r="B197" s="1" t="s">
        <v>13</v>
      </c>
      <c r="C197" s="1" t="s">
        <v>9</v>
      </c>
      <c r="D197" s="1" t="s">
        <v>10</v>
      </c>
      <c r="E197" s="1" t="s">
        <v>11</v>
      </c>
      <c r="F197" s="2">
        <v>43809</v>
      </c>
      <c r="G197" s="4">
        <v>67583</v>
      </c>
    </row>
    <row r="198" spans="1:7" ht="15" customHeight="1" x14ac:dyDescent="0.25">
      <c r="A198" s="3" t="s">
        <v>7</v>
      </c>
      <c r="B198" s="1" t="s">
        <v>8</v>
      </c>
      <c r="C198" s="1" t="s">
        <v>9</v>
      </c>
      <c r="D198" s="1" t="s">
        <v>21</v>
      </c>
      <c r="E198" s="1" t="s">
        <v>11</v>
      </c>
      <c r="F198" s="2">
        <v>43791</v>
      </c>
      <c r="G198" s="4">
        <v>52495</v>
      </c>
    </row>
    <row r="199" spans="1:7" ht="15" customHeight="1" x14ac:dyDescent="0.25">
      <c r="A199" s="3" t="s">
        <v>7</v>
      </c>
      <c r="B199" s="1" t="s">
        <v>17</v>
      </c>
      <c r="C199" s="1" t="s">
        <v>9</v>
      </c>
      <c r="D199" s="1" t="s">
        <v>10</v>
      </c>
      <c r="E199" s="1" t="s">
        <v>15</v>
      </c>
      <c r="F199" s="2">
        <v>43517</v>
      </c>
      <c r="G199" s="4">
        <v>24426</v>
      </c>
    </row>
    <row r="200" spans="1:7" ht="15" customHeight="1" x14ac:dyDescent="0.25">
      <c r="A200" s="3" t="s">
        <v>7</v>
      </c>
      <c r="B200" s="1" t="s">
        <v>17</v>
      </c>
      <c r="C200" s="1" t="s">
        <v>9</v>
      </c>
      <c r="D200" s="1" t="s">
        <v>10</v>
      </c>
      <c r="E200" s="1" t="s">
        <v>11</v>
      </c>
      <c r="F200" s="2">
        <v>43649</v>
      </c>
      <c r="G200" s="4">
        <v>74215</v>
      </c>
    </row>
    <row r="201" spans="1:7" ht="15" customHeight="1" x14ac:dyDescent="0.25">
      <c r="A201" s="3" t="s">
        <v>7</v>
      </c>
      <c r="B201" s="1" t="s">
        <v>19</v>
      </c>
      <c r="C201" s="1" t="s">
        <v>9</v>
      </c>
      <c r="D201" s="1" t="s">
        <v>10</v>
      </c>
      <c r="E201" s="1" t="s">
        <v>15</v>
      </c>
      <c r="F201" s="2">
        <v>43467</v>
      </c>
      <c r="G201" s="4">
        <v>9292</v>
      </c>
    </row>
    <row r="202" spans="1:7" ht="15" customHeight="1" x14ac:dyDescent="0.25">
      <c r="A202" s="3" t="s">
        <v>18</v>
      </c>
      <c r="B202" s="1" t="s">
        <v>19</v>
      </c>
      <c r="C202" s="1" t="s">
        <v>9</v>
      </c>
      <c r="D202" s="1" t="s">
        <v>20</v>
      </c>
      <c r="E202" s="1" t="s">
        <v>15</v>
      </c>
      <c r="F202" s="2">
        <v>43712</v>
      </c>
      <c r="G202" s="4">
        <v>27160</v>
      </c>
    </row>
    <row r="203" spans="1:7" ht="15" customHeight="1" x14ac:dyDescent="0.25">
      <c r="A203" s="3" t="s">
        <v>22</v>
      </c>
      <c r="B203" s="1" t="s">
        <v>13</v>
      </c>
      <c r="C203" s="1" t="s">
        <v>9</v>
      </c>
      <c r="D203" s="1" t="s">
        <v>20</v>
      </c>
      <c r="E203" s="1" t="s">
        <v>11</v>
      </c>
      <c r="F203" s="2">
        <v>43549</v>
      </c>
      <c r="G203" s="4">
        <v>82086</v>
      </c>
    </row>
    <row r="204" spans="1:7" ht="15" customHeight="1" x14ac:dyDescent="0.25">
      <c r="A204" s="3" t="s">
        <v>22</v>
      </c>
      <c r="B204" s="1" t="s">
        <v>17</v>
      </c>
      <c r="C204" s="1" t="s">
        <v>9</v>
      </c>
      <c r="D204" s="1" t="s">
        <v>20</v>
      </c>
      <c r="E204" s="1" t="s">
        <v>11</v>
      </c>
      <c r="F204" s="2">
        <v>43800</v>
      </c>
      <c r="G204" s="4">
        <v>49060</v>
      </c>
    </row>
    <row r="205" spans="1:7" ht="15" customHeight="1" x14ac:dyDescent="0.25">
      <c r="A205" s="3" t="s">
        <v>7</v>
      </c>
      <c r="B205" s="1" t="s">
        <v>13</v>
      </c>
      <c r="C205" s="1" t="s">
        <v>14</v>
      </c>
      <c r="D205" s="1" t="s">
        <v>20</v>
      </c>
      <c r="E205" s="1" t="s">
        <v>11</v>
      </c>
      <c r="F205" s="2">
        <v>43526</v>
      </c>
      <c r="G205" s="4">
        <v>46277</v>
      </c>
    </row>
    <row r="206" spans="1:7" ht="15" customHeight="1" x14ac:dyDescent="0.25">
      <c r="A206" s="3" t="s">
        <v>24</v>
      </c>
      <c r="B206" s="1" t="s">
        <v>13</v>
      </c>
      <c r="C206" s="1" t="s">
        <v>9</v>
      </c>
      <c r="D206" s="1" t="s">
        <v>10</v>
      </c>
      <c r="E206" s="1" t="s">
        <v>15</v>
      </c>
      <c r="F206" s="2">
        <v>43581</v>
      </c>
      <c r="G206" s="4">
        <v>14132</v>
      </c>
    </row>
    <row r="207" spans="1:7" ht="15" customHeight="1" x14ac:dyDescent="0.25">
      <c r="A207" s="3" t="s">
        <v>24</v>
      </c>
      <c r="B207" s="1" t="s">
        <v>17</v>
      </c>
      <c r="C207" s="1" t="s">
        <v>9</v>
      </c>
      <c r="D207" s="1" t="s">
        <v>21</v>
      </c>
      <c r="E207" s="1" t="s">
        <v>15</v>
      </c>
      <c r="F207" s="2">
        <v>43817</v>
      </c>
      <c r="G207" s="4">
        <v>5928</v>
      </c>
    </row>
    <row r="208" spans="1:7" ht="15" customHeight="1" x14ac:dyDescent="0.25">
      <c r="A208" s="3" t="s">
        <v>24</v>
      </c>
      <c r="B208" s="1" t="s">
        <v>8</v>
      </c>
      <c r="C208" s="1" t="s">
        <v>9</v>
      </c>
      <c r="D208" s="1" t="s">
        <v>10</v>
      </c>
      <c r="E208" s="1" t="s">
        <v>11</v>
      </c>
      <c r="F208" s="2">
        <v>43711</v>
      </c>
      <c r="G208" s="4">
        <v>20061</v>
      </c>
    </row>
    <row r="209" spans="1:7" ht="15" customHeight="1" x14ac:dyDescent="0.25">
      <c r="A209" s="3" t="s">
        <v>24</v>
      </c>
      <c r="B209" s="1" t="s">
        <v>17</v>
      </c>
      <c r="C209" s="1" t="s">
        <v>9</v>
      </c>
      <c r="D209" s="1" t="s">
        <v>20</v>
      </c>
      <c r="E209" s="1" t="s">
        <v>11</v>
      </c>
      <c r="F209" s="2">
        <v>43755</v>
      </c>
      <c r="G209" s="4">
        <v>19714</v>
      </c>
    </row>
    <row r="210" spans="1:7" ht="15" customHeight="1" x14ac:dyDescent="0.25">
      <c r="A210" s="3" t="s">
        <v>24</v>
      </c>
      <c r="B210" s="1" t="s">
        <v>13</v>
      </c>
      <c r="C210" s="1" t="s">
        <v>14</v>
      </c>
      <c r="D210" s="1" t="s">
        <v>21</v>
      </c>
      <c r="E210" s="1" t="s">
        <v>15</v>
      </c>
      <c r="F210" s="2">
        <v>43589</v>
      </c>
      <c r="G210" s="4">
        <v>38541</v>
      </c>
    </row>
    <row r="211" spans="1:7" ht="15" customHeight="1" x14ac:dyDescent="0.25">
      <c r="A211" s="3" t="s">
        <v>12</v>
      </c>
      <c r="B211" s="1" t="s">
        <v>19</v>
      </c>
      <c r="C211" s="1" t="s">
        <v>9</v>
      </c>
      <c r="D211" s="1" t="s">
        <v>10</v>
      </c>
      <c r="E211" s="1" t="s">
        <v>15</v>
      </c>
      <c r="F211" s="2">
        <v>43639</v>
      </c>
      <c r="G211" s="4">
        <v>1765</v>
      </c>
    </row>
    <row r="212" spans="1:7" ht="15" customHeight="1" x14ac:dyDescent="0.25">
      <c r="A212" s="3" t="s">
        <v>23</v>
      </c>
      <c r="B212" s="1" t="s">
        <v>17</v>
      </c>
      <c r="C212" s="1" t="s">
        <v>14</v>
      </c>
      <c r="D212" s="1" t="s">
        <v>21</v>
      </c>
      <c r="E212" s="1" t="s">
        <v>11</v>
      </c>
      <c r="F212" s="2">
        <v>43683</v>
      </c>
      <c r="G212" s="4">
        <v>87526</v>
      </c>
    </row>
    <row r="213" spans="1:7" ht="15" customHeight="1" x14ac:dyDescent="0.25">
      <c r="A213" s="3" t="s">
        <v>7</v>
      </c>
      <c r="B213" s="1" t="s">
        <v>19</v>
      </c>
      <c r="C213" s="1" t="s">
        <v>9</v>
      </c>
      <c r="D213" s="1" t="s">
        <v>10</v>
      </c>
      <c r="E213" s="1" t="s">
        <v>11</v>
      </c>
      <c r="F213" s="2">
        <v>43494</v>
      </c>
      <c r="G213" s="4">
        <v>53425</v>
      </c>
    </row>
    <row r="214" spans="1:7" ht="15" customHeight="1" x14ac:dyDescent="0.25">
      <c r="A214" s="3" t="s">
        <v>12</v>
      </c>
      <c r="B214" s="1" t="s">
        <v>17</v>
      </c>
      <c r="C214" s="1" t="s">
        <v>9</v>
      </c>
      <c r="D214" s="1" t="s">
        <v>10</v>
      </c>
      <c r="E214" s="1" t="s">
        <v>11</v>
      </c>
      <c r="F214" s="2">
        <v>43732</v>
      </c>
      <c r="G214" s="4">
        <v>42416</v>
      </c>
    </row>
    <row r="215" spans="1:7" ht="15" customHeight="1" x14ac:dyDescent="0.25">
      <c r="A215" s="3" t="s">
        <v>16</v>
      </c>
      <c r="B215" s="1" t="s">
        <v>17</v>
      </c>
      <c r="C215" s="1" t="s">
        <v>9</v>
      </c>
      <c r="D215" s="1" t="s">
        <v>10</v>
      </c>
      <c r="E215" s="1" t="s">
        <v>11</v>
      </c>
      <c r="F215" s="2">
        <v>43735</v>
      </c>
      <c r="G215" s="4">
        <v>30302</v>
      </c>
    </row>
    <row r="216" spans="1:7" ht="15" customHeight="1" x14ac:dyDescent="0.25">
      <c r="A216" s="3" t="s">
        <v>18</v>
      </c>
      <c r="B216" s="1" t="s">
        <v>19</v>
      </c>
      <c r="C216" s="1" t="s">
        <v>9</v>
      </c>
      <c r="D216" s="1" t="s">
        <v>21</v>
      </c>
      <c r="E216" s="1" t="s">
        <v>11</v>
      </c>
      <c r="F216" s="2">
        <v>43572</v>
      </c>
      <c r="G216" s="4">
        <v>59894</v>
      </c>
    </row>
    <row r="217" spans="1:7" ht="15" customHeight="1" x14ac:dyDescent="0.25">
      <c r="A217" s="3" t="s">
        <v>7</v>
      </c>
      <c r="B217" s="1" t="s">
        <v>17</v>
      </c>
      <c r="C217" s="1" t="s">
        <v>9</v>
      </c>
      <c r="D217" s="1" t="s">
        <v>20</v>
      </c>
      <c r="E217" s="1" t="s">
        <v>15</v>
      </c>
      <c r="F217" s="2">
        <v>43481</v>
      </c>
      <c r="G217" s="4">
        <v>51176</v>
      </c>
    </row>
    <row r="218" spans="1:7" ht="15" customHeight="1" x14ac:dyDescent="0.25">
      <c r="A218" s="3" t="s">
        <v>7</v>
      </c>
      <c r="B218" s="1" t="s">
        <v>19</v>
      </c>
      <c r="C218" s="1" t="s">
        <v>14</v>
      </c>
      <c r="D218" s="1" t="s">
        <v>21</v>
      </c>
      <c r="E218" s="1" t="s">
        <v>11</v>
      </c>
      <c r="F218" s="2">
        <v>43753</v>
      </c>
      <c r="G218" s="4">
        <v>93931</v>
      </c>
    </row>
    <row r="219" spans="1:7" ht="15" customHeight="1" x14ac:dyDescent="0.25">
      <c r="A219" s="3" t="s">
        <v>18</v>
      </c>
      <c r="B219" s="1" t="s">
        <v>19</v>
      </c>
      <c r="C219" s="1" t="s">
        <v>14</v>
      </c>
      <c r="D219" s="1" t="s">
        <v>10</v>
      </c>
      <c r="E219" s="1" t="s">
        <v>11</v>
      </c>
      <c r="F219" s="2">
        <v>43804</v>
      </c>
      <c r="G219" s="4">
        <v>73829</v>
      </c>
    </row>
    <row r="220" spans="1:7" ht="15" customHeight="1" x14ac:dyDescent="0.25">
      <c r="A220" s="3" t="s">
        <v>18</v>
      </c>
      <c r="B220" s="1" t="s">
        <v>13</v>
      </c>
      <c r="C220" s="1" t="s">
        <v>9</v>
      </c>
      <c r="D220" s="1" t="s">
        <v>21</v>
      </c>
      <c r="E220" s="1" t="s">
        <v>15</v>
      </c>
      <c r="F220" s="2">
        <v>43709</v>
      </c>
      <c r="G220" s="4">
        <v>6201</v>
      </c>
    </row>
    <row r="221" spans="1:7" ht="15" customHeight="1" x14ac:dyDescent="0.25">
      <c r="A221" s="3" t="s">
        <v>23</v>
      </c>
      <c r="B221" s="1" t="s">
        <v>17</v>
      </c>
      <c r="C221" s="1" t="s">
        <v>9</v>
      </c>
      <c r="D221" s="1" t="s">
        <v>10</v>
      </c>
      <c r="E221" s="1" t="s">
        <v>15</v>
      </c>
      <c r="F221" s="2">
        <v>43714</v>
      </c>
      <c r="G221" s="4">
        <v>95903</v>
      </c>
    </row>
    <row r="222" spans="1:7" ht="15" customHeight="1" x14ac:dyDescent="0.25">
      <c r="A222" s="3" t="s">
        <v>18</v>
      </c>
      <c r="B222" s="1" t="s">
        <v>17</v>
      </c>
      <c r="C222" s="1" t="s">
        <v>9</v>
      </c>
      <c r="D222" s="1" t="s">
        <v>20</v>
      </c>
      <c r="E222" s="1" t="s">
        <v>15</v>
      </c>
      <c r="F222" s="2">
        <v>43798</v>
      </c>
      <c r="G222" s="4">
        <v>38326</v>
      </c>
    </row>
    <row r="223" spans="1:7" ht="15" customHeight="1" x14ac:dyDescent="0.25">
      <c r="A223" s="3" t="s">
        <v>22</v>
      </c>
      <c r="B223" s="1" t="s">
        <v>17</v>
      </c>
      <c r="C223" s="1" t="s">
        <v>14</v>
      </c>
      <c r="D223" s="1" t="s">
        <v>21</v>
      </c>
      <c r="E223" s="1" t="s">
        <v>15</v>
      </c>
      <c r="F223" s="2">
        <v>43790</v>
      </c>
      <c r="G223" s="4">
        <v>14306</v>
      </c>
    </row>
    <row r="224" spans="1:7" ht="15" customHeight="1" x14ac:dyDescent="0.25">
      <c r="A224" s="3" t="s">
        <v>7</v>
      </c>
      <c r="B224" s="1" t="s">
        <v>19</v>
      </c>
      <c r="C224" s="1" t="s">
        <v>9</v>
      </c>
      <c r="D224" s="1" t="s">
        <v>10</v>
      </c>
      <c r="E224" s="1" t="s">
        <v>15</v>
      </c>
      <c r="F224" s="2">
        <v>43558</v>
      </c>
      <c r="G224" s="4">
        <v>15970</v>
      </c>
    </row>
    <row r="225" spans="1:7" ht="15" customHeight="1" x14ac:dyDescent="0.25">
      <c r="A225" s="3" t="s">
        <v>18</v>
      </c>
      <c r="B225" s="1" t="s">
        <v>13</v>
      </c>
      <c r="C225" s="1" t="s">
        <v>9</v>
      </c>
      <c r="D225" s="1" t="s">
        <v>21</v>
      </c>
      <c r="E225" s="1" t="s">
        <v>15</v>
      </c>
      <c r="F225" s="2">
        <v>43545</v>
      </c>
      <c r="G225" s="4">
        <v>79076</v>
      </c>
    </row>
    <row r="226" spans="1:7" ht="15" customHeight="1" x14ac:dyDescent="0.25">
      <c r="A226" s="3" t="s">
        <v>23</v>
      </c>
      <c r="B226" s="1" t="s">
        <v>13</v>
      </c>
      <c r="C226" s="1" t="s">
        <v>14</v>
      </c>
      <c r="D226" s="1" t="s">
        <v>21</v>
      </c>
      <c r="E226" s="1" t="s">
        <v>15</v>
      </c>
      <c r="F226" s="2">
        <v>43578</v>
      </c>
      <c r="G226" s="4">
        <v>95346</v>
      </c>
    </row>
    <row r="227" spans="1:7" ht="15" customHeight="1" x14ac:dyDescent="0.25">
      <c r="A227" s="3" t="s">
        <v>18</v>
      </c>
      <c r="B227" s="1" t="s">
        <v>17</v>
      </c>
      <c r="C227" s="1" t="s">
        <v>9</v>
      </c>
      <c r="D227" s="1" t="s">
        <v>10</v>
      </c>
      <c r="E227" s="1" t="s">
        <v>11</v>
      </c>
      <c r="F227" s="2">
        <v>43779</v>
      </c>
      <c r="G227" s="4">
        <v>23959</v>
      </c>
    </row>
    <row r="228" spans="1:7" ht="15" customHeight="1" x14ac:dyDescent="0.25">
      <c r="A228" s="3" t="s">
        <v>23</v>
      </c>
      <c r="B228" s="1" t="s">
        <v>17</v>
      </c>
      <c r="C228" s="1" t="s">
        <v>14</v>
      </c>
      <c r="D228" s="1" t="s">
        <v>10</v>
      </c>
      <c r="E228" s="1" t="s">
        <v>15</v>
      </c>
      <c r="F228" s="2">
        <v>43681</v>
      </c>
      <c r="G228" s="4">
        <v>62566</v>
      </c>
    </row>
    <row r="229" spans="1:7" ht="15" customHeight="1" x14ac:dyDescent="0.25">
      <c r="A229" s="3" t="s">
        <v>22</v>
      </c>
      <c r="B229" s="1" t="s">
        <v>19</v>
      </c>
      <c r="C229" s="1" t="s">
        <v>9</v>
      </c>
      <c r="D229" s="1" t="s">
        <v>20</v>
      </c>
      <c r="E229" s="1" t="s">
        <v>11</v>
      </c>
      <c r="F229" s="2">
        <v>43472</v>
      </c>
      <c r="G229" s="4">
        <v>17234</v>
      </c>
    </row>
    <row r="230" spans="1:7" ht="15" customHeight="1" x14ac:dyDescent="0.25">
      <c r="A230" s="3" t="s">
        <v>22</v>
      </c>
      <c r="B230" s="1" t="s">
        <v>17</v>
      </c>
      <c r="C230" s="1" t="s">
        <v>9</v>
      </c>
      <c r="D230" s="1" t="s">
        <v>10</v>
      </c>
      <c r="E230" s="1" t="s">
        <v>11</v>
      </c>
      <c r="F230" s="2">
        <v>43529</v>
      </c>
      <c r="G230" s="4">
        <v>6325</v>
      </c>
    </row>
    <row r="231" spans="1:7" ht="15" customHeight="1" x14ac:dyDescent="0.25">
      <c r="A231" s="3" t="s">
        <v>12</v>
      </c>
      <c r="B231" s="1" t="s">
        <v>13</v>
      </c>
      <c r="C231" s="1" t="s">
        <v>9</v>
      </c>
      <c r="D231" s="1" t="s">
        <v>10</v>
      </c>
      <c r="E231" s="1" t="s">
        <v>11</v>
      </c>
      <c r="F231" s="2">
        <v>43780</v>
      </c>
      <c r="G231" s="4">
        <v>81812</v>
      </c>
    </row>
    <row r="232" spans="1:7" ht="15" customHeight="1" x14ac:dyDescent="0.25">
      <c r="A232" s="3" t="s">
        <v>12</v>
      </c>
      <c r="B232" s="1" t="s">
        <v>19</v>
      </c>
      <c r="C232" s="1" t="s">
        <v>14</v>
      </c>
      <c r="D232" s="1" t="s">
        <v>10</v>
      </c>
      <c r="E232" s="1" t="s">
        <v>11</v>
      </c>
      <c r="F232" s="2">
        <v>43741</v>
      </c>
      <c r="G232" s="4">
        <v>55018</v>
      </c>
    </row>
    <row r="233" spans="1:7" ht="15" customHeight="1" x14ac:dyDescent="0.25">
      <c r="A233" s="3" t="s">
        <v>18</v>
      </c>
      <c r="B233" s="1" t="s">
        <v>17</v>
      </c>
      <c r="C233" s="1" t="s">
        <v>9</v>
      </c>
      <c r="D233" s="1" t="s">
        <v>20</v>
      </c>
      <c r="E233" s="1" t="s">
        <v>11</v>
      </c>
      <c r="F233" s="2">
        <v>43475</v>
      </c>
      <c r="G233" s="4">
        <v>87480</v>
      </c>
    </row>
    <row r="234" spans="1:7" ht="15" customHeight="1" x14ac:dyDescent="0.25">
      <c r="A234" s="3" t="s">
        <v>22</v>
      </c>
      <c r="B234" s="1" t="s">
        <v>19</v>
      </c>
      <c r="C234" s="1" t="s">
        <v>14</v>
      </c>
      <c r="D234" s="1" t="s">
        <v>20</v>
      </c>
      <c r="E234" s="1" t="s">
        <v>15</v>
      </c>
      <c r="F234" s="2">
        <v>43542</v>
      </c>
      <c r="G234" s="4">
        <v>25357</v>
      </c>
    </row>
    <row r="235" spans="1:7" ht="15" customHeight="1" x14ac:dyDescent="0.25">
      <c r="A235" s="3" t="s">
        <v>7</v>
      </c>
      <c r="B235" s="1" t="s">
        <v>17</v>
      </c>
      <c r="C235" s="1" t="s">
        <v>9</v>
      </c>
      <c r="D235" s="1" t="s">
        <v>20</v>
      </c>
      <c r="E235" s="1" t="s">
        <v>15</v>
      </c>
      <c r="F235" s="2">
        <v>43526</v>
      </c>
      <c r="G235" s="4">
        <v>44613</v>
      </c>
    </row>
    <row r="236" spans="1:7" ht="15" customHeight="1" x14ac:dyDescent="0.25">
      <c r="A236" s="3" t="s">
        <v>12</v>
      </c>
      <c r="B236" s="1" t="s">
        <v>13</v>
      </c>
      <c r="C236" s="1" t="s">
        <v>14</v>
      </c>
      <c r="D236" s="1" t="s">
        <v>20</v>
      </c>
      <c r="E236" s="1" t="s">
        <v>15</v>
      </c>
      <c r="F236" s="2">
        <v>43758</v>
      </c>
      <c r="G236" s="4">
        <v>87722</v>
      </c>
    </row>
    <row r="237" spans="1:7" ht="15" customHeight="1" x14ac:dyDescent="0.25">
      <c r="A237" s="3" t="s">
        <v>23</v>
      </c>
      <c r="B237" s="1" t="s">
        <v>13</v>
      </c>
      <c r="C237" s="1" t="s">
        <v>9</v>
      </c>
      <c r="D237" s="1" t="s">
        <v>21</v>
      </c>
      <c r="E237" s="1" t="s">
        <v>11</v>
      </c>
      <c r="F237" s="2">
        <v>43676</v>
      </c>
      <c r="G237" s="4">
        <v>70351</v>
      </c>
    </row>
    <row r="238" spans="1:7" ht="15" customHeight="1" x14ac:dyDescent="0.25">
      <c r="A238" s="3" t="s">
        <v>7</v>
      </c>
      <c r="B238" s="1" t="s">
        <v>13</v>
      </c>
      <c r="C238" s="1" t="s">
        <v>14</v>
      </c>
      <c r="D238" s="1" t="s">
        <v>21</v>
      </c>
      <c r="E238" s="1" t="s">
        <v>11</v>
      </c>
      <c r="F238" s="2">
        <v>43597</v>
      </c>
      <c r="G238" s="4">
        <v>20336</v>
      </c>
    </row>
    <row r="239" spans="1:7" ht="15" customHeight="1" x14ac:dyDescent="0.25">
      <c r="A239" s="3" t="s">
        <v>12</v>
      </c>
      <c r="B239" s="1" t="s">
        <v>13</v>
      </c>
      <c r="C239" s="1" t="s">
        <v>9</v>
      </c>
      <c r="D239" s="1" t="s">
        <v>20</v>
      </c>
      <c r="E239" s="1" t="s">
        <v>11</v>
      </c>
      <c r="F239" s="2">
        <v>43541</v>
      </c>
      <c r="G239" s="4">
        <v>97970</v>
      </c>
    </row>
    <row r="240" spans="1:7" ht="15" customHeight="1" x14ac:dyDescent="0.25">
      <c r="A240" s="3" t="s">
        <v>16</v>
      </c>
      <c r="B240" s="1" t="s">
        <v>13</v>
      </c>
      <c r="C240" s="1" t="s">
        <v>14</v>
      </c>
      <c r="D240" s="1" t="s">
        <v>21</v>
      </c>
      <c r="E240" s="1" t="s">
        <v>15</v>
      </c>
      <c r="F240" s="2">
        <v>43666</v>
      </c>
      <c r="G240" s="4">
        <v>89685</v>
      </c>
    </row>
    <row r="241" spans="1:7" ht="15" customHeight="1" x14ac:dyDescent="0.25">
      <c r="A241" s="3" t="s">
        <v>18</v>
      </c>
      <c r="B241" s="1" t="s">
        <v>13</v>
      </c>
      <c r="C241" s="1" t="s">
        <v>14</v>
      </c>
      <c r="D241" s="1" t="s">
        <v>21</v>
      </c>
      <c r="E241" s="1" t="s">
        <v>15</v>
      </c>
      <c r="F241" s="2">
        <v>43812</v>
      </c>
      <c r="G241" s="4">
        <v>69777</v>
      </c>
    </row>
    <row r="242" spans="1:7" ht="15" customHeight="1" x14ac:dyDescent="0.25">
      <c r="A242" s="3" t="s">
        <v>7</v>
      </c>
      <c r="B242" s="1" t="s">
        <v>13</v>
      </c>
      <c r="C242" s="1" t="s">
        <v>9</v>
      </c>
      <c r="D242" s="1" t="s">
        <v>20</v>
      </c>
      <c r="E242" s="1" t="s">
        <v>11</v>
      </c>
      <c r="F242" s="2">
        <v>43761</v>
      </c>
      <c r="G242" s="4">
        <v>18768</v>
      </c>
    </row>
    <row r="243" spans="1:7" ht="15" customHeight="1" x14ac:dyDescent="0.25">
      <c r="A243" s="3" t="s">
        <v>7</v>
      </c>
      <c r="B243" s="1" t="s">
        <v>13</v>
      </c>
      <c r="C243" s="1" t="s">
        <v>9</v>
      </c>
      <c r="D243" s="1" t="s">
        <v>21</v>
      </c>
      <c r="E243" s="1" t="s">
        <v>15</v>
      </c>
      <c r="F243" s="2">
        <v>43722</v>
      </c>
      <c r="G243" s="4">
        <v>27025</v>
      </c>
    </row>
    <row r="244" spans="1:7" ht="15" customHeight="1" x14ac:dyDescent="0.25">
      <c r="A244" s="3" t="s">
        <v>18</v>
      </c>
      <c r="B244" s="1" t="s">
        <v>17</v>
      </c>
      <c r="C244" s="1" t="s">
        <v>9</v>
      </c>
      <c r="D244" s="1" t="s">
        <v>10</v>
      </c>
      <c r="E244" s="1" t="s">
        <v>11</v>
      </c>
      <c r="F244" s="2">
        <v>43830</v>
      </c>
      <c r="G244" s="4">
        <v>3714</v>
      </c>
    </row>
    <row r="245" spans="1:7" ht="15" customHeight="1" x14ac:dyDescent="0.25">
      <c r="A245" s="3" t="s">
        <v>18</v>
      </c>
      <c r="B245" s="1" t="s">
        <v>13</v>
      </c>
      <c r="C245" s="1" t="s">
        <v>14</v>
      </c>
      <c r="D245" s="1" t="s">
        <v>10</v>
      </c>
      <c r="E245" s="1" t="s">
        <v>11</v>
      </c>
      <c r="F245" s="2">
        <v>43805</v>
      </c>
      <c r="G245" s="4">
        <v>38423</v>
      </c>
    </row>
    <row r="246" spans="1:7" ht="15" customHeight="1" x14ac:dyDescent="0.25">
      <c r="A246" s="3" t="s">
        <v>23</v>
      </c>
      <c r="B246" s="1" t="s">
        <v>17</v>
      </c>
      <c r="C246" s="1" t="s">
        <v>14</v>
      </c>
      <c r="D246" s="1" t="s">
        <v>10</v>
      </c>
      <c r="E246" s="1" t="s">
        <v>11</v>
      </c>
      <c r="F246" s="2">
        <v>43770</v>
      </c>
      <c r="G246" s="4">
        <v>33003</v>
      </c>
    </row>
    <row r="247" spans="1:7" ht="15" customHeight="1" x14ac:dyDescent="0.25">
      <c r="A247" s="3" t="s">
        <v>18</v>
      </c>
      <c r="B247" s="1" t="s">
        <v>19</v>
      </c>
      <c r="C247" s="1" t="s">
        <v>9</v>
      </c>
      <c r="D247" s="1" t="s">
        <v>10</v>
      </c>
      <c r="E247" s="1" t="s">
        <v>11</v>
      </c>
      <c r="F247" s="2">
        <v>43567</v>
      </c>
      <c r="G247" s="4">
        <v>26988</v>
      </c>
    </row>
    <row r="248" spans="1:7" ht="15" customHeight="1" x14ac:dyDescent="0.25">
      <c r="A248" s="3" t="s">
        <v>22</v>
      </c>
      <c r="B248" s="1" t="s">
        <v>17</v>
      </c>
      <c r="C248" s="1" t="s">
        <v>14</v>
      </c>
      <c r="D248" s="1" t="s">
        <v>10</v>
      </c>
      <c r="E248" s="1" t="s">
        <v>15</v>
      </c>
      <c r="F248" s="2">
        <v>43468</v>
      </c>
      <c r="G248" s="4">
        <v>89667</v>
      </c>
    </row>
    <row r="249" spans="1:7" ht="15" customHeight="1" x14ac:dyDescent="0.25">
      <c r="A249" s="3" t="s">
        <v>7</v>
      </c>
      <c r="B249" s="1" t="s">
        <v>19</v>
      </c>
      <c r="C249" s="1" t="s">
        <v>14</v>
      </c>
      <c r="D249" s="1" t="s">
        <v>10</v>
      </c>
      <c r="E249" s="1" t="s">
        <v>15</v>
      </c>
      <c r="F249" s="2">
        <v>43805</v>
      </c>
      <c r="G249" s="4">
        <v>91943</v>
      </c>
    </row>
    <row r="250" spans="1:7" ht="15" customHeight="1" x14ac:dyDescent="0.25">
      <c r="A250" s="3" t="s">
        <v>18</v>
      </c>
      <c r="B250" s="1" t="s">
        <v>17</v>
      </c>
      <c r="C250" s="1" t="s">
        <v>14</v>
      </c>
      <c r="D250" s="1" t="s">
        <v>10</v>
      </c>
      <c r="E250" s="1" t="s">
        <v>15</v>
      </c>
      <c r="F250" s="2">
        <v>43775</v>
      </c>
      <c r="G250" s="4">
        <v>75586</v>
      </c>
    </row>
    <row r="251" spans="1:7" ht="15" customHeight="1" x14ac:dyDescent="0.25">
      <c r="A251" s="3" t="s">
        <v>23</v>
      </c>
      <c r="B251" s="1" t="s">
        <v>13</v>
      </c>
      <c r="C251" s="1" t="s">
        <v>14</v>
      </c>
      <c r="D251" s="1" t="s">
        <v>20</v>
      </c>
      <c r="E251" s="1" t="s">
        <v>15</v>
      </c>
      <c r="F251" s="2">
        <v>43736</v>
      </c>
      <c r="G251" s="4">
        <v>4609</v>
      </c>
    </row>
    <row r="252" spans="1:7" ht="15" customHeight="1" x14ac:dyDescent="0.25">
      <c r="A252" s="3" t="s">
        <v>18</v>
      </c>
      <c r="B252" s="1" t="s">
        <v>17</v>
      </c>
      <c r="C252" s="1" t="s">
        <v>14</v>
      </c>
      <c r="D252" s="1" t="s">
        <v>10</v>
      </c>
      <c r="E252" s="1" t="s">
        <v>11</v>
      </c>
      <c r="F252" s="2">
        <v>43776</v>
      </c>
      <c r="G252" s="4">
        <v>94799</v>
      </c>
    </row>
    <row r="253" spans="1:7" ht="15" customHeight="1" x14ac:dyDescent="0.25">
      <c r="A253" s="3" t="s">
        <v>23</v>
      </c>
      <c r="B253" s="1" t="s">
        <v>13</v>
      </c>
      <c r="C253" s="1" t="s">
        <v>14</v>
      </c>
      <c r="D253" s="1" t="s">
        <v>10</v>
      </c>
      <c r="E253" s="1" t="s">
        <v>15</v>
      </c>
      <c r="F253" s="2">
        <v>43731</v>
      </c>
      <c r="G253" s="4">
        <v>33389</v>
      </c>
    </row>
    <row r="254" spans="1:7" ht="15" customHeight="1" x14ac:dyDescent="0.25">
      <c r="A254" s="3" t="s">
        <v>22</v>
      </c>
      <c r="B254" s="1" t="s">
        <v>19</v>
      </c>
      <c r="C254" s="1" t="s">
        <v>14</v>
      </c>
      <c r="D254" s="1" t="s">
        <v>10</v>
      </c>
      <c r="E254" s="1" t="s">
        <v>15</v>
      </c>
      <c r="F254" s="2">
        <v>43786</v>
      </c>
      <c r="G254" s="4">
        <v>45420</v>
      </c>
    </row>
    <row r="255" spans="1:7" ht="15" customHeight="1" x14ac:dyDescent="0.25">
      <c r="A255" s="3" t="s">
        <v>22</v>
      </c>
      <c r="B255" s="1" t="s">
        <v>19</v>
      </c>
      <c r="C255" s="1" t="s">
        <v>9</v>
      </c>
      <c r="D255" s="1" t="s">
        <v>10</v>
      </c>
      <c r="E255" s="1" t="s">
        <v>15</v>
      </c>
      <c r="F255" s="2">
        <v>43588</v>
      </c>
      <c r="G255" s="4">
        <v>76874</v>
      </c>
    </row>
    <row r="256" spans="1:7" ht="15" customHeight="1" x14ac:dyDescent="0.25">
      <c r="A256" s="3" t="s">
        <v>12</v>
      </c>
      <c r="B256" s="1" t="s">
        <v>19</v>
      </c>
      <c r="C256" s="1" t="s">
        <v>14</v>
      </c>
      <c r="D256" s="1" t="s">
        <v>10</v>
      </c>
      <c r="E256" s="1" t="s">
        <v>11</v>
      </c>
      <c r="F256" s="2">
        <v>43544</v>
      </c>
      <c r="G256" s="4">
        <v>18189</v>
      </c>
    </row>
    <row r="257" spans="1:7" ht="15" customHeight="1" x14ac:dyDescent="0.25">
      <c r="A257" s="3" t="s">
        <v>12</v>
      </c>
      <c r="B257" s="1" t="s">
        <v>17</v>
      </c>
      <c r="C257" s="1" t="s">
        <v>9</v>
      </c>
      <c r="D257" s="1" t="s">
        <v>10</v>
      </c>
      <c r="E257" s="1" t="s">
        <v>11</v>
      </c>
      <c r="F257" s="2">
        <v>43482</v>
      </c>
      <c r="G257" s="4">
        <v>75474</v>
      </c>
    </row>
    <row r="258" spans="1:7" ht="15" customHeight="1" x14ac:dyDescent="0.25">
      <c r="A258" s="3" t="s">
        <v>18</v>
      </c>
      <c r="B258" s="1" t="s">
        <v>17</v>
      </c>
      <c r="C258" s="1" t="s">
        <v>14</v>
      </c>
      <c r="D258" s="1" t="s">
        <v>20</v>
      </c>
      <c r="E258" s="1" t="s">
        <v>15</v>
      </c>
      <c r="F258" s="2">
        <v>43754</v>
      </c>
      <c r="G258" s="4">
        <v>58152</v>
      </c>
    </row>
    <row r="259" spans="1:7" ht="15" customHeight="1" x14ac:dyDescent="0.25">
      <c r="A259" s="3" t="s">
        <v>22</v>
      </c>
      <c r="B259" s="1" t="s">
        <v>17</v>
      </c>
      <c r="C259" s="1" t="s">
        <v>9</v>
      </c>
      <c r="D259" s="1" t="s">
        <v>10</v>
      </c>
      <c r="E259" s="1" t="s">
        <v>11</v>
      </c>
      <c r="F259" s="2">
        <v>43577</v>
      </c>
      <c r="G259" s="4">
        <v>63430</v>
      </c>
    </row>
    <row r="260" spans="1:7" ht="15" customHeight="1" x14ac:dyDescent="0.25">
      <c r="A260" s="3" t="s">
        <v>7</v>
      </c>
      <c r="B260" s="1" t="s">
        <v>17</v>
      </c>
      <c r="C260" s="1" t="s">
        <v>9</v>
      </c>
      <c r="D260" s="1" t="s">
        <v>10</v>
      </c>
      <c r="E260" s="1" t="s">
        <v>11</v>
      </c>
      <c r="F260" s="2">
        <v>43505</v>
      </c>
      <c r="G260" s="4">
        <v>5976</v>
      </c>
    </row>
    <row r="261" spans="1:7" ht="15" customHeight="1" x14ac:dyDescent="0.25">
      <c r="A261" s="3" t="s">
        <v>18</v>
      </c>
      <c r="B261" s="1" t="s">
        <v>19</v>
      </c>
      <c r="C261" s="1" t="s">
        <v>14</v>
      </c>
      <c r="D261" s="1" t="s">
        <v>21</v>
      </c>
      <c r="E261" s="1" t="s">
        <v>11</v>
      </c>
      <c r="F261" s="2">
        <v>43649</v>
      </c>
      <c r="G261" s="4">
        <v>16531</v>
      </c>
    </row>
    <row r="262" spans="1:7" ht="15" customHeight="1" x14ac:dyDescent="0.25">
      <c r="A262" s="3" t="s">
        <v>22</v>
      </c>
      <c r="B262" s="1" t="s">
        <v>13</v>
      </c>
      <c r="C262" s="1" t="s">
        <v>14</v>
      </c>
      <c r="D262" s="1" t="s">
        <v>10</v>
      </c>
      <c r="E262" s="1" t="s">
        <v>11</v>
      </c>
      <c r="F262" s="2">
        <v>43643</v>
      </c>
      <c r="G262" s="4">
        <v>76905</v>
      </c>
    </row>
    <row r="263" spans="1:7" ht="15" customHeight="1" x14ac:dyDescent="0.25">
      <c r="A263" s="3" t="s">
        <v>22</v>
      </c>
      <c r="B263" s="1" t="s">
        <v>17</v>
      </c>
      <c r="C263" s="1" t="s">
        <v>9</v>
      </c>
      <c r="D263" s="1" t="s">
        <v>21</v>
      </c>
      <c r="E263" s="1" t="s">
        <v>15</v>
      </c>
      <c r="F263" s="2">
        <v>43609</v>
      </c>
      <c r="G263" s="4">
        <v>36884</v>
      </c>
    </row>
    <row r="264" spans="1:7" ht="15" customHeight="1" x14ac:dyDescent="0.25">
      <c r="A264" s="3" t="s">
        <v>7</v>
      </c>
      <c r="B264" s="1" t="s">
        <v>19</v>
      </c>
      <c r="C264" s="1" t="s">
        <v>9</v>
      </c>
      <c r="D264" s="1" t="s">
        <v>21</v>
      </c>
      <c r="E264" s="1" t="s">
        <v>11</v>
      </c>
      <c r="F264" s="2">
        <v>43493</v>
      </c>
      <c r="G264" s="4">
        <v>4108</v>
      </c>
    </row>
    <row r="265" spans="1:7" ht="15" customHeight="1" x14ac:dyDescent="0.25">
      <c r="A265" s="3" t="s">
        <v>24</v>
      </c>
      <c r="B265" s="1" t="s">
        <v>13</v>
      </c>
      <c r="C265" s="1" t="s">
        <v>9</v>
      </c>
      <c r="D265" s="1" t="s">
        <v>10</v>
      </c>
      <c r="E265" s="1" t="s">
        <v>11</v>
      </c>
      <c r="F265" s="2">
        <v>43682</v>
      </c>
      <c r="G265" s="4">
        <v>33456</v>
      </c>
    </row>
    <row r="266" spans="1:7" ht="15" customHeight="1" x14ac:dyDescent="0.25">
      <c r="A266" s="3" t="s">
        <v>24</v>
      </c>
      <c r="B266" s="1" t="s">
        <v>17</v>
      </c>
      <c r="C266" s="1" t="s">
        <v>14</v>
      </c>
      <c r="D266" s="1" t="s">
        <v>10</v>
      </c>
      <c r="E266" s="1" t="s">
        <v>11</v>
      </c>
      <c r="F266" s="2">
        <v>43567</v>
      </c>
      <c r="G266" s="4">
        <v>50144</v>
      </c>
    </row>
    <row r="267" spans="1:7" ht="15" customHeight="1" x14ac:dyDescent="0.25">
      <c r="A267" s="3" t="s">
        <v>24</v>
      </c>
      <c r="B267" s="1" t="s">
        <v>17</v>
      </c>
      <c r="C267" s="1" t="s">
        <v>9</v>
      </c>
      <c r="D267" s="1" t="s">
        <v>21</v>
      </c>
      <c r="E267" s="1" t="s">
        <v>11</v>
      </c>
      <c r="F267" s="2">
        <v>43765</v>
      </c>
      <c r="G267" s="4">
        <v>65016</v>
      </c>
    </row>
    <row r="268" spans="1:7" ht="15" customHeight="1" x14ac:dyDescent="0.25">
      <c r="A268" s="3" t="s">
        <v>24</v>
      </c>
      <c r="B268" s="1" t="s">
        <v>13</v>
      </c>
      <c r="C268" s="1" t="s">
        <v>9</v>
      </c>
      <c r="D268" s="1" t="s">
        <v>10</v>
      </c>
      <c r="E268" s="1" t="s">
        <v>11</v>
      </c>
      <c r="F268" s="2">
        <v>43665</v>
      </c>
      <c r="G268" s="4">
        <v>4687</v>
      </c>
    </row>
    <row r="269" spans="1:7" ht="15" customHeight="1" x14ac:dyDescent="0.25">
      <c r="A269" s="3" t="s">
        <v>24</v>
      </c>
      <c r="B269" s="1" t="s">
        <v>17</v>
      </c>
      <c r="C269" s="1" t="s">
        <v>14</v>
      </c>
      <c r="D269" s="1" t="s">
        <v>10</v>
      </c>
      <c r="E269" s="1" t="s">
        <v>15</v>
      </c>
      <c r="F269" s="2">
        <v>43600</v>
      </c>
      <c r="G269" s="4">
        <v>11581</v>
      </c>
    </row>
    <row r="270" spans="1:7" ht="15" customHeight="1" x14ac:dyDescent="0.25">
      <c r="A270" s="3" t="s">
        <v>12</v>
      </c>
      <c r="B270" s="1" t="s">
        <v>13</v>
      </c>
      <c r="C270" s="1" t="s">
        <v>9</v>
      </c>
      <c r="D270" s="1" t="s">
        <v>10</v>
      </c>
      <c r="E270" s="1" t="s">
        <v>15</v>
      </c>
      <c r="F270" s="2">
        <v>43676</v>
      </c>
      <c r="G270" s="4">
        <v>63262</v>
      </c>
    </row>
    <row r="271" spans="1:7" ht="15" customHeight="1" x14ac:dyDescent="0.25">
      <c r="A271" s="3" t="s">
        <v>23</v>
      </c>
      <c r="B271" s="1" t="s">
        <v>19</v>
      </c>
      <c r="C271" s="1" t="s">
        <v>9</v>
      </c>
      <c r="D271" s="1" t="s">
        <v>10</v>
      </c>
      <c r="E271" s="1" t="s">
        <v>11</v>
      </c>
      <c r="F271" s="2">
        <v>43595</v>
      </c>
      <c r="G271" s="4">
        <v>35559</v>
      </c>
    </row>
    <row r="272" spans="1:7" ht="15" customHeight="1" x14ac:dyDescent="0.25">
      <c r="A272" s="3" t="s">
        <v>7</v>
      </c>
      <c r="B272" s="1" t="s">
        <v>17</v>
      </c>
      <c r="C272" s="1" t="s">
        <v>9</v>
      </c>
      <c r="D272" s="1" t="s">
        <v>10</v>
      </c>
      <c r="E272" s="1" t="s">
        <v>11</v>
      </c>
      <c r="F272" s="2">
        <v>43576</v>
      </c>
      <c r="G272" s="4">
        <v>22928</v>
      </c>
    </row>
    <row r="273" spans="1:7" ht="15" customHeight="1" x14ac:dyDescent="0.25">
      <c r="A273" s="3" t="s">
        <v>12</v>
      </c>
      <c r="B273" s="1" t="s">
        <v>17</v>
      </c>
      <c r="C273" s="1" t="s">
        <v>9</v>
      </c>
      <c r="D273" s="1" t="s">
        <v>21</v>
      </c>
      <c r="E273" s="1" t="s">
        <v>15</v>
      </c>
      <c r="F273" s="2">
        <v>43780</v>
      </c>
      <c r="G273" s="4">
        <v>53079</v>
      </c>
    </row>
    <row r="274" spans="1:7" ht="15" customHeight="1" x14ac:dyDescent="0.25">
      <c r="A274" s="3" t="s">
        <v>16</v>
      </c>
      <c r="B274" s="1" t="s">
        <v>17</v>
      </c>
      <c r="C274" s="1" t="s">
        <v>9</v>
      </c>
      <c r="D274" s="1" t="s">
        <v>20</v>
      </c>
      <c r="E274" s="1" t="s">
        <v>11</v>
      </c>
      <c r="F274" s="2">
        <v>43829</v>
      </c>
      <c r="G274" s="4">
        <v>44550</v>
      </c>
    </row>
    <row r="275" spans="1:7" ht="15" customHeight="1" x14ac:dyDescent="0.25">
      <c r="A275" s="3" t="s">
        <v>18</v>
      </c>
      <c r="B275" s="1" t="s">
        <v>19</v>
      </c>
      <c r="C275" s="1" t="s">
        <v>14</v>
      </c>
      <c r="D275" s="1" t="s">
        <v>10</v>
      </c>
      <c r="E275" s="1" t="s">
        <v>15</v>
      </c>
      <c r="F275" s="2">
        <v>43812</v>
      </c>
      <c r="G275" s="4">
        <v>36439</v>
      </c>
    </row>
    <row r="276" spans="1:7" ht="15" customHeight="1" x14ac:dyDescent="0.25">
      <c r="A276" s="3" t="s">
        <v>7</v>
      </c>
      <c r="B276" s="1" t="s">
        <v>19</v>
      </c>
      <c r="C276" s="1" t="s">
        <v>9</v>
      </c>
      <c r="D276" s="1" t="s">
        <v>20</v>
      </c>
      <c r="E276" s="1" t="s">
        <v>11</v>
      </c>
      <c r="F276" s="2">
        <v>43611</v>
      </c>
      <c r="G276" s="4">
        <v>37184</v>
      </c>
    </row>
    <row r="277" spans="1:7" ht="15" customHeight="1" x14ac:dyDescent="0.25">
      <c r="A277" s="3" t="s">
        <v>7</v>
      </c>
      <c r="B277" s="1" t="s">
        <v>8</v>
      </c>
      <c r="C277" s="1" t="s">
        <v>9</v>
      </c>
      <c r="D277" s="1" t="s">
        <v>10</v>
      </c>
      <c r="E277" s="1" t="s">
        <v>11</v>
      </c>
      <c r="F277" s="2">
        <v>43811</v>
      </c>
      <c r="G277" s="4">
        <v>61339</v>
      </c>
    </row>
    <row r="278" spans="1:7" ht="15" customHeight="1" x14ac:dyDescent="0.25">
      <c r="A278" s="3" t="s">
        <v>18</v>
      </c>
      <c r="B278" s="1" t="s">
        <v>13</v>
      </c>
      <c r="C278" s="1" t="s">
        <v>9</v>
      </c>
      <c r="D278" s="1" t="s">
        <v>10</v>
      </c>
      <c r="E278" s="1" t="s">
        <v>15</v>
      </c>
      <c r="F278" s="2">
        <v>43653</v>
      </c>
      <c r="G278" s="4">
        <v>34282</v>
      </c>
    </row>
    <row r="279" spans="1:7" ht="15" customHeight="1" x14ac:dyDescent="0.25">
      <c r="A279" s="3" t="s">
        <v>18</v>
      </c>
      <c r="B279" s="1" t="s">
        <v>17</v>
      </c>
      <c r="C279" s="1" t="s">
        <v>9</v>
      </c>
      <c r="D279" s="1" t="s">
        <v>20</v>
      </c>
      <c r="E279" s="1" t="s">
        <v>11</v>
      </c>
      <c r="F279" s="2">
        <v>43619</v>
      </c>
      <c r="G279" s="4">
        <v>48559</v>
      </c>
    </row>
    <row r="280" spans="1:7" ht="15" customHeight="1" x14ac:dyDescent="0.25">
      <c r="A280" s="3" t="s">
        <v>23</v>
      </c>
      <c r="B280" s="1" t="s">
        <v>19</v>
      </c>
      <c r="C280" s="1" t="s">
        <v>14</v>
      </c>
      <c r="D280" s="1" t="s">
        <v>10</v>
      </c>
      <c r="E280" s="1" t="s">
        <v>11</v>
      </c>
      <c r="F280" s="2">
        <v>43657</v>
      </c>
      <c r="G280" s="4">
        <v>89139</v>
      </c>
    </row>
    <row r="281" spans="1:7" ht="15" customHeight="1" x14ac:dyDescent="0.25">
      <c r="A281" s="3" t="s">
        <v>18</v>
      </c>
      <c r="B281" s="1" t="s">
        <v>17</v>
      </c>
      <c r="C281" s="1" t="s">
        <v>9</v>
      </c>
      <c r="D281" s="1" t="s">
        <v>10</v>
      </c>
      <c r="E281" s="1" t="s">
        <v>11</v>
      </c>
      <c r="F281" s="2">
        <v>43590</v>
      </c>
      <c r="G281" s="4">
        <v>26095</v>
      </c>
    </row>
    <row r="282" spans="1:7" ht="15" customHeight="1" x14ac:dyDescent="0.25">
      <c r="A282" s="3" t="s">
        <v>22</v>
      </c>
      <c r="B282" s="1" t="s">
        <v>13</v>
      </c>
      <c r="C282" s="1" t="s">
        <v>9</v>
      </c>
      <c r="D282" s="1" t="s">
        <v>20</v>
      </c>
      <c r="E282" s="1" t="s">
        <v>15</v>
      </c>
      <c r="F282" s="2">
        <v>43601</v>
      </c>
      <c r="G282" s="4">
        <v>76572</v>
      </c>
    </row>
    <row r="283" spans="1:7" ht="15" customHeight="1" x14ac:dyDescent="0.25">
      <c r="A283" s="3" t="s">
        <v>7</v>
      </c>
      <c r="B283" s="1" t="s">
        <v>17</v>
      </c>
      <c r="C283" s="1" t="s">
        <v>9</v>
      </c>
      <c r="D283" s="1" t="s">
        <v>10</v>
      </c>
      <c r="E283" s="1" t="s">
        <v>15</v>
      </c>
      <c r="F283" s="2">
        <v>43645</v>
      </c>
      <c r="G283" s="4">
        <v>85777</v>
      </c>
    </row>
    <row r="284" spans="1:7" ht="15" customHeight="1" x14ac:dyDescent="0.25">
      <c r="A284" s="3" t="s">
        <v>18</v>
      </c>
      <c r="B284" s="1" t="s">
        <v>13</v>
      </c>
      <c r="C284" s="1" t="s">
        <v>9</v>
      </c>
      <c r="D284" s="1" t="s">
        <v>10</v>
      </c>
      <c r="E284" s="1" t="s">
        <v>11</v>
      </c>
      <c r="F284" s="2">
        <v>43648</v>
      </c>
      <c r="G284" s="4">
        <v>68538</v>
      </c>
    </row>
    <row r="285" spans="1:7" ht="15" customHeight="1" x14ac:dyDescent="0.25">
      <c r="A285" s="3" t="s">
        <v>23</v>
      </c>
      <c r="B285" s="1" t="s">
        <v>17</v>
      </c>
      <c r="C285" s="1" t="s">
        <v>9</v>
      </c>
      <c r="D285" s="1" t="s">
        <v>20</v>
      </c>
      <c r="E285" s="1" t="s">
        <v>15</v>
      </c>
      <c r="F285" s="2">
        <v>43592</v>
      </c>
      <c r="G285" s="4">
        <v>49527</v>
      </c>
    </row>
    <row r="286" spans="1:7" ht="15" customHeight="1" x14ac:dyDescent="0.25">
      <c r="A286" s="3" t="s">
        <v>18</v>
      </c>
      <c r="B286" s="1" t="s">
        <v>13</v>
      </c>
      <c r="C286" s="1" t="s">
        <v>14</v>
      </c>
      <c r="D286" s="1" t="s">
        <v>10</v>
      </c>
      <c r="E286" s="1" t="s">
        <v>11</v>
      </c>
      <c r="F286" s="2">
        <v>43685</v>
      </c>
      <c r="G286" s="4">
        <v>7074</v>
      </c>
    </row>
    <row r="287" spans="1:7" ht="15" customHeight="1" x14ac:dyDescent="0.25">
      <c r="A287" s="3" t="s">
        <v>23</v>
      </c>
      <c r="B287" s="1" t="s">
        <v>17</v>
      </c>
      <c r="C287" s="1" t="s">
        <v>9</v>
      </c>
      <c r="D287" s="1" t="s">
        <v>10</v>
      </c>
      <c r="E287" s="1" t="s">
        <v>11</v>
      </c>
      <c r="F287" s="2">
        <v>43611</v>
      </c>
      <c r="G287" s="4">
        <v>93750</v>
      </c>
    </row>
    <row r="288" spans="1:7" ht="15" customHeight="1" x14ac:dyDescent="0.25">
      <c r="A288" s="3" t="s">
        <v>22</v>
      </c>
      <c r="B288" s="1" t="s">
        <v>13</v>
      </c>
      <c r="C288" s="1" t="s">
        <v>9</v>
      </c>
      <c r="D288" s="1" t="s">
        <v>20</v>
      </c>
      <c r="E288" s="1" t="s">
        <v>11</v>
      </c>
      <c r="F288" s="2">
        <v>43498</v>
      </c>
      <c r="G288" s="4">
        <v>29846</v>
      </c>
    </row>
    <row r="289" spans="1:7" ht="15" customHeight="1" x14ac:dyDescent="0.25">
      <c r="A289" s="3" t="s">
        <v>22</v>
      </c>
      <c r="B289" s="1" t="s">
        <v>17</v>
      </c>
      <c r="C289" s="1" t="s">
        <v>9</v>
      </c>
      <c r="D289" s="1" t="s">
        <v>10</v>
      </c>
      <c r="E289" s="1" t="s">
        <v>15</v>
      </c>
      <c r="F289" s="2">
        <v>43562</v>
      </c>
      <c r="G289" s="4">
        <v>18009</v>
      </c>
    </row>
    <row r="290" spans="1:7" ht="15" customHeight="1" x14ac:dyDescent="0.25">
      <c r="A290" s="3" t="s">
        <v>12</v>
      </c>
      <c r="B290" s="1" t="s">
        <v>19</v>
      </c>
      <c r="C290" s="1" t="s">
        <v>14</v>
      </c>
      <c r="D290" s="1" t="s">
        <v>10</v>
      </c>
      <c r="E290" s="1" t="s">
        <v>11</v>
      </c>
      <c r="F290" s="2">
        <v>43732</v>
      </c>
      <c r="G290" s="4">
        <v>80416</v>
      </c>
    </row>
    <row r="291" spans="1:7" ht="15" customHeight="1" x14ac:dyDescent="0.25">
      <c r="A291" s="3" t="s">
        <v>12</v>
      </c>
      <c r="B291" s="1" t="s">
        <v>13</v>
      </c>
      <c r="C291" s="1" t="s">
        <v>14</v>
      </c>
      <c r="D291" s="1" t="s">
        <v>21</v>
      </c>
      <c r="E291" s="1" t="s">
        <v>15</v>
      </c>
      <c r="F291" s="2">
        <v>43818</v>
      </c>
      <c r="G291" s="4">
        <v>11072</v>
      </c>
    </row>
    <row r="292" spans="1:7" ht="15" customHeight="1" x14ac:dyDescent="0.25">
      <c r="A292" s="3" t="s">
        <v>18</v>
      </c>
      <c r="B292" s="1" t="s">
        <v>17</v>
      </c>
      <c r="C292" s="1" t="s">
        <v>14</v>
      </c>
      <c r="D292" s="1" t="s">
        <v>10</v>
      </c>
      <c r="E292" s="1" t="s">
        <v>11</v>
      </c>
      <c r="F292" s="2">
        <v>43711</v>
      </c>
      <c r="G292" s="4">
        <v>16723</v>
      </c>
    </row>
    <row r="293" spans="1:7" ht="15" customHeight="1" x14ac:dyDescent="0.25">
      <c r="A293" s="3" t="s">
        <v>22</v>
      </c>
      <c r="B293" s="1" t="s">
        <v>17</v>
      </c>
      <c r="C293" s="1" t="s">
        <v>9</v>
      </c>
      <c r="D293" s="1" t="s">
        <v>10</v>
      </c>
      <c r="E293" s="1" t="s">
        <v>15</v>
      </c>
      <c r="F293" s="2">
        <v>43785</v>
      </c>
      <c r="G293" s="4">
        <v>94971</v>
      </c>
    </row>
    <row r="294" spans="1:7" ht="15" customHeight="1" x14ac:dyDescent="0.25">
      <c r="A294" s="3" t="s">
        <v>7</v>
      </c>
      <c r="B294" s="1" t="s">
        <v>17</v>
      </c>
      <c r="C294" s="1" t="s">
        <v>14</v>
      </c>
      <c r="D294" s="1" t="s">
        <v>21</v>
      </c>
      <c r="E294" s="1" t="s">
        <v>11</v>
      </c>
      <c r="F294" s="2">
        <v>43543</v>
      </c>
      <c r="G294" s="4">
        <v>64143</v>
      </c>
    </row>
    <row r="295" spans="1:7" ht="15" customHeight="1" x14ac:dyDescent="0.25">
      <c r="A295" s="3" t="s">
        <v>12</v>
      </c>
      <c r="B295" s="1" t="s">
        <v>13</v>
      </c>
      <c r="C295" s="1" t="s">
        <v>9</v>
      </c>
      <c r="D295" s="1" t="s">
        <v>10</v>
      </c>
      <c r="E295" s="1" t="s">
        <v>15</v>
      </c>
      <c r="F295" s="2">
        <v>43724</v>
      </c>
      <c r="G295" s="4">
        <v>44483</v>
      </c>
    </row>
    <row r="296" spans="1:7" ht="15" customHeight="1" x14ac:dyDescent="0.25">
      <c r="A296" s="3" t="s">
        <v>23</v>
      </c>
      <c r="B296" s="1" t="s">
        <v>13</v>
      </c>
      <c r="C296" s="1" t="s">
        <v>9</v>
      </c>
      <c r="D296" s="1" t="s">
        <v>21</v>
      </c>
      <c r="E296" s="1" t="s">
        <v>15</v>
      </c>
      <c r="F296" s="2">
        <v>43682</v>
      </c>
      <c r="G296" s="4">
        <v>90891</v>
      </c>
    </row>
    <row r="297" spans="1:7" ht="15" customHeight="1" x14ac:dyDescent="0.25">
      <c r="A297" s="3" t="s">
        <v>7</v>
      </c>
      <c r="B297" s="1" t="s">
        <v>19</v>
      </c>
      <c r="C297" s="1" t="s">
        <v>14</v>
      </c>
      <c r="D297" s="1" t="s">
        <v>20</v>
      </c>
      <c r="E297" s="1" t="s">
        <v>11</v>
      </c>
      <c r="F297" s="2">
        <v>43469</v>
      </c>
      <c r="G297" s="4">
        <v>43189</v>
      </c>
    </row>
    <row r="298" spans="1:7" ht="15" customHeight="1" x14ac:dyDescent="0.25">
      <c r="A298" s="3" t="s">
        <v>12</v>
      </c>
      <c r="B298" s="1" t="s">
        <v>13</v>
      </c>
      <c r="C298" s="1" t="s">
        <v>14</v>
      </c>
      <c r="D298" s="1" t="s">
        <v>10</v>
      </c>
      <c r="E298" s="1" t="s">
        <v>11</v>
      </c>
      <c r="F298" s="2">
        <v>43797</v>
      </c>
      <c r="G298" s="4">
        <v>25699</v>
      </c>
    </row>
    <row r="299" spans="1:7" ht="15" customHeight="1" x14ac:dyDescent="0.25">
      <c r="A299" s="3" t="s">
        <v>16</v>
      </c>
      <c r="B299" s="1" t="s">
        <v>17</v>
      </c>
      <c r="C299" s="1" t="s">
        <v>14</v>
      </c>
      <c r="D299" s="1" t="s">
        <v>10</v>
      </c>
      <c r="E299" s="1" t="s">
        <v>11</v>
      </c>
      <c r="F299" s="2">
        <v>43689</v>
      </c>
      <c r="G299" s="4">
        <v>84088</v>
      </c>
    </row>
    <row r="300" spans="1:7" ht="15" customHeight="1" x14ac:dyDescent="0.25">
      <c r="A300" s="3" t="s">
        <v>18</v>
      </c>
      <c r="B300" s="1" t="s">
        <v>17</v>
      </c>
      <c r="C300" s="1" t="s">
        <v>9</v>
      </c>
      <c r="D300" s="1" t="s">
        <v>10</v>
      </c>
      <c r="E300" s="1" t="s">
        <v>11</v>
      </c>
      <c r="F300" s="2">
        <v>43514</v>
      </c>
      <c r="G300" s="4">
        <v>31168</v>
      </c>
    </row>
    <row r="301" spans="1:7" ht="15" customHeight="1" x14ac:dyDescent="0.25">
      <c r="A301" s="3" t="s">
        <v>7</v>
      </c>
      <c r="B301" s="1" t="s">
        <v>17</v>
      </c>
      <c r="C301" s="1" t="s">
        <v>9</v>
      </c>
      <c r="D301" s="1" t="s">
        <v>20</v>
      </c>
      <c r="E301" s="1" t="s">
        <v>15</v>
      </c>
      <c r="F301" s="2">
        <v>43684</v>
      </c>
      <c r="G301" s="4">
        <v>96857</v>
      </c>
    </row>
    <row r="302" spans="1:7" ht="15" customHeight="1" x14ac:dyDescent="0.25">
      <c r="A302" s="3" t="s">
        <v>7</v>
      </c>
      <c r="B302" s="1" t="s">
        <v>19</v>
      </c>
      <c r="C302" s="1" t="s">
        <v>14</v>
      </c>
      <c r="D302" s="1" t="s">
        <v>20</v>
      </c>
      <c r="E302" s="1" t="s">
        <v>11</v>
      </c>
      <c r="F302" s="2">
        <v>43818</v>
      </c>
      <c r="G302" s="4">
        <v>59480</v>
      </c>
    </row>
    <row r="303" spans="1:7" ht="15" customHeight="1" x14ac:dyDescent="0.25">
      <c r="A303" s="3" t="s">
        <v>18</v>
      </c>
      <c r="B303" s="1" t="s">
        <v>13</v>
      </c>
      <c r="C303" s="1" t="s">
        <v>9</v>
      </c>
      <c r="D303" s="1" t="s">
        <v>21</v>
      </c>
      <c r="E303" s="1" t="s">
        <v>11</v>
      </c>
      <c r="F303" s="2">
        <v>43744</v>
      </c>
      <c r="G303" s="4">
        <v>13678</v>
      </c>
    </row>
    <row r="304" spans="1:7" ht="15" customHeight="1" x14ac:dyDescent="0.25">
      <c r="A304" s="3" t="s">
        <v>18</v>
      </c>
      <c r="B304" s="1" t="s">
        <v>13</v>
      </c>
      <c r="C304" s="1" t="s">
        <v>9</v>
      </c>
      <c r="D304" s="1" t="s">
        <v>20</v>
      </c>
      <c r="E304" s="1" t="s">
        <v>11</v>
      </c>
      <c r="F304" s="2">
        <v>43525</v>
      </c>
      <c r="G304" s="4">
        <v>2666</v>
      </c>
    </row>
    <row r="305" spans="1:7" ht="15" customHeight="1" x14ac:dyDescent="0.25">
      <c r="A305" s="3" t="s">
        <v>23</v>
      </c>
      <c r="B305" s="1" t="s">
        <v>17</v>
      </c>
      <c r="C305" s="1" t="s">
        <v>9</v>
      </c>
      <c r="D305" s="1" t="s">
        <v>10</v>
      </c>
      <c r="E305" s="1" t="s">
        <v>11</v>
      </c>
      <c r="F305" s="2">
        <v>43560</v>
      </c>
      <c r="G305" s="4">
        <v>45323</v>
      </c>
    </row>
    <row r="306" spans="1:7" ht="15" customHeight="1" x14ac:dyDescent="0.25">
      <c r="A306" s="3" t="s">
        <v>18</v>
      </c>
      <c r="B306" s="1" t="s">
        <v>19</v>
      </c>
      <c r="C306" s="1" t="s">
        <v>9</v>
      </c>
      <c r="D306" s="1" t="s">
        <v>10</v>
      </c>
      <c r="E306" s="1" t="s">
        <v>15</v>
      </c>
      <c r="F306" s="2">
        <v>43764</v>
      </c>
      <c r="G306" s="4">
        <v>9214</v>
      </c>
    </row>
    <row r="307" spans="1:7" ht="15" customHeight="1" x14ac:dyDescent="0.25">
      <c r="A307" s="3" t="s">
        <v>22</v>
      </c>
      <c r="B307" s="1" t="s">
        <v>13</v>
      </c>
      <c r="C307" s="1" t="s">
        <v>9</v>
      </c>
      <c r="D307" s="1" t="s">
        <v>20</v>
      </c>
      <c r="E307" s="1" t="s">
        <v>11</v>
      </c>
      <c r="F307" s="2">
        <v>43486</v>
      </c>
      <c r="G307" s="4">
        <v>53513</v>
      </c>
    </row>
    <row r="308" spans="1:7" ht="15" customHeight="1" x14ac:dyDescent="0.25">
      <c r="A308" s="3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2">
        <v>43664</v>
      </c>
      <c r="G308" s="4">
        <v>43876</v>
      </c>
    </row>
    <row r="309" spans="1:7" ht="15" customHeight="1" x14ac:dyDescent="0.25">
      <c r="A309" s="3" t="s">
        <v>18</v>
      </c>
      <c r="B309" s="1" t="s">
        <v>19</v>
      </c>
      <c r="C309" s="1" t="s">
        <v>9</v>
      </c>
      <c r="D309" s="1" t="s">
        <v>21</v>
      </c>
      <c r="E309" s="1" t="s">
        <v>11</v>
      </c>
      <c r="F309" s="2">
        <v>43564</v>
      </c>
      <c r="G309" s="4">
        <v>51484</v>
      </c>
    </row>
    <row r="310" spans="1:7" ht="15" customHeight="1" x14ac:dyDescent="0.25">
      <c r="A310" s="3" t="s">
        <v>23</v>
      </c>
      <c r="B310" s="1" t="s">
        <v>13</v>
      </c>
      <c r="C310" s="1" t="s">
        <v>9</v>
      </c>
      <c r="D310" s="1" t="s">
        <v>20</v>
      </c>
      <c r="E310" s="1" t="s">
        <v>11</v>
      </c>
      <c r="F310" s="2">
        <v>43507</v>
      </c>
      <c r="G310" s="4">
        <v>51873</v>
      </c>
    </row>
    <row r="311" spans="1:7" ht="15" customHeight="1" x14ac:dyDescent="0.25">
      <c r="A311" s="3" t="s">
        <v>18</v>
      </c>
      <c r="B311" s="1" t="s">
        <v>13</v>
      </c>
      <c r="C311" s="1" t="s">
        <v>9</v>
      </c>
      <c r="D311" s="1" t="s">
        <v>20</v>
      </c>
      <c r="E311" s="1" t="s">
        <v>11</v>
      </c>
      <c r="F311" s="2">
        <v>43545</v>
      </c>
      <c r="G311" s="4">
        <v>39303</v>
      </c>
    </row>
    <row r="312" spans="1:7" ht="15" customHeight="1" x14ac:dyDescent="0.25">
      <c r="A312" s="3" t="s">
        <v>23</v>
      </c>
      <c r="B312" s="1" t="s">
        <v>17</v>
      </c>
      <c r="C312" s="1" t="s">
        <v>9</v>
      </c>
      <c r="D312" s="1" t="s">
        <v>10</v>
      </c>
      <c r="E312" s="1" t="s">
        <v>11</v>
      </c>
      <c r="F312" s="2">
        <v>43743</v>
      </c>
      <c r="G312" s="4">
        <v>28290</v>
      </c>
    </row>
    <row r="313" spans="1:7" ht="15" customHeight="1" x14ac:dyDescent="0.25">
      <c r="A313" s="3" t="s">
        <v>22</v>
      </c>
      <c r="B313" s="1" t="s">
        <v>13</v>
      </c>
      <c r="C313" s="1" t="s">
        <v>9</v>
      </c>
      <c r="D313" s="1" t="s">
        <v>20</v>
      </c>
      <c r="E313" s="1" t="s">
        <v>11</v>
      </c>
      <c r="F313" s="2">
        <v>43471</v>
      </c>
      <c r="G313" s="4">
        <v>6750</v>
      </c>
    </row>
    <row r="314" spans="1:7" ht="15" customHeight="1" x14ac:dyDescent="0.25">
      <c r="A314" s="3" t="s">
        <v>22</v>
      </c>
      <c r="B314" s="1" t="s">
        <v>19</v>
      </c>
      <c r="C314" s="1" t="s">
        <v>9</v>
      </c>
      <c r="D314" s="1" t="s">
        <v>21</v>
      </c>
      <c r="E314" s="1" t="s">
        <v>11</v>
      </c>
      <c r="F314" s="2">
        <v>43647</v>
      </c>
      <c r="G314" s="4">
        <v>30182</v>
      </c>
    </row>
    <row r="315" spans="1:7" ht="15" customHeight="1" x14ac:dyDescent="0.25">
      <c r="A315" s="3" t="s">
        <v>12</v>
      </c>
      <c r="B315" s="1" t="s">
        <v>17</v>
      </c>
      <c r="C315" s="1" t="s">
        <v>9</v>
      </c>
      <c r="D315" s="1" t="s">
        <v>21</v>
      </c>
      <c r="E315" s="1" t="s">
        <v>11</v>
      </c>
      <c r="F315" s="2">
        <v>43736</v>
      </c>
      <c r="G315" s="4">
        <v>58543</v>
      </c>
    </row>
    <row r="316" spans="1:7" ht="15" customHeight="1" x14ac:dyDescent="0.25">
      <c r="A316" s="3" t="s">
        <v>12</v>
      </c>
      <c r="B316" s="1" t="s">
        <v>19</v>
      </c>
      <c r="C316" s="1" t="s">
        <v>9</v>
      </c>
      <c r="D316" s="1" t="s">
        <v>10</v>
      </c>
      <c r="E316" s="1" t="s">
        <v>11</v>
      </c>
      <c r="F316" s="2">
        <v>43696</v>
      </c>
      <c r="G316" s="4">
        <v>92356</v>
      </c>
    </row>
    <row r="317" spans="1:7" ht="15" customHeight="1" x14ac:dyDescent="0.25">
      <c r="A317" s="3" t="s">
        <v>18</v>
      </c>
      <c r="B317" s="1" t="s">
        <v>13</v>
      </c>
      <c r="C317" s="1" t="s">
        <v>9</v>
      </c>
      <c r="D317" s="1" t="s">
        <v>20</v>
      </c>
      <c r="E317" s="1" t="s">
        <v>11</v>
      </c>
      <c r="F317" s="2">
        <v>43806</v>
      </c>
      <c r="G317" s="4">
        <v>97409</v>
      </c>
    </row>
    <row r="318" spans="1:7" ht="15" customHeight="1" x14ac:dyDescent="0.25">
      <c r="A318" s="3" t="s">
        <v>22</v>
      </c>
      <c r="B318" s="1" t="s">
        <v>13</v>
      </c>
      <c r="C318" s="1" t="s">
        <v>9</v>
      </c>
      <c r="D318" s="1" t="s">
        <v>10</v>
      </c>
      <c r="E318" s="1" t="s">
        <v>11</v>
      </c>
      <c r="F318" s="2">
        <v>43519</v>
      </c>
      <c r="G318" s="4">
        <v>16938</v>
      </c>
    </row>
    <row r="319" spans="1:7" ht="15" customHeight="1" x14ac:dyDescent="0.25">
      <c r="A319" s="3" t="s">
        <v>7</v>
      </c>
      <c r="B319" s="1" t="s">
        <v>13</v>
      </c>
      <c r="C319" s="1" t="s">
        <v>9</v>
      </c>
      <c r="D319" s="1" t="s">
        <v>10</v>
      </c>
      <c r="E319" s="1" t="s">
        <v>11</v>
      </c>
      <c r="F319" s="2">
        <v>43691</v>
      </c>
      <c r="G319" s="4">
        <v>32748</v>
      </c>
    </row>
    <row r="320" spans="1:7" ht="15" customHeight="1" x14ac:dyDescent="0.25">
      <c r="A320" s="3" t="s">
        <v>18</v>
      </c>
      <c r="B320" s="1" t="s">
        <v>19</v>
      </c>
      <c r="C320" s="1" t="s">
        <v>9</v>
      </c>
      <c r="D320" s="1" t="s">
        <v>10</v>
      </c>
      <c r="E320" s="1" t="s">
        <v>11</v>
      </c>
      <c r="F320" s="2">
        <v>43728</v>
      </c>
      <c r="G320" s="4">
        <v>87256</v>
      </c>
    </row>
    <row r="321" spans="1:7" ht="15" customHeight="1" x14ac:dyDescent="0.25">
      <c r="A321" s="3" t="s">
        <v>22</v>
      </c>
      <c r="B321" s="1" t="s">
        <v>13</v>
      </c>
      <c r="C321" s="1" t="s">
        <v>14</v>
      </c>
      <c r="D321" s="1" t="s">
        <v>10</v>
      </c>
      <c r="E321" s="1" t="s">
        <v>15</v>
      </c>
      <c r="F321" s="2">
        <v>43559</v>
      </c>
      <c r="G321" s="4">
        <v>31787</v>
      </c>
    </row>
    <row r="322" spans="1:7" ht="15" customHeight="1" x14ac:dyDescent="0.25">
      <c r="A322" s="3" t="s">
        <v>22</v>
      </c>
      <c r="B322" s="1" t="s">
        <v>17</v>
      </c>
      <c r="C322" s="1" t="s">
        <v>9</v>
      </c>
      <c r="D322" s="1" t="s">
        <v>10</v>
      </c>
      <c r="E322" s="1" t="s">
        <v>11</v>
      </c>
      <c r="F322" s="2">
        <v>43690</v>
      </c>
      <c r="G322" s="4">
        <v>30580</v>
      </c>
    </row>
    <row r="323" spans="1:7" ht="15" customHeight="1" x14ac:dyDescent="0.25">
      <c r="A323" s="3" t="s">
        <v>7</v>
      </c>
      <c r="B323" s="1" t="s">
        <v>17</v>
      </c>
      <c r="C323" s="1" t="s">
        <v>9</v>
      </c>
      <c r="D323" s="1" t="s">
        <v>21</v>
      </c>
      <c r="E323" s="1" t="s">
        <v>11</v>
      </c>
      <c r="F323" s="2">
        <v>43470</v>
      </c>
      <c r="G323" s="4">
        <v>20782</v>
      </c>
    </row>
    <row r="324" spans="1:7" ht="15" customHeight="1" x14ac:dyDescent="0.25">
      <c r="A324" s="3" t="s">
        <v>24</v>
      </c>
      <c r="B324" s="1" t="s">
        <v>17</v>
      </c>
      <c r="C324" s="1" t="s">
        <v>9</v>
      </c>
      <c r="D324" s="1" t="s">
        <v>10</v>
      </c>
      <c r="E324" s="1" t="s">
        <v>11</v>
      </c>
      <c r="F324" s="2">
        <v>43524</v>
      </c>
      <c r="G324" s="4">
        <v>31318</v>
      </c>
    </row>
    <row r="325" spans="1:7" ht="15" customHeight="1" x14ac:dyDescent="0.25">
      <c r="A325" s="3" t="s">
        <v>24</v>
      </c>
      <c r="B325" s="1" t="s">
        <v>17</v>
      </c>
      <c r="C325" s="1" t="s">
        <v>9</v>
      </c>
      <c r="D325" s="1" t="s">
        <v>10</v>
      </c>
      <c r="E325" s="1" t="s">
        <v>11</v>
      </c>
      <c r="F325" s="2">
        <v>43562</v>
      </c>
      <c r="G325" s="4">
        <v>26718</v>
      </c>
    </row>
    <row r="326" spans="1:7" ht="15" customHeight="1" x14ac:dyDescent="0.25">
      <c r="A326" s="3" t="s">
        <v>24</v>
      </c>
      <c r="B326" s="1" t="s">
        <v>19</v>
      </c>
      <c r="C326" s="1" t="s">
        <v>9</v>
      </c>
      <c r="D326" s="1" t="s">
        <v>21</v>
      </c>
      <c r="E326" s="1" t="s">
        <v>11</v>
      </c>
      <c r="F326" s="2">
        <v>43808</v>
      </c>
      <c r="G326" s="4">
        <v>38539</v>
      </c>
    </row>
    <row r="327" spans="1:7" ht="15" customHeight="1" x14ac:dyDescent="0.25">
      <c r="A327" s="3" t="s">
        <v>24</v>
      </c>
      <c r="B327" s="1" t="s">
        <v>19</v>
      </c>
      <c r="C327" s="1" t="s">
        <v>14</v>
      </c>
      <c r="D327" s="1" t="s">
        <v>10</v>
      </c>
      <c r="E327" s="1" t="s">
        <v>15</v>
      </c>
      <c r="F327" s="2">
        <v>43775</v>
      </c>
      <c r="G327" s="4">
        <v>69993</v>
      </c>
    </row>
    <row r="328" spans="1:7" ht="15" customHeight="1" x14ac:dyDescent="0.25">
      <c r="A328" s="3" t="s">
        <v>24</v>
      </c>
      <c r="B328" s="1" t="s">
        <v>17</v>
      </c>
      <c r="C328" s="1" t="s">
        <v>9</v>
      </c>
      <c r="D328" s="1" t="s">
        <v>20</v>
      </c>
      <c r="E328" s="1" t="s">
        <v>15</v>
      </c>
      <c r="F328" s="2">
        <v>43581</v>
      </c>
      <c r="G328" s="4">
        <v>86417</v>
      </c>
    </row>
    <row r="329" spans="1:7" ht="15" customHeight="1" x14ac:dyDescent="0.25">
      <c r="A329" s="3" t="s">
        <v>12</v>
      </c>
      <c r="B329" s="1" t="s">
        <v>19</v>
      </c>
      <c r="C329" s="1" t="s">
        <v>9</v>
      </c>
      <c r="D329" s="1" t="s">
        <v>10</v>
      </c>
      <c r="E329" s="1" t="s">
        <v>11</v>
      </c>
      <c r="F329" s="2">
        <v>43527</v>
      </c>
      <c r="G329" s="4">
        <v>58125</v>
      </c>
    </row>
    <row r="330" spans="1:7" ht="15" customHeight="1" x14ac:dyDescent="0.25">
      <c r="A330" s="3" t="s">
        <v>23</v>
      </c>
      <c r="B330" s="1" t="s">
        <v>8</v>
      </c>
      <c r="C330" s="1" t="s">
        <v>9</v>
      </c>
      <c r="D330" s="1" t="s">
        <v>20</v>
      </c>
      <c r="E330" s="1" t="s">
        <v>11</v>
      </c>
      <c r="F330" s="2">
        <v>43483</v>
      </c>
      <c r="G330" s="4">
        <v>11438</v>
      </c>
    </row>
    <row r="331" spans="1:7" ht="15" customHeight="1" x14ac:dyDescent="0.25">
      <c r="A331" s="3" t="s">
        <v>7</v>
      </c>
      <c r="B331" s="1" t="s">
        <v>13</v>
      </c>
      <c r="C331" s="1" t="s">
        <v>9</v>
      </c>
      <c r="D331" s="1" t="s">
        <v>21</v>
      </c>
      <c r="E331" s="1" t="s">
        <v>11</v>
      </c>
      <c r="F331" s="2">
        <v>43518</v>
      </c>
      <c r="G331" s="4">
        <v>84342</v>
      </c>
    </row>
    <row r="332" spans="1:7" ht="15" customHeight="1" x14ac:dyDescent="0.25">
      <c r="A332" s="3" t="s">
        <v>12</v>
      </c>
      <c r="B332" s="1" t="s">
        <v>19</v>
      </c>
      <c r="C332" s="1" t="s">
        <v>9</v>
      </c>
      <c r="D332" s="1" t="s">
        <v>10</v>
      </c>
      <c r="E332" s="1" t="s">
        <v>11</v>
      </c>
      <c r="F332" s="2">
        <v>43520</v>
      </c>
      <c r="G332" s="4">
        <v>47751</v>
      </c>
    </row>
    <row r="333" spans="1:7" ht="15" customHeight="1" x14ac:dyDescent="0.25">
      <c r="A333" s="3" t="s">
        <v>16</v>
      </c>
      <c r="B333" s="1" t="s">
        <v>19</v>
      </c>
      <c r="C333" s="1" t="s">
        <v>9</v>
      </c>
      <c r="D333" s="1" t="s">
        <v>20</v>
      </c>
      <c r="E333" s="1" t="s">
        <v>15</v>
      </c>
      <c r="F333" s="2">
        <v>43561</v>
      </c>
      <c r="G333" s="4">
        <v>84204</v>
      </c>
    </row>
    <row r="334" spans="1:7" ht="15" customHeight="1" x14ac:dyDescent="0.25">
      <c r="A334" s="3" t="s">
        <v>18</v>
      </c>
      <c r="B334" s="1" t="s">
        <v>17</v>
      </c>
      <c r="C334" s="1" t="s">
        <v>9</v>
      </c>
      <c r="D334" s="1" t="s">
        <v>20</v>
      </c>
      <c r="E334" s="1" t="s">
        <v>11</v>
      </c>
      <c r="F334" s="2">
        <v>43509</v>
      </c>
      <c r="G334" s="4">
        <v>29314</v>
      </c>
    </row>
    <row r="335" spans="1:7" ht="15" customHeight="1" x14ac:dyDescent="0.25">
      <c r="A335" s="3" t="s">
        <v>7</v>
      </c>
      <c r="B335" s="1" t="s">
        <v>19</v>
      </c>
      <c r="C335" s="1" t="s">
        <v>14</v>
      </c>
      <c r="D335" s="1" t="s">
        <v>20</v>
      </c>
      <c r="E335" s="1" t="s">
        <v>15</v>
      </c>
      <c r="F335" s="2">
        <v>43541</v>
      </c>
      <c r="G335" s="4">
        <v>30968</v>
      </c>
    </row>
    <row r="336" spans="1:7" ht="15" customHeight="1" x14ac:dyDescent="0.25">
      <c r="A336" s="3" t="s">
        <v>7</v>
      </c>
      <c r="B336" s="1" t="s">
        <v>19</v>
      </c>
      <c r="C336" s="1" t="s">
        <v>9</v>
      </c>
      <c r="D336" s="1" t="s">
        <v>10</v>
      </c>
      <c r="E336" s="1" t="s">
        <v>11</v>
      </c>
      <c r="F336" s="2">
        <v>43784</v>
      </c>
      <c r="G336" s="4">
        <v>56119</v>
      </c>
    </row>
    <row r="337" spans="1:7" ht="15" customHeight="1" x14ac:dyDescent="0.25">
      <c r="A337" s="3" t="s">
        <v>18</v>
      </c>
      <c r="B337" s="1" t="s">
        <v>17</v>
      </c>
      <c r="C337" s="1" t="s">
        <v>14</v>
      </c>
      <c r="D337" s="1" t="s">
        <v>20</v>
      </c>
      <c r="E337" s="1" t="s">
        <v>11</v>
      </c>
      <c r="F337" s="2">
        <v>43739</v>
      </c>
      <c r="G337" s="4">
        <v>16738</v>
      </c>
    </row>
    <row r="338" spans="1:7" ht="15" customHeight="1" x14ac:dyDescent="0.25">
      <c r="A338" s="3" t="s">
        <v>18</v>
      </c>
      <c r="B338" s="1" t="s">
        <v>8</v>
      </c>
      <c r="C338" s="1" t="s">
        <v>9</v>
      </c>
      <c r="D338" s="1" t="s">
        <v>10</v>
      </c>
      <c r="E338" s="1" t="s">
        <v>11</v>
      </c>
      <c r="F338" s="2">
        <v>43799</v>
      </c>
      <c r="G338" s="4">
        <v>52620</v>
      </c>
    </row>
    <row r="339" spans="1:7" ht="15" customHeight="1" x14ac:dyDescent="0.25">
      <c r="A339" s="3" t="s">
        <v>23</v>
      </c>
      <c r="B339" s="1" t="s">
        <v>17</v>
      </c>
      <c r="C339" s="1" t="s">
        <v>9</v>
      </c>
      <c r="D339" s="1" t="s">
        <v>10</v>
      </c>
      <c r="E339" s="1" t="s">
        <v>15</v>
      </c>
      <c r="F339" s="2">
        <v>43519</v>
      </c>
      <c r="G339" s="4">
        <v>55323</v>
      </c>
    </row>
    <row r="340" spans="1:7" ht="15" customHeight="1" x14ac:dyDescent="0.25">
      <c r="A340" s="3" t="s">
        <v>18</v>
      </c>
      <c r="B340" s="1" t="s">
        <v>19</v>
      </c>
      <c r="C340" s="1" t="s">
        <v>9</v>
      </c>
      <c r="D340" s="1" t="s">
        <v>10</v>
      </c>
      <c r="E340" s="1" t="s">
        <v>11</v>
      </c>
      <c r="F340" s="2">
        <v>43469</v>
      </c>
      <c r="G340" s="4">
        <v>46485</v>
      </c>
    </row>
    <row r="341" spans="1:7" ht="15" customHeight="1" x14ac:dyDescent="0.25">
      <c r="A341" s="3" t="s">
        <v>22</v>
      </c>
      <c r="B341" s="1" t="s">
        <v>13</v>
      </c>
      <c r="C341" s="1" t="s">
        <v>9</v>
      </c>
      <c r="D341" s="1" t="s">
        <v>20</v>
      </c>
      <c r="E341" s="1" t="s">
        <v>11</v>
      </c>
      <c r="F341" s="2">
        <v>43481</v>
      </c>
      <c r="G341" s="4">
        <v>52242</v>
      </c>
    </row>
    <row r="342" spans="1:7" ht="15" customHeight="1" x14ac:dyDescent="0.25">
      <c r="A342" s="3" t="s">
        <v>7</v>
      </c>
      <c r="B342" s="1" t="s">
        <v>19</v>
      </c>
      <c r="C342" s="1" t="s">
        <v>14</v>
      </c>
      <c r="D342" s="1" t="s">
        <v>20</v>
      </c>
      <c r="E342" s="1" t="s">
        <v>11</v>
      </c>
      <c r="F342" s="2">
        <v>43673</v>
      </c>
      <c r="G342" s="4">
        <v>12448</v>
      </c>
    </row>
    <row r="343" spans="1:7" ht="15" customHeight="1" x14ac:dyDescent="0.25">
      <c r="A343" s="3" t="s">
        <v>18</v>
      </c>
      <c r="B343" s="1" t="s">
        <v>13</v>
      </c>
      <c r="C343" s="1" t="s">
        <v>9</v>
      </c>
      <c r="D343" s="1" t="s">
        <v>20</v>
      </c>
      <c r="E343" s="1" t="s">
        <v>11</v>
      </c>
      <c r="F343" s="2">
        <v>43552</v>
      </c>
      <c r="G343" s="4">
        <v>31909</v>
      </c>
    </row>
    <row r="344" spans="1:7" ht="15" customHeight="1" x14ac:dyDescent="0.25">
      <c r="A344" s="3" t="s">
        <v>23</v>
      </c>
      <c r="B344" s="1" t="s">
        <v>8</v>
      </c>
      <c r="C344" s="1" t="s">
        <v>14</v>
      </c>
      <c r="D344" s="1" t="s">
        <v>20</v>
      </c>
      <c r="E344" s="1" t="s">
        <v>11</v>
      </c>
      <c r="F344" s="2">
        <v>43677</v>
      </c>
      <c r="G344" s="4">
        <v>33613</v>
      </c>
    </row>
    <row r="345" spans="1:7" ht="15" customHeight="1" x14ac:dyDescent="0.25">
      <c r="A345" s="3" t="s">
        <v>18</v>
      </c>
      <c r="B345" s="1" t="s">
        <v>19</v>
      </c>
      <c r="C345" s="1" t="s">
        <v>9</v>
      </c>
      <c r="D345" s="1" t="s">
        <v>20</v>
      </c>
      <c r="E345" s="1" t="s">
        <v>15</v>
      </c>
      <c r="F345" s="2">
        <v>43617</v>
      </c>
      <c r="G345" s="4">
        <v>51778</v>
      </c>
    </row>
    <row r="346" spans="1:7" ht="15" customHeight="1" x14ac:dyDescent="0.25">
      <c r="A346" s="3" t="s">
        <v>23</v>
      </c>
      <c r="B346" s="1" t="s">
        <v>19</v>
      </c>
      <c r="C346" s="1" t="s">
        <v>9</v>
      </c>
      <c r="D346" s="1" t="s">
        <v>21</v>
      </c>
      <c r="E346" s="1" t="s">
        <v>11</v>
      </c>
      <c r="F346" s="2">
        <v>43578</v>
      </c>
      <c r="G346" s="4">
        <v>15070</v>
      </c>
    </row>
    <row r="347" spans="1:7" ht="15" customHeight="1" x14ac:dyDescent="0.25">
      <c r="A347" s="3" t="s">
        <v>22</v>
      </c>
      <c r="B347" s="1" t="s">
        <v>17</v>
      </c>
      <c r="C347" s="1" t="s">
        <v>14</v>
      </c>
      <c r="D347" s="1" t="s">
        <v>10</v>
      </c>
      <c r="E347" s="1" t="s">
        <v>11</v>
      </c>
      <c r="F347" s="2">
        <v>43529</v>
      </c>
      <c r="G347" s="4">
        <v>42476</v>
      </c>
    </row>
    <row r="348" spans="1:7" ht="15" customHeight="1" x14ac:dyDescent="0.25">
      <c r="A348" s="3" t="s">
        <v>22</v>
      </c>
      <c r="B348" s="1" t="s">
        <v>17</v>
      </c>
      <c r="C348" s="1" t="s">
        <v>14</v>
      </c>
      <c r="D348" s="1" t="s">
        <v>10</v>
      </c>
      <c r="E348" s="1" t="s">
        <v>11</v>
      </c>
      <c r="F348" s="2">
        <v>43512</v>
      </c>
      <c r="G348" s="4">
        <v>14380</v>
      </c>
    </row>
    <row r="349" spans="1:7" ht="15" customHeight="1" x14ac:dyDescent="0.25">
      <c r="A349" s="3" t="s">
        <v>12</v>
      </c>
      <c r="B349" s="1" t="s">
        <v>13</v>
      </c>
      <c r="C349" s="1" t="s">
        <v>14</v>
      </c>
      <c r="D349" s="1" t="s">
        <v>10</v>
      </c>
      <c r="E349" s="1" t="s">
        <v>11</v>
      </c>
      <c r="F349" s="2">
        <v>43663</v>
      </c>
      <c r="G349" s="4">
        <v>66293</v>
      </c>
    </row>
    <row r="350" spans="1:7" ht="15" customHeight="1" x14ac:dyDescent="0.25">
      <c r="A350" s="3" t="s">
        <v>12</v>
      </c>
      <c r="B350" s="1" t="s">
        <v>17</v>
      </c>
      <c r="C350" s="1" t="s">
        <v>9</v>
      </c>
      <c r="D350" s="1" t="s">
        <v>10</v>
      </c>
      <c r="E350" s="1" t="s">
        <v>11</v>
      </c>
      <c r="F350" s="2">
        <v>43496</v>
      </c>
      <c r="G350" s="4">
        <v>95321</v>
      </c>
    </row>
    <row r="351" spans="1:7" ht="15" customHeight="1" x14ac:dyDescent="0.25">
      <c r="A351" s="3" t="s">
        <v>18</v>
      </c>
      <c r="B351" s="1" t="s">
        <v>17</v>
      </c>
      <c r="C351" s="1" t="s">
        <v>9</v>
      </c>
      <c r="D351" s="1" t="s">
        <v>21</v>
      </c>
      <c r="E351" s="1" t="s">
        <v>11</v>
      </c>
      <c r="F351" s="2">
        <v>43788</v>
      </c>
      <c r="G351" s="4">
        <v>70914</v>
      </c>
    </row>
    <row r="352" spans="1:7" ht="15" customHeight="1" x14ac:dyDescent="0.25">
      <c r="A352" s="3" t="s">
        <v>22</v>
      </c>
      <c r="B352" s="1" t="s">
        <v>19</v>
      </c>
      <c r="C352" s="1" t="s">
        <v>9</v>
      </c>
      <c r="D352" s="1" t="s">
        <v>21</v>
      </c>
      <c r="E352" s="1" t="s">
        <v>11</v>
      </c>
      <c r="F352" s="2">
        <v>43746</v>
      </c>
      <c r="G352" s="4">
        <v>7078</v>
      </c>
    </row>
    <row r="353" spans="1:7" ht="15" customHeight="1" x14ac:dyDescent="0.25">
      <c r="A353" s="3" t="s">
        <v>7</v>
      </c>
      <c r="B353" s="1" t="s">
        <v>19</v>
      </c>
      <c r="C353" s="1" t="s">
        <v>14</v>
      </c>
      <c r="D353" s="1" t="s">
        <v>10</v>
      </c>
      <c r="E353" s="1" t="s">
        <v>15</v>
      </c>
      <c r="F353" s="2">
        <v>43612</v>
      </c>
      <c r="G353" s="4">
        <v>53978</v>
      </c>
    </row>
    <row r="354" spans="1:7" ht="15" customHeight="1" x14ac:dyDescent="0.25">
      <c r="A354" s="3" t="s">
        <v>12</v>
      </c>
      <c r="B354" s="1" t="s">
        <v>17</v>
      </c>
      <c r="C354" s="1" t="s">
        <v>9</v>
      </c>
      <c r="D354" s="1" t="s">
        <v>10</v>
      </c>
      <c r="E354" s="1" t="s">
        <v>11</v>
      </c>
      <c r="F354" s="2">
        <v>43594</v>
      </c>
      <c r="G354" s="4">
        <v>5372</v>
      </c>
    </row>
    <row r="355" spans="1:7" ht="15" customHeight="1" x14ac:dyDescent="0.25">
      <c r="A355" s="3" t="s">
        <v>23</v>
      </c>
      <c r="B355" s="1" t="s">
        <v>19</v>
      </c>
      <c r="C355" s="1" t="s">
        <v>9</v>
      </c>
      <c r="D355" s="1" t="s">
        <v>20</v>
      </c>
      <c r="E355" s="1" t="s">
        <v>15</v>
      </c>
      <c r="F355" s="2">
        <v>43557</v>
      </c>
      <c r="G355" s="4">
        <v>22458</v>
      </c>
    </row>
    <row r="356" spans="1:7" ht="15" customHeight="1" x14ac:dyDescent="0.25">
      <c r="A356" s="3" t="s">
        <v>7</v>
      </c>
      <c r="B356" s="1" t="s">
        <v>17</v>
      </c>
      <c r="C356" s="1" t="s">
        <v>14</v>
      </c>
      <c r="D356" s="1" t="s">
        <v>20</v>
      </c>
      <c r="E356" s="1" t="s">
        <v>15</v>
      </c>
      <c r="F356" s="2">
        <v>43727</v>
      </c>
      <c r="G356" s="4">
        <v>51113</v>
      </c>
    </row>
    <row r="357" spans="1:7" ht="15" customHeight="1" x14ac:dyDescent="0.25">
      <c r="A357" s="3" t="s">
        <v>12</v>
      </c>
      <c r="B357" s="1" t="s">
        <v>17</v>
      </c>
      <c r="C357" s="1" t="s">
        <v>9</v>
      </c>
      <c r="D357" s="1" t="s">
        <v>21</v>
      </c>
      <c r="E357" s="1" t="s">
        <v>11</v>
      </c>
      <c r="F357" s="2">
        <v>43780</v>
      </c>
      <c r="G357" s="4">
        <v>2747</v>
      </c>
    </row>
    <row r="358" spans="1:7" ht="15" customHeight="1" x14ac:dyDescent="0.25">
      <c r="A358" s="3" t="s">
        <v>16</v>
      </c>
      <c r="B358" s="1" t="s">
        <v>13</v>
      </c>
      <c r="C358" s="1" t="s">
        <v>9</v>
      </c>
      <c r="D358" s="1" t="s">
        <v>10</v>
      </c>
      <c r="E358" s="1" t="s">
        <v>15</v>
      </c>
      <c r="F358" s="2">
        <v>43566</v>
      </c>
      <c r="G358" s="4">
        <v>26791</v>
      </c>
    </row>
    <row r="359" spans="1:7" ht="15" customHeight="1" x14ac:dyDescent="0.25">
      <c r="A359" s="3" t="s">
        <v>18</v>
      </c>
      <c r="B359" s="1" t="s">
        <v>19</v>
      </c>
      <c r="C359" s="1" t="s">
        <v>9</v>
      </c>
      <c r="D359" s="1" t="s">
        <v>10</v>
      </c>
      <c r="E359" s="1" t="s">
        <v>15</v>
      </c>
      <c r="F359" s="2">
        <v>43741</v>
      </c>
      <c r="G359" s="4">
        <v>96864</v>
      </c>
    </row>
    <row r="360" spans="1:7" ht="15" customHeight="1" x14ac:dyDescent="0.25">
      <c r="A360" s="3" t="s">
        <v>7</v>
      </c>
      <c r="B360" s="1" t="s">
        <v>19</v>
      </c>
      <c r="C360" s="1" t="s">
        <v>9</v>
      </c>
      <c r="D360" s="1" t="s">
        <v>10</v>
      </c>
      <c r="E360" s="1" t="s">
        <v>11</v>
      </c>
      <c r="F360" s="2">
        <v>43537</v>
      </c>
      <c r="G360" s="4">
        <v>46260</v>
      </c>
    </row>
    <row r="361" spans="1:7" ht="15" customHeight="1" x14ac:dyDescent="0.25">
      <c r="A361" s="3" t="s">
        <v>7</v>
      </c>
      <c r="B361" s="1" t="s">
        <v>13</v>
      </c>
      <c r="C361" s="1" t="s">
        <v>14</v>
      </c>
      <c r="D361" s="1" t="s">
        <v>21</v>
      </c>
      <c r="E361" s="1" t="s">
        <v>11</v>
      </c>
      <c r="F361" s="2">
        <v>43537</v>
      </c>
      <c r="G361" s="4">
        <v>21796</v>
      </c>
    </row>
    <row r="362" spans="1:7" ht="15" customHeight="1" x14ac:dyDescent="0.25">
      <c r="A362" s="3" t="s">
        <v>18</v>
      </c>
      <c r="B362" s="1" t="s">
        <v>19</v>
      </c>
      <c r="C362" s="1" t="s">
        <v>9</v>
      </c>
      <c r="D362" s="1" t="s">
        <v>10</v>
      </c>
      <c r="E362" s="1" t="s">
        <v>15</v>
      </c>
      <c r="F362" s="2">
        <v>43608</v>
      </c>
      <c r="G362" s="4">
        <v>95664</v>
      </c>
    </row>
    <row r="363" spans="1:7" ht="15" customHeight="1" x14ac:dyDescent="0.25">
      <c r="A363" s="3" t="s">
        <v>18</v>
      </c>
      <c r="B363" s="1" t="s">
        <v>19</v>
      </c>
      <c r="C363" s="1" t="s">
        <v>9</v>
      </c>
      <c r="D363" s="1" t="s">
        <v>10</v>
      </c>
      <c r="E363" s="1" t="s">
        <v>11</v>
      </c>
      <c r="F363" s="2">
        <v>43798</v>
      </c>
      <c r="G363" s="4">
        <v>16351</v>
      </c>
    </row>
    <row r="364" spans="1:7" ht="15" customHeight="1" x14ac:dyDescent="0.25">
      <c r="A364" s="3" t="s">
        <v>23</v>
      </c>
      <c r="B364" s="1" t="s">
        <v>17</v>
      </c>
      <c r="C364" s="1" t="s">
        <v>14</v>
      </c>
      <c r="D364" s="1" t="s">
        <v>20</v>
      </c>
      <c r="E364" s="1" t="s">
        <v>15</v>
      </c>
      <c r="F364" s="2">
        <v>43593</v>
      </c>
      <c r="G364" s="4">
        <v>47819</v>
      </c>
    </row>
    <row r="365" spans="1:7" ht="15" customHeight="1" x14ac:dyDescent="0.25">
      <c r="A365" s="3" t="s">
        <v>18</v>
      </c>
      <c r="B365" s="1" t="s">
        <v>8</v>
      </c>
      <c r="C365" s="1" t="s">
        <v>14</v>
      </c>
      <c r="D365" s="1" t="s">
        <v>20</v>
      </c>
      <c r="E365" s="1" t="s">
        <v>11</v>
      </c>
      <c r="F365" s="2">
        <v>43521</v>
      </c>
      <c r="G365" s="4">
        <v>18687</v>
      </c>
    </row>
    <row r="366" spans="1:7" ht="15" customHeight="1" x14ac:dyDescent="0.25">
      <c r="A366" s="3" t="s">
        <v>22</v>
      </c>
      <c r="B366" s="1" t="s">
        <v>19</v>
      </c>
      <c r="C366" s="1" t="s">
        <v>14</v>
      </c>
      <c r="D366" s="1" t="s">
        <v>10</v>
      </c>
      <c r="E366" s="1" t="s">
        <v>15</v>
      </c>
      <c r="F366" s="2">
        <v>43470</v>
      </c>
      <c r="G366" s="4">
        <v>24083</v>
      </c>
    </row>
    <row r="367" spans="1:7" ht="15" customHeight="1" x14ac:dyDescent="0.25">
      <c r="A367" s="3" t="s">
        <v>7</v>
      </c>
      <c r="B367" s="1" t="s">
        <v>13</v>
      </c>
      <c r="C367" s="1" t="s">
        <v>14</v>
      </c>
      <c r="D367" s="1" t="s">
        <v>10</v>
      </c>
      <c r="E367" s="1" t="s">
        <v>11</v>
      </c>
      <c r="F367" s="2">
        <v>43720</v>
      </c>
      <c r="G367" s="4">
        <v>81942</v>
      </c>
    </row>
    <row r="368" spans="1:7" ht="15" customHeight="1" x14ac:dyDescent="0.25">
      <c r="A368" s="3" t="s">
        <v>18</v>
      </c>
      <c r="B368" s="1" t="s">
        <v>19</v>
      </c>
      <c r="C368" s="1" t="s">
        <v>9</v>
      </c>
      <c r="D368" s="1" t="s">
        <v>10</v>
      </c>
      <c r="E368" s="1" t="s">
        <v>11</v>
      </c>
      <c r="F368" s="2">
        <v>43706</v>
      </c>
      <c r="G368" s="4">
        <v>69369</v>
      </c>
    </row>
    <row r="369" spans="1:7" ht="15" customHeight="1" x14ac:dyDescent="0.25">
      <c r="A369" s="3" t="s">
        <v>23</v>
      </c>
      <c r="B369" s="1" t="s">
        <v>17</v>
      </c>
      <c r="C369" s="1" t="s">
        <v>14</v>
      </c>
      <c r="D369" s="1" t="s">
        <v>21</v>
      </c>
      <c r="E369" s="1" t="s">
        <v>15</v>
      </c>
      <c r="F369" s="2">
        <v>43521</v>
      </c>
      <c r="G369" s="4">
        <v>38898</v>
      </c>
    </row>
    <row r="370" spans="1:7" ht="15" customHeight="1" x14ac:dyDescent="0.25">
      <c r="A370" s="3" t="s">
        <v>18</v>
      </c>
      <c r="B370" s="1" t="s">
        <v>17</v>
      </c>
      <c r="C370" s="1" t="s">
        <v>9</v>
      </c>
      <c r="D370" s="1" t="s">
        <v>10</v>
      </c>
      <c r="E370" s="1" t="s">
        <v>11</v>
      </c>
      <c r="F370" s="2">
        <v>43625</v>
      </c>
      <c r="G370" s="4">
        <v>1942</v>
      </c>
    </row>
    <row r="371" spans="1:7" ht="15" customHeight="1" x14ac:dyDescent="0.25">
      <c r="A371" s="3" t="s">
        <v>23</v>
      </c>
      <c r="B371" s="1" t="s">
        <v>19</v>
      </c>
      <c r="C371" s="1" t="s">
        <v>9</v>
      </c>
      <c r="D371" s="1" t="s">
        <v>21</v>
      </c>
      <c r="E371" s="1" t="s">
        <v>11</v>
      </c>
      <c r="F371" s="2">
        <v>43781</v>
      </c>
      <c r="G371" s="4">
        <v>11640</v>
      </c>
    </row>
    <row r="372" spans="1:7" ht="15" customHeight="1" x14ac:dyDescent="0.25">
      <c r="A372" s="3" t="s">
        <v>22</v>
      </c>
      <c r="B372" s="1" t="s">
        <v>19</v>
      </c>
      <c r="C372" s="1" t="s">
        <v>9</v>
      </c>
      <c r="D372" s="1" t="s">
        <v>10</v>
      </c>
      <c r="E372" s="1" t="s">
        <v>11</v>
      </c>
      <c r="F372" s="2">
        <v>43636</v>
      </c>
      <c r="G372" s="4">
        <v>43285</v>
      </c>
    </row>
    <row r="373" spans="1:7" ht="15" customHeight="1" x14ac:dyDescent="0.25">
      <c r="A373" s="3" t="s">
        <v>22</v>
      </c>
      <c r="B373" s="1" t="s">
        <v>13</v>
      </c>
      <c r="C373" s="1" t="s">
        <v>9</v>
      </c>
      <c r="D373" s="1" t="s">
        <v>21</v>
      </c>
      <c r="E373" s="1" t="s">
        <v>11</v>
      </c>
      <c r="F373" s="2">
        <v>43547</v>
      </c>
      <c r="G373" s="4">
        <v>89697</v>
      </c>
    </row>
    <row r="374" spans="1:7" ht="15" customHeight="1" x14ac:dyDescent="0.25">
      <c r="A374" s="3" t="s">
        <v>12</v>
      </c>
      <c r="B374" s="1" t="s">
        <v>17</v>
      </c>
      <c r="C374" s="1" t="s">
        <v>9</v>
      </c>
      <c r="D374" s="1" t="s">
        <v>10</v>
      </c>
      <c r="E374" s="1" t="s">
        <v>11</v>
      </c>
      <c r="F374" s="2">
        <v>43691</v>
      </c>
      <c r="G374" s="4">
        <v>35514</v>
      </c>
    </row>
    <row r="375" spans="1:7" ht="15" customHeight="1" x14ac:dyDescent="0.25">
      <c r="A375" s="3" t="s">
        <v>12</v>
      </c>
      <c r="B375" s="1" t="s">
        <v>13</v>
      </c>
      <c r="C375" s="1" t="s">
        <v>9</v>
      </c>
      <c r="D375" s="1" t="s">
        <v>20</v>
      </c>
      <c r="E375" s="1" t="s">
        <v>15</v>
      </c>
      <c r="F375" s="2">
        <v>43621</v>
      </c>
      <c r="G375" s="4">
        <v>40764</v>
      </c>
    </row>
    <row r="376" spans="1:7" ht="15" customHeight="1" x14ac:dyDescent="0.25">
      <c r="A376" s="3" t="s">
        <v>18</v>
      </c>
      <c r="B376" s="1" t="s">
        <v>17</v>
      </c>
      <c r="C376" s="1" t="s">
        <v>14</v>
      </c>
      <c r="D376" s="1" t="s">
        <v>21</v>
      </c>
      <c r="E376" s="1" t="s">
        <v>11</v>
      </c>
      <c r="F376" s="2">
        <v>43720</v>
      </c>
      <c r="G376" s="4">
        <v>70399</v>
      </c>
    </row>
    <row r="377" spans="1:7" ht="15" customHeight="1" x14ac:dyDescent="0.25">
      <c r="A377" s="3" t="s">
        <v>22</v>
      </c>
      <c r="B377" s="1" t="s">
        <v>8</v>
      </c>
      <c r="C377" s="1" t="s">
        <v>9</v>
      </c>
      <c r="D377" s="1" t="s">
        <v>21</v>
      </c>
      <c r="E377" s="1" t="s">
        <v>11</v>
      </c>
      <c r="F377" s="2">
        <v>43587</v>
      </c>
      <c r="G377" s="4">
        <v>10242</v>
      </c>
    </row>
    <row r="378" spans="1:7" ht="15" customHeight="1" x14ac:dyDescent="0.25">
      <c r="A378" s="3" t="s">
        <v>7</v>
      </c>
      <c r="B378" s="1" t="s">
        <v>17</v>
      </c>
      <c r="C378" s="1" t="s">
        <v>14</v>
      </c>
      <c r="D378" s="1" t="s">
        <v>10</v>
      </c>
      <c r="E378" s="1" t="s">
        <v>11</v>
      </c>
      <c r="F378" s="2">
        <v>43681</v>
      </c>
      <c r="G378" s="4">
        <v>88923</v>
      </c>
    </row>
    <row r="379" spans="1:7" ht="15" customHeight="1" x14ac:dyDescent="0.25">
      <c r="A379" s="3" t="s">
        <v>18</v>
      </c>
      <c r="B379" s="1" t="s">
        <v>17</v>
      </c>
      <c r="C379" s="1" t="s">
        <v>9</v>
      </c>
      <c r="D379" s="1" t="s">
        <v>21</v>
      </c>
      <c r="E379" s="1" t="s">
        <v>11</v>
      </c>
      <c r="F379" s="2">
        <v>43816</v>
      </c>
      <c r="G379" s="4">
        <v>12941</v>
      </c>
    </row>
    <row r="380" spans="1:7" ht="15" customHeight="1" x14ac:dyDescent="0.25">
      <c r="A380" s="3" t="s">
        <v>22</v>
      </c>
      <c r="B380" s="1" t="s">
        <v>17</v>
      </c>
      <c r="C380" s="1" t="s">
        <v>9</v>
      </c>
      <c r="D380" s="1" t="s">
        <v>10</v>
      </c>
      <c r="E380" s="1" t="s">
        <v>15</v>
      </c>
      <c r="F380" s="2">
        <v>43573</v>
      </c>
      <c r="G380" s="4">
        <v>41027</v>
      </c>
    </row>
    <row r="381" spans="1:7" ht="15" customHeight="1" x14ac:dyDescent="0.25">
      <c r="A381" s="3" t="s">
        <v>22</v>
      </c>
      <c r="B381" s="1" t="s">
        <v>17</v>
      </c>
      <c r="C381" s="1" t="s">
        <v>14</v>
      </c>
      <c r="D381" s="1" t="s">
        <v>10</v>
      </c>
      <c r="E381" s="1" t="s">
        <v>11</v>
      </c>
      <c r="F381" s="2">
        <v>43748</v>
      </c>
      <c r="G381" s="4">
        <v>96283</v>
      </c>
    </row>
    <row r="382" spans="1:7" ht="15" customHeight="1" x14ac:dyDescent="0.25">
      <c r="A382" s="3" t="s">
        <v>7</v>
      </c>
      <c r="B382" s="1" t="s">
        <v>19</v>
      </c>
      <c r="C382" s="1" t="s">
        <v>9</v>
      </c>
      <c r="D382" s="1" t="s">
        <v>20</v>
      </c>
      <c r="E382" s="1" t="s">
        <v>11</v>
      </c>
      <c r="F382" s="2">
        <v>43769</v>
      </c>
      <c r="G382" s="4">
        <v>23978</v>
      </c>
    </row>
    <row r="383" spans="1:7" ht="15" customHeight="1" x14ac:dyDescent="0.25">
      <c r="A383" s="3" t="s">
        <v>24</v>
      </c>
      <c r="B383" s="1" t="s">
        <v>13</v>
      </c>
      <c r="C383" s="1" t="s">
        <v>14</v>
      </c>
      <c r="D383" s="1" t="s">
        <v>21</v>
      </c>
      <c r="E383" s="1" t="s">
        <v>15</v>
      </c>
      <c r="F383" s="2">
        <v>43804</v>
      </c>
      <c r="G383" s="4">
        <v>98795</v>
      </c>
    </row>
    <row r="384" spans="1:7" ht="15" customHeight="1" x14ac:dyDescent="0.25">
      <c r="A384" s="3" t="s">
        <v>24</v>
      </c>
      <c r="B384" s="1" t="s">
        <v>19</v>
      </c>
      <c r="C384" s="1" t="s">
        <v>9</v>
      </c>
      <c r="D384" s="1" t="s">
        <v>20</v>
      </c>
      <c r="E384" s="1" t="s">
        <v>15</v>
      </c>
      <c r="F384" s="2">
        <v>43516</v>
      </c>
      <c r="G384" s="4">
        <v>40386</v>
      </c>
    </row>
    <row r="385" spans="1:7" ht="15" customHeight="1" x14ac:dyDescent="0.25">
      <c r="A385" s="3" t="s">
        <v>24</v>
      </c>
      <c r="B385" s="1" t="s">
        <v>19</v>
      </c>
      <c r="C385" s="1" t="s">
        <v>14</v>
      </c>
      <c r="D385" s="1" t="s">
        <v>20</v>
      </c>
      <c r="E385" s="1" t="s">
        <v>15</v>
      </c>
      <c r="F385" s="2">
        <v>43599</v>
      </c>
      <c r="G385" s="4">
        <v>91831</v>
      </c>
    </row>
    <row r="386" spans="1:7" ht="15" customHeight="1" x14ac:dyDescent="0.25">
      <c r="A386" s="3" t="s">
        <v>24</v>
      </c>
      <c r="B386" s="1" t="s">
        <v>13</v>
      </c>
      <c r="C386" s="1" t="s">
        <v>9</v>
      </c>
      <c r="D386" s="1" t="s">
        <v>20</v>
      </c>
      <c r="E386" s="1" t="s">
        <v>15</v>
      </c>
      <c r="F386" s="2">
        <v>43779</v>
      </c>
      <c r="G386" s="4">
        <v>15437</v>
      </c>
    </row>
    <row r="387" spans="1:7" ht="15" customHeight="1" x14ac:dyDescent="0.25">
      <c r="A387" s="3" t="s">
        <v>24</v>
      </c>
      <c r="B387" s="1" t="s">
        <v>17</v>
      </c>
      <c r="C387" s="1" t="s">
        <v>14</v>
      </c>
      <c r="D387" s="1" t="s">
        <v>10</v>
      </c>
      <c r="E387" s="1" t="s">
        <v>11</v>
      </c>
      <c r="F387" s="2">
        <v>43577</v>
      </c>
      <c r="G387" s="4">
        <v>37346</v>
      </c>
    </row>
    <row r="388" spans="1:7" ht="15" customHeight="1" x14ac:dyDescent="0.25">
      <c r="A388" s="3" t="s">
        <v>12</v>
      </c>
      <c r="B388" s="1" t="s">
        <v>17</v>
      </c>
      <c r="C388" s="1" t="s">
        <v>14</v>
      </c>
      <c r="D388" s="1" t="s">
        <v>10</v>
      </c>
      <c r="E388" s="1" t="s">
        <v>15</v>
      </c>
      <c r="F388" s="2">
        <v>43704</v>
      </c>
      <c r="G388" s="4">
        <v>59724</v>
      </c>
    </row>
    <row r="389" spans="1:7" ht="15" customHeight="1" x14ac:dyDescent="0.25">
      <c r="A389" s="3" t="s">
        <v>23</v>
      </c>
      <c r="B389" s="1" t="s">
        <v>13</v>
      </c>
      <c r="C389" s="1" t="s">
        <v>9</v>
      </c>
      <c r="D389" s="1" t="s">
        <v>20</v>
      </c>
      <c r="E389" s="1" t="s">
        <v>11</v>
      </c>
      <c r="F389" s="2">
        <v>43470</v>
      </c>
      <c r="G389" s="4">
        <v>80732</v>
      </c>
    </row>
    <row r="390" spans="1:7" ht="15" customHeight="1" x14ac:dyDescent="0.25">
      <c r="A390" s="3" t="s">
        <v>7</v>
      </c>
      <c r="B390" s="1" t="s">
        <v>17</v>
      </c>
      <c r="C390" s="1" t="s">
        <v>14</v>
      </c>
      <c r="D390" s="1" t="s">
        <v>21</v>
      </c>
      <c r="E390" s="1" t="s">
        <v>15</v>
      </c>
      <c r="F390" s="2">
        <v>43753</v>
      </c>
      <c r="G390" s="4">
        <v>94282</v>
      </c>
    </row>
    <row r="391" spans="1:7" ht="15" customHeight="1" x14ac:dyDescent="0.25">
      <c r="A391" s="3" t="s">
        <v>12</v>
      </c>
      <c r="B391" s="1" t="s">
        <v>19</v>
      </c>
      <c r="C391" s="1" t="s">
        <v>9</v>
      </c>
      <c r="D391" s="1" t="s">
        <v>21</v>
      </c>
      <c r="E391" s="1" t="s">
        <v>11</v>
      </c>
      <c r="F391" s="2">
        <v>43496</v>
      </c>
      <c r="G391" s="4">
        <v>65000</v>
      </c>
    </row>
    <row r="392" spans="1:7" ht="15" customHeight="1" x14ac:dyDescent="0.25">
      <c r="A392" s="3" t="s">
        <v>16</v>
      </c>
      <c r="B392" s="1" t="s">
        <v>19</v>
      </c>
      <c r="C392" s="1" t="s">
        <v>9</v>
      </c>
      <c r="D392" s="1" t="s">
        <v>10</v>
      </c>
      <c r="E392" s="1" t="s">
        <v>11</v>
      </c>
      <c r="F392" s="2">
        <v>43703</v>
      </c>
      <c r="G392" s="4">
        <v>47458</v>
      </c>
    </row>
    <row r="393" spans="1:7" ht="15" customHeight="1" x14ac:dyDescent="0.25">
      <c r="A393" s="3" t="s">
        <v>18</v>
      </c>
      <c r="B393" s="1" t="s">
        <v>17</v>
      </c>
      <c r="C393" s="1" t="s">
        <v>9</v>
      </c>
      <c r="D393" s="1" t="s">
        <v>10</v>
      </c>
      <c r="E393" s="1" t="s">
        <v>11</v>
      </c>
      <c r="F393" s="2">
        <v>43736</v>
      </c>
      <c r="G393" s="4">
        <v>21140</v>
      </c>
    </row>
    <row r="394" spans="1:7" ht="15" customHeight="1" x14ac:dyDescent="0.25">
      <c r="A394" s="3" t="s">
        <v>7</v>
      </c>
      <c r="B394" s="1" t="s">
        <v>17</v>
      </c>
      <c r="C394" s="1" t="s">
        <v>9</v>
      </c>
      <c r="D394" s="1" t="s">
        <v>10</v>
      </c>
      <c r="E394" s="1" t="s">
        <v>11</v>
      </c>
      <c r="F394" s="2">
        <v>43774</v>
      </c>
      <c r="G394" s="4">
        <v>37711</v>
      </c>
    </row>
    <row r="395" spans="1:7" ht="15" customHeight="1" x14ac:dyDescent="0.25">
      <c r="A395" s="3" t="s">
        <v>7</v>
      </c>
      <c r="B395" s="1" t="s">
        <v>17</v>
      </c>
      <c r="C395" s="1" t="s">
        <v>9</v>
      </c>
      <c r="D395" s="1" t="s">
        <v>20</v>
      </c>
      <c r="E395" s="1" t="s">
        <v>15</v>
      </c>
      <c r="F395" s="2">
        <v>43674</v>
      </c>
      <c r="G395" s="4">
        <v>23589</v>
      </c>
    </row>
    <row r="396" spans="1:7" ht="15" customHeight="1" x14ac:dyDescent="0.25">
      <c r="A396" s="3" t="s">
        <v>18</v>
      </c>
      <c r="B396" s="1" t="s">
        <v>19</v>
      </c>
      <c r="C396" s="1" t="s">
        <v>14</v>
      </c>
      <c r="D396" s="1" t="s">
        <v>10</v>
      </c>
      <c r="E396" s="1" t="s">
        <v>15</v>
      </c>
      <c r="F396" s="2">
        <v>43584</v>
      </c>
      <c r="G396" s="4">
        <v>42700</v>
      </c>
    </row>
    <row r="397" spans="1:7" ht="15" customHeight="1" x14ac:dyDescent="0.25">
      <c r="A397" s="3" t="s">
        <v>18</v>
      </c>
      <c r="B397" s="1" t="s">
        <v>17</v>
      </c>
      <c r="C397" s="1" t="s">
        <v>14</v>
      </c>
      <c r="D397" s="1" t="s">
        <v>10</v>
      </c>
      <c r="E397" s="1" t="s">
        <v>15</v>
      </c>
      <c r="F397" s="2">
        <v>43534</v>
      </c>
      <c r="G397" s="4">
        <v>34233</v>
      </c>
    </row>
    <row r="398" spans="1:7" ht="15" customHeight="1" x14ac:dyDescent="0.25">
      <c r="A398" s="3" t="s">
        <v>23</v>
      </c>
      <c r="B398" s="1" t="s">
        <v>17</v>
      </c>
      <c r="C398" s="1" t="s">
        <v>14</v>
      </c>
      <c r="D398" s="1" t="s">
        <v>10</v>
      </c>
      <c r="E398" s="1" t="s">
        <v>11</v>
      </c>
      <c r="F398" s="2">
        <v>43559</v>
      </c>
      <c r="G398" s="4">
        <v>91806</v>
      </c>
    </row>
    <row r="399" spans="1:7" ht="15" customHeight="1" x14ac:dyDescent="0.25">
      <c r="A399" s="3" t="s">
        <v>18</v>
      </c>
      <c r="B399" s="1" t="s">
        <v>17</v>
      </c>
      <c r="C399" s="1" t="s">
        <v>14</v>
      </c>
      <c r="D399" s="1" t="s">
        <v>20</v>
      </c>
      <c r="E399" s="1" t="s">
        <v>15</v>
      </c>
      <c r="F399" s="2">
        <v>43738</v>
      </c>
      <c r="G399" s="4">
        <v>25185</v>
      </c>
    </row>
    <row r="400" spans="1:7" ht="15" customHeight="1" x14ac:dyDescent="0.25">
      <c r="A400" s="3" t="s">
        <v>22</v>
      </c>
      <c r="B400" s="1" t="s">
        <v>13</v>
      </c>
      <c r="C400" s="1" t="s">
        <v>9</v>
      </c>
      <c r="D400" s="1" t="s">
        <v>10</v>
      </c>
      <c r="E400" s="1" t="s">
        <v>15</v>
      </c>
      <c r="F400" s="2">
        <v>43809</v>
      </c>
      <c r="G400" s="4">
        <v>78851</v>
      </c>
    </row>
    <row r="401" spans="1:7" ht="15" customHeight="1" x14ac:dyDescent="0.25">
      <c r="A401" s="3" t="s">
        <v>7</v>
      </c>
      <c r="B401" s="1" t="s">
        <v>13</v>
      </c>
      <c r="C401" s="1" t="s">
        <v>14</v>
      </c>
      <c r="D401" s="1" t="s">
        <v>10</v>
      </c>
      <c r="E401" s="1" t="s">
        <v>15</v>
      </c>
      <c r="F401" s="2">
        <v>43697</v>
      </c>
      <c r="G401" s="4">
        <v>25244</v>
      </c>
    </row>
    <row r="402" spans="1:7" ht="15" customHeight="1" x14ac:dyDescent="0.25">
      <c r="A402" s="3" t="s">
        <v>18</v>
      </c>
      <c r="B402" s="1" t="s">
        <v>17</v>
      </c>
      <c r="C402" s="1" t="s">
        <v>14</v>
      </c>
      <c r="D402" s="1" t="s">
        <v>10</v>
      </c>
      <c r="E402" s="1" t="s">
        <v>11</v>
      </c>
      <c r="F402" s="2">
        <v>43539</v>
      </c>
      <c r="G402" s="4">
        <v>97309</v>
      </c>
    </row>
    <row r="403" spans="1:7" ht="15" customHeight="1" x14ac:dyDescent="0.25">
      <c r="A403" s="3" t="s">
        <v>23</v>
      </c>
      <c r="B403" s="1" t="s">
        <v>13</v>
      </c>
      <c r="C403" s="1" t="s">
        <v>9</v>
      </c>
      <c r="D403" s="1" t="s">
        <v>21</v>
      </c>
      <c r="E403" s="1" t="s">
        <v>15</v>
      </c>
      <c r="F403" s="2">
        <v>43805</v>
      </c>
      <c r="G403" s="4">
        <v>79505</v>
      </c>
    </row>
    <row r="404" spans="1:7" ht="15" customHeight="1" x14ac:dyDescent="0.25">
      <c r="A404" s="3" t="s">
        <v>18</v>
      </c>
      <c r="B404" s="1" t="s">
        <v>17</v>
      </c>
      <c r="C404" s="1" t="s">
        <v>9</v>
      </c>
      <c r="D404" s="1" t="s">
        <v>10</v>
      </c>
      <c r="E404" s="1" t="s">
        <v>11</v>
      </c>
      <c r="F404" s="2">
        <v>43739</v>
      </c>
      <c r="G404" s="4">
        <v>92169</v>
      </c>
    </row>
    <row r="405" spans="1:7" ht="15" customHeight="1" x14ac:dyDescent="0.25">
      <c r="A405" s="3" t="s">
        <v>23</v>
      </c>
      <c r="B405" s="1" t="s">
        <v>17</v>
      </c>
      <c r="C405" s="1" t="s">
        <v>9</v>
      </c>
      <c r="D405" s="1" t="s">
        <v>10</v>
      </c>
      <c r="E405" s="1" t="s">
        <v>15</v>
      </c>
      <c r="F405" s="2">
        <v>43521</v>
      </c>
      <c r="G405" s="4">
        <v>30646</v>
      </c>
    </row>
    <row r="406" spans="1:7" ht="15" customHeight="1" x14ac:dyDescent="0.25">
      <c r="A406" s="3" t="s">
        <v>22</v>
      </c>
      <c r="B406" s="1" t="s">
        <v>13</v>
      </c>
      <c r="C406" s="1" t="s">
        <v>9</v>
      </c>
      <c r="D406" s="1" t="s">
        <v>10</v>
      </c>
      <c r="E406" s="1" t="s">
        <v>15</v>
      </c>
      <c r="F406" s="2">
        <v>43720</v>
      </c>
      <c r="G406" s="4">
        <v>68707</v>
      </c>
    </row>
    <row r="407" spans="1:7" ht="15" customHeight="1" x14ac:dyDescent="0.25">
      <c r="A407" s="3" t="s">
        <v>22</v>
      </c>
      <c r="B407" s="1" t="s">
        <v>13</v>
      </c>
      <c r="C407" s="1" t="s">
        <v>14</v>
      </c>
      <c r="D407" s="1" t="s">
        <v>10</v>
      </c>
      <c r="E407" s="1" t="s">
        <v>15</v>
      </c>
      <c r="F407" s="2">
        <v>43759</v>
      </c>
      <c r="G407" s="4">
        <v>17948</v>
      </c>
    </row>
    <row r="408" spans="1:7" ht="15" customHeight="1" x14ac:dyDescent="0.25">
      <c r="A408" s="3" t="s">
        <v>12</v>
      </c>
      <c r="B408" s="1" t="s">
        <v>19</v>
      </c>
      <c r="C408" s="1" t="s">
        <v>9</v>
      </c>
      <c r="D408" s="1" t="s">
        <v>10</v>
      </c>
      <c r="E408" s="1" t="s">
        <v>11</v>
      </c>
      <c r="F408" s="2">
        <v>43533</v>
      </c>
      <c r="G408" s="4">
        <v>17680</v>
      </c>
    </row>
    <row r="409" spans="1:7" ht="15" customHeight="1" x14ac:dyDescent="0.25">
      <c r="A409" s="3" t="s">
        <v>12</v>
      </c>
      <c r="B409" s="1" t="s">
        <v>17</v>
      </c>
      <c r="C409" s="1" t="s">
        <v>14</v>
      </c>
      <c r="D409" s="1" t="s">
        <v>20</v>
      </c>
      <c r="E409" s="1" t="s">
        <v>11</v>
      </c>
      <c r="F409" s="2">
        <v>43631</v>
      </c>
      <c r="G409" s="4">
        <v>86824</v>
      </c>
    </row>
    <row r="410" spans="1:7" ht="15" customHeight="1" x14ac:dyDescent="0.25">
      <c r="A410" s="3" t="s">
        <v>18</v>
      </c>
      <c r="B410" s="1" t="s">
        <v>19</v>
      </c>
      <c r="C410" s="1" t="s">
        <v>14</v>
      </c>
      <c r="D410" s="1" t="s">
        <v>21</v>
      </c>
      <c r="E410" s="1" t="s">
        <v>11</v>
      </c>
      <c r="F410" s="2">
        <v>43793</v>
      </c>
      <c r="G410" s="4">
        <v>61453</v>
      </c>
    </row>
    <row r="411" spans="1:7" ht="15" customHeight="1" x14ac:dyDescent="0.25">
      <c r="A411" s="3" t="s">
        <v>22</v>
      </c>
      <c r="B411" s="1" t="s">
        <v>13</v>
      </c>
      <c r="C411" s="1" t="s">
        <v>9</v>
      </c>
      <c r="D411" s="1" t="s">
        <v>20</v>
      </c>
      <c r="E411" s="1" t="s">
        <v>15</v>
      </c>
      <c r="F411" s="2">
        <v>43591</v>
      </c>
      <c r="G411" s="4">
        <v>98738</v>
      </c>
    </row>
    <row r="412" spans="1:7" ht="15" customHeight="1" x14ac:dyDescent="0.25">
      <c r="A412" s="3" t="s">
        <v>7</v>
      </c>
      <c r="B412" s="1" t="s">
        <v>19</v>
      </c>
      <c r="C412" s="1" t="s">
        <v>9</v>
      </c>
      <c r="D412" s="1" t="s">
        <v>10</v>
      </c>
      <c r="E412" s="1" t="s">
        <v>15</v>
      </c>
      <c r="F412" s="2">
        <v>43750</v>
      </c>
      <c r="G412" s="4">
        <v>7848</v>
      </c>
    </row>
    <row r="413" spans="1:7" ht="15" customHeight="1" x14ac:dyDescent="0.25">
      <c r="A413" s="3" t="s">
        <v>12</v>
      </c>
      <c r="B413" s="1" t="s">
        <v>19</v>
      </c>
      <c r="C413" s="1" t="s">
        <v>14</v>
      </c>
      <c r="D413" s="1" t="s">
        <v>20</v>
      </c>
      <c r="E413" s="1" t="s">
        <v>11</v>
      </c>
      <c r="F413" s="2">
        <v>43532</v>
      </c>
      <c r="G413" s="4">
        <v>83800</v>
      </c>
    </row>
    <row r="414" spans="1:7" ht="15" customHeight="1" x14ac:dyDescent="0.25">
      <c r="A414" s="3" t="s">
        <v>23</v>
      </c>
      <c r="B414" s="1" t="s">
        <v>13</v>
      </c>
      <c r="C414" s="1" t="s">
        <v>14</v>
      </c>
      <c r="D414" s="1" t="s">
        <v>10</v>
      </c>
      <c r="E414" s="1" t="s">
        <v>11</v>
      </c>
      <c r="F414" s="2">
        <v>43767</v>
      </c>
      <c r="G414" s="4">
        <v>8529</v>
      </c>
    </row>
    <row r="415" spans="1:7" ht="15" customHeight="1" x14ac:dyDescent="0.25">
      <c r="A415" s="3" t="s">
        <v>7</v>
      </c>
      <c r="B415" s="1" t="s">
        <v>13</v>
      </c>
      <c r="C415" s="1" t="s">
        <v>14</v>
      </c>
      <c r="D415" s="1" t="s">
        <v>10</v>
      </c>
      <c r="E415" s="1" t="s">
        <v>15</v>
      </c>
      <c r="F415" s="2">
        <v>43488</v>
      </c>
      <c r="G415" s="4">
        <v>70230</v>
      </c>
    </row>
    <row r="416" spans="1:7" ht="15" customHeight="1" x14ac:dyDescent="0.25">
      <c r="A416" s="3" t="s">
        <v>12</v>
      </c>
      <c r="B416" s="1" t="s">
        <v>17</v>
      </c>
      <c r="C416" s="1" t="s">
        <v>9</v>
      </c>
      <c r="D416" s="1" t="s">
        <v>20</v>
      </c>
      <c r="E416" s="1" t="s">
        <v>15</v>
      </c>
      <c r="F416" s="2">
        <v>43554</v>
      </c>
      <c r="G416" s="4">
        <v>56207</v>
      </c>
    </row>
    <row r="417" spans="1:7" ht="15" customHeight="1" x14ac:dyDescent="0.25">
      <c r="A417" s="3" t="s">
        <v>16</v>
      </c>
      <c r="B417" s="1" t="s">
        <v>13</v>
      </c>
      <c r="C417" s="1" t="s">
        <v>9</v>
      </c>
      <c r="D417" s="1" t="s">
        <v>10</v>
      </c>
      <c r="E417" s="1" t="s">
        <v>11</v>
      </c>
      <c r="F417" s="2">
        <v>43709</v>
      </c>
      <c r="G417" s="4">
        <v>39581</v>
      </c>
    </row>
    <row r="418" spans="1:7" ht="15" customHeight="1" x14ac:dyDescent="0.25">
      <c r="A418" s="3" t="s">
        <v>18</v>
      </c>
      <c r="B418" s="1" t="s">
        <v>13</v>
      </c>
      <c r="C418" s="1" t="s">
        <v>9</v>
      </c>
      <c r="D418" s="1" t="s">
        <v>21</v>
      </c>
      <c r="E418" s="1" t="s">
        <v>11</v>
      </c>
      <c r="F418" s="2">
        <v>43604</v>
      </c>
      <c r="G418" s="4">
        <v>97646</v>
      </c>
    </row>
    <row r="419" spans="1:7" ht="15" customHeight="1" x14ac:dyDescent="0.25">
      <c r="A419" s="3" t="s">
        <v>7</v>
      </c>
      <c r="B419" s="1" t="s">
        <v>19</v>
      </c>
      <c r="C419" s="1" t="s">
        <v>9</v>
      </c>
      <c r="D419" s="1" t="s">
        <v>21</v>
      </c>
      <c r="E419" s="1" t="s">
        <v>11</v>
      </c>
      <c r="F419" s="2">
        <v>43507</v>
      </c>
      <c r="G419" s="4">
        <v>29491</v>
      </c>
    </row>
    <row r="420" spans="1:7" ht="15" customHeight="1" x14ac:dyDescent="0.25">
      <c r="A420" s="3" t="s">
        <v>7</v>
      </c>
      <c r="B420" s="1" t="s">
        <v>17</v>
      </c>
      <c r="C420" s="1" t="s">
        <v>9</v>
      </c>
      <c r="D420" s="1" t="s">
        <v>21</v>
      </c>
      <c r="E420" s="1" t="s">
        <v>11</v>
      </c>
      <c r="F420" s="2">
        <v>43719</v>
      </c>
      <c r="G420" s="4">
        <v>55500</v>
      </c>
    </row>
    <row r="421" spans="1:7" ht="15" customHeight="1" x14ac:dyDescent="0.25">
      <c r="A421" s="3" t="s">
        <v>18</v>
      </c>
      <c r="B421" s="1" t="s">
        <v>13</v>
      </c>
      <c r="C421" s="1" t="s">
        <v>9</v>
      </c>
      <c r="D421" s="1" t="s">
        <v>10</v>
      </c>
      <c r="E421" s="1" t="s">
        <v>11</v>
      </c>
      <c r="F421" s="2">
        <v>43741</v>
      </c>
      <c r="G421" s="4">
        <v>9002</v>
      </c>
    </row>
    <row r="422" spans="1:7" ht="15" customHeight="1" x14ac:dyDescent="0.25">
      <c r="A422" s="3" t="s">
        <v>18</v>
      </c>
      <c r="B422" s="1" t="s">
        <v>19</v>
      </c>
      <c r="C422" s="1" t="s">
        <v>9</v>
      </c>
      <c r="D422" s="1" t="s">
        <v>10</v>
      </c>
      <c r="E422" s="1" t="s">
        <v>15</v>
      </c>
      <c r="F422" s="2">
        <v>43739</v>
      </c>
      <c r="G422" s="4">
        <v>42025</v>
      </c>
    </row>
    <row r="423" spans="1:7" ht="15" customHeight="1" x14ac:dyDescent="0.25">
      <c r="A423" s="3" t="s">
        <v>23</v>
      </c>
      <c r="B423" s="1" t="s">
        <v>19</v>
      </c>
      <c r="C423" s="1" t="s">
        <v>9</v>
      </c>
      <c r="D423" s="1" t="s">
        <v>20</v>
      </c>
      <c r="E423" s="1" t="s">
        <v>11</v>
      </c>
      <c r="F423" s="2">
        <v>43495</v>
      </c>
      <c r="G423" s="4">
        <v>78501</v>
      </c>
    </row>
    <row r="424" spans="1:7" ht="15" customHeight="1" x14ac:dyDescent="0.25">
      <c r="A424" s="3" t="s">
        <v>18</v>
      </c>
      <c r="B424" s="1" t="s">
        <v>17</v>
      </c>
      <c r="C424" s="1" t="s">
        <v>9</v>
      </c>
      <c r="D424" s="1" t="s">
        <v>10</v>
      </c>
      <c r="E424" s="1" t="s">
        <v>11</v>
      </c>
      <c r="F424" s="2">
        <v>43701</v>
      </c>
      <c r="G424" s="4">
        <v>93766</v>
      </c>
    </row>
    <row r="425" spans="1:7" ht="15" customHeight="1" x14ac:dyDescent="0.25">
      <c r="A425" s="3" t="s">
        <v>22</v>
      </c>
      <c r="B425" s="1" t="s">
        <v>19</v>
      </c>
      <c r="C425" s="1" t="s">
        <v>14</v>
      </c>
      <c r="D425" s="1" t="s">
        <v>21</v>
      </c>
      <c r="E425" s="1" t="s">
        <v>11</v>
      </c>
      <c r="F425" s="2">
        <v>43474</v>
      </c>
      <c r="G425" s="4">
        <v>92065</v>
      </c>
    </row>
    <row r="426" spans="1:7" ht="15" customHeight="1" x14ac:dyDescent="0.25">
      <c r="A426" s="3" t="s">
        <v>7</v>
      </c>
      <c r="B426" s="1" t="s">
        <v>19</v>
      </c>
      <c r="C426" s="1" t="s">
        <v>14</v>
      </c>
      <c r="D426" s="1" t="s">
        <v>10</v>
      </c>
      <c r="E426" s="1" t="s">
        <v>11</v>
      </c>
      <c r="F426" s="2">
        <v>43603</v>
      </c>
      <c r="G426" s="4">
        <v>85307</v>
      </c>
    </row>
    <row r="427" spans="1:7" ht="15" customHeight="1" x14ac:dyDescent="0.25">
      <c r="A427" s="3" t="s">
        <v>18</v>
      </c>
      <c r="B427" s="1" t="s">
        <v>13</v>
      </c>
      <c r="C427" s="1" t="s">
        <v>14</v>
      </c>
      <c r="D427" s="1" t="s">
        <v>20</v>
      </c>
      <c r="E427" s="1" t="s">
        <v>11</v>
      </c>
      <c r="F427" s="2">
        <v>43745</v>
      </c>
      <c r="G427" s="4">
        <v>35617</v>
      </c>
    </row>
    <row r="428" spans="1:7" ht="15" customHeight="1" x14ac:dyDescent="0.25">
      <c r="A428" s="3" t="s">
        <v>23</v>
      </c>
      <c r="B428" s="1" t="s">
        <v>17</v>
      </c>
      <c r="C428" s="1" t="s">
        <v>9</v>
      </c>
      <c r="D428" s="1" t="s">
        <v>20</v>
      </c>
      <c r="E428" s="1" t="s">
        <v>11</v>
      </c>
      <c r="F428" s="2">
        <v>43502</v>
      </c>
      <c r="G428" s="4">
        <v>38561</v>
      </c>
    </row>
    <row r="429" spans="1:7" ht="15" customHeight="1" x14ac:dyDescent="0.25">
      <c r="A429" s="3" t="s">
        <v>18</v>
      </c>
      <c r="B429" s="1" t="s">
        <v>17</v>
      </c>
      <c r="C429" s="1" t="s">
        <v>14</v>
      </c>
      <c r="D429" s="1" t="s">
        <v>20</v>
      </c>
      <c r="E429" s="1" t="s">
        <v>11</v>
      </c>
      <c r="F429" s="2">
        <v>43600</v>
      </c>
      <c r="G429" s="4">
        <v>93555</v>
      </c>
    </row>
    <row r="430" spans="1:7" ht="15" customHeight="1" x14ac:dyDescent="0.25">
      <c r="A430" s="3" t="s">
        <v>23</v>
      </c>
      <c r="B430" s="1" t="s">
        <v>17</v>
      </c>
      <c r="C430" s="1" t="s">
        <v>9</v>
      </c>
      <c r="D430" s="1" t="s">
        <v>10</v>
      </c>
      <c r="E430" s="1" t="s">
        <v>11</v>
      </c>
      <c r="F430" s="2">
        <v>43601</v>
      </c>
      <c r="G430" s="4">
        <v>19373</v>
      </c>
    </row>
    <row r="431" spans="1:7" ht="15" customHeight="1" x14ac:dyDescent="0.25">
      <c r="A431" s="3" t="s">
        <v>22</v>
      </c>
      <c r="B431" s="1" t="s">
        <v>13</v>
      </c>
      <c r="C431" s="1" t="s">
        <v>9</v>
      </c>
      <c r="D431" s="1" t="s">
        <v>21</v>
      </c>
      <c r="E431" s="1" t="s">
        <v>15</v>
      </c>
      <c r="F431" s="2">
        <v>43638</v>
      </c>
      <c r="G431" s="4">
        <v>40608</v>
      </c>
    </row>
    <row r="432" spans="1:7" ht="15" customHeight="1" x14ac:dyDescent="0.25">
      <c r="A432" s="3" t="s">
        <v>22</v>
      </c>
      <c r="B432" s="1" t="s">
        <v>13</v>
      </c>
      <c r="C432" s="1" t="s">
        <v>14</v>
      </c>
      <c r="D432" s="1" t="s">
        <v>21</v>
      </c>
      <c r="E432" s="1" t="s">
        <v>15</v>
      </c>
      <c r="F432" s="2">
        <v>43705</v>
      </c>
      <c r="G432" s="4">
        <v>53816</v>
      </c>
    </row>
    <row r="433" spans="1:7" ht="15" customHeight="1" x14ac:dyDescent="0.25">
      <c r="A433" s="3" t="s">
        <v>12</v>
      </c>
      <c r="B433" s="1" t="s">
        <v>17</v>
      </c>
      <c r="C433" s="1" t="s">
        <v>9</v>
      </c>
      <c r="D433" s="1" t="s">
        <v>10</v>
      </c>
      <c r="E433" s="1" t="s">
        <v>11</v>
      </c>
      <c r="F433" s="2">
        <v>43634</v>
      </c>
      <c r="G433" s="4">
        <v>82788</v>
      </c>
    </row>
    <row r="434" spans="1:7" ht="15" customHeight="1" x14ac:dyDescent="0.25">
      <c r="A434" s="3" t="s">
        <v>12</v>
      </c>
      <c r="B434" s="1" t="s">
        <v>13</v>
      </c>
      <c r="C434" s="1" t="s">
        <v>9</v>
      </c>
      <c r="D434" s="1" t="s">
        <v>20</v>
      </c>
      <c r="E434" s="1" t="s">
        <v>11</v>
      </c>
      <c r="F434" s="2">
        <v>43558</v>
      </c>
      <c r="G434" s="4">
        <v>47051</v>
      </c>
    </row>
    <row r="435" spans="1:7" ht="15" customHeight="1" x14ac:dyDescent="0.25">
      <c r="A435" s="3" t="s">
        <v>18</v>
      </c>
      <c r="B435" s="1" t="s">
        <v>19</v>
      </c>
      <c r="C435" s="1" t="s">
        <v>9</v>
      </c>
      <c r="D435" s="1" t="s">
        <v>20</v>
      </c>
      <c r="E435" s="1" t="s">
        <v>15</v>
      </c>
      <c r="F435" s="2">
        <v>43755</v>
      </c>
      <c r="G435" s="4">
        <v>67760</v>
      </c>
    </row>
    <row r="436" spans="1:7" ht="15" customHeight="1" x14ac:dyDescent="0.25">
      <c r="A436" s="3" t="s">
        <v>22</v>
      </c>
      <c r="B436" s="1" t="s">
        <v>19</v>
      </c>
      <c r="C436" s="1" t="s">
        <v>9</v>
      </c>
      <c r="D436" s="1" t="s">
        <v>10</v>
      </c>
      <c r="E436" s="1" t="s">
        <v>11</v>
      </c>
      <c r="F436" s="2">
        <v>43765</v>
      </c>
      <c r="G436" s="4">
        <v>90298</v>
      </c>
    </row>
    <row r="437" spans="1:7" ht="15" customHeight="1" x14ac:dyDescent="0.25">
      <c r="A437" s="3" t="s">
        <v>7</v>
      </c>
      <c r="B437" s="1" t="s">
        <v>8</v>
      </c>
      <c r="C437" s="1" t="s">
        <v>9</v>
      </c>
      <c r="D437" s="1" t="s">
        <v>10</v>
      </c>
      <c r="E437" s="1" t="s">
        <v>11</v>
      </c>
      <c r="F437" s="2">
        <v>43478</v>
      </c>
      <c r="G437" s="4">
        <v>32794</v>
      </c>
    </row>
    <row r="438" spans="1:7" ht="15" customHeight="1" x14ac:dyDescent="0.25">
      <c r="A438" s="3" t="s">
        <v>7</v>
      </c>
      <c r="B438" s="1" t="s">
        <v>13</v>
      </c>
      <c r="C438" s="1" t="s">
        <v>9</v>
      </c>
      <c r="D438" s="1" t="s">
        <v>20</v>
      </c>
      <c r="E438" s="1" t="s">
        <v>11</v>
      </c>
      <c r="F438" s="2">
        <v>43790</v>
      </c>
      <c r="G438" s="4">
        <v>25553</v>
      </c>
    </row>
    <row r="439" spans="1:7" ht="15" customHeight="1" x14ac:dyDescent="0.25">
      <c r="A439" s="3" t="s">
        <v>12</v>
      </c>
      <c r="B439" s="1" t="s">
        <v>19</v>
      </c>
      <c r="C439" s="1" t="s">
        <v>9</v>
      </c>
      <c r="D439" s="1" t="s">
        <v>21</v>
      </c>
      <c r="E439" s="1" t="s">
        <v>15</v>
      </c>
      <c r="F439" s="2">
        <v>43729</v>
      </c>
      <c r="G439" s="4">
        <v>78620</v>
      </c>
    </row>
    <row r="440" spans="1:7" ht="15" customHeight="1" x14ac:dyDescent="0.25">
      <c r="A440" s="3" t="s">
        <v>16</v>
      </c>
      <c r="B440" s="1" t="s">
        <v>19</v>
      </c>
      <c r="C440" s="1" t="s">
        <v>9</v>
      </c>
      <c r="D440" s="1" t="s">
        <v>10</v>
      </c>
      <c r="E440" s="1" t="s">
        <v>15</v>
      </c>
      <c r="F440" s="2">
        <v>43826</v>
      </c>
      <c r="G440" s="4">
        <v>22598</v>
      </c>
    </row>
    <row r="441" spans="1:7" ht="15" customHeight="1" x14ac:dyDescent="0.25">
      <c r="A441" s="3" t="s">
        <v>18</v>
      </c>
      <c r="B441" s="1" t="s">
        <v>13</v>
      </c>
      <c r="C441" s="1" t="s">
        <v>9</v>
      </c>
      <c r="D441" s="1" t="s">
        <v>20</v>
      </c>
      <c r="E441" s="1" t="s">
        <v>11</v>
      </c>
      <c r="F441" s="2">
        <v>43608</v>
      </c>
      <c r="G441" s="4">
        <v>3934</v>
      </c>
    </row>
    <row r="442" spans="1:7" ht="15" customHeight="1" x14ac:dyDescent="0.25">
      <c r="A442" s="3" t="s">
        <v>7</v>
      </c>
      <c r="B442" s="1" t="s">
        <v>17</v>
      </c>
      <c r="C442" s="1" t="s">
        <v>9</v>
      </c>
      <c r="D442" s="1" t="s">
        <v>10</v>
      </c>
      <c r="E442" s="1" t="s">
        <v>11</v>
      </c>
      <c r="F442" s="2">
        <v>43598</v>
      </c>
      <c r="G442" s="4">
        <v>72463</v>
      </c>
    </row>
    <row r="443" spans="1:7" ht="15" customHeight="1" x14ac:dyDescent="0.25">
      <c r="A443" s="3" t="s">
        <v>18</v>
      </c>
      <c r="B443" s="1" t="s">
        <v>13</v>
      </c>
      <c r="C443" s="1" t="s">
        <v>14</v>
      </c>
      <c r="D443" s="1" t="s">
        <v>10</v>
      </c>
      <c r="E443" s="1" t="s">
        <v>11</v>
      </c>
      <c r="F443" s="2">
        <v>43738</v>
      </c>
      <c r="G443" s="4">
        <v>18745</v>
      </c>
    </row>
    <row r="444" spans="1:7" ht="15" customHeight="1" x14ac:dyDescent="0.25">
      <c r="A444" s="3" t="s">
        <v>22</v>
      </c>
      <c r="B444" s="1" t="s">
        <v>17</v>
      </c>
      <c r="C444" s="1" t="s">
        <v>9</v>
      </c>
      <c r="D444" s="1" t="s">
        <v>20</v>
      </c>
      <c r="E444" s="1" t="s">
        <v>11</v>
      </c>
      <c r="F444" s="2">
        <v>43685</v>
      </c>
      <c r="G444" s="4">
        <v>96652</v>
      </c>
    </row>
    <row r="445" spans="1:7" ht="15" customHeight="1" x14ac:dyDescent="0.25">
      <c r="A445" s="3" t="s">
        <v>18</v>
      </c>
      <c r="B445" s="1" t="s">
        <v>13</v>
      </c>
      <c r="C445" s="1" t="s">
        <v>9</v>
      </c>
      <c r="D445" s="1" t="s">
        <v>10</v>
      </c>
      <c r="E445" s="1" t="s">
        <v>11</v>
      </c>
      <c r="F445" s="2">
        <v>43517</v>
      </c>
      <c r="G445" s="4">
        <v>49757</v>
      </c>
    </row>
    <row r="446" spans="1:7" ht="15" customHeight="1" x14ac:dyDescent="0.25">
      <c r="A446" s="3" t="s">
        <v>12</v>
      </c>
      <c r="B446" s="1" t="s">
        <v>19</v>
      </c>
      <c r="C446" s="1" t="s">
        <v>9</v>
      </c>
      <c r="D446" s="1" t="s">
        <v>10</v>
      </c>
      <c r="E446" s="1" t="s">
        <v>11</v>
      </c>
      <c r="F446" s="2">
        <v>43625</v>
      </c>
      <c r="G446" s="4">
        <v>79369</v>
      </c>
    </row>
    <row r="447" spans="1:7" ht="15" customHeight="1" x14ac:dyDescent="0.25">
      <c r="A447" s="3" t="s">
        <v>7</v>
      </c>
      <c r="B447" s="1" t="s">
        <v>19</v>
      </c>
      <c r="C447" s="1" t="s">
        <v>9</v>
      </c>
      <c r="D447" s="1" t="s">
        <v>10</v>
      </c>
      <c r="E447" s="1" t="s">
        <v>11</v>
      </c>
      <c r="F447" s="2">
        <v>43713</v>
      </c>
      <c r="G447" s="4">
        <v>81080</v>
      </c>
    </row>
    <row r="448" spans="1:7" ht="15" customHeight="1" x14ac:dyDescent="0.25">
      <c r="A448" s="3" t="s">
        <v>22</v>
      </c>
      <c r="B448" s="1" t="s">
        <v>17</v>
      </c>
      <c r="C448" s="1" t="s">
        <v>14</v>
      </c>
      <c r="D448" s="1" t="s">
        <v>20</v>
      </c>
      <c r="E448" s="1" t="s">
        <v>11</v>
      </c>
      <c r="F448" s="2">
        <v>43609</v>
      </c>
      <c r="G448" s="4">
        <v>94749</v>
      </c>
    </row>
    <row r="449" spans="1:7" ht="15" customHeight="1" x14ac:dyDescent="0.25">
      <c r="A449" s="3" t="s">
        <v>16</v>
      </c>
      <c r="B449" s="1" t="s">
        <v>17</v>
      </c>
      <c r="C449" s="1" t="s">
        <v>9</v>
      </c>
      <c r="D449" s="1" t="s">
        <v>21</v>
      </c>
      <c r="E449" s="1" t="s">
        <v>11</v>
      </c>
      <c r="F449" s="2">
        <v>43689</v>
      </c>
      <c r="G449" s="4">
        <v>79726</v>
      </c>
    </row>
    <row r="450" spans="1:7" ht="15" customHeight="1" x14ac:dyDescent="0.25">
      <c r="A450" s="3" t="s">
        <v>23</v>
      </c>
      <c r="B450" s="1" t="s">
        <v>8</v>
      </c>
      <c r="C450" s="1" t="s">
        <v>9</v>
      </c>
      <c r="D450" s="1" t="s">
        <v>20</v>
      </c>
      <c r="E450" s="1" t="s">
        <v>15</v>
      </c>
      <c r="F450" s="2">
        <v>43498</v>
      </c>
      <c r="G450" s="4">
        <v>24871</v>
      </c>
    </row>
    <row r="451" spans="1:7" ht="15" customHeight="1" x14ac:dyDescent="0.25">
      <c r="A451" s="3" t="s">
        <v>12</v>
      </c>
      <c r="B451" s="1" t="s">
        <v>19</v>
      </c>
      <c r="C451" s="1" t="s">
        <v>9</v>
      </c>
      <c r="D451" s="1" t="s">
        <v>20</v>
      </c>
      <c r="E451" s="1" t="s">
        <v>11</v>
      </c>
      <c r="F451" s="2">
        <v>43811</v>
      </c>
      <c r="G451" s="4">
        <v>51226</v>
      </c>
    </row>
    <row r="452" spans="1:7" ht="15" customHeight="1" x14ac:dyDescent="0.25">
      <c r="A452" s="3" t="s">
        <v>18</v>
      </c>
      <c r="B452" s="1" t="s">
        <v>13</v>
      </c>
      <c r="C452" s="1" t="s">
        <v>14</v>
      </c>
      <c r="D452" s="1" t="s">
        <v>20</v>
      </c>
      <c r="E452" s="1" t="s">
        <v>15</v>
      </c>
      <c r="F452" s="2">
        <v>43546</v>
      </c>
      <c r="G452" s="4">
        <v>90002</v>
      </c>
    </row>
    <row r="453" spans="1:7" ht="15" customHeight="1" x14ac:dyDescent="0.25">
      <c r="A453" s="3" t="s">
        <v>7</v>
      </c>
      <c r="B453" s="1" t="s">
        <v>19</v>
      </c>
      <c r="C453" s="1" t="s">
        <v>14</v>
      </c>
      <c r="D453" s="1" t="s">
        <v>10</v>
      </c>
      <c r="E453" s="1" t="s">
        <v>11</v>
      </c>
      <c r="F453" s="2">
        <v>43633</v>
      </c>
      <c r="G453" s="4">
        <v>1188</v>
      </c>
    </row>
    <row r="454" spans="1:7" ht="15" customHeight="1" x14ac:dyDescent="0.25">
      <c r="A454" s="3" t="s">
        <v>12</v>
      </c>
      <c r="B454" s="1" t="s">
        <v>19</v>
      </c>
      <c r="C454" s="1" t="s">
        <v>9</v>
      </c>
      <c r="D454" s="1" t="s">
        <v>10</v>
      </c>
      <c r="E454" s="1" t="s">
        <v>11</v>
      </c>
      <c r="F454" s="2">
        <v>43524</v>
      </c>
      <c r="G454" s="4">
        <v>72373</v>
      </c>
    </row>
    <row r="455" spans="1:7" ht="15" customHeight="1" x14ac:dyDescent="0.25">
      <c r="A455" s="3" t="s">
        <v>12</v>
      </c>
      <c r="B455" s="1" t="s">
        <v>13</v>
      </c>
      <c r="C455" s="1" t="s">
        <v>9</v>
      </c>
      <c r="D455" s="1" t="s">
        <v>21</v>
      </c>
      <c r="E455" s="1" t="s">
        <v>15</v>
      </c>
      <c r="F455" s="2">
        <v>43532</v>
      </c>
      <c r="G455" s="4">
        <v>84163</v>
      </c>
    </row>
    <row r="456" spans="1:7" ht="15" customHeight="1" x14ac:dyDescent="0.25">
      <c r="A456" s="3" t="s">
        <v>18</v>
      </c>
      <c r="B456" s="1" t="s">
        <v>13</v>
      </c>
      <c r="C456" s="1" t="s">
        <v>9</v>
      </c>
      <c r="D456" s="1" t="s">
        <v>10</v>
      </c>
      <c r="E456" s="1" t="s">
        <v>11</v>
      </c>
      <c r="F456" s="2">
        <v>43747</v>
      </c>
      <c r="G456" s="4">
        <v>9018</v>
      </c>
    </row>
    <row r="457" spans="1:7" ht="15" customHeight="1" x14ac:dyDescent="0.25">
      <c r="A457" s="3" t="s">
        <v>18</v>
      </c>
      <c r="B457" s="1" t="s">
        <v>17</v>
      </c>
      <c r="C457" s="1" t="s">
        <v>9</v>
      </c>
      <c r="D457" s="1" t="s">
        <v>21</v>
      </c>
      <c r="E457" s="1" t="s">
        <v>11</v>
      </c>
      <c r="F457" s="2">
        <v>43544</v>
      </c>
      <c r="G457" s="4">
        <v>98155</v>
      </c>
    </row>
    <row r="458" spans="1:7" ht="15" customHeight="1" x14ac:dyDescent="0.25">
      <c r="A458" s="3" t="s">
        <v>23</v>
      </c>
      <c r="B458" s="1" t="s">
        <v>13</v>
      </c>
      <c r="C458" s="1" t="s">
        <v>9</v>
      </c>
      <c r="D458" s="1" t="s">
        <v>10</v>
      </c>
      <c r="E458" s="1" t="s">
        <v>15</v>
      </c>
      <c r="F458" s="2">
        <v>43550</v>
      </c>
      <c r="G458" s="4">
        <v>25492</v>
      </c>
    </row>
    <row r="459" spans="1:7" ht="15" customHeight="1" x14ac:dyDescent="0.25">
      <c r="A459" s="3" t="s">
        <v>12</v>
      </c>
      <c r="B459" s="1" t="s">
        <v>17</v>
      </c>
      <c r="C459" s="1" t="s">
        <v>14</v>
      </c>
      <c r="D459" s="1" t="s">
        <v>20</v>
      </c>
      <c r="E459" s="1" t="s">
        <v>11</v>
      </c>
      <c r="F459" s="2">
        <v>43830</v>
      </c>
      <c r="G459" s="4">
        <v>11791</v>
      </c>
    </row>
    <row r="460" spans="1:7" ht="15" customHeight="1" x14ac:dyDescent="0.25">
      <c r="A460" s="3" t="s">
        <v>18</v>
      </c>
      <c r="B460" s="1" t="s">
        <v>17</v>
      </c>
      <c r="C460" s="1" t="s">
        <v>14</v>
      </c>
      <c r="D460" s="1" t="s">
        <v>21</v>
      </c>
      <c r="E460" s="1" t="s">
        <v>11</v>
      </c>
      <c r="F460" s="2">
        <v>43812</v>
      </c>
      <c r="G460" s="4">
        <v>52737</v>
      </c>
    </row>
    <row r="461" spans="1:7" ht="15" customHeight="1" x14ac:dyDescent="0.25">
      <c r="A461" s="3" t="s">
        <v>18</v>
      </c>
      <c r="B461" s="1" t="s">
        <v>17</v>
      </c>
      <c r="C461" s="1" t="s">
        <v>9</v>
      </c>
      <c r="D461" s="1" t="s">
        <v>10</v>
      </c>
      <c r="E461" s="1" t="s">
        <v>11</v>
      </c>
      <c r="F461" s="2">
        <v>43556</v>
      </c>
      <c r="G461" s="4">
        <v>81951</v>
      </c>
    </row>
    <row r="462" spans="1:7" ht="15" customHeight="1" x14ac:dyDescent="0.25">
      <c r="A462" s="3" t="s">
        <v>7</v>
      </c>
      <c r="B462" s="1" t="s">
        <v>13</v>
      </c>
      <c r="C462" s="1" t="s">
        <v>9</v>
      </c>
      <c r="D462" s="1" t="s">
        <v>21</v>
      </c>
      <c r="E462" s="1" t="s">
        <v>15</v>
      </c>
      <c r="F462" s="2">
        <v>43526</v>
      </c>
      <c r="G462" s="4">
        <v>55675</v>
      </c>
    </row>
    <row r="463" spans="1:7" ht="15" customHeight="1" x14ac:dyDescent="0.25">
      <c r="A463" s="3" t="s">
        <v>12</v>
      </c>
      <c r="B463" s="1" t="s">
        <v>13</v>
      </c>
      <c r="C463" s="1" t="s">
        <v>9</v>
      </c>
      <c r="D463" s="1" t="s">
        <v>10</v>
      </c>
      <c r="E463" s="1" t="s">
        <v>11</v>
      </c>
      <c r="F463" s="2">
        <v>43614</v>
      </c>
      <c r="G463" s="4">
        <v>20083</v>
      </c>
    </row>
    <row r="464" spans="1:7" ht="15" customHeight="1" x14ac:dyDescent="0.25">
      <c r="A464" s="3" t="s">
        <v>22</v>
      </c>
      <c r="B464" s="1" t="s">
        <v>17</v>
      </c>
      <c r="C464" s="1" t="s">
        <v>14</v>
      </c>
      <c r="D464" s="1" t="s">
        <v>10</v>
      </c>
      <c r="E464" s="1" t="s">
        <v>11</v>
      </c>
      <c r="F464" s="2">
        <v>43749</v>
      </c>
      <c r="G464" s="4">
        <v>76549</v>
      </c>
    </row>
    <row r="465" spans="1:7" ht="15" customHeight="1" x14ac:dyDescent="0.25">
      <c r="A465" s="3" t="s">
        <v>22</v>
      </c>
      <c r="B465" s="1" t="s">
        <v>13</v>
      </c>
      <c r="C465" s="1" t="s">
        <v>9</v>
      </c>
      <c r="D465" s="1" t="s">
        <v>20</v>
      </c>
      <c r="E465" s="1" t="s">
        <v>11</v>
      </c>
      <c r="F465" s="2">
        <v>43633</v>
      </c>
      <c r="G465" s="4">
        <v>18870</v>
      </c>
    </row>
    <row r="466" spans="1:7" ht="15" customHeight="1" x14ac:dyDescent="0.25">
      <c r="A466" s="3" t="s">
        <v>18</v>
      </c>
      <c r="B466" s="1" t="s">
        <v>17</v>
      </c>
      <c r="C466" s="1" t="s">
        <v>9</v>
      </c>
      <c r="D466" s="1" t="s">
        <v>20</v>
      </c>
      <c r="E466" s="1" t="s">
        <v>15</v>
      </c>
      <c r="F466" s="2">
        <v>43802</v>
      </c>
      <c r="G466" s="4">
        <v>72076</v>
      </c>
    </row>
    <row r="467" spans="1:7" ht="15" customHeight="1" x14ac:dyDescent="0.25">
      <c r="A467" s="3" t="s">
        <v>23</v>
      </c>
      <c r="B467" s="1" t="s">
        <v>17</v>
      </c>
      <c r="C467" s="1" t="s">
        <v>9</v>
      </c>
      <c r="D467" s="1" t="s">
        <v>10</v>
      </c>
      <c r="E467" s="1" t="s">
        <v>11</v>
      </c>
      <c r="F467" s="2">
        <v>43688</v>
      </c>
      <c r="G467" s="4">
        <v>82146</v>
      </c>
    </row>
    <row r="468" spans="1:7" ht="15" customHeight="1" x14ac:dyDescent="0.25">
      <c r="A468" s="3" t="s">
        <v>23</v>
      </c>
      <c r="B468" s="1" t="s">
        <v>17</v>
      </c>
      <c r="C468" s="1" t="s">
        <v>9</v>
      </c>
      <c r="D468" s="1" t="s">
        <v>10</v>
      </c>
      <c r="E468" s="1" t="s">
        <v>11</v>
      </c>
      <c r="F468" s="2">
        <v>43615</v>
      </c>
      <c r="G468" s="4">
        <v>61314</v>
      </c>
    </row>
    <row r="469" spans="1:7" ht="15" customHeight="1" x14ac:dyDescent="0.25">
      <c r="A469" s="3" t="s">
        <v>23</v>
      </c>
      <c r="B469" s="1" t="s">
        <v>17</v>
      </c>
      <c r="C469" s="1" t="s">
        <v>9</v>
      </c>
      <c r="D469" s="1" t="s">
        <v>10</v>
      </c>
      <c r="E469" s="1" t="s">
        <v>11</v>
      </c>
      <c r="F469" s="2">
        <v>43675</v>
      </c>
      <c r="G469" s="4">
        <v>80921</v>
      </c>
    </row>
    <row r="470" spans="1:7" ht="15" customHeight="1" x14ac:dyDescent="0.25">
      <c r="A470" s="3" t="s">
        <v>18</v>
      </c>
      <c r="B470" s="1" t="s">
        <v>19</v>
      </c>
      <c r="C470" s="1" t="s">
        <v>14</v>
      </c>
      <c r="D470" s="1" t="s">
        <v>10</v>
      </c>
      <c r="E470" s="1" t="s">
        <v>11</v>
      </c>
      <c r="F470" s="2">
        <v>43697</v>
      </c>
      <c r="G470" s="4">
        <v>17335</v>
      </c>
    </row>
    <row r="471" spans="1:7" ht="15" customHeight="1" x14ac:dyDescent="0.25">
      <c r="A471" s="3" t="s">
        <v>22</v>
      </c>
      <c r="B471" s="1" t="s">
        <v>13</v>
      </c>
      <c r="C471" s="1" t="s">
        <v>9</v>
      </c>
      <c r="D471" s="1" t="s">
        <v>10</v>
      </c>
      <c r="E471" s="1" t="s">
        <v>15</v>
      </c>
      <c r="F471" s="2">
        <v>43791</v>
      </c>
      <c r="G471" s="4">
        <v>36482</v>
      </c>
    </row>
    <row r="472" spans="1:7" ht="15" customHeight="1" x14ac:dyDescent="0.25">
      <c r="A472" s="3" t="s">
        <v>22</v>
      </c>
      <c r="B472" s="1" t="s">
        <v>13</v>
      </c>
      <c r="C472" s="1" t="s">
        <v>14</v>
      </c>
      <c r="D472" s="1" t="s">
        <v>20</v>
      </c>
      <c r="E472" s="1" t="s">
        <v>11</v>
      </c>
      <c r="F472" s="2">
        <v>43483</v>
      </c>
      <c r="G472" s="4">
        <v>4014</v>
      </c>
    </row>
    <row r="473" spans="1:7" ht="15" customHeight="1" x14ac:dyDescent="0.25">
      <c r="A473" s="3" t="s">
        <v>18</v>
      </c>
      <c r="B473" s="1" t="s">
        <v>13</v>
      </c>
      <c r="C473" s="1" t="s">
        <v>14</v>
      </c>
      <c r="D473" s="1" t="s">
        <v>20</v>
      </c>
      <c r="E473" s="1" t="s">
        <v>11</v>
      </c>
      <c r="F473" s="2">
        <v>43747</v>
      </c>
      <c r="G473" s="4">
        <v>41058</v>
      </c>
    </row>
    <row r="474" spans="1:7" ht="15" customHeight="1" x14ac:dyDescent="0.25">
      <c r="A474" s="3" t="s">
        <v>18</v>
      </c>
      <c r="B474" s="1" t="s">
        <v>19</v>
      </c>
      <c r="C474" s="1" t="s">
        <v>9</v>
      </c>
      <c r="D474" s="1" t="s">
        <v>20</v>
      </c>
      <c r="E474" s="1" t="s">
        <v>15</v>
      </c>
      <c r="F474" s="2">
        <v>43534</v>
      </c>
      <c r="G474" s="4">
        <v>33475</v>
      </c>
    </row>
    <row r="475" spans="1:7" ht="15" customHeight="1" x14ac:dyDescent="0.25">
      <c r="A475" s="3" t="s">
        <v>18</v>
      </c>
      <c r="B475" s="1" t="s">
        <v>17</v>
      </c>
      <c r="C475" s="1" t="s">
        <v>9</v>
      </c>
      <c r="D475" s="1" t="s">
        <v>20</v>
      </c>
      <c r="E475" s="1" t="s">
        <v>11</v>
      </c>
      <c r="F475" s="2">
        <v>43745</v>
      </c>
      <c r="G475" s="4">
        <v>93384</v>
      </c>
    </row>
    <row r="476" spans="1:7" ht="15" customHeight="1" x14ac:dyDescent="0.25">
      <c r="A476" s="3" t="s">
        <v>12</v>
      </c>
      <c r="B476" s="1" t="s">
        <v>17</v>
      </c>
      <c r="C476" s="1" t="s">
        <v>9</v>
      </c>
      <c r="D476" s="1" t="s">
        <v>10</v>
      </c>
      <c r="E476" s="1" t="s">
        <v>15</v>
      </c>
      <c r="F476" s="2">
        <v>43703</v>
      </c>
      <c r="G476" s="4">
        <v>95306</v>
      </c>
    </row>
    <row r="477" spans="1:7" ht="15" customHeight="1" x14ac:dyDescent="0.25">
      <c r="A477" s="3" t="s">
        <v>22</v>
      </c>
      <c r="B477" s="1" t="s">
        <v>19</v>
      </c>
      <c r="C477" s="1" t="s">
        <v>9</v>
      </c>
      <c r="D477" s="1" t="s">
        <v>21</v>
      </c>
      <c r="E477" s="1" t="s">
        <v>11</v>
      </c>
      <c r="F477" s="2">
        <v>43587</v>
      </c>
      <c r="G477" s="4">
        <v>84336</v>
      </c>
    </row>
    <row r="478" spans="1:7" ht="15" customHeight="1" x14ac:dyDescent="0.25">
      <c r="A478" s="3" t="s">
        <v>22</v>
      </c>
      <c r="B478" s="1" t="s">
        <v>19</v>
      </c>
      <c r="C478" s="1" t="s">
        <v>9</v>
      </c>
      <c r="D478" s="1" t="s">
        <v>10</v>
      </c>
      <c r="E478" s="1" t="s">
        <v>11</v>
      </c>
      <c r="F478" s="2">
        <v>43497</v>
      </c>
      <c r="G478" s="4">
        <v>68529</v>
      </c>
    </row>
    <row r="479" spans="1:7" ht="15" customHeight="1" x14ac:dyDescent="0.25">
      <c r="A479" s="3" t="s">
        <v>22</v>
      </c>
      <c r="B479" s="1" t="s">
        <v>19</v>
      </c>
      <c r="C479" s="1" t="s">
        <v>9</v>
      </c>
      <c r="D479" s="1" t="s">
        <v>10</v>
      </c>
      <c r="E479" s="1" t="s">
        <v>11</v>
      </c>
      <c r="F479" s="2">
        <v>43501</v>
      </c>
      <c r="G479" s="4">
        <v>41174</v>
      </c>
    </row>
    <row r="480" spans="1:7" ht="15" customHeight="1" x14ac:dyDescent="0.25">
      <c r="A480" s="3" t="s">
        <v>23</v>
      </c>
      <c r="B480" s="1" t="s">
        <v>19</v>
      </c>
      <c r="C480" s="1" t="s">
        <v>9</v>
      </c>
      <c r="D480" s="1" t="s">
        <v>21</v>
      </c>
      <c r="E480" s="1" t="s">
        <v>11</v>
      </c>
      <c r="F480" s="2">
        <v>43651</v>
      </c>
      <c r="G480" s="4">
        <v>59959</v>
      </c>
    </row>
    <row r="481" spans="1:7" ht="15" customHeight="1" x14ac:dyDescent="0.25">
      <c r="A481" s="3" t="s">
        <v>23</v>
      </c>
      <c r="B481" s="1" t="s">
        <v>17</v>
      </c>
      <c r="C481" s="1" t="s">
        <v>9</v>
      </c>
      <c r="D481" s="1" t="s">
        <v>10</v>
      </c>
      <c r="E481" s="1" t="s">
        <v>11</v>
      </c>
      <c r="F481" s="2">
        <v>43584</v>
      </c>
      <c r="G481" s="4">
        <v>40467</v>
      </c>
    </row>
    <row r="482" spans="1:7" ht="15" customHeight="1" x14ac:dyDescent="0.25">
      <c r="A482" s="3" t="s">
        <v>23</v>
      </c>
      <c r="B482" s="1" t="s">
        <v>17</v>
      </c>
      <c r="C482" s="1" t="s">
        <v>9</v>
      </c>
      <c r="D482" s="1" t="s">
        <v>10</v>
      </c>
      <c r="E482" s="1" t="s">
        <v>11</v>
      </c>
      <c r="F482" s="2">
        <v>43512</v>
      </c>
      <c r="G482" s="4">
        <v>63886</v>
      </c>
    </row>
    <row r="483" spans="1:7" ht="15" customHeight="1" x14ac:dyDescent="0.25">
      <c r="A483" s="3" t="s">
        <v>22</v>
      </c>
      <c r="B483" s="1" t="s">
        <v>19</v>
      </c>
      <c r="C483" s="1" t="s">
        <v>9</v>
      </c>
      <c r="D483" s="1" t="s">
        <v>20</v>
      </c>
      <c r="E483" s="1" t="s">
        <v>11</v>
      </c>
      <c r="F483" s="2">
        <v>43754</v>
      </c>
      <c r="G483" s="4">
        <v>49862</v>
      </c>
    </row>
    <row r="484" spans="1:7" ht="15" customHeight="1" x14ac:dyDescent="0.25">
      <c r="A484" s="3" t="s">
        <v>22</v>
      </c>
      <c r="B484" s="1" t="s">
        <v>17</v>
      </c>
      <c r="C484" s="1" t="s">
        <v>9</v>
      </c>
      <c r="D484" s="1" t="s">
        <v>21</v>
      </c>
      <c r="E484" s="1" t="s">
        <v>15</v>
      </c>
      <c r="F484" s="2">
        <v>43694</v>
      </c>
      <c r="G484" s="4">
        <v>21509</v>
      </c>
    </row>
    <row r="485" spans="1:7" ht="15" customHeight="1" x14ac:dyDescent="0.25">
      <c r="A485" s="3" t="s">
        <v>18</v>
      </c>
      <c r="B485" s="1" t="s">
        <v>19</v>
      </c>
      <c r="C485" s="1" t="s">
        <v>9</v>
      </c>
      <c r="D485" s="1" t="s">
        <v>10</v>
      </c>
      <c r="E485" s="1" t="s">
        <v>11</v>
      </c>
      <c r="F485" s="2">
        <v>43797</v>
      </c>
      <c r="G485" s="4">
        <v>59945</v>
      </c>
    </row>
    <row r="486" spans="1:7" ht="15" customHeight="1" x14ac:dyDescent="0.25">
      <c r="A486" s="3" t="s">
        <v>18</v>
      </c>
      <c r="B486" s="1" t="s">
        <v>19</v>
      </c>
      <c r="C486" s="1" t="s">
        <v>9</v>
      </c>
      <c r="D486" s="1" t="s">
        <v>20</v>
      </c>
      <c r="E486" s="1" t="s">
        <v>15</v>
      </c>
      <c r="F486" s="2">
        <v>43693</v>
      </c>
      <c r="G486" s="4">
        <v>24865</v>
      </c>
    </row>
    <row r="487" spans="1:7" ht="15" customHeight="1" x14ac:dyDescent="0.25">
      <c r="A487" s="3" t="s">
        <v>18</v>
      </c>
      <c r="B487" s="1" t="s">
        <v>17</v>
      </c>
      <c r="C487" s="1" t="s">
        <v>9</v>
      </c>
      <c r="D487" s="1" t="s">
        <v>21</v>
      </c>
      <c r="E487" s="1" t="s">
        <v>11</v>
      </c>
      <c r="F487" s="2">
        <v>43821</v>
      </c>
      <c r="G487" s="4">
        <v>75298</v>
      </c>
    </row>
    <row r="488" spans="1:7" ht="15" customHeight="1" x14ac:dyDescent="0.25">
      <c r="A488" s="3" t="s">
        <v>12</v>
      </c>
      <c r="B488" s="1" t="s">
        <v>19</v>
      </c>
      <c r="C488" s="1" t="s">
        <v>14</v>
      </c>
      <c r="D488" s="1" t="s">
        <v>10</v>
      </c>
      <c r="E488" s="1" t="s">
        <v>11</v>
      </c>
      <c r="F488" s="2">
        <v>43777</v>
      </c>
      <c r="G488" s="4">
        <v>11666</v>
      </c>
    </row>
    <row r="489" spans="1:7" ht="15" customHeight="1" x14ac:dyDescent="0.25">
      <c r="A489" s="3" t="s">
        <v>12</v>
      </c>
      <c r="B489" s="1" t="s">
        <v>17</v>
      </c>
      <c r="C489" s="1" t="s">
        <v>9</v>
      </c>
      <c r="D489" s="1" t="s">
        <v>21</v>
      </c>
      <c r="E489" s="1" t="s">
        <v>11</v>
      </c>
      <c r="F489" s="2">
        <v>43709</v>
      </c>
      <c r="G489" s="4">
        <v>65872</v>
      </c>
    </row>
    <row r="490" spans="1:7" ht="15" customHeight="1" x14ac:dyDescent="0.25">
      <c r="A490" s="3" t="s">
        <v>12</v>
      </c>
      <c r="B490" s="1" t="s">
        <v>19</v>
      </c>
      <c r="C490" s="1" t="s">
        <v>9</v>
      </c>
      <c r="D490" s="1" t="s">
        <v>20</v>
      </c>
      <c r="E490" s="1" t="s">
        <v>11</v>
      </c>
      <c r="F490" s="2">
        <v>43675</v>
      </c>
      <c r="G490" s="4">
        <v>7536</v>
      </c>
    </row>
    <row r="491" spans="1:7" ht="15" customHeight="1" x14ac:dyDescent="0.25">
      <c r="A491" s="3" t="s">
        <v>12</v>
      </c>
      <c r="B491" s="1" t="s">
        <v>17</v>
      </c>
      <c r="C491" s="1" t="s">
        <v>9</v>
      </c>
      <c r="D491" s="1" t="s">
        <v>21</v>
      </c>
      <c r="E491" s="1" t="s">
        <v>15</v>
      </c>
      <c r="F491" s="2">
        <v>43783</v>
      </c>
      <c r="G491" s="4">
        <v>4684</v>
      </c>
    </row>
    <row r="492" spans="1:7" ht="15" customHeight="1" x14ac:dyDescent="0.25">
      <c r="A492" s="3" t="s">
        <v>23</v>
      </c>
      <c r="B492" s="1" t="s">
        <v>17</v>
      </c>
      <c r="C492" s="1" t="s">
        <v>9</v>
      </c>
      <c r="D492" s="1" t="s">
        <v>10</v>
      </c>
      <c r="E492" s="1" t="s">
        <v>11</v>
      </c>
      <c r="F492" s="2">
        <v>43758</v>
      </c>
      <c r="G492" s="4">
        <v>19929</v>
      </c>
    </row>
    <row r="493" spans="1:7" ht="15" customHeight="1" x14ac:dyDescent="0.25">
      <c r="A493" s="3" t="s">
        <v>23</v>
      </c>
      <c r="B493" s="1" t="s">
        <v>8</v>
      </c>
      <c r="C493" s="1" t="s">
        <v>14</v>
      </c>
      <c r="D493" s="1" t="s">
        <v>20</v>
      </c>
      <c r="E493" s="1" t="s">
        <v>11</v>
      </c>
      <c r="F493" s="2">
        <v>43807</v>
      </c>
      <c r="G493" s="4">
        <v>30064</v>
      </c>
    </row>
    <row r="494" spans="1:7" ht="15" customHeight="1" x14ac:dyDescent="0.25">
      <c r="A494" s="3" t="s">
        <v>23</v>
      </c>
      <c r="B494" s="1" t="s">
        <v>19</v>
      </c>
      <c r="C494" s="1" t="s">
        <v>14</v>
      </c>
      <c r="D494" s="1" t="s">
        <v>21</v>
      </c>
      <c r="E494" s="1" t="s">
        <v>11</v>
      </c>
      <c r="F494" s="2">
        <v>43553</v>
      </c>
      <c r="G494" s="4">
        <v>54757</v>
      </c>
    </row>
    <row r="495" spans="1:7" ht="15" customHeight="1" x14ac:dyDescent="0.25">
      <c r="A495" s="3" t="s">
        <v>23</v>
      </c>
      <c r="B495" s="1" t="s">
        <v>17</v>
      </c>
      <c r="C495" s="1" t="s">
        <v>14</v>
      </c>
      <c r="D495" s="1" t="s">
        <v>21</v>
      </c>
      <c r="E495" s="1" t="s">
        <v>11</v>
      </c>
      <c r="F495" s="2">
        <v>43551</v>
      </c>
      <c r="G495" s="4">
        <v>68976</v>
      </c>
    </row>
    <row r="496" spans="1:7" ht="15" customHeight="1" x14ac:dyDescent="0.25">
      <c r="A496" s="3" t="s">
        <v>18</v>
      </c>
      <c r="B496" s="1" t="s">
        <v>8</v>
      </c>
      <c r="C496" s="1" t="s">
        <v>14</v>
      </c>
      <c r="D496" s="1" t="s">
        <v>20</v>
      </c>
      <c r="E496" s="1" t="s">
        <v>11</v>
      </c>
      <c r="F496" s="2">
        <v>43580</v>
      </c>
      <c r="G496" s="4">
        <v>97597</v>
      </c>
    </row>
    <row r="497" spans="1:7" ht="15" customHeight="1" x14ac:dyDescent="0.25">
      <c r="A497" s="3" t="s">
        <v>18</v>
      </c>
      <c r="B497" s="1" t="s">
        <v>13</v>
      </c>
      <c r="C497" s="1" t="s">
        <v>9</v>
      </c>
      <c r="D497" s="1" t="s">
        <v>10</v>
      </c>
      <c r="E497" s="1" t="s">
        <v>11</v>
      </c>
      <c r="F497" s="2">
        <v>43606</v>
      </c>
      <c r="G497" s="4">
        <v>19243</v>
      </c>
    </row>
    <row r="498" spans="1:7" ht="15" customHeight="1" x14ac:dyDescent="0.25">
      <c r="A498" s="3" t="s">
        <v>18</v>
      </c>
      <c r="B498" s="1" t="s">
        <v>17</v>
      </c>
      <c r="C498" s="1" t="s">
        <v>9</v>
      </c>
      <c r="D498" s="1" t="s">
        <v>10</v>
      </c>
      <c r="E498" s="1" t="s">
        <v>11</v>
      </c>
      <c r="F498" s="2">
        <v>43542</v>
      </c>
      <c r="G498" s="4">
        <v>56385</v>
      </c>
    </row>
    <row r="499" spans="1:7" ht="15" customHeight="1" x14ac:dyDescent="0.25">
      <c r="A499" s="3" t="s">
        <v>18</v>
      </c>
      <c r="B499" s="1" t="s">
        <v>13</v>
      </c>
      <c r="C499" s="1" t="s">
        <v>9</v>
      </c>
      <c r="D499" s="1" t="s">
        <v>20</v>
      </c>
      <c r="E499" s="1" t="s">
        <v>11</v>
      </c>
      <c r="F499" s="2">
        <v>43753</v>
      </c>
      <c r="G499" s="4">
        <v>74733</v>
      </c>
    </row>
    <row r="500" spans="1:7" ht="15" customHeight="1" x14ac:dyDescent="0.25">
      <c r="A500" s="3" t="s">
        <v>23</v>
      </c>
      <c r="B500" s="1" t="s">
        <v>13</v>
      </c>
      <c r="C500" s="1" t="s">
        <v>14</v>
      </c>
      <c r="D500" s="1" t="s">
        <v>10</v>
      </c>
      <c r="E500" s="1" t="s">
        <v>11</v>
      </c>
      <c r="F500" s="2">
        <v>43743</v>
      </c>
      <c r="G500" s="4">
        <v>29195</v>
      </c>
    </row>
    <row r="501" spans="1:7" ht="15" customHeight="1" x14ac:dyDescent="0.25">
      <c r="A501" s="3" t="s">
        <v>23</v>
      </c>
      <c r="B501" s="1" t="s">
        <v>19</v>
      </c>
      <c r="C501" s="1" t="s">
        <v>9</v>
      </c>
      <c r="D501" s="1" t="s">
        <v>20</v>
      </c>
      <c r="E501" s="1" t="s">
        <v>15</v>
      </c>
      <c r="F501" s="2">
        <v>43828</v>
      </c>
      <c r="G501" s="4">
        <v>57500</v>
      </c>
    </row>
    <row r="502" spans="1:7" ht="15" customHeight="1" x14ac:dyDescent="0.25">
      <c r="A502" s="3" t="s">
        <v>18</v>
      </c>
      <c r="B502" s="1" t="s">
        <v>19</v>
      </c>
      <c r="C502" s="1" t="s">
        <v>14</v>
      </c>
      <c r="D502" s="1" t="s">
        <v>21</v>
      </c>
      <c r="E502" s="1" t="s">
        <v>15</v>
      </c>
      <c r="F502" s="2">
        <v>43529</v>
      </c>
      <c r="G502" s="4">
        <v>34773</v>
      </c>
    </row>
    <row r="503" spans="1:7" ht="15" customHeight="1" x14ac:dyDescent="0.25">
      <c r="A503" s="3" t="s">
        <v>12</v>
      </c>
      <c r="B503" s="1" t="s">
        <v>19</v>
      </c>
      <c r="C503" s="1" t="s">
        <v>9</v>
      </c>
      <c r="D503" s="1" t="s">
        <v>10</v>
      </c>
      <c r="E503" s="1" t="s">
        <v>11</v>
      </c>
      <c r="F503" s="2">
        <v>43786</v>
      </c>
      <c r="G503" s="4">
        <v>20126</v>
      </c>
    </row>
    <row r="504" spans="1:7" ht="15" customHeight="1" x14ac:dyDescent="0.25">
      <c r="A504" s="3" t="s">
        <v>12</v>
      </c>
      <c r="B504" s="1" t="s">
        <v>19</v>
      </c>
      <c r="C504" s="1" t="s">
        <v>14</v>
      </c>
      <c r="D504" s="1" t="s">
        <v>20</v>
      </c>
      <c r="E504" s="1" t="s">
        <v>15</v>
      </c>
      <c r="F504" s="2">
        <v>43542</v>
      </c>
      <c r="G504" s="4">
        <v>5722</v>
      </c>
    </row>
    <row r="505" spans="1:7" ht="15" customHeight="1" x14ac:dyDescent="0.25">
      <c r="A505" s="3" t="s">
        <v>18</v>
      </c>
      <c r="B505" s="1" t="s">
        <v>19</v>
      </c>
      <c r="C505" s="1" t="s">
        <v>9</v>
      </c>
      <c r="D505" s="1" t="s">
        <v>10</v>
      </c>
      <c r="E505" s="1" t="s">
        <v>11</v>
      </c>
      <c r="F505" s="2">
        <v>43585</v>
      </c>
      <c r="G505" s="4">
        <v>41409</v>
      </c>
    </row>
    <row r="506" spans="1:7" ht="15" customHeight="1" x14ac:dyDescent="0.25">
      <c r="A506" s="3" t="s">
        <v>12</v>
      </c>
      <c r="B506" s="1" t="s">
        <v>17</v>
      </c>
      <c r="C506" s="1" t="s">
        <v>9</v>
      </c>
      <c r="D506" s="1" t="s">
        <v>10</v>
      </c>
      <c r="E506" s="1" t="s">
        <v>11</v>
      </c>
      <c r="F506" s="2">
        <v>43827</v>
      </c>
      <c r="G506" s="4">
        <v>25499</v>
      </c>
    </row>
    <row r="507" spans="1:7" ht="15" customHeight="1" x14ac:dyDescent="0.25">
      <c r="A507" s="3" t="s">
        <v>12</v>
      </c>
      <c r="B507" s="1" t="s">
        <v>13</v>
      </c>
      <c r="C507" s="1" t="s">
        <v>9</v>
      </c>
      <c r="D507" s="1" t="s">
        <v>21</v>
      </c>
      <c r="E507" s="1" t="s">
        <v>11</v>
      </c>
      <c r="F507" s="2">
        <v>43476</v>
      </c>
      <c r="G507" s="4">
        <v>95131</v>
      </c>
    </row>
    <row r="508" spans="1:7" ht="15" customHeight="1" x14ac:dyDescent="0.25">
      <c r="A508" s="3" t="s">
        <v>7</v>
      </c>
      <c r="B508" s="1" t="s">
        <v>13</v>
      </c>
      <c r="C508" s="1" t="s">
        <v>9</v>
      </c>
      <c r="D508" s="1" t="s">
        <v>10</v>
      </c>
      <c r="E508" s="1" t="s">
        <v>15</v>
      </c>
      <c r="F508" s="2">
        <v>43609</v>
      </c>
      <c r="G508" s="4">
        <v>27036</v>
      </c>
    </row>
    <row r="509" spans="1:7" ht="15" customHeight="1" x14ac:dyDescent="0.25">
      <c r="A509" s="3" t="s">
        <v>12</v>
      </c>
      <c r="B509" s="1" t="s">
        <v>17</v>
      </c>
      <c r="C509" s="1" t="s">
        <v>9</v>
      </c>
      <c r="D509" s="1" t="s">
        <v>10</v>
      </c>
      <c r="E509" s="1" t="s">
        <v>11</v>
      </c>
      <c r="F509" s="2">
        <v>43657</v>
      </c>
      <c r="G509" s="4">
        <v>14277</v>
      </c>
    </row>
    <row r="510" spans="1:7" ht="15" customHeight="1" x14ac:dyDescent="0.25">
      <c r="A510" s="3" t="s">
        <v>16</v>
      </c>
      <c r="B510" s="1" t="s">
        <v>19</v>
      </c>
      <c r="C510" s="1" t="s">
        <v>14</v>
      </c>
      <c r="D510" s="1" t="s">
        <v>10</v>
      </c>
      <c r="E510" s="1" t="s">
        <v>15</v>
      </c>
      <c r="F510" s="2">
        <v>43814</v>
      </c>
      <c r="G510" s="4">
        <v>40153</v>
      </c>
    </row>
    <row r="511" spans="1:7" ht="15" customHeight="1" x14ac:dyDescent="0.25">
      <c r="A511" s="3" t="s">
        <v>18</v>
      </c>
      <c r="B511" s="1" t="s">
        <v>17</v>
      </c>
      <c r="C511" s="1" t="s">
        <v>14</v>
      </c>
      <c r="D511" s="1" t="s">
        <v>10</v>
      </c>
      <c r="E511" s="1" t="s">
        <v>15</v>
      </c>
      <c r="F511" s="2">
        <v>43534</v>
      </c>
      <c r="G511" s="4">
        <v>97832</v>
      </c>
    </row>
    <row r="512" spans="1:7" ht="15" customHeight="1" x14ac:dyDescent="0.25">
      <c r="A512" s="3" t="s">
        <v>7</v>
      </c>
      <c r="B512" s="1" t="s">
        <v>13</v>
      </c>
      <c r="C512" s="1" t="s">
        <v>14</v>
      </c>
      <c r="D512" s="1" t="s">
        <v>21</v>
      </c>
      <c r="E512" s="1" t="s">
        <v>11</v>
      </c>
      <c r="F512" s="2">
        <v>43725</v>
      </c>
      <c r="G512" s="4">
        <v>24131</v>
      </c>
    </row>
    <row r="513" spans="1:7" ht="15" customHeight="1" x14ac:dyDescent="0.25">
      <c r="A513" s="3" t="s">
        <v>18</v>
      </c>
      <c r="B513" s="1" t="s">
        <v>19</v>
      </c>
      <c r="C513" s="1" t="s">
        <v>9</v>
      </c>
      <c r="D513" s="1" t="s">
        <v>20</v>
      </c>
      <c r="E513" s="1" t="s">
        <v>11</v>
      </c>
      <c r="F513" s="2">
        <v>43565</v>
      </c>
      <c r="G513" s="4">
        <v>15482</v>
      </c>
    </row>
    <row r="514" spans="1:7" ht="15" customHeight="1" x14ac:dyDescent="0.25">
      <c r="A514" s="3" t="s">
        <v>22</v>
      </c>
      <c r="B514" s="1" t="s">
        <v>19</v>
      </c>
      <c r="C514" s="1" t="s">
        <v>14</v>
      </c>
      <c r="D514" s="1" t="s">
        <v>10</v>
      </c>
      <c r="E514" s="1" t="s">
        <v>11</v>
      </c>
      <c r="F514" s="2">
        <v>43764</v>
      </c>
      <c r="G514" s="4">
        <v>26288</v>
      </c>
    </row>
    <row r="515" spans="1:7" ht="15" customHeight="1" x14ac:dyDescent="0.25">
      <c r="A515" s="3" t="s">
        <v>18</v>
      </c>
      <c r="B515" s="1" t="s">
        <v>19</v>
      </c>
      <c r="C515" s="1" t="s">
        <v>9</v>
      </c>
      <c r="D515" s="1" t="s">
        <v>20</v>
      </c>
      <c r="E515" s="1" t="s">
        <v>11</v>
      </c>
      <c r="F515" s="2">
        <v>43816</v>
      </c>
      <c r="G515" s="4">
        <v>52919</v>
      </c>
    </row>
    <row r="516" spans="1:7" ht="15" customHeight="1" x14ac:dyDescent="0.25">
      <c r="A516" s="3" t="s">
        <v>12</v>
      </c>
      <c r="B516" s="1" t="s">
        <v>17</v>
      </c>
      <c r="C516" s="1" t="s">
        <v>9</v>
      </c>
      <c r="D516" s="1" t="s">
        <v>10</v>
      </c>
      <c r="E516" s="1" t="s">
        <v>11</v>
      </c>
      <c r="F516" s="2">
        <v>43793</v>
      </c>
      <c r="G516" s="4">
        <v>8443</v>
      </c>
    </row>
    <row r="517" spans="1:7" ht="15" customHeight="1" x14ac:dyDescent="0.25">
      <c r="A517" s="3" t="s">
        <v>7</v>
      </c>
      <c r="B517" s="1" t="s">
        <v>17</v>
      </c>
      <c r="C517" s="1" t="s">
        <v>9</v>
      </c>
      <c r="D517" s="1" t="s">
        <v>20</v>
      </c>
      <c r="E517" s="1" t="s">
        <v>11</v>
      </c>
      <c r="F517" s="2">
        <v>43825</v>
      </c>
      <c r="G517" s="4">
        <v>82843</v>
      </c>
    </row>
    <row r="518" spans="1:7" ht="15" customHeight="1" x14ac:dyDescent="0.25">
      <c r="A518" s="3" t="s">
        <v>22</v>
      </c>
      <c r="B518" s="1" t="s">
        <v>17</v>
      </c>
      <c r="C518" s="1" t="s">
        <v>9</v>
      </c>
      <c r="D518" s="1" t="s">
        <v>10</v>
      </c>
      <c r="E518" s="1" t="s">
        <v>15</v>
      </c>
      <c r="F518" s="2">
        <v>43612</v>
      </c>
      <c r="G518" s="4">
        <v>45214</v>
      </c>
    </row>
    <row r="519" spans="1:7" ht="15" customHeight="1" x14ac:dyDescent="0.25">
      <c r="A519" s="3" t="s">
        <v>16</v>
      </c>
      <c r="B519" s="1" t="s">
        <v>17</v>
      </c>
      <c r="C519" s="1" t="s">
        <v>9</v>
      </c>
      <c r="D519" s="1" t="s">
        <v>10</v>
      </c>
      <c r="E519" s="1" t="s">
        <v>11</v>
      </c>
      <c r="F519" s="2">
        <v>43672</v>
      </c>
      <c r="G519" s="4">
        <v>15272</v>
      </c>
    </row>
    <row r="520" spans="1:7" ht="15" customHeight="1" x14ac:dyDescent="0.25">
      <c r="A520" s="3" t="s">
        <v>23</v>
      </c>
      <c r="B520" s="1" t="s">
        <v>17</v>
      </c>
      <c r="C520" s="1" t="s">
        <v>14</v>
      </c>
      <c r="D520" s="1" t="s">
        <v>20</v>
      </c>
      <c r="E520" s="1" t="s">
        <v>11</v>
      </c>
      <c r="F520" s="2">
        <v>43540</v>
      </c>
      <c r="G520" s="4">
        <v>9446</v>
      </c>
    </row>
    <row r="521" spans="1:7" ht="15" customHeight="1" x14ac:dyDescent="0.25">
      <c r="A521" s="3" t="s">
        <v>12</v>
      </c>
      <c r="B521" s="1" t="s">
        <v>17</v>
      </c>
      <c r="C521" s="1" t="s">
        <v>9</v>
      </c>
      <c r="D521" s="1" t="s">
        <v>10</v>
      </c>
      <c r="E521" s="1" t="s">
        <v>15</v>
      </c>
      <c r="F521" s="2">
        <v>43698</v>
      </c>
      <c r="G521" s="4">
        <v>30740</v>
      </c>
    </row>
    <row r="522" spans="1:7" ht="15" customHeight="1" x14ac:dyDescent="0.25">
      <c r="A522" s="3" t="s">
        <v>18</v>
      </c>
      <c r="B522" s="1" t="s">
        <v>19</v>
      </c>
      <c r="C522" s="1" t="s">
        <v>14</v>
      </c>
      <c r="D522" s="1" t="s">
        <v>10</v>
      </c>
      <c r="E522" s="1" t="s">
        <v>11</v>
      </c>
      <c r="F522" s="2">
        <v>43583</v>
      </c>
      <c r="G522" s="4">
        <v>79898</v>
      </c>
    </row>
    <row r="523" spans="1:7" ht="15" customHeight="1" x14ac:dyDescent="0.25">
      <c r="A523" s="3" t="s">
        <v>7</v>
      </c>
      <c r="B523" s="1" t="s">
        <v>13</v>
      </c>
      <c r="C523" s="1" t="s">
        <v>9</v>
      </c>
      <c r="D523" s="1" t="s">
        <v>10</v>
      </c>
      <c r="E523" s="1" t="s">
        <v>11</v>
      </c>
      <c r="F523" s="2">
        <v>43695</v>
      </c>
      <c r="G523" s="4">
        <v>11804</v>
      </c>
    </row>
    <row r="524" spans="1:7" ht="15" customHeight="1" x14ac:dyDescent="0.25">
      <c r="A524" s="3" t="s">
        <v>12</v>
      </c>
      <c r="B524" s="1" t="s">
        <v>19</v>
      </c>
      <c r="C524" s="1" t="s">
        <v>14</v>
      </c>
      <c r="D524" s="1" t="s">
        <v>10</v>
      </c>
      <c r="E524" s="1" t="s">
        <v>11</v>
      </c>
      <c r="F524" s="2">
        <v>43635</v>
      </c>
      <c r="G524" s="4">
        <v>932</v>
      </c>
    </row>
    <row r="525" spans="1:7" ht="15" customHeight="1" x14ac:dyDescent="0.25">
      <c r="A525" s="3" t="s">
        <v>12</v>
      </c>
      <c r="B525" s="1" t="s">
        <v>13</v>
      </c>
      <c r="C525" s="1" t="s">
        <v>9</v>
      </c>
      <c r="D525" s="1" t="s">
        <v>10</v>
      </c>
      <c r="E525" s="1" t="s">
        <v>11</v>
      </c>
      <c r="F525" s="2">
        <v>43698</v>
      </c>
      <c r="G525" s="4">
        <v>54067</v>
      </c>
    </row>
    <row r="526" spans="1:7" ht="15" customHeight="1" x14ac:dyDescent="0.25">
      <c r="A526" s="3" t="s">
        <v>18</v>
      </c>
      <c r="B526" s="1" t="s">
        <v>17</v>
      </c>
      <c r="C526" s="1" t="s">
        <v>9</v>
      </c>
      <c r="D526" s="1" t="s">
        <v>21</v>
      </c>
      <c r="E526" s="1" t="s">
        <v>15</v>
      </c>
      <c r="F526" s="2">
        <v>43715</v>
      </c>
      <c r="G526" s="4">
        <v>41312</v>
      </c>
    </row>
    <row r="527" spans="1:7" ht="15" customHeight="1" x14ac:dyDescent="0.25">
      <c r="A527" s="3" t="s">
        <v>18</v>
      </c>
      <c r="B527" s="1" t="s">
        <v>17</v>
      </c>
      <c r="C527" s="1" t="s">
        <v>9</v>
      </c>
      <c r="D527" s="1" t="s">
        <v>10</v>
      </c>
      <c r="E527" s="1" t="s">
        <v>11</v>
      </c>
      <c r="F527" s="2">
        <v>43539</v>
      </c>
      <c r="G527" s="4">
        <v>59211</v>
      </c>
    </row>
    <row r="528" spans="1:7" ht="15" customHeight="1" x14ac:dyDescent="0.25">
      <c r="A528" s="3" t="s">
        <v>23</v>
      </c>
      <c r="B528" s="1" t="s">
        <v>19</v>
      </c>
      <c r="C528" s="1" t="s">
        <v>9</v>
      </c>
      <c r="D528" s="1" t="s">
        <v>20</v>
      </c>
      <c r="E528" s="1" t="s">
        <v>11</v>
      </c>
      <c r="F528" s="2">
        <v>43807</v>
      </c>
      <c r="G528" s="4">
        <v>57804</v>
      </c>
    </row>
    <row r="529" spans="1:7" ht="15" customHeight="1" x14ac:dyDescent="0.25">
      <c r="A529" s="3" t="s">
        <v>12</v>
      </c>
      <c r="B529" s="1" t="s">
        <v>13</v>
      </c>
      <c r="C529" s="1" t="s">
        <v>9</v>
      </c>
      <c r="D529" s="1" t="s">
        <v>10</v>
      </c>
      <c r="E529" s="1" t="s">
        <v>11</v>
      </c>
      <c r="F529" s="2">
        <v>43513</v>
      </c>
      <c r="G529" s="4">
        <v>82185</v>
      </c>
    </row>
    <row r="530" spans="1:7" ht="15" customHeight="1" x14ac:dyDescent="0.25">
      <c r="A530" s="3" t="s">
        <v>18</v>
      </c>
      <c r="B530" s="1" t="s">
        <v>8</v>
      </c>
      <c r="C530" s="1" t="s">
        <v>9</v>
      </c>
      <c r="D530" s="1" t="s">
        <v>10</v>
      </c>
      <c r="E530" s="1" t="s">
        <v>11</v>
      </c>
      <c r="F530" s="2">
        <v>43745</v>
      </c>
      <c r="G530" s="4">
        <v>67393</v>
      </c>
    </row>
    <row r="531" spans="1:7" ht="15" customHeight="1" x14ac:dyDescent="0.25">
      <c r="A531" s="3" t="s">
        <v>18</v>
      </c>
      <c r="B531" s="1" t="s">
        <v>19</v>
      </c>
      <c r="C531" s="1" t="s">
        <v>9</v>
      </c>
      <c r="D531" s="1" t="s">
        <v>20</v>
      </c>
      <c r="E531" s="1" t="s">
        <v>11</v>
      </c>
      <c r="F531" s="2">
        <v>43732</v>
      </c>
      <c r="G531" s="4">
        <v>98465</v>
      </c>
    </row>
    <row r="532" spans="1:7" ht="15" customHeight="1" x14ac:dyDescent="0.25">
      <c r="A532" s="3" t="s">
        <v>7</v>
      </c>
      <c r="B532" s="1" t="s">
        <v>17</v>
      </c>
      <c r="C532" s="1" t="s">
        <v>14</v>
      </c>
      <c r="D532" s="1" t="s">
        <v>20</v>
      </c>
      <c r="E532" s="1" t="s">
        <v>15</v>
      </c>
      <c r="F532" s="2">
        <v>43825</v>
      </c>
      <c r="G532" s="4">
        <v>33844</v>
      </c>
    </row>
    <row r="533" spans="1:7" ht="15" customHeight="1" x14ac:dyDescent="0.25">
      <c r="A533" s="3" t="s">
        <v>12</v>
      </c>
      <c r="B533" s="1" t="s">
        <v>17</v>
      </c>
      <c r="C533" s="1" t="s">
        <v>9</v>
      </c>
      <c r="D533" s="1" t="s">
        <v>21</v>
      </c>
      <c r="E533" s="1" t="s">
        <v>11</v>
      </c>
      <c r="F533" s="2">
        <v>43810</v>
      </c>
      <c r="G533" s="4">
        <v>87178</v>
      </c>
    </row>
    <row r="534" spans="1:7" ht="15" customHeight="1" x14ac:dyDescent="0.25">
      <c r="A534" s="3" t="s">
        <v>22</v>
      </c>
      <c r="B534" s="1" t="s">
        <v>17</v>
      </c>
      <c r="C534" s="1" t="s">
        <v>14</v>
      </c>
      <c r="D534" s="1" t="s">
        <v>21</v>
      </c>
      <c r="E534" s="1" t="s">
        <v>11</v>
      </c>
      <c r="F534" s="2">
        <v>43825</v>
      </c>
      <c r="G534" s="4">
        <v>37153</v>
      </c>
    </row>
    <row r="535" spans="1:7" ht="15" customHeight="1" x14ac:dyDescent="0.25">
      <c r="A535" s="3" t="s">
        <v>22</v>
      </c>
      <c r="B535" s="1" t="s">
        <v>17</v>
      </c>
      <c r="C535" s="1" t="s">
        <v>9</v>
      </c>
      <c r="D535" s="1" t="s">
        <v>10</v>
      </c>
      <c r="E535" s="1" t="s">
        <v>11</v>
      </c>
      <c r="F535" s="2">
        <v>43805</v>
      </c>
      <c r="G535" s="4">
        <v>58807</v>
      </c>
    </row>
    <row r="536" spans="1:7" ht="15" customHeight="1" x14ac:dyDescent="0.25">
      <c r="A536" s="3" t="s">
        <v>18</v>
      </c>
      <c r="B536" s="1" t="s">
        <v>13</v>
      </c>
      <c r="C536" s="1" t="s">
        <v>14</v>
      </c>
      <c r="D536" s="1" t="s">
        <v>20</v>
      </c>
      <c r="E536" s="1" t="s">
        <v>11</v>
      </c>
      <c r="F536" s="2">
        <v>43514</v>
      </c>
      <c r="G536" s="4">
        <v>57566</v>
      </c>
    </row>
    <row r="537" spans="1:7" ht="15" customHeight="1" x14ac:dyDescent="0.25">
      <c r="A537" s="3" t="s">
        <v>23</v>
      </c>
      <c r="B537" s="1" t="s">
        <v>13</v>
      </c>
      <c r="C537" s="1" t="s">
        <v>14</v>
      </c>
      <c r="D537" s="1" t="s">
        <v>21</v>
      </c>
      <c r="E537" s="1" t="s">
        <v>11</v>
      </c>
      <c r="F537" s="2">
        <v>43775</v>
      </c>
      <c r="G537" s="4">
        <v>56540</v>
      </c>
    </row>
    <row r="538" spans="1:7" ht="15" customHeight="1" x14ac:dyDescent="0.25">
      <c r="A538" s="3" t="s">
        <v>23</v>
      </c>
      <c r="B538" s="1" t="s">
        <v>19</v>
      </c>
      <c r="C538" s="1" t="s">
        <v>9</v>
      </c>
      <c r="D538" s="1" t="s">
        <v>10</v>
      </c>
      <c r="E538" s="1" t="s">
        <v>11</v>
      </c>
      <c r="F538" s="2">
        <v>43645</v>
      </c>
      <c r="G538" s="4">
        <v>46934</v>
      </c>
    </row>
    <row r="539" spans="1:7" ht="15" customHeight="1" x14ac:dyDescent="0.25">
      <c r="A539" s="3" t="s">
        <v>23</v>
      </c>
      <c r="B539" s="1" t="s">
        <v>13</v>
      </c>
      <c r="C539" s="1" t="s">
        <v>14</v>
      </c>
      <c r="D539" s="1" t="s">
        <v>20</v>
      </c>
      <c r="E539" s="1" t="s">
        <v>11</v>
      </c>
      <c r="F539" s="2">
        <v>43794</v>
      </c>
      <c r="G539" s="4">
        <v>82599</v>
      </c>
    </row>
    <row r="540" spans="1:7" ht="15" customHeight="1" x14ac:dyDescent="0.25">
      <c r="A540" s="3" t="s">
        <v>18</v>
      </c>
      <c r="B540" s="1" t="s">
        <v>17</v>
      </c>
      <c r="C540" s="1" t="s">
        <v>9</v>
      </c>
      <c r="D540" s="1" t="s">
        <v>20</v>
      </c>
      <c r="E540" s="1" t="s">
        <v>15</v>
      </c>
      <c r="F540" s="2">
        <v>43642</v>
      </c>
      <c r="G540" s="4">
        <v>47099</v>
      </c>
    </row>
    <row r="541" spans="1:7" ht="15" customHeight="1" x14ac:dyDescent="0.25">
      <c r="A541" s="3" t="s">
        <v>22</v>
      </c>
      <c r="B541" s="1" t="s">
        <v>17</v>
      </c>
      <c r="C541" s="1" t="s">
        <v>14</v>
      </c>
      <c r="D541" s="1" t="s">
        <v>21</v>
      </c>
      <c r="E541" s="1" t="s">
        <v>11</v>
      </c>
      <c r="F541" s="2">
        <v>43643</v>
      </c>
      <c r="G541" s="4">
        <v>39767</v>
      </c>
    </row>
    <row r="542" spans="1:7" ht="15" customHeight="1" x14ac:dyDescent="0.25">
      <c r="A542" s="3" t="s">
        <v>22</v>
      </c>
      <c r="B542" s="1" t="s">
        <v>13</v>
      </c>
      <c r="C542" s="1" t="s">
        <v>9</v>
      </c>
      <c r="D542" s="1" t="s">
        <v>10</v>
      </c>
      <c r="E542" s="1" t="s">
        <v>15</v>
      </c>
      <c r="F542" s="2">
        <v>43808</v>
      </c>
      <c r="G542" s="4">
        <v>1395</v>
      </c>
    </row>
    <row r="543" spans="1:7" ht="15" customHeight="1" x14ac:dyDescent="0.25">
      <c r="A543" s="3" t="s">
        <v>18</v>
      </c>
      <c r="B543" s="1" t="s">
        <v>19</v>
      </c>
      <c r="C543" s="1" t="s">
        <v>14</v>
      </c>
      <c r="D543" s="1" t="s">
        <v>20</v>
      </c>
      <c r="E543" s="1" t="s">
        <v>15</v>
      </c>
      <c r="F543" s="2">
        <v>43558</v>
      </c>
      <c r="G543" s="4">
        <v>29096</v>
      </c>
    </row>
    <row r="544" spans="1:7" ht="15" customHeight="1" x14ac:dyDescent="0.25">
      <c r="A544" s="3" t="s">
        <v>18</v>
      </c>
      <c r="B544" s="1" t="s">
        <v>19</v>
      </c>
      <c r="C544" s="1" t="s">
        <v>14</v>
      </c>
      <c r="D544" s="1" t="s">
        <v>10</v>
      </c>
      <c r="E544" s="1" t="s">
        <v>15</v>
      </c>
      <c r="F544" s="2">
        <v>43668</v>
      </c>
      <c r="G544" s="4">
        <v>70622</v>
      </c>
    </row>
    <row r="545" spans="1:7" ht="15" customHeight="1" x14ac:dyDescent="0.25">
      <c r="A545" s="3" t="s">
        <v>18</v>
      </c>
      <c r="B545" s="1" t="s">
        <v>13</v>
      </c>
      <c r="C545" s="1" t="s">
        <v>14</v>
      </c>
      <c r="D545" s="1" t="s">
        <v>21</v>
      </c>
      <c r="E545" s="1" t="s">
        <v>11</v>
      </c>
      <c r="F545" s="2">
        <v>43771</v>
      </c>
      <c r="G545" s="4">
        <v>637</v>
      </c>
    </row>
    <row r="546" spans="1:7" ht="15" customHeight="1" x14ac:dyDescent="0.25">
      <c r="A546" s="3" t="s">
        <v>12</v>
      </c>
      <c r="B546" s="1" t="s">
        <v>19</v>
      </c>
      <c r="C546" s="1" t="s">
        <v>9</v>
      </c>
      <c r="D546" s="1" t="s">
        <v>10</v>
      </c>
      <c r="E546" s="1" t="s">
        <v>11</v>
      </c>
      <c r="F546" s="2">
        <v>43747</v>
      </c>
      <c r="G546" s="4">
        <v>89777</v>
      </c>
    </row>
    <row r="547" spans="1:7" ht="15" customHeight="1" x14ac:dyDescent="0.25">
      <c r="A547" s="3" t="s">
        <v>22</v>
      </c>
      <c r="B547" s="1" t="s">
        <v>17</v>
      </c>
      <c r="C547" s="1" t="s">
        <v>14</v>
      </c>
      <c r="D547" s="1" t="s">
        <v>10</v>
      </c>
      <c r="E547" s="1" t="s">
        <v>15</v>
      </c>
      <c r="F547" s="2">
        <v>43575</v>
      </c>
      <c r="G547" s="4">
        <v>70024</v>
      </c>
    </row>
    <row r="548" spans="1:7" ht="15" customHeight="1" x14ac:dyDescent="0.25">
      <c r="A548" s="3" t="s">
        <v>22</v>
      </c>
      <c r="B548" s="1" t="s">
        <v>17</v>
      </c>
      <c r="C548" s="1" t="s">
        <v>9</v>
      </c>
      <c r="D548" s="1" t="s">
        <v>21</v>
      </c>
      <c r="E548" s="1" t="s">
        <v>11</v>
      </c>
      <c r="F548" s="2">
        <v>43505</v>
      </c>
      <c r="G548" s="4">
        <v>44390</v>
      </c>
    </row>
    <row r="549" spans="1:7" ht="15" customHeight="1" x14ac:dyDescent="0.25">
      <c r="A549" s="3" t="s">
        <v>22</v>
      </c>
      <c r="B549" s="1" t="s">
        <v>19</v>
      </c>
      <c r="C549" s="1" t="s">
        <v>9</v>
      </c>
      <c r="D549" s="1" t="s">
        <v>10</v>
      </c>
      <c r="E549" s="1" t="s">
        <v>11</v>
      </c>
      <c r="F549" s="2">
        <v>43725</v>
      </c>
      <c r="G549" s="4">
        <v>2831</v>
      </c>
    </row>
    <row r="550" spans="1:7" ht="15" customHeight="1" x14ac:dyDescent="0.25">
      <c r="A550" s="3" t="s">
        <v>23</v>
      </c>
      <c r="B550" s="1" t="s">
        <v>19</v>
      </c>
      <c r="C550" s="1" t="s">
        <v>14</v>
      </c>
      <c r="D550" s="1" t="s">
        <v>21</v>
      </c>
      <c r="E550" s="1" t="s">
        <v>11</v>
      </c>
      <c r="F550" s="2">
        <v>43621</v>
      </c>
      <c r="G550" s="4">
        <v>52964</v>
      </c>
    </row>
    <row r="551" spans="1:7" ht="15" customHeight="1" x14ac:dyDescent="0.25">
      <c r="A551" s="3" t="s">
        <v>23</v>
      </c>
      <c r="B551" s="1" t="s">
        <v>13</v>
      </c>
      <c r="C551" s="1" t="s">
        <v>14</v>
      </c>
      <c r="D551" s="1" t="s">
        <v>20</v>
      </c>
      <c r="E551" s="1" t="s">
        <v>11</v>
      </c>
      <c r="F551" s="2">
        <v>43829</v>
      </c>
      <c r="G551" s="4">
        <v>3140</v>
      </c>
    </row>
    <row r="552" spans="1:7" ht="15" customHeight="1" x14ac:dyDescent="0.25">
      <c r="A552" s="3" t="s">
        <v>23</v>
      </c>
      <c r="B552" s="1" t="s">
        <v>17</v>
      </c>
      <c r="C552" s="1" t="s">
        <v>14</v>
      </c>
      <c r="D552" s="1" t="s">
        <v>10</v>
      </c>
      <c r="E552" s="1" t="s">
        <v>15</v>
      </c>
      <c r="F552" s="2">
        <v>43664</v>
      </c>
      <c r="G552" s="4">
        <v>43646</v>
      </c>
    </row>
    <row r="553" spans="1:7" ht="15" customHeight="1" x14ac:dyDescent="0.25">
      <c r="A553" s="3" t="s">
        <v>22</v>
      </c>
      <c r="B553" s="1" t="s">
        <v>13</v>
      </c>
      <c r="C553" s="1" t="s">
        <v>9</v>
      </c>
      <c r="D553" s="1" t="s">
        <v>21</v>
      </c>
      <c r="E553" s="1" t="s">
        <v>15</v>
      </c>
      <c r="F553" s="2">
        <v>43470</v>
      </c>
      <c r="G553" s="4">
        <v>73052</v>
      </c>
    </row>
    <row r="554" spans="1:7" ht="15" customHeight="1" x14ac:dyDescent="0.25">
      <c r="A554" s="3" t="s">
        <v>22</v>
      </c>
      <c r="B554" s="1" t="s">
        <v>13</v>
      </c>
      <c r="C554" s="1" t="s">
        <v>9</v>
      </c>
      <c r="D554" s="1" t="s">
        <v>10</v>
      </c>
      <c r="E554" s="1" t="s">
        <v>15</v>
      </c>
      <c r="F554" s="2">
        <v>43538</v>
      </c>
      <c r="G554" s="4">
        <v>61179</v>
      </c>
    </row>
    <row r="555" spans="1:7" ht="15" customHeight="1" x14ac:dyDescent="0.25">
      <c r="A555" s="3" t="s">
        <v>18</v>
      </c>
      <c r="B555" s="1" t="s">
        <v>19</v>
      </c>
      <c r="C555" s="1" t="s">
        <v>14</v>
      </c>
      <c r="D555" s="1" t="s">
        <v>20</v>
      </c>
      <c r="E555" s="1" t="s">
        <v>11</v>
      </c>
      <c r="F555" s="2">
        <v>43519</v>
      </c>
      <c r="G555" s="4">
        <v>61320</v>
      </c>
    </row>
    <row r="556" spans="1:7" ht="15" customHeight="1" x14ac:dyDescent="0.25">
      <c r="A556" s="3" t="s">
        <v>18</v>
      </c>
      <c r="B556" s="1" t="s">
        <v>19</v>
      </c>
      <c r="C556" s="1" t="s">
        <v>9</v>
      </c>
      <c r="D556" s="1" t="s">
        <v>21</v>
      </c>
      <c r="E556" s="1" t="s">
        <v>11</v>
      </c>
      <c r="F556" s="2">
        <v>43499</v>
      </c>
      <c r="G556" s="4">
        <v>63022</v>
      </c>
    </row>
    <row r="557" spans="1:7" ht="15" customHeight="1" x14ac:dyDescent="0.25">
      <c r="A557" s="3" t="s">
        <v>18</v>
      </c>
      <c r="B557" s="1" t="s">
        <v>19</v>
      </c>
      <c r="C557" s="1" t="s">
        <v>9</v>
      </c>
      <c r="D557" s="1" t="s">
        <v>10</v>
      </c>
      <c r="E557" s="1" t="s">
        <v>15</v>
      </c>
      <c r="F557" s="2">
        <v>43636</v>
      </c>
      <c r="G557" s="4">
        <v>77117</v>
      </c>
    </row>
    <row r="558" spans="1:7" ht="15" customHeight="1" x14ac:dyDescent="0.25">
      <c r="A558" s="3" t="s">
        <v>12</v>
      </c>
      <c r="B558" s="1" t="s">
        <v>13</v>
      </c>
      <c r="C558" s="1" t="s">
        <v>9</v>
      </c>
      <c r="D558" s="1" t="s">
        <v>10</v>
      </c>
      <c r="E558" s="1" t="s">
        <v>11</v>
      </c>
      <c r="F558" s="2">
        <v>43510</v>
      </c>
      <c r="G558" s="4">
        <v>86391</v>
      </c>
    </row>
    <row r="559" spans="1:7" ht="15" customHeight="1" x14ac:dyDescent="0.25">
      <c r="A559" s="3" t="s">
        <v>12</v>
      </c>
      <c r="B559" s="1" t="s">
        <v>17</v>
      </c>
      <c r="C559" s="1" t="s">
        <v>9</v>
      </c>
      <c r="D559" s="1" t="s">
        <v>10</v>
      </c>
      <c r="E559" s="1" t="s">
        <v>15</v>
      </c>
      <c r="F559" s="2">
        <v>43499</v>
      </c>
      <c r="G559" s="4">
        <v>37170</v>
      </c>
    </row>
    <row r="560" spans="1:7" ht="15" customHeight="1" x14ac:dyDescent="0.25">
      <c r="A560" s="3" t="s">
        <v>12</v>
      </c>
      <c r="B560" s="1" t="s">
        <v>17</v>
      </c>
      <c r="C560" s="1" t="s">
        <v>14</v>
      </c>
      <c r="D560" s="1" t="s">
        <v>10</v>
      </c>
      <c r="E560" s="1" t="s">
        <v>11</v>
      </c>
      <c r="F560" s="2">
        <v>43811</v>
      </c>
      <c r="G560" s="4">
        <v>7214</v>
      </c>
    </row>
    <row r="561" spans="1:7" ht="15" customHeight="1" x14ac:dyDescent="0.25">
      <c r="A561" s="3" t="s">
        <v>12</v>
      </c>
      <c r="B561" s="1" t="s">
        <v>13</v>
      </c>
      <c r="C561" s="1" t="s">
        <v>9</v>
      </c>
      <c r="D561" s="1" t="s">
        <v>20</v>
      </c>
      <c r="E561" s="1" t="s">
        <v>11</v>
      </c>
      <c r="F561" s="2">
        <v>43475</v>
      </c>
      <c r="G561" s="4">
        <v>46112</v>
      </c>
    </row>
    <row r="562" spans="1:7" ht="15" customHeight="1" x14ac:dyDescent="0.25">
      <c r="A562" s="3" t="s">
        <v>23</v>
      </c>
      <c r="B562" s="1" t="s">
        <v>13</v>
      </c>
      <c r="C562" s="1" t="s">
        <v>14</v>
      </c>
      <c r="D562" s="1" t="s">
        <v>10</v>
      </c>
      <c r="E562" s="1" t="s">
        <v>11</v>
      </c>
      <c r="F562" s="2">
        <v>43681</v>
      </c>
      <c r="G562" s="4">
        <v>79678</v>
      </c>
    </row>
    <row r="563" spans="1:7" ht="15" customHeight="1" x14ac:dyDescent="0.25">
      <c r="A563" s="3" t="s">
        <v>23</v>
      </c>
      <c r="B563" s="1" t="s">
        <v>13</v>
      </c>
      <c r="C563" s="1" t="s">
        <v>9</v>
      </c>
      <c r="D563" s="1" t="s">
        <v>20</v>
      </c>
      <c r="E563" s="1" t="s">
        <v>15</v>
      </c>
      <c r="F563" s="2">
        <v>43526</v>
      </c>
      <c r="G563" s="4">
        <v>34936</v>
      </c>
    </row>
    <row r="564" spans="1:7" ht="15" customHeight="1" x14ac:dyDescent="0.25">
      <c r="A564" s="3" t="s">
        <v>23</v>
      </c>
      <c r="B564" s="1" t="s">
        <v>13</v>
      </c>
      <c r="C564" s="1" t="s">
        <v>9</v>
      </c>
      <c r="D564" s="1" t="s">
        <v>20</v>
      </c>
      <c r="E564" s="1" t="s">
        <v>15</v>
      </c>
      <c r="F564" s="2">
        <v>43519</v>
      </c>
      <c r="G564" s="4">
        <v>36230</v>
      </c>
    </row>
    <row r="565" spans="1:7" ht="15" customHeight="1" x14ac:dyDescent="0.25">
      <c r="A565" s="3" t="s">
        <v>23</v>
      </c>
      <c r="B565" s="1" t="s">
        <v>8</v>
      </c>
      <c r="C565" s="1" t="s">
        <v>14</v>
      </c>
      <c r="D565" s="1" t="s">
        <v>20</v>
      </c>
      <c r="E565" s="1" t="s">
        <v>15</v>
      </c>
      <c r="F565" s="2">
        <v>43487</v>
      </c>
      <c r="G565" s="4">
        <v>12510</v>
      </c>
    </row>
    <row r="566" spans="1:7" ht="15" customHeight="1" x14ac:dyDescent="0.25">
      <c r="A566" s="3" t="s">
        <v>18</v>
      </c>
      <c r="B566" s="1" t="s">
        <v>17</v>
      </c>
      <c r="C566" s="1" t="s">
        <v>9</v>
      </c>
      <c r="D566" s="1" t="s">
        <v>21</v>
      </c>
      <c r="E566" s="1" t="s">
        <v>11</v>
      </c>
      <c r="F566" s="2">
        <v>43746</v>
      </c>
      <c r="G566" s="4">
        <v>96268</v>
      </c>
    </row>
    <row r="567" spans="1:7" ht="15" customHeight="1" x14ac:dyDescent="0.25">
      <c r="A567" s="3" t="s">
        <v>18</v>
      </c>
      <c r="B567" s="1" t="s">
        <v>13</v>
      </c>
      <c r="C567" s="1" t="s">
        <v>14</v>
      </c>
      <c r="D567" s="1" t="s">
        <v>10</v>
      </c>
      <c r="E567" s="1" t="s">
        <v>15</v>
      </c>
      <c r="F567" s="2">
        <v>43659</v>
      </c>
      <c r="G567" s="4">
        <v>97663</v>
      </c>
    </row>
    <row r="568" spans="1:7" ht="15" customHeight="1" x14ac:dyDescent="0.25">
      <c r="A568" s="3" t="s">
        <v>18</v>
      </c>
      <c r="B568" s="1" t="s">
        <v>17</v>
      </c>
      <c r="C568" s="1" t="s">
        <v>9</v>
      </c>
      <c r="D568" s="1" t="s">
        <v>10</v>
      </c>
      <c r="E568" s="1" t="s">
        <v>15</v>
      </c>
      <c r="F568" s="2">
        <v>43670</v>
      </c>
      <c r="G568" s="4">
        <v>93324</v>
      </c>
    </row>
    <row r="569" spans="1:7" ht="15" customHeight="1" x14ac:dyDescent="0.25">
      <c r="A569" s="3" t="s">
        <v>18</v>
      </c>
      <c r="B569" s="1" t="s">
        <v>19</v>
      </c>
      <c r="C569" s="1" t="s">
        <v>9</v>
      </c>
      <c r="D569" s="1" t="s">
        <v>21</v>
      </c>
      <c r="E569" s="1" t="s">
        <v>11</v>
      </c>
      <c r="F569" s="2">
        <v>43571</v>
      </c>
      <c r="G569" s="4">
        <v>66279</v>
      </c>
    </row>
    <row r="570" spans="1:7" ht="15" customHeight="1" x14ac:dyDescent="0.25">
      <c r="A570" s="3" t="s">
        <v>23</v>
      </c>
      <c r="B570" s="1" t="s">
        <v>13</v>
      </c>
      <c r="C570" s="1" t="s">
        <v>14</v>
      </c>
      <c r="D570" s="1" t="s">
        <v>21</v>
      </c>
      <c r="E570" s="1" t="s">
        <v>15</v>
      </c>
      <c r="F570" s="2">
        <v>43636</v>
      </c>
      <c r="G570" s="4">
        <v>9042</v>
      </c>
    </row>
    <row r="571" spans="1:7" ht="15" customHeight="1" x14ac:dyDescent="0.25">
      <c r="A571" s="3" t="s">
        <v>23</v>
      </c>
      <c r="B571" s="1" t="s">
        <v>19</v>
      </c>
      <c r="C571" s="1" t="s">
        <v>9</v>
      </c>
      <c r="D571" s="1" t="s">
        <v>10</v>
      </c>
      <c r="E571" s="1" t="s">
        <v>11</v>
      </c>
      <c r="F571" s="2">
        <v>43601</v>
      </c>
      <c r="G571" s="4">
        <v>75819</v>
      </c>
    </row>
    <row r="572" spans="1:7" ht="15" customHeight="1" x14ac:dyDescent="0.25">
      <c r="A572" s="3" t="s">
        <v>18</v>
      </c>
      <c r="B572" s="1" t="s">
        <v>17</v>
      </c>
      <c r="C572" s="1" t="s">
        <v>9</v>
      </c>
      <c r="D572" s="1" t="s">
        <v>10</v>
      </c>
      <c r="E572" s="1" t="s">
        <v>15</v>
      </c>
      <c r="F572" s="2">
        <v>43654</v>
      </c>
      <c r="G572" s="4">
        <v>95753</v>
      </c>
    </row>
    <row r="573" spans="1:7" ht="15" customHeight="1" x14ac:dyDescent="0.25">
      <c r="A573" s="3" t="s">
        <v>12</v>
      </c>
      <c r="B573" s="1" t="s">
        <v>17</v>
      </c>
      <c r="C573" s="1" t="s">
        <v>14</v>
      </c>
      <c r="D573" s="1" t="s">
        <v>20</v>
      </c>
      <c r="E573" s="1" t="s">
        <v>15</v>
      </c>
      <c r="F573" s="2">
        <v>43773</v>
      </c>
      <c r="G573" s="4">
        <v>70732</v>
      </c>
    </row>
    <row r="574" spans="1:7" ht="15" customHeight="1" x14ac:dyDescent="0.25">
      <c r="A574" s="3" t="s">
        <v>12</v>
      </c>
      <c r="B574" s="1" t="s">
        <v>13</v>
      </c>
      <c r="C574" s="1" t="s">
        <v>14</v>
      </c>
      <c r="D574" s="1" t="s">
        <v>20</v>
      </c>
      <c r="E574" s="1" t="s">
        <v>11</v>
      </c>
      <c r="F574" s="2">
        <v>43767</v>
      </c>
      <c r="G574" s="4">
        <v>34467</v>
      </c>
    </row>
    <row r="575" spans="1:7" ht="15" customHeight="1" x14ac:dyDescent="0.25">
      <c r="A575" s="3" t="s">
        <v>18</v>
      </c>
      <c r="B575" s="1" t="s">
        <v>17</v>
      </c>
      <c r="C575" s="1" t="s">
        <v>14</v>
      </c>
      <c r="D575" s="1" t="s">
        <v>10</v>
      </c>
      <c r="E575" s="1" t="s">
        <v>11</v>
      </c>
      <c r="F575" s="2">
        <v>43756</v>
      </c>
      <c r="G575" s="4">
        <v>78365</v>
      </c>
    </row>
    <row r="576" spans="1:7" ht="15" customHeight="1" x14ac:dyDescent="0.25">
      <c r="A576" s="3" t="s">
        <v>12</v>
      </c>
      <c r="B576" s="1" t="s">
        <v>17</v>
      </c>
      <c r="C576" s="1" t="s">
        <v>14</v>
      </c>
      <c r="D576" s="1" t="s">
        <v>10</v>
      </c>
      <c r="E576" s="1" t="s">
        <v>15</v>
      </c>
      <c r="F576" s="2">
        <v>43625</v>
      </c>
      <c r="G576" s="4">
        <v>96063</v>
      </c>
    </row>
    <row r="577" spans="1:7" ht="15" customHeight="1" x14ac:dyDescent="0.25">
      <c r="A577" s="3" t="s">
        <v>12</v>
      </c>
      <c r="B577" s="1" t="s">
        <v>13</v>
      </c>
      <c r="C577" s="1" t="s">
        <v>9</v>
      </c>
      <c r="D577" s="1" t="s">
        <v>10</v>
      </c>
      <c r="E577" s="1" t="s">
        <v>11</v>
      </c>
      <c r="F577" s="2">
        <v>43742</v>
      </c>
      <c r="G577" s="4">
        <v>66047</v>
      </c>
    </row>
    <row r="578" spans="1:7" ht="15" customHeight="1" x14ac:dyDescent="0.25">
      <c r="A578" s="3" t="s">
        <v>7</v>
      </c>
      <c r="B578" s="1" t="s">
        <v>13</v>
      </c>
      <c r="C578" s="1" t="s">
        <v>14</v>
      </c>
      <c r="D578" s="1" t="s">
        <v>10</v>
      </c>
      <c r="E578" s="1" t="s">
        <v>15</v>
      </c>
      <c r="F578" s="2">
        <v>43647</v>
      </c>
      <c r="G578" s="4">
        <v>80975</v>
      </c>
    </row>
    <row r="579" spans="1:7" ht="15" customHeight="1" x14ac:dyDescent="0.25">
      <c r="A579" s="3" t="s">
        <v>12</v>
      </c>
      <c r="B579" s="1" t="s">
        <v>13</v>
      </c>
      <c r="C579" s="1" t="s">
        <v>14</v>
      </c>
      <c r="D579" s="1" t="s">
        <v>21</v>
      </c>
      <c r="E579" s="1" t="s">
        <v>15</v>
      </c>
      <c r="F579" s="2">
        <v>43779</v>
      </c>
      <c r="G579" s="4">
        <v>18577</v>
      </c>
    </row>
    <row r="580" spans="1:7" ht="15" customHeight="1" x14ac:dyDescent="0.25">
      <c r="A580" s="3" t="s">
        <v>16</v>
      </c>
      <c r="B580" s="1" t="s">
        <v>17</v>
      </c>
      <c r="C580" s="1" t="s">
        <v>9</v>
      </c>
      <c r="D580" s="1" t="s">
        <v>10</v>
      </c>
      <c r="E580" s="1" t="s">
        <v>11</v>
      </c>
      <c r="F580" s="2">
        <v>43808</v>
      </c>
      <c r="G580" s="4">
        <v>75064</v>
      </c>
    </row>
    <row r="581" spans="1:7" ht="15" customHeight="1" x14ac:dyDescent="0.25">
      <c r="A581" s="3" t="s">
        <v>18</v>
      </c>
      <c r="B581" s="1" t="s">
        <v>17</v>
      </c>
      <c r="C581" s="1" t="s">
        <v>9</v>
      </c>
      <c r="D581" s="1" t="s">
        <v>10</v>
      </c>
      <c r="E581" s="1" t="s">
        <v>15</v>
      </c>
      <c r="F581" s="2">
        <v>43526</v>
      </c>
      <c r="G581" s="4">
        <v>38004</v>
      </c>
    </row>
    <row r="582" spans="1:7" ht="15" customHeight="1" x14ac:dyDescent="0.25">
      <c r="A582" s="3" t="s">
        <v>7</v>
      </c>
      <c r="B582" s="1" t="s">
        <v>17</v>
      </c>
      <c r="C582" s="1" t="s">
        <v>14</v>
      </c>
      <c r="D582" s="1" t="s">
        <v>10</v>
      </c>
      <c r="E582" s="1" t="s">
        <v>11</v>
      </c>
      <c r="F582" s="2">
        <v>43483</v>
      </c>
      <c r="G582" s="4">
        <v>2220</v>
      </c>
    </row>
    <row r="583" spans="1:7" ht="15" customHeight="1" x14ac:dyDescent="0.25">
      <c r="A583" s="3" t="s">
        <v>18</v>
      </c>
      <c r="B583" s="1" t="s">
        <v>13</v>
      </c>
      <c r="C583" s="1" t="s">
        <v>14</v>
      </c>
      <c r="D583" s="1" t="s">
        <v>10</v>
      </c>
      <c r="E583" s="1" t="s">
        <v>15</v>
      </c>
      <c r="F583" s="2">
        <v>43661</v>
      </c>
      <c r="G583" s="4">
        <v>95769</v>
      </c>
    </row>
    <row r="584" spans="1:7" ht="15" customHeight="1" x14ac:dyDescent="0.25">
      <c r="A584" s="3" t="s">
        <v>22</v>
      </c>
      <c r="B584" s="1" t="s">
        <v>17</v>
      </c>
      <c r="C584" s="1" t="s">
        <v>14</v>
      </c>
      <c r="D584" s="1" t="s">
        <v>10</v>
      </c>
      <c r="E584" s="1" t="s">
        <v>15</v>
      </c>
      <c r="F584" s="2">
        <v>43599</v>
      </c>
      <c r="G584" s="4">
        <v>48112</v>
      </c>
    </row>
    <row r="585" spans="1:7" ht="15" customHeight="1" x14ac:dyDescent="0.25">
      <c r="A585" s="3" t="s">
        <v>18</v>
      </c>
      <c r="B585" s="1" t="s">
        <v>19</v>
      </c>
      <c r="C585" s="1" t="s">
        <v>9</v>
      </c>
      <c r="D585" s="1" t="s">
        <v>20</v>
      </c>
      <c r="E585" s="1" t="s">
        <v>15</v>
      </c>
      <c r="F585" s="2">
        <v>43577</v>
      </c>
      <c r="G585" s="4">
        <v>13098</v>
      </c>
    </row>
    <row r="586" spans="1:7" ht="15" customHeight="1" x14ac:dyDescent="0.25">
      <c r="A586" s="3" t="s">
        <v>12</v>
      </c>
      <c r="B586" s="1" t="s">
        <v>19</v>
      </c>
      <c r="C586" s="1" t="s">
        <v>9</v>
      </c>
      <c r="D586" s="1" t="s">
        <v>20</v>
      </c>
      <c r="E586" s="1" t="s">
        <v>11</v>
      </c>
      <c r="F586" s="2">
        <v>43728</v>
      </c>
      <c r="G586" s="4">
        <v>45351</v>
      </c>
    </row>
    <row r="587" spans="1:7" ht="15" customHeight="1" x14ac:dyDescent="0.25">
      <c r="A587" s="3" t="s">
        <v>7</v>
      </c>
      <c r="B587" s="1" t="s">
        <v>19</v>
      </c>
      <c r="C587" s="1" t="s">
        <v>9</v>
      </c>
      <c r="D587" s="1" t="s">
        <v>10</v>
      </c>
      <c r="E587" s="1" t="s">
        <v>11</v>
      </c>
      <c r="F587" s="2">
        <v>43816</v>
      </c>
      <c r="G587" s="4">
        <v>95527</v>
      </c>
    </row>
    <row r="588" spans="1:7" ht="15" customHeight="1" x14ac:dyDescent="0.25">
      <c r="A588" s="3" t="s">
        <v>22</v>
      </c>
      <c r="B588" s="1" t="s">
        <v>19</v>
      </c>
      <c r="C588" s="1" t="s">
        <v>14</v>
      </c>
      <c r="D588" s="1" t="s">
        <v>10</v>
      </c>
      <c r="E588" s="1" t="s">
        <v>11</v>
      </c>
      <c r="F588" s="2">
        <v>43489</v>
      </c>
      <c r="G588" s="4">
        <v>30440</v>
      </c>
    </row>
    <row r="589" spans="1:7" ht="15" customHeight="1" x14ac:dyDescent="0.25">
      <c r="A589" s="3" t="s">
        <v>16</v>
      </c>
      <c r="B589" s="1" t="s">
        <v>17</v>
      </c>
      <c r="C589" s="1" t="s">
        <v>9</v>
      </c>
      <c r="D589" s="1" t="s">
        <v>21</v>
      </c>
      <c r="E589" s="1" t="s">
        <v>15</v>
      </c>
      <c r="F589" s="2">
        <v>43702</v>
      </c>
      <c r="G589" s="4">
        <v>3844</v>
      </c>
    </row>
    <row r="590" spans="1:7" ht="15" customHeight="1" x14ac:dyDescent="0.25">
      <c r="A590" s="3" t="s">
        <v>23</v>
      </c>
      <c r="B590" s="1" t="s">
        <v>13</v>
      </c>
      <c r="C590" s="1" t="s">
        <v>9</v>
      </c>
      <c r="D590" s="1" t="s">
        <v>21</v>
      </c>
      <c r="E590" s="1" t="s">
        <v>15</v>
      </c>
      <c r="F590" s="2">
        <v>43719</v>
      </c>
      <c r="G590" s="4">
        <v>21982</v>
      </c>
    </row>
    <row r="591" spans="1:7" ht="15" customHeight="1" x14ac:dyDescent="0.25">
      <c r="A591" s="3" t="s">
        <v>12</v>
      </c>
      <c r="B591" s="1" t="s">
        <v>17</v>
      </c>
      <c r="C591" s="1" t="s">
        <v>9</v>
      </c>
      <c r="D591" s="1" t="s">
        <v>10</v>
      </c>
      <c r="E591" s="1" t="s">
        <v>15</v>
      </c>
      <c r="F591" s="2">
        <v>43484</v>
      </c>
      <c r="G591" s="4">
        <v>75036</v>
      </c>
    </row>
    <row r="592" spans="1:7" ht="15" customHeight="1" x14ac:dyDescent="0.25">
      <c r="A592" s="3" t="s">
        <v>18</v>
      </c>
      <c r="B592" s="1" t="s">
        <v>17</v>
      </c>
      <c r="C592" s="1" t="s">
        <v>14</v>
      </c>
      <c r="D592" s="1" t="s">
        <v>21</v>
      </c>
      <c r="E592" s="1" t="s">
        <v>11</v>
      </c>
      <c r="F592" s="2">
        <v>43626</v>
      </c>
      <c r="G592" s="4">
        <v>9267</v>
      </c>
    </row>
    <row r="593" spans="1:7" ht="15" customHeight="1" x14ac:dyDescent="0.25">
      <c r="A593" s="3" t="s">
        <v>7</v>
      </c>
      <c r="B593" s="1" t="s">
        <v>17</v>
      </c>
      <c r="C593" s="1" t="s">
        <v>14</v>
      </c>
      <c r="D593" s="1" t="s">
        <v>10</v>
      </c>
      <c r="E593" s="1" t="s">
        <v>15</v>
      </c>
      <c r="F593" s="2">
        <v>43807</v>
      </c>
      <c r="G593" s="4">
        <v>10657</v>
      </c>
    </row>
    <row r="594" spans="1:7" ht="15" customHeight="1" x14ac:dyDescent="0.25">
      <c r="A594" s="3" t="s">
        <v>12</v>
      </c>
      <c r="B594" s="1" t="s">
        <v>19</v>
      </c>
      <c r="C594" s="1" t="s">
        <v>9</v>
      </c>
      <c r="D594" s="1" t="s">
        <v>20</v>
      </c>
      <c r="E594" s="1" t="s">
        <v>11</v>
      </c>
      <c r="F594" s="2">
        <v>43472</v>
      </c>
      <c r="G594" s="4">
        <v>9407</v>
      </c>
    </row>
    <row r="595" spans="1:7" ht="15" customHeight="1" x14ac:dyDescent="0.25">
      <c r="A595" s="3" t="s">
        <v>12</v>
      </c>
      <c r="B595" s="1" t="s">
        <v>13</v>
      </c>
      <c r="C595" s="1" t="s">
        <v>14</v>
      </c>
      <c r="D595" s="1" t="s">
        <v>10</v>
      </c>
      <c r="E595" s="1" t="s">
        <v>11</v>
      </c>
      <c r="F595" s="2">
        <v>43505</v>
      </c>
      <c r="G595" s="4">
        <v>95455</v>
      </c>
    </row>
    <row r="596" spans="1:7" ht="15" customHeight="1" x14ac:dyDescent="0.25">
      <c r="A596" s="3" t="s">
        <v>18</v>
      </c>
      <c r="B596" s="1" t="s">
        <v>17</v>
      </c>
      <c r="C596" s="1" t="s">
        <v>14</v>
      </c>
      <c r="D596" s="1" t="s">
        <v>21</v>
      </c>
      <c r="E596" s="1" t="s">
        <v>15</v>
      </c>
      <c r="F596" s="2">
        <v>43485</v>
      </c>
      <c r="G596" s="4">
        <v>49534</v>
      </c>
    </row>
    <row r="597" spans="1:7" ht="15" customHeight="1" x14ac:dyDescent="0.25">
      <c r="A597" s="3" t="s">
        <v>18</v>
      </c>
      <c r="B597" s="1" t="s">
        <v>13</v>
      </c>
      <c r="C597" s="1" t="s">
        <v>14</v>
      </c>
      <c r="D597" s="1" t="s">
        <v>10</v>
      </c>
      <c r="E597" s="1" t="s">
        <v>11</v>
      </c>
      <c r="F597" s="2">
        <v>43740</v>
      </c>
      <c r="G597" s="4">
        <v>19482</v>
      </c>
    </row>
    <row r="598" spans="1:7" ht="15" customHeight="1" x14ac:dyDescent="0.25">
      <c r="A598" s="3" t="s">
        <v>23</v>
      </c>
      <c r="B598" s="1" t="s">
        <v>19</v>
      </c>
      <c r="C598" s="1" t="s">
        <v>9</v>
      </c>
      <c r="D598" s="1" t="s">
        <v>10</v>
      </c>
      <c r="E598" s="1" t="s">
        <v>11</v>
      </c>
      <c r="F598" s="2">
        <v>43792</v>
      </c>
      <c r="G598" s="4">
        <v>65962</v>
      </c>
    </row>
    <row r="599" spans="1:7" ht="15" customHeight="1" x14ac:dyDescent="0.25">
      <c r="A599" s="3" t="s">
        <v>12</v>
      </c>
      <c r="B599" s="1" t="s">
        <v>13</v>
      </c>
      <c r="C599" s="1" t="s">
        <v>9</v>
      </c>
      <c r="D599" s="1" t="s">
        <v>10</v>
      </c>
      <c r="E599" s="1" t="s">
        <v>11</v>
      </c>
      <c r="F599" s="2">
        <v>43522</v>
      </c>
      <c r="G599" s="4">
        <v>92216</v>
      </c>
    </row>
    <row r="600" spans="1:7" ht="15" customHeight="1" x14ac:dyDescent="0.25">
      <c r="A600" s="3" t="s">
        <v>18</v>
      </c>
      <c r="B600" s="1" t="s">
        <v>17</v>
      </c>
      <c r="C600" s="1" t="s">
        <v>9</v>
      </c>
      <c r="D600" s="1" t="s">
        <v>10</v>
      </c>
      <c r="E600" s="1" t="s">
        <v>15</v>
      </c>
      <c r="F600" s="2">
        <v>43485</v>
      </c>
      <c r="G600" s="4">
        <v>53396</v>
      </c>
    </row>
    <row r="601" spans="1:7" ht="15" customHeight="1" x14ac:dyDescent="0.25">
      <c r="A601" s="3" t="s">
        <v>18</v>
      </c>
      <c r="B601" s="1" t="s">
        <v>13</v>
      </c>
      <c r="C601" s="1" t="s">
        <v>9</v>
      </c>
      <c r="D601" s="1" t="s">
        <v>21</v>
      </c>
      <c r="E601" s="1" t="s">
        <v>11</v>
      </c>
      <c r="F601" s="2">
        <v>43481</v>
      </c>
      <c r="G601" s="4">
        <v>92202</v>
      </c>
    </row>
    <row r="602" spans="1:7" ht="15" customHeight="1" x14ac:dyDescent="0.25">
      <c r="A602" s="3" t="s">
        <v>7</v>
      </c>
      <c r="B602" s="1" t="s">
        <v>13</v>
      </c>
      <c r="C602" s="1" t="s">
        <v>9</v>
      </c>
      <c r="D602" s="1" t="s">
        <v>20</v>
      </c>
      <c r="E602" s="1" t="s">
        <v>15</v>
      </c>
      <c r="F602" s="2">
        <v>43575</v>
      </c>
      <c r="G602" s="4">
        <v>54090</v>
      </c>
    </row>
    <row r="603" spans="1:7" ht="15" customHeight="1" x14ac:dyDescent="0.25">
      <c r="A603" s="3" t="s">
        <v>12</v>
      </c>
      <c r="B603" s="1" t="s">
        <v>19</v>
      </c>
      <c r="C603" s="1" t="s">
        <v>9</v>
      </c>
      <c r="D603" s="1" t="s">
        <v>10</v>
      </c>
      <c r="E603" s="1" t="s">
        <v>15</v>
      </c>
      <c r="F603" s="2">
        <v>43649</v>
      </c>
      <c r="G603" s="4">
        <v>92213</v>
      </c>
    </row>
    <row r="604" spans="1:7" ht="15" customHeight="1" x14ac:dyDescent="0.25">
      <c r="A604" s="3" t="s">
        <v>22</v>
      </c>
      <c r="B604" s="1" t="s">
        <v>8</v>
      </c>
      <c r="C604" s="1" t="s">
        <v>14</v>
      </c>
      <c r="D604" s="1" t="s">
        <v>20</v>
      </c>
      <c r="E604" s="1" t="s">
        <v>11</v>
      </c>
      <c r="F604" s="2">
        <v>43527</v>
      </c>
      <c r="G604" s="4">
        <v>90362</v>
      </c>
    </row>
    <row r="605" spans="1:7" ht="15" customHeight="1" x14ac:dyDescent="0.25">
      <c r="A605" s="3" t="s">
        <v>22</v>
      </c>
      <c r="B605" s="1" t="s">
        <v>19</v>
      </c>
      <c r="C605" s="1" t="s">
        <v>14</v>
      </c>
      <c r="D605" s="1" t="s">
        <v>21</v>
      </c>
      <c r="E605" s="1" t="s">
        <v>11</v>
      </c>
      <c r="F605" s="2">
        <v>43492</v>
      </c>
      <c r="G605" s="4">
        <v>22950</v>
      </c>
    </row>
    <row r="606" spans="1:7" ht="15" customHeight="1" x14ac:dyDescent="0.25">
      <c r="A606" s="3" t="s">
        <v>18</v>
      </c>
      <c r="B606" s="1" t="s">
        <v>17</v>
      </c>
      <c r="C606" s="1" t="s">
        <v>9</v>
      </c>
      <c r="D606" s="1" t="s">
        <v>20</v>
      </c>
      <c r="E606" s="1" t="s">
        <v>11</v>
      </c>
      <c r="F606" s="2">
        <v>43674</v>
      </c>
      <c r="G606" s="4">
        <v>42444</v>
      </c>
    </row>
    <row r="607" spans="1:7" ht="15" customHeight="1" x14ac:dyDescent="0.25">
      <c r="A607" s="3" t="s">
        <v>23</v>
      </c>
      <c r="B607" s="1" t="s">
        <v>17</v>
      </c>
      <c r="C607" s="1" t="s">
        <v>9</v>
      </c>
      <c r="D607" s="1" t="s">
        <v>10</v>
      </c>
      <c r="E607" s="1" t="s">
        <v>11</v>
      </c>
      <c r="F607" s="2">
        <v>43575</v>
      </c>
      <c r="G607" s="4">
        <v>34658</v>
      </c>
    </row>
    <row r="608" spans="1:7" ht="15" customHeight="1" x14ac:dyDescent="0.25">
      <c r="A608" s="3" t="s">
        <v>23</v>
      </c>
      <c r="B608" s="1" t="s">
        <v>13</v>
      </c>
      <c r="C608" s="1" t="s">
        <v>9</v>
      </c>
      <c r="D608" s="1" t="s">
        <v>10</v>
      </c>
      <c r="E608" s="1" t="s">
        <v>15</v>
      </c>
      <c r="F608" s="2">
        <v>43719</v>
      </c>
      <c r="G608" s="4">
        <v>5657</v>
      </c>
    </row>
    <row r="609" spans="1:7" ht="15" customHeight="1" x14ac:dyDescent="0.25">
      <c r="A609" s="3" t="s">
        <v>23</v>
      </c>
      <c r="B609" s="1" t="s">
        <v>17</v>
      </c>
      <c r="C609" s="1" t="s">
        <v>9</v>
      </c>
      <c r="D609" s="1" t="s">
        <v>10</v>
      </c>
      <c r="E609" s="1" t="s">
        <v>11</v>
      </c>
      <c r="F609" s="2">
        <v>43780</v>
      </c>
      <c r="G609" s="4">
        <v>37316</v>
      </c>
    </row>
    <row r="610" spans="1:7" ht="15" customHeight="1" x14ac:dyDescent="0.25">
      <c r="A610" s="3" t="s">
        <v>18</v>
      </c>
      <c r="B610" s="1" t="s">
        <v>17</v>
      </c>
      <c r="C610" s="1" t="s">
        <v>14</v>
      </c>
      <c r="D610" s="1" t="s">
        <v>21</v>
      </c>
      <c r="E610" s="1" t="s">
        <v>11</v>
      </c>
      <c r="F610" s="2">
        <v>43535</v>
      </c>
      <c r="G610" s="4">
        <v>76001</v>
      </c>
    </row>
    <row r="611" spans="1:7" ht="15" customHeight="1" x14ac:dyDescent="0.25">
      <c r="A611" s="3" t="s">
        <v>22</v>
      </c>
      <c r="B611" s="1" t="s">
        <v>17</v>
      </c>
      <c r="C611" s="1" t="s">
        <v>14</v>
      </c>
      <c r="D611" s="1" t="s">
        <v>10</v>
      </c>
      <c r="E611" s="1" t="s">
        <v>15</v>
      </c>
      <c r="F611" s="2">
        <v>43655</v>
      </c>
      <c r="G611" s="4">
        <v>18673</v>
      </c>
    </row>
    <row r="612" spans="1:7" ht="15" customHeight="1" x14ac:dyDescent="0.25">
      <c r="A612" s="3" t="s">
        <v>22</v>
      </c>
      <c r="B612" s="1" t="s">
        <v>13</v>
      </c>
      <c r="C612" s="1" t="s">
        <v>9</v>
      </c>
      <c r="D612" s="1" t="s">
        <v>21</v>
      </c>
      <c r="E612" s="1" t="s">
        <v>11</v>
      </c>
      <c r="F612" s="2">
        <v>43560</v>
      </c>
      <c r="G612" s="4">
        <v>31778</v>
      </c>
    </row>
    <row r="613" spans="1:7" ht="15" customHeight="1" x14ac:dyDescent="0.25">
      <c r="A613" s="3" t="s">
        <v>18</v>
      </c>
      <c r="B613" s="1" t="s">
        <v>17</v>
      </c>
      <c r="C613" s="1" t="s">
        <v>9</v>
      </c>
      <c r="D613" s="1" t="s">
        <v>10</v>
      </c>
      <c r="E613" s="1" t="s">
        <v>11</v>
      </c>
      <c r="F613" s="2">
        <v>43798</v>
      </c>
      <c r="G613" s="4">
        <v>99718</v>
      </c>
    </row>
    <row r="614" spans="1:7" ht="15" customHeight="1" x14ac:dyDescent="0.25">
      <c r="A614" s="3" t="s">
        <v>18</v>
      </c>
      <c r="B614" s="1" t="s">
        <v>13</v>
      </c>
      <c r="C614" s="1" t="s">
        <v>9</v>
      </c>
      <c r="D614" s="1" t="s">
        <v>20</v>
      </c>
      <c r="E614" s="1" t="s">
        <v>11</v>
      </c>
      <c r="F614" s="2">
        <v>43578</v>
      </c>
      <c r="G614" s="4">
        <v>20402</v>
      </c>
    </row>
    <row r="615" spans="1:7" ht="15" customHeight="1" x14ac:dyDescent="0.25">
      <c r="A615" s="3" t="s">
        <v>18</v>
      </c>
      <c r="B615" s="1" t="s">
        <v>8</v>
      </c>
      <c r="C615" s="1" t="s">
        <v>14</v>
      </c>
      <c r="D615" s="1" t="s">
        <v>20</v>
      </c>
      <c r="E615" s="1" t="s">
        <v>11</v>
      </c>
      <c r="F615" s="2">
        <v>43775</v>
      </c>
      <c r="G615" s="4">
        <v>31561</v>
      </c>
    </row>
    <row r="616" spans="1:7" ht="15" customHeight="1" x14ac:dyDescent="0.25">
      <c r="A616" s="3" t="s">
        <v>12</v>
      </c>
      <c r="B616" s="1" t="s">
        <v>17</v>
      </c>
      <c r="C616" s="1" t="s">
        <v>9</v>
      </c>
      <c r="D616" s="1" t="s">
        <v>10</v>
      </c>
      <c r="E616" s="1" t="s">
        <v>15</v>
      </c>
      <c r="F616" s="2">
        <v>43828</v>
      </c>
      <c r="G616" s="4">
        <v>17686</v>
      </c>
    </row>
    <row r="617" spans="1:7" ht="15" customHeight="1" x14ac:dyDescent="0.25">
      <c r="A617" s="3" t="s">
        <v>22</v>
      </c>
      <c r="B617" s="1" t="s">
        <v>19</v>
      </c>
      <c r="C617" s="1" t="s">
        <v>9</v>
      </c>
      <c r="D617" s="1" t="s">
        <v>10</v>
      </c>
      <c r="E617" s="1" t="s">
        <v>15</v>
      </c>
      <c r="F617" s="2">
        <v>43714</v>
      </c>
      <c r="G617" s="4">
        <v>38732</v>
      </c>
    </row>
    <row r="618" spans="1:7" ht="15" customHeight="1" x14ac:dyDescent="0.25">
      <c r="A618" s="3" t="s">
        <v>22</v>
      </c>
      <c r="B618" s="1" t="s">
        <v>17</v>
      </c>
      <c r="C618" s="1" t="s">
        <v>9</v>
      </c>
      <c r="D618" s="1" t="s">
        <v>10</v>
      </c>
      <c r="E618" s="1" t="s">
        <v>11</v>
      </c>
      <c r="F618" s="2">
        <v>43601</v>
      </c>
      <c r="G618" s="4">
        <v>32108</v>
      </c>
    </row>
    <row r="619" spans="1:7" ht="15" customHeight="1" x14ac:dyDescent="0.25">
      <c r="A619" s="3" t="s">
        <v>22</v>
      </c>
      <c r="B619" s="1" t="s">
        <v>19</v>
      </c>
      <c r="C619" s="1" t="s">
        <v>9</v>
      </c>
      <c r="D619" s="1" t="s">
        <v>10</v>
      </c>
      <c r="E619" s="1" t="s">
        <v>11</v>
      </c>
      <c r="F619" s="2">
        <v>43524</v>
      </c>
      <c r="G619" s="4">
        <v>12662</v>
      </c>
    </row>
    <row r="620" spans="1:7" ht="15" customHeight="1" x14ac:dyDescent="0.25">
      <c r="A620" s="3" t="s">
        <v>23</v>
      </c>
      <c r="B620" s="1" t="s">
        <v>19</v>
      </c>
      <c r="C620" s="1" t="s">
        <v>14</v>
      </c>
      <c r="D620" s="1" t="s">
        <v>10</v>
      </c>
      <c r="E620" s="1" t="s">
        <v>11</v>
      </c>
      <c r="F620" s="2">
        <v>43600</v>
      </c>
      <c r="G620" s="4">
        <v>27610</v>
      </c>
    </row>
    <row r="621" spans="1:7" ht="15" customHeight="1" x14ac:dyDescent="0.25">
      <c r="A621" s="3" t="s">
        <v>23</v>
      </c>
      <c r="B621" s="1" t="s">
        <v>13</v>
      </c>
      <c r="C621" s="1" t="s">
        <v>14</v>
      </c>
      <c r="D621" s="1" t="s">
        <v>20</v>
      </c>
      <c r="E621" s="1" t="s">
        <v>15</v>
      </c>
      <c r="F621" s="2">
        <v>43533</v>
      </c>
      <c r="G621" s="4">
        <v>58833</v>
      </c>
    </row>
    <row r="622" spans="1:7" ht="15" customHeight="1" x14ac:dyDescent="0.25">
      <c r="A622" s="3" t="s">
        <v>23</v>
      </c>
      <c r="B622" s="1" t="s">
        <v>13</v>
      </c>
      <c r="C622" s="1" t="s">
        <v>9</v>
      </c>
      <c r="D622" s="1" t="s">
        <v>21</v>
      </c>
      <c r="E622" s="1" t="s">
        <v>11</v>
      </c>
      <c r="F622" s="2">
        <v>43648</v>
      </c>
      <c r="G622" s="4">
        <v>94324</v>
      </c>
    </row>
    <row r="623" spans="1:7" ht="15" customHeight="1" x14ac:dyDescent="0.25">
      <c r="A623" s="3" t="s">
        <v>22</v>
      </c>
      <c r="B623" s="1" t="s">
        <v>17</v>
      </c>
      <c r="C623" s="1" t="s">
        <v>9</v>
      </c>
      <c r="D623" s="1" t="s">
        <v>10</v>
      </c>
      <c r="E623" s="1" t="s">
        <v>11</v>
      </c>
      <c r="F623" s="2">
        <v>43661</v>
      </c>
      <c r="G623" s="4">
        <v>71548</v>
      </c>
    </row>
    <row r="624" spans="1:7" ht="15" customHeight="1" x14ac:dyDescent="0.25">
      <c r="A624" s="3" t="s">
        <v>22</v>
      </c>
      <c r="B624" s="1" t="s">
        <v>13</v>
      </c>
      <c r="C624" s="1" t="s">
        <v>9</v>
      </c>
      <c r="D624" s="1" t="s">
        <v>21</v>
      </c>
      <c r="E624" s="1" t="s">
        <v>15</v>
      </c>
      <c r="F624" s="2">
        <v>43480</v>
      </c>
      <c r="G624" s="4">
        <v>39033</v>
      </c>
    </row>
    <row r="625" spans="1:7" ht="15" customHeight="1" x14ac:dyDescent="0.25">
      <c r="A625" s="3" t="s">
        <v>18</v>
      </c>
      <c r="B625" s="1" t="s">
        <v>17</v>
      </c>
      <c r="C625" s="1" t="s">
        <v>9</v>
      </c>
      <c r="D625" s="1" t="s">
        <v>10</v>
      </c>
      <c r="E625" s="1" t="s">
        <v>15</v>
      </c>
      <c r="F625" s="2">
        <v>43711</v>
      </c>
      <c r="G625" s="4">
        <v>26551</v>
      </c>
    </row>
    <row r="626" spans="1:7" ht="15" customHeight="1" x14ac:dyDescent="0.25">
      <c r="A626" s="3" t="s">
        <v>18</v>
      </c>
      <c r="B626" s="1" t="s">
        <v>19</v>
      </c>
      <c r="C626" s="1" t="s">
        <v>14</v>
      </c>
      <c r="D626" s="1" t="s">
        <v>20</v>
      </c>
      <c r="E626" s="1" t="s">
        <v>15</v>
      </c>
      <c r="F626" s="2">
        <v>43517</v>
      </c>
      <c r="G626" s="4">
        <v>17955</v>
      </c>
    </row>
    <row r="627" spans="1:7" ht="15" customHeight="1" x14ac:dyDescent="0.25">
      <c r="A627" s="3" t="s">
        <v>18</v>
      </c>
      <c r="B627" s="1" t="s">
        <v>13</v>
      </c>
      <c r="C627" s="1" t="s">
        <v>14</v>
      </c>
      <c r="D627" s="1" t="s">
        <v>10</v>
      </c>
      <c r="E627" s="1" t="s">
        <v>11</v>
      </c>
      <c r="F627" s="2">
        <v>43694</v>
      </c>
      <c r="G627" s="4">
        <v>47525</v>
      </c>
    </row>
    <row r="628" spans="1:7" ht="15" customHeight="1" x14ac:dyDescent="0.25">
      <c r="A628" s="3" t="s">
        <v>12</v>
      </c>
      <c r="B628" s="1" t="s">
        <v>13</v>
      </c>
      <c r="C628" s="1" t="s">
        <v>9</v>
      </c>
      <c r="D628" s="1" t="s">
        <v>10</v>
      </c>
      <c r="E628" s="1" t="s">
        <v>15</v>
      </c>
      <c r="F628" s="2">
        <v>43586</v>
      </c>
      <c r="G628" s="4">
        <v>97711</v>
      </c>
    </row>
    <row r="629" spans="1:7" ht="15" customHeight="1" x14ac:dyDescent="0.25">
      <c r="A629" s="3" t="s">
        <v>12</v>
      </c>
      <c r="B629" s="1" t="s">
        <v>17</v>
      </c>
      <c r="C629" s="1" t="s">
        <v>9</v>
      </c>
      <c r="D629" s="1" t="s">
        <v>21</v>
      </c>
      <c r="E629" s="1" t="s">
        <v>11</v>
      </c>
      <c r="F629" s="2">
        <v>43637</v>
      </c>
      <c r="G629" s="4">
        <v>31502</v>
      </c>
    </row>
    <row r="630" spans="1:7" ht="15" customHeight="1" x14ac:dyDescent="0.25">
      <c r="A630" s="3" t="s">
        <v>12</v>
      </c>
      <c r="B630" s="1" t="s">
        <v>13</v>
      </c>
      <c r="C630" s="1" t="s">
        <v>14</v>
      </c>
      <c r="D630" s="1" t="s">
        <v>21</v>
      </c>
      <c r="E630" s="1" t="s">
        <v>11</v>
      </c>
      <c r="F630" s="2">
        <v>43593</v>
      </c>
      <c r="G630" s="4">
        <v>12067</v>
      </c>
    </row>
    <row r="631" spans="1:7" ht="15" customHeight="1" x14ac:dyDescent="0.25">
      <c r="A631" s="3" t="s">
        <v>12</v>
      </c>
      <c r="B631" s="1" t="s">
        <v>13</v>
      </c>
      <c r="C631" s="1" t="s">
        <v>9</v>
      </c>
      <c r="D631" s="1" t="s">
        <v>21</v>
      </c>
      <c r="E631" s="1" t="s">
        <v>15</v>
      </c>
      <c r="F631" s="2">
        <v>43668</v>
      </c>
      <c r="G631" s="4">
        <v>51671</v>
      </c>
    </row>
    <row r="632" spans="1:7" ht="15" customHeight="1" x14ac:dyDescent="0.25">
      <c r="A632" s="3" t="s">
        <v>23</v>
      </c>
      <c r="B632" s="1" t="s">
        <v>17</v>
      </c>
      <c r="C632" s="1" t="s">
        <v>9</v>
      </c>
      <c r="D632" s="1" t="s">
        <v>21</v>
      </c>
      <c r="E632" s="1" t="s">
        <v>15</v>
      </c>
      <c r="F632" s="2">
        <v>43813</v>
      </c>
      <c r="G632" s="4">
        <v>80801</v>
      </c>
    </row>
    <row r="633" spans="1:7" ht="15" customHeight="1" x14ac:dyDescent="0.25">
      <c r="A633" s="3" t="s">
        <v>23</v>
      </c>
      <c r="B633" s="1" t="s">
        <v>17</v>
      </c>
      <c r="C633" s="1" t="s">
        <v>14</v>
      </c>
      <c r="D633" s="1" t="s">
        <v>21</v>
      </c>
      <c r="E633" s="1" t="s">
        <v>15</v>
      </c>
      <c r="F633" s="2">
        <v>43516</v>
      </c>
      <c r="G633" s="4">
        <v>322</v>
      </c>
    </row>
    <row r="634" spans="1:7" ht="15" customHeight="1" x14ac:dyDescent="0.25">
      <c r="A634" s="3" t="s">
        <v>23</v>
      </c>
      <c r="B634" s="1" t="s">
        <v>17</v>
      </c>
      <c r="C634" s="1" t="s">
        <v>14</v>
      </c>
      <c r="D634" s="1" t="s">
        <v>21</v>
      </c>
      <c r="E634" s="1" t="s">
        <v>15</v>
      </c>
      <c r="F634" s="2">
        <v>43736</v>
      </c>
      <c r="G634" s="4">
        <v>34510</v>
      </c>
    </row>
    <row r="635" spans="1:7" ht="15" customHeight="1" x14ac:dyDescent="0.25">
      <c r="A635" s="3" t="s">
        <v>23</v>
      </c>
      <c r="B635" s="1" t="s">
        <v>19</v>
      </c>
      <c r="C635" s="1" t="s">
        <v>9</v>
      </c>
      <c r="D635" s="1" t="s">
        <v>20</v>
      </c>
      <c r="E635" s="1" t="s">
        <v>11</v>
      </c>
      <c r="F635" s="2">
        <v>43657</v>
      </c>
      <c r="G635" s="4">
        <v>42639</v>
      </c>
    </row>
    <row r="636" spans="1:7" ht="15" customHeight="1" x14ac:dyDescent="0.25">
      <c r="A636" s="3" t="s">
        <v>18</v>
      </c>
      <c r="B636" s="1" t="s">
        <v>19</v>
      </c>
      <c r="C636" s="1" t="s">
        <v>9</v>
      </c>
      <c r="D636" s="1" t="s">
        <v>20</v>
      </c>
      <c r="E636" s="1" t="s">
        <v>11</v>
      </c>
      <c r="F636" s="2">
        <v>43550</v>
      </c>
      <c r="G636" s="4">
        <v>73470</v>
      </c>
    </row>
    <row r="637" spans="1:7" ht="15" customHeight="1" x14ac:dyDescent="0.25">
      <c r="A637" s="3" t="s">
        <v>18</v>
      </c>
      <c r="B637" s="1" t="s">
        <v>17</v>
      </c>
      <c r="C637" s="1" t="s">
        <v>14</v>
      </c>
      <c r="D637" s="1" t="s">
        <v>10</v>
      </c>
      <c r="E637" s="1" t="s">
        <v>11</v>
      </c>
      <c r="F637" s="2">
        <v>43639</v>
      </c>
      <c r="G637" s="4">
        <v>76649</v>
      </c>
    </row>
    <row r="638" spans="1:7" ht="15" customHeight="1" x14ac:dyDescent="0.25">
      <c r="A638" s="3" t="s">
        <v>18</v>
      </c>
      <c r="B638" s="1" t="s">
        <v>8</v>
      </c>
      <c r="C638" s="1" t="s">
        <v>9</v>
      </c>
      <c r="D638" s="1" t="s">
        <v>21</v>
      </c>
      <c r="E638" s="1" t="s">
        <v>11</v>
      </c>
      <c r="F638" s="2">
        <v>43765</v>
      </c>
      <c r="G638" s="4">
        <v>37611</v>
      </c>
    </row>
    <row r="639" spans="1:7" ht="15" customHeight="1" x14ac:dyDescent="0.25">
      <c r="A639" s="3" t="s">
        <v>18</v>
      </c>
      <c r="B639" s="1" t="s">
        <v>17</v>
      </c>
      <c r="C639" s="1" t="s">
        <v>14</v>
      </c>
      <c r="D639" s="1" t="s">
        <v>10</v>
      </c>
      <c r="E639" s="1" t="s">
        <v>11</v>
      </c>
      <c r="F639" s="2">
        <v>43524</v>
      </c>
      <c r="G639" s="4">
        <v>98159</v>
      </c>
    </row>
    <row r="640" spans="1:7" ht="15" customHeight="1" x14ac:dyDescent="0.25">
      <c r="A640" s="3" t="s">
        <v>23</v>
      </c>
      <c r="B640" s="1" t="s">
        <v>19</v>
      </c>
      <c r="C640" s="1" t="s">
        <v>14</v>
      </c>
      <c r="D640" s="1" t="s">
        <v>10</v>
      </c>
      <c r="E640" s="1" t="s">
        <v>15</v>
      </c>
      <c r="F640" s="2">
        <v>43479</v>
      </c>
      <c r="G640" s="4">
        <v>13144</v>
      </c>
    </row>
    <row r="641" spans="1:7" ht="15" customHeight="1" x14ac:dyDescent="0.25">
      <c r="A641" s="3" t="s">
        <v>23</v>
      </c>
      <c r="B641" s="1" t="s">
        <v>19</v>
      </c>
      <c r="C641" s="1" t="s">
        <v>14</v>
      </c>
      <c r="D641" s="1" t="s">
        <v>10</v>
      </c>
      <c r="E641" s="1" t="s">
        <v>15</v>
      </c>
      <c r="F641" s="2">
        <v>43523</v>
      </c>
      <c r="G641" s="4">
        <v>52076</v>
      </c>
    </row>
    <row r="642" spans="1:7" ht="15" customHeight="1" x14ac:dyDescent="0.25">
      <c r="A642" s="3" t="s">
        <v>18</v>
      </c>
      <c r="B642" s="1" t="s">
        <v>19</v>
      </c>
      <c r="C642" s="1" t="s">
        <v>14</v>
      </c>
      <c r="D642" s="1" t="s">
        <v>20</v>
      </c>
      <c r="E642" s="1" t="s">
        <v>11</v>
      </c>
      <c r="F642" s="2">
        <v>43756</v>
      </c>
      <c r="G642" s="4">
        <v>5826</v>
      </c>
    </row>
    <row r="643" spans="1:7" ht="15" customHeight="1" x14ac:dyDescent="0.25">
      <c r="A643" s="3" t="s">
        <v>12</v>
      </c>
      <c r="B643" s="1" t="s">
        <v>17</v>
      </c>
      <c r="C643" s="1" t="s">
        <v>9</v>
      </c>
      <c r="D643" s="1" t="s">
        <v>10</v>
      </c>
      <c r="E643" s="1" t="s">
        <v>11</v>
      </c>
      <c r="F643" s="2">
        <v>43772</v>
      </c>
      <c r="G643" s="4">
        <v>73942</v>
      </c>
    </row>
    <row r="644" spans="1:7" ht="15" customHeight="1" x14ac:dyDescent="0.25">
      <c r="A644" s="3" t="s">
        <v>7</v>
      </c>
      <c r="B644" s="1" t="s">
        <v>19</v>
      </c>
      <c r="C644" s="1" t="s">
        <v>9</v>
      </c>
      <c r="D644" s="1" t="s">
        <v>20</v>
      </c>
      <c r="E644" s="1" t="s">
        <v>11</v>
      </c>
      <c r="F644" s="2">
        <v>43824</v>
      </c>
      <c r="G644" s="4">
        <v>31513</v>
      </c>
    </row>
    <row r="645" spans="1:7" ht="15" customHeight="1" x14ac:dyDescent="0.25">
      <c r="A645" s="3" t="s">
        <v>12</v>
      </c>
      <c r="B645" s="1" t="s">
        <v>17</v>
      </c>
      <c r="C645" s="1" t="s">
        <v>9</v>
      </c>
      <c r="D645" s="1" t="s">
        <v>10</v>
      </c>
      <c r="E645" s="1" t="s">
        <v>15</v>
      </c>
      <c r="F645" s="2">
        <v>43581</v>
      </c>
      <c r="G645" s="4">
        <v>92547</v>
      </c>
    </row>
    <row r="646" spans="1:7" ht="15" customHeight="1" x14ac:dyDescent="0.25">
      <c r="A646" s="3" t="s">
        <v>16</v>
      </c>
      <c r="B646" s="1" t="s">
        <v>17</v>
      </c>
      <c r="C646" s="1" t="s">
        <v>9</v>
      </c>
      <c r="D646" s="1" t="s">
        <v>10</v>
      </c>
      <c r="E646" s="1" t="s">
        <v>11</v>
      </c>
      <c r="F646" s="2">
        <v>43610</v>
      </c>
      <c r="G646" s="4">
        <v>5385</v>
      </c>
    </row>
    <row r="647" spans="1:7" ht="15" customHeight="1" x14ac:dyDescent="0.25">
      <c r="A647" s="3" t="s">
        <v>18</v>
      </c>
      <c r="B647" s="1" t="s">
        <v>19</v>
      </c>
      <c r="C647" s="1" t="s">
        <v>9</v>
      </c>
      <c r="D647" s="1" t="s">
        <v>10</v>
      </c>
      <c r="E647" s="1" t="s">
        <v>15</v>
      </c>
      <c r="F647" s="2">
        <v>43497</v>
      </c>
      <c r="G647" s="4">
        <v>51691</v>
      </c>
    </row>
    <row r="648" spans="1:7" ht="15" customHeight="1" x14ac:dyDescent="0.25">
      <c r="A648" s="3" t="s">
        <v>7</v>
      </c>
      <c r="B648" s="1" t="s">
        <v>19</v>
      </c>
      <c r="C648" s="1" t="s">
        <v>9</v>
      </c>
      <c r="D648" s="1" t="s">
        <v>21</v>
      </c>
      <c r="E648" s="1" t="s">
        <v>11</v>
      </c>
      <c r="F648" s="2">
        <v>43563</v>
      </c>
      <c r="G648" s="4">
        <v>85978</v>
      </c>
    </row>
    <row r="649" spans="1:7" ht="15" customHeight="1" x14ac:dyDescent="0.25">
      <c r="A649" s="3" t="s">
        <v>18</v>
      </c>
      <c r="B649" s="1" t="s">
        <v>13</v>
      </c>
      <c r="C649" s="1" t="s">
        <v>9</v>
      </c>
      <c r="D649" s="1" t="s">
        <v>10</v>
      </c>
      <c r="E649" s="1" t="s">
        <v>11</v>
      </c>
      <c r="F649" s="2">
        <v>43590</v>
      </c>
      <c r="G649" s="4">
        <v>18939</v>
      </c>
    </row>
    <row r="650" spans="1:7" ht="15" customHeight="1" x14ac:dyDescent="0.25">
      <c r="A650" s="3" t="s">
        <v>22</v>
      </c>
      <c r="B650" s="1" t="s">
        <v>19</v>
      </c>
      <c r="C650" s="1" t="s">
        <v>9</v>
      </c>
      <c r="D650" s="1" t="s">
        <v>20</v>
      </c>
      <c r="E650" s="1" t="s">
        <v>11</v>
      </c>
      <c r="F650" s="2">
        <v>43787</v>
      </c>
      <c r="G650" s="4">
        <v>11783</v>
      </c>
    </row>
    <row r="651" spans="1:7" ht="15" customHeight="1" x14ac:dyDescent="0.25">
      <c r="A651" s="3" t="s">
        <v>18</v>
      </c>
      <c r="B651" s="1" t="s">
        <v>13</v>
      </c>
      <c r="C651" s="1" t="s">
        <v>14</v>
      </c>
      <c r="D651" s="1" t="s">
        <v>10</v>
      </c>
      <c r="E651" s="1" t="s">
        <v>11</v>
      </c>
      <c r="F651" s="2">
        <v>43519</v>
      </c>
      <c r="G651" s="4">
        <v>34924</v>
      </c>
    </row>
    <row r="652" spans="1:7" ht="15" customHeight="1" x14ac:dyDescent="0.25">
      <c r="A652" s="3" t="s">
        <v>12</v>
      </c>
      <c r="B652" s="1" t="s">
        <v>17</v>
      </c>
      <c r="C652" s="1" t="s">
        <v>9</v>
      </c>
      <c r="D652" s="1" t="s">
        <v>20</v>
      </c>
      <c r="E652" s="1" t="s">
        <v>15</v>
      </c>
      <c r="F652" s="2">
        <v>43747</v>
      </c>
      <c r="G652" s="4">
        <v>54660</v>
      </c>
    </row>
    <row r="653" spans="1:7" ht="15" customHeight="1" x14ac:dyDescent="0.25">
      <c r="A653" s="3" t="s">
        <v>7</v>
      </c>
      <c r="B653" s="1" t="s">
        <v>13</v>
      </c>
      <c r="C653" s="1" t="s">
        <v>9</v>
      </c>
      <c r="D653" s="1" t="s">
        <v>21</v>
      </c>
      <c r="E653" s="1" t="s">
        <v>11</v>
      </c>
      <c r="F653" s="2">
        <v>43693</v>
      </c>
      <c r="G653" s="4">
        <v>91418</v>
      </c>
    </row>
    <row r="654" spans="1:7" ht="15" customHeight="1" x14ac:dyDescent="0.25">
      <c r="A654" s="3" t="s">
        <v>22</v>
      </c>
      <c r="B654" s="1" t="s">
        <v>8</v>
      </c>
      <c r="C654" s="1" t="s">
        <v>9</v>
      </c>
      <c r="D654" s="1" t="s">
        <v>20</v>
      </c>
      <c r="E654" s="1" t="s">
        <v>11</v>
      </c>
      <c r="F654" s="2">
        <v>43534</v>
      </c>
      <c r="G654" s="4">
        <v>40839</v>
      </c>
    </row>
    <row r="655" spans="1:7" ht="15" customHeight="1" x14ac:dyDescent="0.25">
      <c r="A655" s="3" t="s">
        <v>16</v>
      </c>
      <c r="B655" s="1" t="s">
        <v>17</v>
      </c>
      <c r="C655" s="1" t="s">
        <v>9</v>
      </c>
      <c r="D655" s="1" t="s">
        <v>10</v>
      </c>
      <c r="E655" s="1" t="s">
        <v>11</v>
      </c>
      <c r="F655" s="2">
        <v>43717</v>
      </c>
      <c r="G655" s="4">
        <v>17961</v>
      </c>
    </row>
    <row r="656" spans="1:7" ht="15" customHeight="1" x14ac:dyDescent="0.25">
      <c r="A656" s="3" t="s">
        <v>23</v>
      </c>
      <c r="B656" s="1" t="s">
        <v>17</v>
      </c>
      <c r="C656" s="1" t="s">
        <v>9</v>
      </c>
      <c r="D656" s="1" t="s">
        <v>10</v>
      </c>
      <c r="E656" s="1" t="s">
        <v>11</v>
      </c>
      <c r="F656" s="2">
        <v>43486</v>
      </c>
      <c r="G656" s="4">
        <v>24640</v>
      </c>
    </row>
    <row r="657" spans="1:7" ht="15" customHeight="1" x14ac:dyDescent="0.25">
      <c r="A657" s="3" t="s">
        <v>12</v>
      </c>
      <c r="B657" s="1" t="s">
        <v>17</v>
      </c>
      <c r="C657" s="1" t="s">
        <v>14</v>
      </c>
      <c r="D657" s="1" t="s">
        <v>10</v>
      </c>
      <c r="E657" s="1" t="s">
        <v>15</v>
      </c>
      <c r="F657" s="2">
        <v>43775</v>
      </c>
      <c r="G657" s="4">
        <v>77159</v>
      </c>
    </row>
    <row r="658" spans="1:7" ht="15" customHeight="1" x14ac:dyDescent="0.25">
      <c r="A658" s="3" t="s">
        <v>18</v>
      </c>
      <c r="B658" s="1" t="s">
        <v>17</v>
      </c>
      <c r="C658" s="1" t="s">
        <v>9</v>
      </c>
      <c r="D658" s="1" t="s">
        <v>10</v>
      </c>
      <c r="E658" s="1" t="s">
        <v>11</v>
      </c>
      <c r="F658" s="2">
        <v>43719</v>
      </c>
      <c r="G658" s="4">
        <v>66761</v>
      </c>
    </row>
    <row r="659" spans="1:7" ht="15" customHeight="1" x14ac:dyDescent="0.25">
      <c r="A659" s="3" t="s">
        <v>7</v>
      </c>
      <c r="B659" s="1" t="s">
        <v>19</v>
      </c>
      <c r="C659" s="1" t="s">
        <v>9</v>
      </c>
      <c r="D659" s="1" t="s">
        <v>21</v>
      </c>
      <c r="E659" s="1" t="s">
        <v>11</v>
      </c>
      <c r="F659" s="2">
        <v>43543</v>
      </c>
      <c r="G659" s="4">
        <v>58953</v>
      </c>
    </row>
    <row r="660" spans="1:7" ht="15" customHeight="1" x14ac:dyDescent="0.25">
      <c r="A660" s="3" t="s">
        <v>12</v>
      </c>
      <c r="B660" s="1" t="s">
        <v>17</v>
      </c>
      <c r="C660" s="1" t="s">
        <v>14</v>
      </c>
      <c r="D660" s="1" t="s">
        <v>21</v>
      </c>
      <c r="E660" s="1" t="s">
        <v>15</v>
      </c>
      <c r="F660" s="2">
        <v>43699</v>
      </c>
      <c r="G660" s="4">
        <v>55766</v>
      </c>
    </row>
    <row r="661" spans="1:7" ht="15" customHeight="1" x14ac:dyDescent="0.25">
      <c r="A661" s="3" t="s">
        <v>12</v>
      </c>
      <c r="B661" s="1" t="s">
        <v>19</v>
      </c>
      <c r="C661" s="1" t="s">
        <v>14</v>
      </c>
      <c r="D661" s="1" t="s">
        <v>20</v>
      </c>
      <c r="E661" s="1" t="s">
        <v>15</v>
      </c>
      <c r="F661" s="2">
        <v>43630</v>
      </c>
      <c r="G661" s="4">
        <v>15031</v>
      </c>
    </row>
    <row r="662" spans="1:7" ht="15" customHeight="1" x14ac:dyDescent="0.25">
      <c r="A662" s="3" t="s">
        <v>18</v>
      </c>
      <c r="B662" s="1" t="s">
        <v>13</v>
      </c>
      <c r="C662" s="1" t="s">
        <v>14</v>
      </c>
      <c r="D662" s="1" t="s">
        <v>10</v>
      </c>
      <c r="E662" s="1" t="s">
        <v>11</v>
      </c>
      <c r="F662" s="2">
        <v>43479</v>
      </c>
      <c r="G662" s="4">
        <v>31761</v>
      </c>
    </row>
    <row r="663" spans="1:7" ht="15" customHeight="1" x14ac:dyDescent="0.25">
      <c r="A663" s="3" t="s">
        <v>18</v>
      </c>
      <c r="B663" s="1" t="s">
        <v>17</v>
      </c>
      <c r="C663" s="1" t="s">
        <v>14</v>
      </c>
      <c r="D663" s="1" t="s">
        <v>21</v>
      </c>
      <c r="E663" s="1" t="s">
        <v>11</v>
      </c>
      <c r="F663" s="2">
        <v>43776</v>
      </c>
      <c r="G663" s="4">
        <v>23682</v>
      </c>
    </row>
    <row r="664" spans="1:7" ht="15" customHeight="1" x14ac:dyDescent="0.25">
      <c r="A664" s="3" t="s">
        <v>23</v>
      </c>
      <c r="B664" s="1" t="s">
        <v>13</v>
      </c>
      <c r="C664" s="1" t="s">
        <v>14</v>
      </c>
      <c r="D664" s="1" t="s">
        <v>21</v>
      </c>
      <c r="E664" s="1" t="s">
        <v>11</v>
      </c>
      <c r="F664" s="2">
        <v>43591</v>
      </c>
      <c r="G664" s="4">
        <v>39070</v>
      </c>
    </row>
    <row r="665" spans="1:7" ht="15" customHeight="1" x14ac:dyDescent="0.25">
      <c r="A665" s="3" t="s">
        <v>12</v>
      </c>
      <c r="B665" s="1" t="s">
        <v>19</v>
      </c>
      <c r="C665" s="1" t="s">
        <v>14</v>
      </c>
      <c r="D665" s="1" t="s">
        <v>20</v>
      </c>
      <c r="E665" s="1" t="s">
        <v>15</v>
      </c>
      <c r="F665" s="2">
        <v>43481</v>
      </c>
      <c r="G665" s="4">
        <v>81038</v>
      </c>
    </row>
    <row r="666" spans="1:7" ht="15" customHeight="1" x14ac:dyDescent="0.25">
      <c r="A666" s="3" t="s">
        <v>18</v>
      </c>
      <c r="B666" s="1" t="s">
        <v>17</v>
      </c>
      <c r="C666" s="1" t="s">
        <v>14</v>
      </c>
      <c r="D666" s="1" t="s">
        <v>20</v>
      </c>
      <c r="E666" s="1" t="s">
        <v>15</v>
      </c>
      <c r="F666" s="2">
        <v>43673</v>
      </c>
      <c r="G666" s="4">
        <v>80188</v>
      </c>
    </row>
    <row r="667" spans="1:7" ht="15" customHeight="1" x14ac:dyDescent="0.25">
      <c r="A667" s="3" t="s">
        <v>18</v>
      </c>
      <c r="B667" s="1" t="s">
        <v>13</v>
      </c>
      <c r="C667" s="1" t="s">
        <v>9</v>
      </c>
      <c r="D667" s="1" t="s">
        <v>21</v>
      </c>
      <c r="E667" s="1" t="s">
        <v>11</v>
      </c>
      <c r="F667" s="2">
        <v>43473</v>
      </c>
      <c r="G667" s="4">
        <v>30819</v>
      </c>
    </row>
    <row r="668" spans="1:7" ht="15" customHeight="1" x14ac:dyDescent="0.25">
      <c r="A668" s="3" t="s">
        <v>7</v>
      </c>
      <c r="B668" s="1" t="s">
        <v>13</v>
      </c>
      <c r="C668" s="1" t="s">
        <v>9</v>
      </c>
      <c r="D668" s="1" t="s">
        <v>10</v>
      </c>
      <c r="E668" s="1" t="s">
        <v>11</v>
      </c>
      <c r="F668" s="2">
        <v>43739</v>
      </c>
      <c r="G668" s="4">
        <v>43405</v>
      </c>
    </row>
    <row r="669" spans="1:7" ht="15" customHeight="1" x14ac:dyDescent="0.25">
      <c r="A669" s="3" t="s">
        <v>12</v>
      </c>
      <c r="B669" s="1" t="s">
        <v>19</v>
      </c>
      <c r="C669" s="1" t="s">
        <v>9</v>
      </c>
      <c r="D669" s="1" t="s">
        <v>20</v>
      </c>
      <c r="E669" s="1" t="s">
        <v>15</v>
      </c>
      <c r="F669" s="2">
        <v>43657</v>
      </c>
      <c r="G669" s="4">
        <v>49757</v>
      </c>
    </row>
    <row r="670" spans="1:7" ht="15" customHeight="1" x14ac:dyDescent="0.25">
      <c r="A670" s="3" t="s">
        <v>22</v>
      </c>
      <c r="B670" s="1" t="s">
        <v>19</v>
      </c>
      <c r="C670" s="1" t="s">
        <v>9</v>
      </c>
      <c r="D670" s="1" t="s">
        <v>10</v>
      </c>
      <c r="E670" s="1" t="s">
        <v>15</v>
      </c>
      <c r="F670" s="2">
        <v>43572</v>
      </c>
      <c r="G670" s="4">
        <v>28700</v>
      </c>
    </row>
    <row r="671" spans="1:7" ht="15" customHeight="1" x14ac:dyDescent="0.25">
      <c r="A671" s="3" t="s">
        <v>22</v>
      </c>
      <c r="B671" s="1" t="s">
        <v>17</v>
      </c>
      <c r="C671" s="1" t="s">
        <v>14</v>
      </c>
      <c r="D671" s="1" t="s">
        <v>21</v>
      </c>
      <c r="E671" s="1" t="s">
        <v>15</v>
      </c>
      <c r="F671" s="2">
        <v>43482</v>
      </c>
      <c r="G671" s="4">
        <v>73766</v>
      </c>
    </row>
    <row r="672" spans="1:7" ht="15" customHeight="1" x14ac:dyDescent="0.25">
      <c r="A672" s="3" t="s">
        <v>18</v>
      </c>
      <c r="B672" s="1" t="s">
        <v>19</v>
      </c>
      <c r="C672" s="1" t="s">
        <v>9</v>
      </c>
      <c r="D672" s="1" t="s">
        <v>10</v>
      </c>
      <c r="E672" s="1" t="s">
        <v>11</v>
      </c>
      <c r="F672" s="2">
        <v>43804</v>
      </c>
      <c r="G672" s="4">
        <v>20754</v>
      </c>
    </row>
    <row r="673" spans="1:7" ht="15" customHeight="1" x14ac:dyDescent="0.25">
      <c r="A673" s="3" t="s">
        <v>23</v>
      </c>
      <c r="B673" s="1" t="s">
        <v>19</v>
      </c>
      <c r="C673" s="1" t="s">
        <v>14</v>
      </c>
      <c r="D673" s="1" t="s">
        <v>20</v>
      </c>
      <c r="E673" s="1" t="s">
        <v>11</v>
      </c>
      <c r="F673" s="2">
        <v>43720</v>
      </c>
      <c r="G673" s="4">
        <v>90107</v>
      </c>
    </row>
    <row r="674" spans="1:7" ht="15" customHeight="1" x14ac:dyDescent="0.25">
      <c r="A674" s="3" t="s">
        <v>23</v>
      </c>
      <c r="B674" s="1" t="s">
        <v>17</v>
      </c>
      <c r="C674" s="1" t="s">
        <v>9</v>
      </c>
      <c r="D674" s="1" t="s">
        <v>10</v>
      </c>
      <c r="E674" s="1" t="s">
        <v>15</v>
      </c>
      <c r="F674" s="2">
        <v>43800</v>
      </c>
      <c r="G674" s="4">
        <v>38345</v>
      </c>
    </row>
    <row r="675" spans="1:7" ht="15" customHeight="1" x14ac:dyDescent="0.25">
      <c r="A675" s="3" t="s">
        <v>23</v>
      </c>
      <c r="B675" s="1" t="s">
        <v>8</v>
      </c>
      <c r="C675" s="1" t="s">
        <v>9</v>
      </c>
      <c r="D675" s="1" t="s">
        <v>21</v>
      </c>
      <c r="E675" s="1" t="s">
        <v>11</v>
      </c>
      <c r="F675" s="2">
        <v>43723</v>
      </c>
      <c r="G675" s="4">
        <v>96247</v>
      </c>
    </row>
    <row r="676" spans="1:7" ht="15" customHeight="1" x14ac:dyDescent="0.25">
      <c r="A676" s="3" t="s">
        <v>18</v>
      </c>
      <c r="B676" s="1" t="s">
        <v>19</v>
      </c>
      <c r="C676" s="1" t="s">
        <v>9</v>
      </c>
      <c r="D676" s="1" t="s">
        <v>10</v>
      </c>
      <c r="E676" s="1" t="s">
        <v>15</v>
      </c>
      <c r="F676" s="2">
        <v>43531</v>
      </c>
      <c r="G676" s="4">
        <v>53400</v>
      </c>
    </row>
    <row r="677" spans="1:7" ht="15" customHeight="1" x14ac:dyDescent="0.25">
      <c r="A677" s="3" t="s">
        <v>22</v>
      </c>
      <c r="B677" s="1" t="s">
        <v>13</v>
      </c>
      <c r="C677" s="1" t="s">
        <v>9</v>
      </c>
      <c r="D677" s="1" t="s">
        <v>20</v>
      </c>
      <c r="E677" s="1" t="s">
        <v>11</v>
      </c>
      <c r="F677" s="2">
        <v>43475</v>
      </c>
      <c r="G677" s="4">
        <v>59228</v>
      </c>
    </row>
    <row r="678" spans="1:7" ht="15" customHeight="1" x14ac:dyDescent="0.25">
      <c r="A678" s="3" t="s">
        <v>22</v>
      </c>
      <c r="B678" s="1" t="s">
        <v>17</v>
      </c>
      <c r="C678" s="1" t="s">
        <v>14</v>
      </c>
      <c r="D678" s="1" t="s">
        <v>10</v>
      </c>
      <c r="E678" s="1" t="s">
        <v>11</v>
      </c>
      <c r="F678" s="2">
        <v>43662</v>
      </c>
      <c r="G678" s="4">
        <v>10262</v>
      </c>
    </row>
    <row r="679" spans="1:7" ht="15" customHeight="1" x14ac:dyDescent="0.25">
      <c r="A679" s="3" t="s">
        <v>18</v>
      </c>
      <c r="B679" s="1" t="s">
        <v>19</v>
      </c>
      <c r="C679" s="1" t="s">
        <v>14</v>
      </c>
      <c r="D679" s="1" t="s">
        <v>10</v>
      </c>
      <c r="E679" s="1" t="s">
        <v>15</v>
      </c>
      <c r="F679" s="2">
        <v>43476</v>
      </c>
      <c r="G679" s="4">
        <v>8718</v>
      </c>
    </row>
    <row r="680" spans="1:7" ht="15" customHeight="1" x14ac:dyDescent="0.25">
      <c r="A680" s="3" t="s">
        <v>18</v>
      </c>
      <c r="B680" s="1" t="s">
        <v>13</v>
      </c>
      <c r="C680" s="1" t="s">
        <v>14</v>
      </c>
      <c r="D680" s="1" t="s">
        <v>10</v>
      </c>
      <c r="E680" s="1" t="s">
        <v>11</v>
      </c>
      <c r="F680" s="2">
        <v>43816</v>
      </c>
      <c r="G680" s="4">
        <v>74062</v>
      </c>
    </row>
    <row r="681" spans="1:7" ht="15" customHeight="1" x14ac:dyDescent="0.25">
      <c r="A681" s="3" t="s">
        <v>18</v>
      </c>
      <c r="B681" s="1" t="s">
        <v>13</v>
      </c>
      <c r="C681" s="1" t="s">
        <v>9</v>
      </c>
      <c r="D681" s="1" t="s">
        <v>10</v>
      </c>
      <c r="E681" s="1" t="s">
        <v>11</v>
      </c>
      <c r="F681" s="2">
        <v>43513</v>
      </c>
      <c r="G681" s="4">
        <v>92106</v>
      </c>
    </row>
    <row r="682" spans="1:7" ht="15" customHeight="1" x14ac:dyDescent="0.25">
      <c r="A682" s="3" t="s">
        <v>12</v>
      </c>
      <c r="B682" s="1" t="s">
        <v>17</v>
      </c>
      <c r="C682" s="1" t="s">
        <v>9</v>
      </c>
      <c r="D682" s="1" t="s">
        <v>21</v>
      </c>
      <c r="E682" s="1" t="s">
        <v>11</v>
      </c>
      <c r="F682" s="2">
        <v>43779</v>
      </c>
      <c r="G682" s="4">
        <v>22954</v>
      </c>
    </row>
    <row r="683" spans="1:7" ht="15" customHeight="1" x14ac:dyDescent="0.25">
      <c r="A683" s="3" t="s">
        <v>22</v>
      </c>
      <c r="B683" s="1" t="s">
        <v>19</v>
      </c>
      <c r="C683" s="1" t="s">
        <v>9</v>
      </c>
      <c r="D683" s="1" t="s">
        <v>20</v>
      </c>
      <c r="E683" s="1" t="s">
        <v>11</v>
      </c>
      <c r="F683" s="2">
        <v>43805</v>
      </c>
      <c r="G683" s="4">
        <v>67282</v>
      </c>
    </row>
    <row r="684" spans="1:7" ht="15" customHeight="1" x14ac:dyDescent="0.25">
      <c r="A684" s="3" t="s">
        <v>22</v>
      </c>
      <c r="B684" s="1" t="s">
        <v>17</v>
      </c>
      <c r="C684" s="1" t="s">
        <v>14</v>
      </c>
      <c r="D684" s="1" t="s">
        <v>21</v>
      </c>
      <c r="E684" s="1" t="s">
        <v>15</v>
      </c>
      <c r="F684" s="2">
        <v>43567</v>
      </c>
      <c r="G684" s="4">
        <v>30399</v>
      </c>
    </row>
    <row r="685" spans="1:7" ht="15" customHeight="1" x14ac:dyDescent="0.25">
      <c r="A685" s="3" t="s">
        <v>22</v>
      </c>
      <c r="B685" s="1" t="s">
        <v>19</v>
      </c>
      <c r="C685" s="1" t="s">
        <v>9</v>
      </c>
      <c r="D685" s="1" t="s">
        <v>10</v>
      </c>
      <c r="E685" s="1" t="s">
        <v>11</v>
      </c>
      <c r="F685" s="2">
        <v>43497</v>
      </c>
      <c r="G685" s="4">
        <v>8165</v>
      </c>
    </row>
    <row r="686" spans="1:7" ht="15" customHeight="1" x14ac:dyDescent="0.25">
      <c r="A686" s="3" t="s">
        <v>23</v>
      </c>
      <c r="B686" s="1" t="s">
        <v>17</v>
      </c>
      <c r="C686" s="1" t="s">
        <v>14</v>
      </c>
      <c r="D686" s="1" t="s">
        <v>10</v>
      </c>
      <c r="E686" s="1" t="s">
        <v>15</v>
      </c>
      <c r="F686" s="2">
        <v>43555</v>
      </c>
      <c r="G686" s="4">
        <v>18216</v>
      </c>
    </row>
    <row r="687" spans="1:7" ht="15" customHeight="1" x14ac:dyDescent="0.25">
      <c r="A687" s="3" t="s">
        <v>23</v>
      </c>
      <c r="B687" s="1" t="s">
        <v>17</v>
      </c>
      <c r="C687" s="1" t="s">
        <v>9</v>
      </c>
      <c r="D687" s="1" t="s">
        <v>10</v>
      </c>
      <c r="E687" s="1" t="s">
        <v>11</v>
      </c>
      <c r="F687" s="2">
        <v>43522</v>
      </c>
      <c r="G687" s="4">
        <v>18231</v>
      </c>
    </row>
    <row r="688" spans="1:7" ht="15" customHeight="1" x14ac:dyDescent="0.25">
      <c r="A688" s="3" t="s">
        <v>23</v>
      </c>
      <c r="B688" s="1" t="s">
        <v>17</v>
      </c>
      <c r="C688" s="1" t="s">
        <v>14</v>
      </c>
      <c r="D688" s="1" t="s">
        <v>10</v>
      </c>
      <c r="E688" s="1" t="s">
        <v>11</v>
      </c>
      <c r="F688" s="2">
        <v>43647</v>
      </c>
      <c r="G688" s="4">
        <v>49921</v>
      </c>
    </row>
    <row r="689" spans="1:7" ht="15" customHeight="1" x14ac:dyDescent="0.25">
      <c r="A689" s="3" t="s">
        <v>22</v>
      </c>
      <c r="B689" s="1" t="s">
        <v>19</v>
      </c>
      <c r="C689" s="1" t="s">
        <v>9</v>
      </c>
      <c r="D689" s="1" t="s">
        <v>10</v>
      </c>
      <c r="E689" s="1" t="s">
        <v>11</v>
      </c>
      <c r="F689" s="2">
        <v>43612</v>
      </c>
      <c r="G689" s="4">
        <v>18712</v>
      </c>
    </row>
    <row r="690" spans="1:7" ht="15" customHeight="1" x14ac:dyDescent="0.25">
      <c r="A690" s="3" t="s">
        <v>22</v>
      </c>
      <c r="B690" s="1" t="s">
        <v>13</v>
      </c>
      <c r="C690" s="1" t="s">
        <v>14</v>
      </c>
      <c r="D690" s="1" t="s">
        <v>10</v>
      </c>
      <c r="E690" s="1" t="s">
        <v>15</v>
      </c>
      <c r="F690" s="2">
        <v>43821</v>
      </c>
      <c r="G690" s="4">
        <v>4856</v>
      </c>
    </row>
    <row r="691" spans="1:7" ht="15" customHeight="1" x14ac:dyDescent="0.25">
      <c r="A691" s="3" t="s">
        <v>18</v>
      </c>
      <c r="B691" s="1" t="s">
        <v>13</v>
      </c>
      <c r="C691" s="1" t="s">
        <v>9</v>
      </c>
      <c r="D691" s="1" t="s">
        <v>10</v>
      </c>
      <c r="E691" s="1" t="s">
        <v>15</v>
      </c>
      <c r="F691" s="2">
        <v>43666</v>
      </c>
      <c r="G691" s="4">
        <v>6741</v>
      </c>
    </row>
    <row r="692" spans="1:7" ht="15" customHeight="1" x14ac:dyDescent="0.25">
      <c r="A692" s="3" t="s">
        <v>18</v>
      </c>
      <c r="B692" s="1" t="s">
        <v>13</v>
      </c>
      <c r="C692" s="1" t="s">
        <v>9</v>
      </c>
      <c r="D692" s="1" t="s">
        <v>10</v>
      </c>
      <c r="E692" s="1" t="s">
        <v>11</v>
      </c>
      <c r="F692" s="2">
        <v>43495</v>
      </c>
      <c r="G692" s="4">
        <v>15448</v>
      </c>
    </row>
    <row r="693" spans="1:7" ht="15" customHeight="1" x14ac:dyDescent="0.25">
      <c r="A693" s="3" t="s">
        <v>18</v>
      </c>
      <c r="B693" s="1" t="s">
        <v>13</v>
      </c>
      <c r="C693" s="1" t="s">
        <v>9</v>
      </c>
      <c r="D693" s="1" t="s">
        <v>20</v>
      </c>
      <c r="E693" s="1" t="s">
        <v>11</v>
      </c>
      <c r="F693" s="2">
        <v>43497</v>
      </c>
      <c r="G693" s="4">
        <v>67381</v>
      </c>
    </row>
    <row r="694" spans="1:7" ht="15" customHeight="1" x14ac:dyDescent="0.25">
      <c r="A694" s="3" t="s">
        <v>12</v>
      </c>
      <c r="B694" s="1" t="s">
        <v>13</v>
      </c>
      <c r="C694" s="1" t="s">
        <v>9</v>
      </c>
      <c r="D694" s="1" t="s">
        <v>10</v>
      </c>
      <c r="E694" s="1" t="s">
        <v>15</v>
      </c>
      <c r="F694" s="2">
        <v>43682</v>
      </c>
      <c r="G694" s="4">
        <v>51075</v>
      </c>
    </row>
    <row r="695" spans="1:7" ht="15" customHeight="1" x14ac:dyDescent="0.25">
      <c r="A695" s="3" t="s">
        <v>12</v>
      </c>
      <c r="B695" s="1" t="s">
        <v>17</v>
      </c>
      <c r="C695" s="1" t="s">
        <v>9</v>
      </c>
      <c r="D695" s="1" t="s">
        <v>20</v>
      </c>
      <c r="E695" s="1" t="s">
        <v>15</v>
      </c>
      <c r="F695" s="2">
        <v>43827</v>
      </c>
      <c r="G695" s="4">
        <v>36491</v>
      </c>
    </row>
    <row r="696" spans="1:7" ht="15" customHeight="1" x14ac:dyDescent="0.25">
      <c r="A696" s="3" t="s">
        <v>12</v>
      </c>
      <c r="B696" s="1" t="s">
        <v>17</v>
      </c>
      <c r="C696" s="1" t="s">
        <v>9</v>
      </c>
      <c r="D696" s="1" t="s">
        <v>10</v>
      </c>
      <c r="E696" s="1" t="s">
        <v>11</v>
      </c>
      <c r="F696" s="2">
        <v>43649</v>
      </c>
      <c r="G696" s="4">
        <v>51556</v>
      </c>
    </row>
    <row r="697" spans="1:7" ht="15" customHeight="1" x14ac:dyDescent="0.25">
      <c r="A697" s="3" t="s">
        <v>12</v>
      </c>
      <c r="B697" s="1" t="s">
        <v>13</v>
      </c>
      <c r="C697" s="1" t="s">
        <v>9</v>
      </c>
      <c r="D697" s="1" t="s">
        <v>10</v>
      </c>
      <c r="E697" s="1" t="s">
        <v>15</v>
      </c>
      <c r="F697" s="2">
        <v>43777</v>
      </c>
      <c r="G697" s="4">
        <v>6925</v>
      </c>
    </row>
    <row r="698" spans="1:7" ht="15" customHeight="1" x14ac:dyDescent="0.25">
      <c r="A698" s="3" t="s">
        <v>23</v>
      </c>
      <c r="B698" s="1" t="s">
        <v>13</v>
      </c>
      <c r="C698" s="1" t="s">
        <v>9</v>
      </c>
      <c r="D698" s="1" t="s">
        <v>21</v>
      </c>
      <c r="E698" s="1" t="s">
        <v>15</v>
      </c>
      <c r="F698" s="2">
        <v>43689</v>
      </c>
      <c r="G698" s="4">
        <v>71483</v>
      </c>
    </row>
    <row r="699" spans="1:7" ht="15" customHeight="1" x14ac:dyDescent="0.25">
      <c r="A699" s="3" t="s">
        <v>23</v>
      </c>
      <c r="B699" s="1" t="s">
        <v>17</v>
      </c>
      <c r="C699" s="1" t="s">
        <v>9</v>
      </c>
      <c r="D699" s="1" t="s">
        <v>10</v>
      </c>
      <c r="E699" s="1" t="s">
        <v>15</v>
      </c>
      <c r="F699" s="2">
        <v>43537</v>
      </c>
      <c r="G699" s="4">
        <v>68913</v>
      </c>
    </row>
    <row r="700" spans="1:7" ht="15" customHeight="1" x14ac:dyDescent="0.25">
      <c r="A700" s="3" t="s">
        <v>23</v>
      </c>
      <c r="B700" s="1" t="s">
        <v>13</v>
      </c>
      <c r="C700" s="1" t="s">
        <v>14</v>
      </c>
      <c r="D700" s="1" t="s">
        <v>10</v>
      </c>
      <c r="E700" s="1" t="s">
        <v>11</v>
      </c>
      <c r="F700" s="2">
        <v>43519</v>
      </c>
      <c r="G700" s="4">
        <v>73065</v>
      </c>
    </row>
    <row r="701" spans="1:7" ht="15" customHeight="1" x14ac:dyDescent="0.25">
      <c r="A701" s="3" t="s">
        <v>23</v>
      </c>
      <c r="B701" s="1" t="s">
        <v>17</v>
      </c>
      <c r="C701" s="1" t="s">
        <v>9</v>
      </c>
      <c r="D701" s="1" t="s">
        <v>10</v>
      </c>
      <c r="E701" s="1" t="s">
        <v>11</v>
      </c>
      <c r="F701" s="2">
        <v>43811</v>
      </c>
      <c r="G701" s="4">
        <v>55911</v>
      </c>
    </row>
    <row r="702" spans="1:7" ht="15" customHeight="1" x14ac:dyDescent="0.25">
      <c r="A702" s="3" t="s">
        <v>18</v>
      </c>
      <c r="B702" s="1" t="s">
        <v>17</v>
      </c>
      <c r="C702" s="1" t="s">
        <v>14</v>
      </c>
      <c r="D702" s="1" t="s">
        <v>10</v>
      </c>
      <c r="E702" s="1" t="s">
        <v>11</v>
      </c>
      <c r="F702" s="2">
        <v>43824</v>
      </c>
      <c r="G702" s="4">
        <v>1863</v>
      </c>
    </row>
    <row r="703" spans="1:7" ht="15" customHeight="1" x14ac:dyDescent="0.25">
      <c r="A703" s="3" t="s">
        <v>18</v>
      </c>
      <c r="B703" s="1" t="s">
        <v>17</v>
      </c>
      <c r="C703" s="1" t="s">
        <v>9</v>
      </c>
      <c r="D703" s="1" t="s">
        <v>20</v>
      </c>
      <c r="E703" s="1" t="s">
        <v>11</v>
      </c>
      <c r="F703" s="2">
        <v>43572</v>
      </c>
      <c r="G703" s="4">
        <v>67927</v>
      </c>
    </row>
    <row r="704" spans="1:7" ht="15" customHeight="1" x14ac:dyDescent="0.25">
      <c r="A704" s="3" t="s">
        <v>18</v>
      </c>
      <c r="B704" s="1" t="s">
        <v>19</v>
      </c>
      <c r="C704" s="1" t="s">
        <v>14</v>
      </c>
      <c r="D704" s="1" t="s">
        <v>21</v>
      </c>
      <c r="E704" s="1" t="s">
        <v>15</v>
      </c>
      <c r="F704" s="2">
        <v>43467</v>
      </c>
      <c r="G704" s="4">
        <v>62113</v>
      </c>
    </row>
    <row r="705" spans="1:7" ht="15" customHeight="1" x14ac:dyDescent="0.25">
      <c r="A705" s="3" t="s">
        <v>18</v>
      </c>
      <c r="B705" s="1" t="s">
        <v>17</v>
      </c>
      <c r="C705" s="1" t="s">
        <v>9</v>
      </c>
      <c r="D705" s="1" t="s">
        <v>10</v>
      </c>
      <c r="E705" s="1" t="s">
        <v>11</v>
      </c>
      <c r="F705" s="2">
        <v>43680</v>
      </c>
      <c r="G705" s="4">
        <v>15642</v>
      </c>
    </row>
    <row r="706" spans="1:7" ht="15" customHeight="1" x14ac:dyDescent="0.25">
      <c r="A706" s="3" t="s">
        <v>23</v>
      </c>
      <c r="B706" s="1" t="s">
        <v>17</v>
      </c>
      <c r="C706" s="1" t="s">
        <v>9</v>
      </c>
      <c r="D706" s="1" t="s">
        <v>10</v>
      </c>
      <c r="E706" s="1" t="s">
        <v>11</v>
      </c>
      <c r="F706" s="2">
        <v>43743</v>
      </c>
      <c r="G706" s="4">
        <v>99570</v>
      </c>
    </row>
    <row r="707" spans="1:7" ht="15" customHeight="1" x14ac:dyDescent="0.25">
      <c r="A707" s="3" t="s">
        <v>23</v>
      </c>
      <c r="B707" s="1" t="s">
        <v>17</v>
      </c>
      <c r="C707" s="1" t="s">
        <v>9</v>
      </c>
      <c r="D707" s="1" t="s">
        <v>10</v>
      </c>
      <c r="E707" s="1" t="s">
        <v>11</v>
      </c>
      <c r="F707" s="2">
        <v>43789</v>
      </c>
      <c r="G707" s="4">
        <v>10482</v>
      </c>
    </row>
    <row r="708" spans="1:7" ht="15" customHeight="1" x14ac:dyDescent="0.25">
      <c r="A708" s="3" t="s">
        <v>18</v>
      </c>
      <c r="B708" s="1" t="s">
        <v>13</v>
      </c>
      <c r="C708" s="1" t="s">
        <v>14</v>
      </c>
      <c r="D708" s="1" t="s">
        <v>10</v>
      </c>
      <c r="E708" s="1" t="s">
        <v>15</v>
      </c>
      <c r="F708" s="2">
        <v>43696</v>
      </c>
      <c r="G708" s="4">
        <v>91649</v>
      </c>
    </row>
    <row r="709" spans="1:7" ht="15" customHeight="1" x14ac:dyDescent="0.25">
      <c r="A709" s="3" t="s">
        <v>12</v>
      </c>
      <c r="B709" s="1" t="s">
        <v>8</v>
      </c>
      <c r="C709" s="1" t="s">
        <v>9</v>
      </c>
      <c r="D709" s="1" t="s">
        <v>20</v>
      </c>
      <c r="E709" s="1" t="s">
        <v>11</v>
      </c>
      <c r="F709" s="2">
        <v>43534</v>
      </c>
      <c r="G709" s="4">
        <v>3568</v>
      </c>
    </row>
    <row r="710" spans="1:7" ht="15" customHeight="1" x14ac:dyDescent="0.25">
      <c r="A710" s="3" t="s">
        <v>12</v>
      </c>
      <c r="B710" s="1" t="s">
        <v>19</v>
      </c>
      <c r="C710" s="1" t="s">
        <v>9</v>
      </c>
      <c r="D710" s="1" t="s">
        <v>21</v>
      </c>
      <c r="E710" s="1" t="s">
        <v>11</v>
      </c>
      <c r="F710" s="2">
        <v>43726</v>
      </c>
      <c r="G710" s="4">
        <v>44087</v>
      </c>
    </row>
    <row r="711" spans="1:7" ht="15" customHeight="1" x14ac:dyDescent="0.25">
      <c r="A711" s="3" t="s">
        <v>18</v>
      </c>
      <c r="B711" s="1" t="s">
        <v>17</v>
      </c>
      <c r="C711" s="1" t="s">
        <v>14</v>
      </c>
      <c r="D711" s="1" t="s">
        <v>10</v>
      </c>
      <c r="E711" s="1" t="s">
        <v>11</v>
      </c>
      <c r="F711" s="2">
        <v>43607</v>
      </c>
      <c r="G711" s="4">
        <v>8752</v>
      </c>
    </row>
    <row r="712" spans="1:7" ht="15" customHeight="1" x14ac:dyDescent="0.25">
      <c r="A712" s="3" t="s">
        <v>12</v>
      </c>
      <c r="B712" s="1" t="s">
        <v>17</v>
      </c>
      <c r="C712" s="1" t="s">
        <v>9</v>
      </c>
      <c r="D712" s="1" t="s">
        <v>21</v>
      </c>
      <c r="E712" s="1" t="s">
        <v>15</v>
      </c>
      <c r="F712" s="2">
        <v>43800</v>
      </c>
      <c r="G712" s="4">
        <v>20613</v>
      </c>
    </row>
    <row r="713" spans="1:7" ht="15" customHeight="1" x14ac:dyDescent="0.25">
      <c r="A713" s="3" t="s">
        <v>12</v>
      </c>
      <c r="B713" s="1" t="s">
        <v>17</v>
      </c>
      <c r="C713" s="1" t="s">
        <v>14</v>
      </c>
      <c r="D713" s="1" t="s">
        <v>20</v>
      </c>
      <c r="E713" s="1" t="s">
        <v>11</v>
      </c>
      <c r="F713" s="2">
        <v>43770</v>
      </c>
      <c r="G713" s="4">
        <v>3643</v>
      </c>
    </row>
    <row r="714" spans="1:7" ht="15" customHeight="1" x14ac:dyDescent="0.25">
      <c r="A714" s="3" t="s">
        <v>18</v>
      </c>
      <c r="B714" s="1" t="s">
        <v>17</v>
      </c>
      <c r="C714" s="1" t="s">
        <v>14</v>
      </c>
      <c r="D714" s="1" t="s">
        <v>10</v>
      </c>
      <c r="E714" s="1" t="s">
        <v>11</v>
      </c>
      <c r="F714" s="2">
        <v>43586</v>
      </c>
      <c r="G714" s="4">
        <v>11926</v>
      </c>
    </row>
    <row r="715" spans="1:7" ht="15" customHeight="1" x14ac:dyDescent="0.25">
      <c r="A715" s="3" t="s">
        <v>12</v>
      </c>
      <c r="B715" s="1" t="s">
        <v>17</v>
      </c>
      <c r="C715" s="1" t="s">
        <v>9</v>
      </c>
      <c r="D715" s="1" t="s">
        <v>21</v>
      </c>
      <c r="E715" s="1" t="s">
        <v>15</v>
      </c>
      <c r="F715" s="2">
        <v>43718</v>
      </c>
      <c r="G715" s="4">
        <v>31632</v>
      </c>
    </row>
    <row r="716" spans="1:7" ht="15" customHeight="1" x14ac:dyDescent="0.25">
      <c r="A716" s="3" t="s">
        <v>12</v>
      </c>
      <c r="B716" s="1" t="s">
        <v>17</v>
      </c>
      <c r="C716" s="1" t="s">
        <v>14</v>
      </c>
      <c r="D716" s="1" t="s">
        <v>20</v>
      </c>
      <c r="E716" s="1" t="s">
        <v>11</v>
      </c>
      <c r="F716" s="2">
        <v>43482</v>
      </c>
      <c r="G716" s="4">
        <v>76541</v>
      </c>
    </row>
    <row r="717" spans="1:7" ht="15" customHeight="1" x14ac:dyDescent="0.25">
      <c r="A717" s="3" t="s">
        <v>18</v>
      </c>
      <c r="B717" s="1" t="s">
        <v>17</v>
      </c>
      <c r="C717" s="1" t="s">
        <v>14</v>
      </c>
      <c r="D717" s="1" t="s">
        <v>10</v>
      </c>
      <c r="E717" s="1" t="s">
        <v>11</v>
      </c>
      <c r="F717" s="2">
        <v>43809</v>
      </c>
      <c r="G717" s="4">
        <v>43086</v>
      </c>
    </row>
    <row r="718" spans="1:7" ht="15" customHeight="1" x14ac:dyDescent="0.25">
      <c r="A718" s="3" t="s">
        <v>12</v>
      </c>
      <c r="B718" s="1" t="s">
        <v>17</v>
      </c>
      <c r="C718" s="1" t="s">
        <v>9</v>
      </c>
      <c r="D718" s="1" t="s">
        <v>21</v>
      </c>
      <c r="E718" s="1" t="s">
        <v>15</v>
      </c>
      <c r="F718" s="2">
        <v>43502</v>
      </c>
      <c r="G718" s="4">
        <v>6978</v>
      </c>
    </row>
    <row r="719" spans="1:7" ht="15" customHeight="1" x14ac:dyDescent="0.25">
      <c r="A719" s="3" t="s">
        <v>12</v>
      </c>
      <c r="B719" s="1" t="s">
        <v>17</v>
      </c>
      <c r="C719" s="1" t="s">
        <v>14</v>
      </c>
      <c r="D719" s="1" t="s">
        <v>20</v>
      </c>
      <c r="E719" s="1" t="s">
        <v>11</v>
      </c>
      <c r="F719" s="2">
        <v>43723</v>
      </c>
      <c r="G719" s="4">
        <v>92148</v>
      </c>
    </row>
    <row r="720" spans="1:7" ht="15" customHeight="1" x14ac:dyDescent="0.25">
      <c r="A720" s="3" t="s">
        <v>18</v>
      </c>
      <c r="B720" s="1" t="s">
        <v>17</v>
      </c>
      <c r="C720" s="1" t="s">
        <v>14</v>
      </c>
      <c r="D720" s="1" t="s">
        <v>10</v>
      </c>
      <c r="E720" s="1" t="s">
        <v>11</v>
      </c>
      <c r="F720" s="2">
        <v>43603</v>
      </c>
      <c r="G720" s="4">
        <v>81909</v>
      </c>
    </row>
    <row r="721" spans="1:7" ht="15" customHeight="1" x14ac:dyDescent="0.25">
      <c r="A721" s="3" t="s">
        <v>12</v>
      </c>
      <c r="B721" s="1" t="s">
        <v>17</v>
      </c>
      <c r="C721" s="1" t="s">
        <v>9</v>
      </c>
      <c r="D721" s="1" t="s">
        <v>21</v>
      </c>
      <c r="E721" s="1" t="s">
        <v>15</v>
      </c>
      <c r="F721" s="2">
        <v>43809</v>
      </c>
      <c r="G721" s="4">
        <v>20638</v>
      </c>
    </row>
    <row r="722" spans="1:7" ht="15" customHeight="1" x14ac:dyDescent="0.25">
      <c r="A722" s="3" t="s">
        <v>12</v>
      </c>
      <c r="B722" s="1" t="s">
        <v>17</v>
      </c>
      <c r="C722" s="1" t="s">
        <v>14</v>
      </c>
      <c r="D722" s="1" t="s">
        <v>20</v>
      </c>
      <c r="E722" s="1" t="s">
        <v>11</v>
      </c>
      <c r="F722" s="2">
        <v>43711</v>
      </c>
      <c r="G722" s="4">
        <v>5985</v>
      </c>
    </row>
    <row r="723" spans="1:7" ht="15" customHeight="1" x14ac:dyDescent="0.25">
      <c r="A723" s="3" t="s">
        <v>18</v>
      </c>
      <c r="B723" s="1" t="s">
        <v>17</v>
      </c>
      <c r="C723" s="1" t="s">
        <v>14</v>
      </c>
      <c r="D723" s="1" t="s">
        <v>10</v>
      </c>
      <c r="E723" s="1" t="s">
        <v>11</v>
      </c>
      <c r="F723" s="2">
        <v>43725</v>
      </c>
      <c r="G723" s="4">
        <v>52250</v>
      </c>
    </row>
    <row r="724" spans="1:7" ht="15" customHeight="1" x14ac:dyDescent="0.25">
      <c r="A724" s="3" t="s">
        <v>12</v>
      </c>
      <c r="B724" s="1" t="s">
        <v>17</v>
      </c>
      <c r="C724" s="1" t="s">
        <v>9</v>
      </c>
      <c r="D724" s="1" t="s">
        <v>21</v>
      </c>
      <c r="E724" s="1" t="s">
        <v>15</v>
      </c>
      <c r="F724" s="2">
        <v>43595</v>
      </c>
      <c r="G724" s="4">
        <v>35823</v>
      </c>
    </row>
    <row r="725" spans="1:7" ht="15" customHeight="1" x14ac:dyDescent="0.25">
      <c r="A725" s="8" t="s">
        <v>12</v>
      </c>
      <c r="B725" s="9" t="s">
        <v>17</v>
      </c>
      <c r="C725" s="9" t="s">
        <v>14</v>
      </c>
      <c r="D725" s="9" t="s">
        <v>20</v>
      </c>
      <c r="E725" s="9" t="s">
        <v>11</v>
      </c>
      <c r="F725" s="10">
        <v>43605</v>
      </c>
      <c r="G725" s="11">
        <v>15357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48CA-E3AC-42F1-B6AF-C0444BB064AA}">
  <dimension ref="A1:H33"/>
  <sheetViews>
    <sheetView showGridLines="0" topLeftCell="A25" zoomScale="310" zoomScaleNormal="310" workbookViewId="0">
      <selection activeCell="C34" sqref="C34"/>
    </sheetView>
  </sheetViews>
  <sheetFormatPr defaultRowHeight="15" x14ac:dyDescent="0.25"/>
  <cols>
    <col min="2" max="2" width="15.5703125" bestFit="1" customWidth="1"/>
    <col min="3" max="3" width="9" bestFit="1" customWidth="1"/>
    <col min="4" max="4" width="10" bestFit="1" customWidth="1"/>
    <col min="5" max="5" width="15.5703125" bestFit="1" customWidth="1"/>
    <col min="6" max="6" width="7.7109375" bestFit="1" customWidth="1"/>
    <col min="7" max="8" width="6.140625" bestFit="1" customWidth="1"/>
  </cols>
  <sheetData>
    <row r="1" spans="1:8" x14ac:dyDescent="0.25">
      <c r="A1" s="12" t="s">
        <v>26</v>
      </c>
      <c r="B1" s="12" t="s">
        <v>29</v>
      </c>
    </row>
    <row r="2" spans="1:8" x14ac:dyDescent="0.25">
      <c r="B2" s="14" t="str" cm="1">
        <f t="array" ref="B2:H4">_xlfn.TAKE(Sales[],3)</f>
        <v>Praveen Kumar</v>
      </c>
      <c r="C2" s="14" t="str">
        <v>IRA</v>
      </c>
      <c r="D2" s="14" t="str">
        <v>New Accts</v>
      </c>
      <c r="E2" s="14" t="str">
        <v>Central</v>
      </c>
      <c r="F2" s="14" t="str">
        <v>Existing</v>
      </c>
      <c r="G2" s="14">
        <v>43722</v>
      </c>
      <c r="H2" s="14">
        <v>71696</v>
      </c>
    </row>
    <row r="3" spans="1:8" x14ac:dyDescent="0.25">
      <c r="B3" s="14" t="str">
        <v>Abhishek Kumar</v>
      </c>
      <c r="C3" s="14" t="str">
        <v>CD</v>
      </c>
      <c r="D3" s="14" t="str">
        <v>Teller</v>
      </c>
      <c r="E3" s="14" t="str">
        <v>Central</v>
      </c>
      <c r="F3" s="14" t="str">
        <v>New</v>
      </c>
      <c r="G3" s="14">
        <v>43610</v>
      </c>
      <c r="H3" s="14">
        <v>6664</v>
      </c>
    </row>
    <row r="4" spans="1:8" x14ac:dyDescent="0.25">
      <c r="B4" s="14" t="str">
        <v>Pramod Kumar</v>
      </c>
      <c r="C4" s="14" t="str">
        <v>Checking</v>
      </c>
      <c r="D4" s="14" t="str">
        <v>New Accts</v>
      </c>
      <c r="E4" s="14" t="str">
        <v>Central</v>
      </c>
      <c r="F4" s="14" t="str">
        <v>Existing</v>
      </c>
      <c r="G4" s="14">
        <v>43662</v>
      </c>
      <c r="H4" s="14">
        <v>64878</v>
      </c>
    </row>
    <row r="6" spans="1:8" x14ac:dyDescent="0.25">
      <c r="A6" s="12" t="s">
        <v>27</v>
      </c>
      <c r="B6" s="12" t="s">
        <v>28</v>
      </c>
    </row>
    <row r="7" spans="1:8" x14ac:dyDescent="0.25">
      <c r="B7" s="14" t="str" cm="1">
        <f t="array" ref="B7:H9">_xlfn.TAKE(Sales[],-3)</f>
        <v>Ashok Kumar</v>
      </c>
      <c r="C7" s="14" t="str">
        <v>Checking</v>
      </c>
      <c r="D7" s="14" t="str">
        <v>Teller</v>
      </c>
      <c r="E7" s="14" t="str">
        <v>Central</v>
      </c>
      <c r="F7" s="14" t="str">
        <v>Existing</v>
      </c>
      <c r="G7" s="14">
        <v>43725</v>
      </c>
      <c r="H7" s="14">
        <v>52250</v>
      </c>
    </row>
    <row r="8" spans="1:8" x14ac:dyDescent="0.25">
      <c r="B8" s="14" t="str">
        <v>Abhishek Kumar</v>
      </c>
      <c r="C8" s="14" t="str">
        <v>Checking</v>
      </c>
      <c r="D8" s="14" t="str">
        <v>New Accts</v>
      </c>
      <c r="E8" s="14" t="str">
        <v>Westside</v>
      </c>
      <c r="F8" s="14" t="str">
        <v>New</v>
      </c>
      <c r="G8" s="14">
        <v>43595</v>
      </c>
      <c r="H8" s="14">
        <v>35823</v>
      </c>
    </row>
    <row r="9" spans="1:8" x14ac:dyDescent="0.25">
      <c r="B9" s="14" t="str">
        <v>Abhishek Kumar</v>
      </c>
      <c r="C9" s="14" t="str">
        <v>Checking</v>
      </c>
      <c r="D9" s="14" t="str">
        <v>Teller</v>
      </c>
      <c r="E9" s="14" t="str">
        <v>North County</v>
      </c>
      <c r="F9" s="14" t="str">
        <v>Existing</v>
      </c>
      <c r="G9" s="14">
        <v>43605</v>
      </c>
      <c r="H9" s="14">
        <v>15357</v>
      </c>
    </row>
    <row r="11" spans="1:8" x14ac:dyDescent="0.25">
      <c r="A11" s="12" t="s">
        <v>30</v>
      </c>
      <c r="B11" s="12" t="s">
        <v>32</v>
      </c>
      <c r="C11" s="12"/>
      <c r="D11" s="12"/>
    </row>
    <row r="12" spans="1:8" x14ac:dyDescent="0.25">
      <c r="B12" s="14" t="str" cm="1">
        <f t="array" ref="B12:D12">_xlfn.TAKE(Sales[],1,3)</f>
        <v>Praveen Kumar</v>
      </c>
      <c r="C12" s="14" t="str">
        <v>IRA</v>
      </c>
      <c r="D12" s="14" t="str">
        <v>New Accts</v>
      </c>
    </row>
    <row r="15" spans="1:8" x14ac:dyDescent="0.25">
      <c r="A15" s="12" t="s">
        <v>31</v>
      </c>
      <c r="B15" s="12" t="s">
        <v>33</v>
      </c>
      <c r="C15" s="12"/>
      <c r="D15" s="12"/>
    </row>
    <row r="16" spans="1:8" x14ac:dyDescent="0.25">
      <c r="B16" s="14" t="str" cm="1">
        <f t="array" ref="B16:D16">_xlfn.TAKE(Sales[],1,-3)</f>
        <v>Existing</v>
      </c>
      <c r="C16" s="14">
        <v>43722</v>
      </c>
      <c r="D16" s="14">
        <v>71696</v>
      </c>
    </row>
    <row r="18" spans="1:5" x14ac:dyDescent="0.25">
      <c r="A18" s="12" t="s">
        <v>35</v>
      </c>
      <c r="B18" s="12" t="s">
        <v>34</v>
      </c>
      <c r="C18" s="12"/>
      <c r="D18" s="12"/>
    </row>
    <row r="19" spans="1:5" x14ac:dyDescent="0.25">
      <c r="B19" s="15">
        <f>AVERAGE(_xlfn.TAKE(Sales[Amount],-5))</f>
        <v>26010.6</v>
      </c>
    </row>
    <row r="21" spans="1:5" x14ac:dyDescent="0.25">
      <c r="A21" s="12" t="s">
        <v>36</v>
      </c>
      <c r="B21" s="12" t="s">
        <v>37</v>
      </c>
      <c r="C21" s="12"/>
      <c r="D21" s="12"/>
    </row>
    <row r="22" spans="1:5" x14ac:dyDescent="0.25">
      <c r="B22" s="15">
        <f>AVERAGE(_xlfn.TAKE(Sales[Amount],5))</f>
        <v>47543.4</v>
      </c>
    </row>
    <row r="25" spans="1:5" x14ac:dyDescent="0.25">
      <c r="A25" s="12" t="s">
        <v>38</v>
      </c>
      <c r="B25" s="12" t="s">
        <v>39</v>
      </c>
      <c r="C25" s="12"/>
      <c r="D25" s="12"/>
      <c r="E25" s="12"/>
    </row>
    <row r="26" spans="1:5" x14ac:dyDescent="0.25">
      <c r="B26" s="14" t="str" cm="1">
        <f t="array" ref="B26:B30">_xlfn.TAKE(_xlfn._xlws.FILTER(Sales[Agent],Sales[Amount]&gt;50000),5)</f>
        <v>Praveen Kumar</v>
      </c>
    </row>
    <row r="27" spans="1:5" x14ac:dyDescent="0.25">
      <c r="B27" s="14" t="str">
        <v>Pramod Kumar</v>
      </c>
    </row>
    <row r="28" spans="1:5" x14ac:dyDescent="0.25">
      <c r="B28" s="14" t="str">
        <v>Ashok Kumar</v>
      </c>
    </row>
    <row r="29" spans="1:5" x14ac:dyDescent="0.25">
      <c r="B29" s="14" t="str">
        <v>Ashok Kumar</v>
      </c>
    </row>
    <row r="30" spans="1:5" x14ac:dyDescent="0.25">
      <c r="B30" s="14" t="str">
        <v>Rahul Kumar</v>
      </c>
    </row>
    <row r="32" spans="1:5" x14ac:dyDescent="0.25">
      <c r="A32" s="12" t="s">
        <v>42</v>
      </c>
      <c r="B32" s="12" t="s">
        <v>40</v>
      </c>
      <c r="C32" s="12"/>
      <c r="D32" s="12"/>
      <c r="E32" s="14" t="str" cm="1">
        <f t="array" ref="E32:E33">_xlfn.TAKE(_xlfn.SORTBY(Sales[Agent],Sales[Amount],-1),{1;-1})</f>
        <v>Ashok Kumar</v>
      </c>
    </row>
    <row r="33" spans="2:5" x14ac:dyDescent="0.25">
      <c r="B33" s="12" t="s">
        <v>41</v>
      </c>
      <c r="C33" s="12"/>
      <c r="D33" s="12"/>
      <c r="E33" s="14" t="str">
        <v>Varun Kumar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F4A3-5246-44ED-81E7-CD4264378852}">
  <dimension ref="A2:K16"/>
  <sheetViews>
    <sheetView zoomScale="235" zoomScaleNormal="235" workbookViewId="0">
      <selection activeCell="J13" sqref="J1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3" width="7.85546875" bestFit="1" customWidth="1"/>
    <col min="5" max="5" width="18.28515625" bestFit="1" customWidth="1"/>
    <col min="9" max="9" width="18.28515625" bestFit="1" customWidth="1"/>
  </cols>
  <sheetData>
    <row r="2" spans="1:11" x14ac:dyDescent="0.25">
      <c r="A2" s="16" t="s">
        <v>43</v>
      </c>
      <c r="B2" s="16" t="s">
        <v>44</v>
      </c>
      <c r="C2" s="16" t="s">
        <v>45</v>
      </c>
      <c r="E2" s="18" t="s">
        <v>60</v>
      </c>
      <c r="I2" s="18" t="s">
        <v>63</v>
      </c>
      <c r="J2" s="19"/>
      <c r="K2" s="19"/>
    </row>
    <row r="3" spans="1:11" x14ac:dyDescent="0.25">
      <c r="A3" s="14" t="s">
        <v>46</v>
      </c>
      <c r="B3" s="14">
        <v>696</v>
      </c>
      <c r="C3" s="17" t="s">
        <v>47</v>
      </c>
      <c r="E3" s="14" t="str" cm="1">
        <f t="array" ref="E3:G8">_xlfn.TAKE(A3:C14,ROWS(A3:C8))</f>
        <v>Retail Outlets</v>
      </c>
      <c r="F3" s="14">
        <v>696</v>
      </c>
      <c r="G3" s="14" t="str">
        <v>Restock</v>
      </c>
      <c r="I3" t="str" cm="1">
        <f t="array" ref="I3:J8">_xlfn.TAKE(A3:C14,ROWS(A3:C8),COLUMNS(A3:B14))</f>
        <v>Retail Outlets</v>
      </c>
      <c r="J3">
        <v>696</v>
      </c>
    </row>
    <row r="4" spans="1:11" x14ac:dyDescent="0.25">
      <c r="A4" s="14" t="s">
        <v>48</v>
      </c>
      <c r="B4" s="14">
        <v>694</v>
      </c>
      <c r="C4" s="17" t="s">
        <v>47</v>
      </c>
      <c r="E4" s="14" t="str">
        <v>Fine Fair Super Mar</v>
      </c>
      <c r="F4" s="14">
        <v>694</v>
      </c>
      <c r="G4" s="14" t="str">
        <v>Restock</v>
      </c>
      <c r="I4" t="str">
        <v>Fine Fair Super Mar</v>
      </c>
      <c r="J4">
        <v>694</v>
      </c>
    </row>
    <row r="5" spans="1:11" x14ac:dyDescent="0.25">
      <c r="A5" s="14" t="s">
        <v>49</v>
      </c>
      <c r="B5" s="14">
        <v>622</v>
      </c>
      <c r="C5" s="17" t="s">
        <v>47</v>
      </c>
      <c r="E5" s="14" t="str">
        <v>Choice Hypermart</v>
      </c>
      <c r="F5" s="14">
        <v>622</v>
      </c>
      <c r="G5" s="14" t="str">
        <v>Restock</v>
      </c>
      <c r="I5" t="str">
        <v>Choice Hypermart</v>
      </c>
      <c r="J5">
        <v>622</v>
      </c>
    </row>
    <row r="6" spans="1:11" x14ac:dyDescent="0.25">
      <c r="A6" s="14" t="s">
        <v>50</v>
      </c>
      <c r="B6" s="14">
        <v>517</v>
      </c>
      <c r="C6" s="17" t="s">
        <v>47</v>
      </c>
      <c r="E6" s="14" t="str">
        <v>The Big Market</v>
      </c>
      <c r="F6" s="14">
        <v>517</v>
      </c>
      <c r="G6" s="14" t="str">
        <v>Restock</v>
      </c>
      <c r="I6" t="str">
        <v>The Big Market</v>
      </c>
      <c r="J6">
        <v>517</v>
      </c>
    </row>
    <row r="7" spans="1:11" x14ac:dyDescent="0.25">
      <c r="A7" s="14" t="s">
        <v>51</v>
      </c>
      <c r="B7" s="14">
        <v>501</v>
      </c>
      <c r="C7" s="17" t="s">
        <v>47</v>
      </c>
      <c r="E7" s="14" t="str">
        <v>Village Hypermarke</v>
      </c>
      <c r="F7" s="14">
        <v>501</v>
      </c>
      <c r="G7" s="14" t="str">
        <v>Restock</v>
      </c>
      <c r="I7" t="str">
        <v>Village Hypermarke</v>
      </c>
      <c r="J7">
        <v>501</v>
      </c>
    </row>
    <row r="8" spans="1:11" x14ac:dyDescent="0.25">
      <c r="A8" s="14" t="s">
        <v>52</v>
      </c>
      <c r="B8" s="14">
        <v>504</v>
      </c>
      <c r="C8" s="17" t="s">
        <v>47</v>
      </c>
      <c r="E8" s="14" t="str">
        <v>Grace Hypermarket</v>
      </c>
      <c r="F8" s="14">
        <v>504</v>
      </c>
      <c r="G8" s="14" t="str">
        <v>Restock</v>
      </c>
      <c r="I8" t="str">
        <v>Grace Hypermarket</v>
      </c>
      <c r="J8">
        <v>504</v>
      </c>
    </row>
    <row r="9" spans="1:11" x14ac:dyDescent="0.25">
      <c r="A9" s="14" t="s">
        <v>53</v>
      </c>
      <c r="B9" s="14">
        <v>1032</v>
      </c>
      <c r="C9" s="14" t="s">
        <v>54</v>
      </c>
    </row>
    <row r="10" spans="1:11" x14ac:dyDescent="0.25">
      <c r="A10" s="14" t="s">
        <v>55</v>
      </c>
      <c r="B10" s="14">
        <v>1191</v>
      </c>
      <c r="C10" s="14" t="s">
        <v>54</v>
      </c>
      <c r="E10" s="18" t="s">
        <v>61</v>
      </c>
      <c r="I10" s="18" t="s">
        <v>62</v>
      </c>
      <c r="J10" s="19"/>
      <c r="K10" s="19"/>
    </row>
    <row r="11" spans="1:11" x14ac:dyDescent="0.25">
      <c r="A11" s="14" t="s">
        <v>56</v>
      </c>
      <c r="B11" s="14">
        <v>798</v>
      </c>
      <c r="C11" s="14" t="s">
        <v>54</v>
      </c>
      <c r="E11" s="14" t="str" cm="1">
        <f t="array" ref="E11:G16">_xlfn.DROP(A3:C14,ROWS(A3:C8))</f>
        <v>City Mart</v>
      </c>
      <c r="F11" s="14">
        <v>1032</v>
      </c>
      <c r="G11" s="14" t="str">
        <v>Deny</v>
      </c>
      <c r="I11" t="str" cm="1">
        <f t="array" ref="I11:I16">_xlfn.DROP(A3:C14,ROWS(A3:C8),COLUMNS(A3:B14))</f>
        <v>Deny</v>
      </c>
    </row>
    <row r="12" spans="1:11" x14ac:dyDescent="0.25">
      <c r="A12" s="14" t="s">
        <v>57</v>
      </c>
      <c r="B12" s="14">
        <v>1138</v>
      </c>
      <c r="C12" s="14" t="s">
        <v>54</v>
      </c>
      <c r="E12" s="14" t="str">
        <v>Earth &amp; Organics</v>
      </c>
      <c r="F12" s="14">
        <v>1191</v>
      </c>
      <c r="G12" s="14" t="str">
        <v>Deny</v>
      </c>
      <c r="I12" t="str">
        <v>Deny</v>
      </c>
    </row>
    <row r="13" spans="1:11" x14ac:dyDescent="0.25">
      <c r="A13" s="14" t="s">
        <v>58</v>
      </c>
      <c r="B13" s="14">
        <v>1133</v>
      </c>
      <c r="C13" s="14" t="s">
        <v>54</v>
      </c>
      <c r="E13" s="14" t="str">
        <v>Madeena Superma</v>
      </c>
      <c r="F13" s="14">
        <v>798</v>
      </c>
      <c r="G13" s="14" t="str">
        <v>Deny</v>
      </c>
      <c r="I13" t="str">
        <v>Deny</v>
      </c>
    </row>
    <row r="14" spans="1:11" x14ac:dyDescent="0.25">
      <c r="A14" s="14" t="s">
        <v>59</v>
      </c>
      <c r="B14" s="14">
        <v>995</v>
      </c>
      <c r="C14" s="14" t="s">
        <v>54</v>
      </c>
      <c r="E14" s="14" t="str">
        <v>Shop well Superma</v>
      </c>
      <c r="F14" s="14">
        <v>1138</v>
      </c>
      <c r="G14" s="14" t="str">
        <v>Deny</v>
      </c>
      <c r="I14" t="str">
        <v>Deny</v>
      </c>
    </row>
    <row r="15" spans="1:11" x14ac:dyDescent="0.25">
      <c r="E15" s="14" t="str">
        <v>Fresh N Green Supe</v>
      </c>
      <c r="F15" s="14">
        <v>1133</v>
      </c>
      <c r="G15" s="14" t="str">
        <v>Deny</v>
      </c>
      <c r="I15" t="str">
        <v>Deny</v>
      </c>
    </row>
    <row r="16" spans="1:11" x14ac:dyDescent="0.25">
      <c r="E16" s="14" t="str">
        <v>D Mart</v>
      </c>
      <c r="F16" s="14">
        <v>995</v>
      </c>
      <c r="G16" s="14" t="str">
        <v>Deny</v>
      </c>
      <c r="I16" t="str">
        <v>Deny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4F56-A309-4A06-91C8-12A7139F2021}">
  <dimension ref="A1:K51"/>
  <sheetViews>
    <sheetView showGridLines="0" topLeftCell="A7" zoomScale="205" zoomScaleNormal="205" workbookViewId="0">
      <selection sqref="A1:A20"/>
    </sheetView>
  </sheetViews>
  <sheetFormatPr defaultRowHeight="15" x14ac:dyDescent="0.25"/>
  <cols>
    <col min="1" max="1" width="18.5703125" bestFit="1" customWidth="1"/>
    <col min="2" max="2" width="11.5703125" customWidth="1"/>
    <col min="4" max="4" width="17.5703125" bestFit="1" customWidth="1"/>
    <col min="5" max="10" width="15.5703125" customWidth="1"/>
    <col min="11" max="11" width="13.42578125" bestFit="1" customWidth="1"/>
  </cols>
  <sheetData>
    <row r="1" spans="1:11" ht="15" customHeight="1" x14ac:dyDescent="0.25">
      <c r="A1" t="s">
        <v>64</v>
      </c>
      <c r="B1" t="s">
        <v>65</v>
      </c>
      <c r="D1" s="21" t="s">
        <v>66</v>
      </c>
      <c r="E1" s="21" t="s">
        <v>72</v>
      </c>
      <c r="F1" s="21" t="s">
        <v>67</v>
      </c>
      <c r="G1" s="21" t="s">
        <v>68</v>
      </c>
      <c r="H1" s="21" t="s">
        <v>69</v>
      </c>
      <c r="I1" s="21" t="s">
        <v>70</v>
      </c>
      <c r="J1" s="21" t="s">
        <v>71</v>
      </c>
      <c r="K1" s="22" t="s">
        <v>123</v>
      </c>
    </row>
    <row r="2" spans="1:11" x14ac:dyDescent="0.25">
      <c r="A2" t="s">
        <v>73</v>
      </c>
      <c r="B2" t="s">
        <v>66</v>
      </c>
      <c r="D2" t="str" cm="1">
        <f t="array" ref="D2:D7">_xlfn._xlws.FILTER(EmpData[[Emp Name]:[Emp Name]],EmpData[[Department]:[Department]]=D1)</f>
        <v>Daisie Walker</v>
      </c>
      <c r="E2" t="str" cm="1">
        <f t="array" ref="E2:E10">_xlfn._xlws.FILTER(EmpData[[Emp Name]:[Emp Name]],EmpData[[Department]:[Department]]=E1)</f>
        <v>Carrie Gill</v>
      </c>
      <c r="F2" t="str" cm="1">
        <f t="array" ref="F2:F9">_xlfn._xlws.FILTER(EmpData[[Emp Name]:[Emp Name]],EmpData[[Department]:[Department]]=F1)</f>
        <v>Kurt Nunez</v>
      </c>
      <c r="G2" t="str" cm="1">
        <f t="array" ref="G2:G7">_xlfn._xlws.FILTER(EmpData[[Emp Name]:[Emp Name]],EmpData[[Department]:[Department]]=G1)</f>
        <v>Aviana Lugo</v>
      </c>
      <c r="H2" t="str" cm="1">
        <f t="array" ref="H2:H5">_xlfn._xlws.FILTER(EmpData[[Emp Name]:[Emp Name]],EmpData[[Department]:[Department]]=H1)</f>
        <v>Bhavik Mcclain</v>
      </c>
      <c r="I2" t="str" cm="1">
        <f t="array" ref="I2:I9">_xlfn._xlws.FILTER(EmpData[[Emp Name]:[Emp Name]],EmpData[[Department]:[Department]]=I1)</f>
        <v>Benito Begum</v>
      </c>
      <c r="J2" t="str" cm="1">
        <f t="array" ref="J2:J9">_xlfn._xlws.FILTER(EmpData[[Emp Name]:[Emp Name]],EmpData[[Department]:[Department]]=J1)</f>
        <v>Denise Chang</v>
      </c>
      <c r="K2" t="str" cm="1">
        <f t="array" ref="K2">_xlfn._xlws.FILTER(EmpData[[Emp Name]:[Emp Name]],EmpData[[Department]:[Department]]=K1)</f>
        <v>Praveen Singh</v>
      </c>
    </row>
    <row r="3" spans="1:11" x14ac:dyDescent="0.25">
      <c r="A3" t="s">
        <v>74</v>
      </c>
      <c r="B3" t="s">
        <v>72</v>
      </c>
      <c r="D3" t="str">
        <v>Maheen O'Quinn</v>
      </c>
      <c r="E3" t="str">
        <v>Mahir Pugh</v>
      </c>
      <c r="F3" t="str">
        <v>Rhodri Schmitt</v>
      </c>
      <c r="G3" t="str">
        <v>Bill Acevedo</v>
      </c>
      <c r="H3" t="str">
        <v>Leia Knights</v>
      </c>
      <c r="I3" t="str">
        <v>Reegan Power</v>
      </c>
      <c r="J3" t="str">
        <v>Faiza Green</v>
      </c>
    </row>
    <row r="4" spans="1:11" x14ac:dyDescent="0.25">
      <c r="A4" t="s">
        <v>75</v>
      </c>
      <c r="B4" t="s">
        <v>71</v>
      </c>
      <c r="D4" t="str">
        <v>Geraint Mcdermott</v>
      </c>
      <c r="E4" t="str">
        <v>Jacqueline Pike</v>
      </c>
      <c r="F4" t="str">
        <v>Raife Randall</v>
      </c>
      <c r="G4" t="str">
        <v>Erica Warren</v>
      </c>
      <c r="H4" t="str">
        <v>Tasha Riggs</v>
      </c>
      <c r="I4" t="str">
        <v>Sahra Melendez</v>
      </c>
      <c r="J4" t="str">
        <v>Imran Medrano</v>
      </c>
    </row>
    <row r="5" spans="1:11" x14ac:dyDescent="0.25">
      <c r="A5" t="s">
        <v>76</v>
      </c>
      <c r="B5" t="s">
        <v>69</v>
      </c>
      <c r="D5" t="str">
        <v>Emily Lyons</v>
      </c>
      <c r="E5" t="str">
        <v>Kester Gonzales</v>
      </c>
      <c r="F5" t="str">
        <v>Leah Pratt</v>
      </c>
      <c r="G5" t="str">
        <v>Sonya Daly</v>
      </c>
      <c r="H5" t="str">
        <v>Rayyan Begum</v>
      </c>
      <c r="I5" t="str">
        <v>Yolanda Baldwin</v>
      </c>
      <c r="J5" t="str">
        <v>Tanya William</v>
      </c>
    </row>
    <row r="6" spans="1:11" x14ac:dyDescent="0.25">
      <c r="A6" t="s">
        <v>77</v>
      </c>
      <c r="B6" t="s">
        <v>69</v>
      </c>
      <c r="D6" t="str">
        <v>Joyce Hoover</v>
      </c>
      <c r="E6" t="str">
        <v>Harlee Stephens</v>
      </c>
      <c r="F6" t="str">
        <v>Allegra Quinn</v>
      </c>
      <c r="G6" t="str">
        <v>Maisha Feeney</v>
      </c>
      <c r="I6" t="str">
        <v>Sulaiman Matthews</v>
      </c>
      <c r="J6" t="str">
        <v>Aleena Sellers</v>
      </c>
    </row>
    <row r="7" spans="1:11" x14ac:dyDescent="0.25">
      <c r="A7" t="s">
        <v>78</v>
      </c>
      <c r="B7" t="s">
        <v>69</v>
      </c>
      <c r="D7" t="str">
        <v>Kezia Wagstaff</v>
      </c>
      <c r="E7" t="str">
        <v>Kamile Morrison</v>
      </c>
      <c r="F7" t="str">
        <v>Tamika Mccall</v>
      </c>
      <c r="G7" t="str">
        <v>Kinga Beattie</v>
      </c>
      <c r="I7" t="str">
        <v>Diogo Lawson</v>
      </c>
      <c r="J7" t="str">
        <v>Clarke Young</v>
      </c>
    </row>
    <row r="8" spans="1:11" x14ac:dyDescent="0.25">
      <c r="A8" t="s">
        <v>79</v>
      </c>
      <c r="B8" t="s">
        <v>70</v>
      </c>
      <c r="E8" t="str">
        <v>Alberto Klein</v>
      </c>
      <c r="F8" t="str">
        <v>Elara Dean</v>
      </c>
      <c r="I8" t="str">
        <v>Abul Perkins</v>
      </c>
      <c r="J8" t="str">
        <v>Avni England</v>
      </c>
    </row>
    <row r="9" spans="1:11" x14ac:dyDescent="0.25">
      <c r="A9" t="s">
        <v>80</v>
      </c>
      <c r="B9" t="s">
        <v>72</v>
      </c>
      <c r="E9" t="str">
        <v>Cindy Norman</v>
      </c>
      <c r="F9" t="str">
        <v>Kiran Rodgers</v>
      </c>
      <c r="I9" t="str">
        <v>Saniya Strickland</v>
      </c>
      <c r="J9" t="str">
        <v>Elinor Shepard</v>
      </c>
    </row>
    <row r="10" spans="1:11" x14ac:dyDescent="0.25">
      <c r="A10" t="s">
        <v>81</v>
      </c>
      <c r="B10" t="s">
        <v>68</v>
      </c>
      <c r="E10" t="str">
        <v>Larissa Emerson</v>
      </c>
    </row>
    <row r="11" spans="1:11" x14ac:dyDescent="0.25">
      <c r="A11" t="s">
        <v>82</v>
      </c>
      <c r="B11" t="s">
        <v>68</v>
      </c>
    </row>
    <row r="12" spans="1:11" x14ac:dyDescent="0.25">
      <c r="A12" t="s">
        <v>83</v>
      </c>
      <c r="B12" t="s">
        <v>68</v>
      </c>
    </row>
    <row r="13" spans="1:11" x14ac:dyDescent="0.25">
      <c r="A13" t="s">
        <v>84</v>
      </c>
      <c r="B13" t="s">
        <v>66</v>
      </c>
    </row>
    <row r="14" spans="1:11" x14ac:dyDescent="0.25">
      <c r="A14" t="s">
        <v>85</v>
      </c>
      <c r="B14" t="s">
        <v>66</v>
      </c>
    </row>
    <row r="15" spans="1:11" x14ac:dyDescent="0.25">
      <c r="A15" t="s">
        <v>86</v>
      </c>
      <c r="B15" t="s">
        <v>67</v>
      </c>
    </row>
    <row r="16" spans="1:11" x14ac:dyDescent="0.25">
      <c r="A16" t="s">
        <v>87</v>
      </c>
      <c r="B16" t="s">
        <v>70</v>
      </c>
    </row>
    <row r="17" spans="1:2" x14ac:dyDescent="0.25">
      <c r="A17" t="s">
        <v>88</v>
      </c>
      <c r="B17" t="s">
        <v>72</v>
      </c>
    </row>
    <row r="18" spans="1:2" x14ac:dyDescent="0.25">
      <c r="A18" t="s">
        <v>89</v>
      </c>
      <c r="B18" t="s">
        <v>71</v>
      </c>
    </row>
    <row r="19" spans="1:2" x14ac:dyDescent="0.25">
      <c r="A19" t="s">
        <v>90</v>
      </c>
      <c r="B19" t="s">
        <v>66</v>
      </c>
    </row>
    <row r="20" spans="1:2" x14ac:dyDescent="0.25">
      <c r="A20" t="s">
        <v>91</v>
      </c>
      <c r="B20" t="s">
        <v>72</v>
      </c>
    </row>
    <row r="21" spans="1:2" x14ac:dyDescent="0.25">
      <c r="A21" t="s">
        <v>92</v>
      </c>
      <c r="B21" t="s">
        <v>71</v>
      </c>
    </row>
    <row r="22" spans="1:2" x14ac:dyDescent="0.25">
      <c r="A22" t="s">
        <v>93</v>
      </c>
      <c r="B22" t="s">
        <v>70</v>
      </c>
    </row>
    <row r="23" spans="1:2" x14ac:dyDescent="0.25">
      <c r="A23" t="s">
        <v>94</v>
      </c>
      <c r="B23" t="s">
        <v>71</v>
      </c>
    </row>
    <row r="24" spans="1:2" x14ac:dyDescent="0.25">
      <c r="A24" t="s">
        <v>95</v>
      </c>
      <c r="B24" t="s">
        <v>67</v>
      </c>
    </row>
    <row r="25" spans="1:2" x14ac:dyDescent="0.25">
      <c r="A25" t="s">
        <v>96</v>
      </c>
      <c r="B25" t="s">
        <v>70</v>
      </c>
    </row>
    <row r="26" spans="1:2" x14ac:dyDescent="0.25">
      <c r="A26" t="s">
        <v>97</v>
      </c>
      <c r="B26" t="s">
        <v>67</v>
      </c>
    </row>
    <row r="27" spans="1:2" x14ac:dyDescent="0.25">
      <c r="A27" t="s">
        <v>98</v>
      </c>
      <c r="B27" t="s">
        <v>71</v>
      </c>
    </row>
    <row r="28" spans="1:2" x14ac:dyDescent="0.25">
      <c r="A28" t="s">
        <v>99</v>
      </c>
      <c r="B28" t="s">
        <v>69</v>
      </c>
    </row>
    <row r="29" spans="1:2" x14ac:dyDescent="0.25">
      <c r="A29" t="s">
        <v>100</v>
      </c>
      <c r="B29" t="s">
        <v>72</v>
      </c>
    </row>
    <row r="30" spans="1:2" x14ac:dyDescent="0.25">
      <c r="A30" t="s">
        <v>101</v>
      </c>
      <c r="B30" t="s">
        <v>67</v>
      </c>
    </row>
    <row r="31" spans="1:2" x14ac:dyDescent="0.25">
      <c r="A31" t="s">
        <v>102</v>
      </c>
      <c r="B31" t="s">
        <v>67</v>
      </c>
    </row>
    <row r="32" spans="1:2" x14ac:dyDescent="0.25">
      <c r="A32" t="s">
        <v>103</v>
      </c>
      <c r="B32" t="s">
        <v>70</v>
      </c>
    </row>
    <row r="33" spans="1:2" x14ac:dyDescent="0.25">
      <c r="A33" t="s">
        <v>104</v>
      </c>
      <c r="B33" t="s">
        <v>66</v>
      </c>
    </row>
    <row r="34" spans="1:2" x14ac:dyDescent="0.25">
      <c r="A34" t="s">
        <v>105</v>
      </c>
      <c r="B34" t="s">
        <v>71</v>
      </c>
    </row>
    <row r="35" spans="1:2" x14ac:dyDescent="0.25">
      <c r="A35" t="s">
        <v>106</v>
      </c>
      <c r="B35" t="s">
        <v>72</v>
      </c>
    </row>
    <row r="36" spans="1:2" x14ac:dyDescent="0.25">
      <c r="A36" t="s">
        <v>107</v>
      </c>
      <c r="B36" t="s">
        <v>68</v>
      </c>
    </row>
    <row r="37" spans="1:2" x14ac:dyDescent="0.25">
      <c r="A37" t="s">
        <v>108</v>
      </c>
      <c r="B37" t="s">
        <v>70</v>
      </c>
    </row>
    <row r="38" spans="1:2" x14ac:dyDescent="0.25">
      <c r="A38" t="s">
        <v>109</v>
      </c>
      <c r="B38" t="s">
        <v>66</v>
      </c>
    </row>
    <row r="39" spans="1:2" x14ac:dyDescent="0.25">
      <c r="A39" t="s">
        <v>110</v>
      </c>
      <c r="B39" t="s">
        <v>72</v>
      </c>
    </row>
    <row r="40" spans="1:2" x14ac:dyDescent="0.25">
      <c r="A40" t="s">
        <v>111</v>
      </c>
      <c r="B40" t="s">
        <v>67</v>
      </c>
    </row>
    <row r="41" spans="1:2" x14ac:dyDescent="0.25">
      <c r="A41" t="s">
        <v>112</v>
      </c>
      <c r="B41" t="s">
        <v>70</v>
      </c>
    </row>
    <row r="42" spans="1:2" x14ac:dyDescent="0.25">
      <c r="A42" t="s">
        <v>113</v>
      </c>
      <c r="B42" t="s">
        <v>71</v>
      </c>
    </row>
    <row r="43" spans="1:2" x14ac:dyDescent="0.25">
      <c r="A43" t="s">
        <v>114</v>
      </c>
      <c r="B43" t="s">
        <v>72</v>
      </c>
    </row>
    <row r="44" spans="1:2" x14ac:dyDescent="0.25">
      <c r="A44" t="s">
        <v>115</v>
      </c>
      <c r="B44" t="s">
        <v>70</v>
      </c>
    </row>
    <row r="45" spans="1:2" x14ac:dyDescent="0.25">
      <c r="A45" t="s">
        <v>116</v>
      </c>
      <c r="B45" t="s">
        <v>72</v>
      </c>
    </row>
    <row r="46" spans="1:2" x14ac:dyDescent="0.25">
      <c r="A46" t="s">
        <v>117</v>
      </c>
      <c r="B46" t="s">
        <v>71</v>
      </c>
    </row>
    <row r="47" spans="1:2" x14ac:dyDescent="0.25">
      <c r="A47" t="s">
        <v>118</v>
      </c>
      <c r="B47" t="s">
        <v>68</v>
      </c>
    </row>
    <row r="48" spans="1:2" x14ac:dyDescent="0.25">
      <c r="A48" t="s">
        <v>119</v>
      </c>
      <c r="B48" t="s">
        <v>67</v>
      </c>
    </row>
    <row r="49" spans="1:2" x14ac:dyDescent="0.25">
      <c r="A49" t="s">
        <v>120</v>
      </c>
      <c r="B49" t="s">
        <v>67</v>
      </c>
    </row>
    <row r="50" spans="1:2" x14ac:dyDescent="0.25">
      <c r="A50" t="s">
        <v>121</v>
      </c>
      <c r="B50" t="s">
        <v>68</v>
      </c>
    </row>
    <row r="51" spans="1:2" x14ac:dyDescent="0.25">
      <c r="A51" t="s">
        <v>122</v>
      </c>
      <c r="B51" t="s">
        <v>123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77FC-C295-4C41-ABD9-7694F32561AD}">
  <dimension ref="A1:D20"/>
  <sheetViews>
    <sheetView showGridLines="0" zoomScale="310" zoomScaleNormal="310" workbookViewId="0">
      <selection activeCell="F11" sqref="F11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4.140625" customWidth="1"/>
    <col min="4" max="4" width="15.85546875" bestFit="1" customWidth="1"/>
  </cols>
  <sheetData>
    <row r="1" spans="1:4" x14ac:dyDescent="0.25">
      <c r="A1" s="23" t="s">
        <v>124</v>
      </c>
      <c r="B1" s="25" t="s">
        <v>125</v>
      </c>
      <c r="C1" s="13"/>
      <c r="D1" s="26" t="s">
        <v>126</v>
      </c>
    </row>
    <row r="2" spans="1:4" x14ac:dyDescent="0.25">
      <c r="A2" s="24" t="s">
        <v>73</v>
      </c>
      <c r="B2" s="14" t="s">
        <v>73</v>
      </c>
      <c r="D2" s="14" t="str" cm="1">
        <f t="array" ref="D2:D13">_xlfn._xlws.FILTER(A2:A20,COUNTIF(B2:B8,A2:A20)=0)</f>
        <v>Carrie Gill</v>
      </c>
    </row>
    <row r="3" spans="1:4" x14ac:dyDescent="0.25">
      <c r="A3" s="14" t="s">
        <v>74</v>
      </c>
      <c r="B3" s="14" t="s">
        <v>75</v>
      </c>
      <c r="D3" s="14" t="str">
        <v>Bhavik Mcclain</v>
      </c>
    </row>
    <row r="4" spans="1:4" x14ac:dyDescent="0.25">
      <c r="A4" s="24" t="s">
        <v>75</v>
      </c>
      <c r="B4" s="14" t="s">
        <v>78</v>
      </c>
      <c r="D4" s="14" t="str">
        <v>Leia Knights</v>
      </c>
    </row>
    <row r="5" spans="1:4" x14ac:dyDescent="0.25">
      <c r="A5" s="14" t="s">
        <v>76</v>
      </c>
      <c r="B5" s="14" t="s">
        <v>80</v>
      </c>
      <c r="D5" s="14" t="str">
        <v>Benito Begum</v>
      </c>
    </row>
    <row r="6" spans="1:4" x14ac:dyDescent="0.25">
      <c r="A6" s="24" t="s">
        <v>77</v>
      </c>
      <c r="B6" s="14" t="s">
        <v>84</v>
      </c>
      <c r="D6" s="14" t="str">
        <v>Aviana Lugo</v>
      </c>
    </row>
    <row r="7" spans="1:4" x14ac:dyDescent="0.25">
      <c r="A7" s="14" t="s">
        <v>78</v>
      </c>
      <c r="B7" s="14" t="s">
        <v>87</v>
      </c>
      <c r="D7" s="14" t="str">
        <v>Bill Acevedo</v>
      </c>
    </row>
    <row r="8" spans="1:4" x14ac:dyDescent="0.25">
      <c r="A8" s="24" t="s">
        <v>79</v>
      </c>
      <c r="B8" s="14" t="s">
        <v>88</v>
      </c>
      <c r="D8" s="14" t="str">
        <v>Erica Warren</v>
      </c>
    </row>
    <row r="9" spans="1:4" x14ac:dyDescent="0.25">
      <c r="A9" s="14" t="s">
        <v>80</v>
      </c>
      <c r="D9" s="14" t="str">
        <v>Geraint Mcdermott</v>
      </c>
    </row>
    <row r="10" spans="1:4" x14ac:dyDescent="0.25">
      <c r="A10" s="24" t="s">
        <v>81</v>
      </c>
      <c r="D10" s="14" t="str">
        <v>Kurt Nunez</v>
      </c>
    </row>
    <row r="11" spans="1:4" x14ac:dyDescent="0.25">
      <c r="A11" s="14" t="s">
        <v>82</v>
      </c>
      <c r="D11" s="14" t="str">
        <v>Faiza Green</v>
      </c>
    </row>
    <row r="12" spans="1:4" x14ac:dyDescent="0.25">
      <c r="A12" s="24" t="s">
        <v>83</v>
      </c>
      <c r="D12" s="14" t="str">
        <v>Emily Lyons</v>
      </c>
    </row>
    <row r="13" spans="1:4" x14ac:dyDescent="0.25">
      <c r="A13" s="14" t="s">
        <v>84</v>
      </c>
      <c r="D13" s="14" t="str">
        <v>Kester Gonzales</v>
      </c>
    </row>
    <row r="14" spans="1:4" x14ac:dyDescent="0.25">
      <c r="A14" s="24" t="s">
        <v>85</v>
      </c>
    </row>
    <row r="15" spans="1:4" x14ac:dyDescent="0.25">
      <c r="A15" s="14" t="s">
        <v>86</v>
      </c>
    </row>
    <row r="16" spans="1:4" x14ac:dyDescent="0.25">
      <c r="A16" s="24" t="s">
        <v>87</v>
      </c>
    </row>
    <row r="17" spans="1:1" x14ac:dyDescent="0.25">
      <c r="A17" s="14" t="s">
        <v>88</v>
      </c>
    </row>
    <row r="18" spans="1:1" x14ac:dyDescent="0.25">
      <c r="A18" s="24" t="s">
        <v>89</v>
      </c>
    </row>
    <row r="19" spans="1:1" x14ac:dyDescent="0.25">
      <c r="A19" s="14" t="s">
        <v>90</v>
      </c>
    </row>
    <row r="20" spans="1:1" x14ac:dyDescent="0.25">
      <c r="A20" s="2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F044-081E-4A43-BA9B-7ABAC98D9F70}">
  <dimension ref="B2:G11"/>
  <sheetViews>
    <sheetView showGridLines="0" zoomScale="265" zoomScaleNormal="265" workbookViewId="0">
      <selection activeCell="G13" sqref="G13"/>
    </sheetView>
  </sheetViews>
  <sheetFormatPr defaultRowHeight="15" x14ac:dyDescent="0.25"/>
  <cols>
    <col min="1" max="1" width="2.7109375" customWidth="1"/>
    <col min="2" max="3" width="15.7109375" customWidth="1"/>
    <col min="4" max="4" width="12.85546875" bestFit="1" customWidth="1"/>
    <col min="5" max="7" width="15.7109375" customWidth="1"/>
  </cols>
  <sheetData>
    <row r="2" spans="2:7" ht="15" customHeight="1" x14ac:dyDescent="0.25">
      <c r="B2" s="21" t="s">
        <v>128</v>
      </c>
      <c r="C2" s="21" t="s">
        <v>129</v>
      </c>
      <c r="D2" s="21" t="s">
        <v>130</v>
      </c>
      <c r="E2" s="21" t="s">
        <v>127</v>
      </c>
      <c r="F2" s="21" t="s">
        <v>131</v>
      </c>
      <c r="G2" s="21" t="s">
        <v>132</v>
      </c>
    </row>
    <row r="3" spans="2:7" ht="15" customHeight="1" x14ac:dyDescent="0.25">
      <c r="B3" s="20">
        <v>1</v>
      </c>
      <c r="C3" s="20" t="s">
        <v>133</v>
      </c>
      <c r="D3" s="20" t="s">
        <v>134</v>
      </c>
      <c r="E3" s="20" t="s">
        <v>135</v>
      </c>
      <c r="F3" s="27">
        <f>TIME(MID(D3,1,2),MID(D3,5,2),MID(D3,8,2))</f>
        <v>1.5104166666666667E-2</v>
      </c>
      <c r="G3" s="27">
        <f>TIME(MID(E3,1,2),MID(E3,5,2),MID(E3,8,2))</f>
        <v>1.0532407407407407E-2</v>
      </c>
    </row>
    <row r="4" spans="2:7" ht="15" customHeight="1" x14ac:dyDescent="0.25">
      <c r="B4" s="20">
        <v>2</v>
      </c>
      <c r="C4" s="20" t="s">
        <v>136</v>
      </c>
      <c r="D4" s="20" t="s">
        <v>137</v>
      </c>
      <c r="E4" s="20" t="s">
        <v>138</v>
      </c>
      <c r="F4" s="27">
        <f t="shared" ref="F4:F11" si="0">TIME(MID(D4,1,2),MID(D4,5,2),MID(D4,8,2))</f>
        <v>3.4178240740740738E-2</v>
      </c>
      <c r="G4" s="27">
        <f t="shared" ref="G4:G11" si="1">TIME(MID(E4,1,2),MID(E4,5,2),MID(E4,8,2))</f>
        <v>3.1469907407407405E-2</v>
      </c>
    </row>
    <row r="5" spans="2:7" ht="15" customHeight="1" x14ac:dyDescent="0.25">
      <c r="B5" s="20">
        <v>3</v>
      </c>
      <c r="C5" s="20" t="s">
        <v>139</v>
      </c>
      <c r="D5" s="20" t="s">
        <v>140</v>
      </c>
      <c r="E5" s="20" t="s">
        <v>141</v>
      </c>
      <c r="F5" s="27">
        <f t="shared" si="0"/>
        <v>1.1099537037037036E-2</v>
      </c>
      <c r="G5" s="27">
        <f t="shared" si="1"/>
        <v>3.9004629629629632E-2</v>
      </c>
    </row>
    <row r="6" spans="2:7" ht="15" customHeight="1" x14ac:dyDescent="0.25">
      <c r="B6" s="20">
        <v>4</v>
      </c>
      <c r="C6" s="20" t="s">
        <v>142</v>
      </c>
      <c r="D6" s="20" t="s">
        <v>143</v>
      </c>
      <c r="E6" s="20" t="s">
        <v>144</v>
      </c>
      <c r="F6" s="27">
        <f t="shared" si="0"/>
        <v>2.0150462962962964E-2</v>
      </c>
      <c r="G6" s="27">
        <f t="shared" si="1"/>
        <v>5.949074074074074E-2</v>
      </c>
    </row>
    <row r="7" spans="2:7" ht="15" customHeight="1" x14ac:dyDescent="0.25">
      <c r="B7" s="20">
        <v>5</v>
      </c>
      <c r="C7" s="20" t="s">
        <v>145</v>
      </c>
      <c r="D7" s="20" t="s">
        <v>146</v>
      </c>
      <c r="E7" s="20" t="s">
        <v>147</v>
      </c>
      <c r="F7" s="27">
        <f t="shared" si="0"/>
        <v>2.1400462962962961E-2</v>
      </c>
      <c r="G7" s="27">
        <f t="shared" si="1"/>
        <v>5.2199074074074071E-2</v>
      </c>
    </row>
    <row r="8" spans="2:7" ht="15" customHeight="1" x14ac:dyDescent="0.25">
      <c r="B8" s="20">
        <v>6</v>
      </c>
      <c r="C8" s="20" t="s">
        <v>148</v>
      </c>
      <c r="D8" s="20" t="s">
        <v>149</v>
      </c>
      <c r="E8" s="20" t="s">
        <v>150</v>
      </c>
      <c r="F8" s="27">
        <f t="shared" si="0"/>
        <v>4.3506944444444445E-2</v>
      </c>
      <c r="G8" s="27">
        <f t="shared" si="1"/>
        <v>7.6134259259259263E-2</v>
      </c>
    </row>
    <row r="9" spans="2:7" ht="15" customHeight="1" x14ac:dyDescent="0.25">
      <c r="B9" s="20">
        <v>7</v>
      </c>
      <c r="C9" s="20" t="s">
        <v>151</v>
      </c>
      <c r="D9" s="20" t="s">
        <v>152</v>
      </c>
      <c r="E9" s="20" t="s">
        <v>153</v>
      </c>
      <c r="F9" s="27">
        <f t="shared" si="0"/>
        <v>7.930555555555556E-2</v>
      </c>
      <c r="G9" s="27">
        <f t="shared" si="1"/>
        <v>9.778935185185185E-2</v>
      </c>
    </row>
    <row r="10" spans="2:7" ht="15" customHeight="1" x14ac:dyDescent="0.25">
      <c r="B10" s="20">
        <v>8</v>
      </c>
      <c r="C10" s="20" t="s">
        <v>154</v>
      </c>
      <c r="D10" s="20" t="s">
        <v>155</v>
      </c>
      <c r="E10" s="20" t="s">
        <v>156</v>
      </c>
      <c r="F10" s="27">
        <f t="shared" si="0"/>
        <v>6.7592592592592593E-2</v>
      </c>
      <c r="G10" s="27">
        <f t="shared" si="1"/>
        <v>0.10439814814814814</v>
      </c>
    </row>
    <row r="11" spans="2:7" ht="15" customHeight="1" x14ac:dyDescent="0.25">
      <c r="B11" s="20">
        <v>9</v>
      </c>
      <c r="C11" s="20" t="s">
        <v>157</v>
      </c>
      <c r="D11" s="20" t="s">
        <v>158</v>
      </c>
      <c r="E11" s="20" t="s">
        <v>159</v>
      </c>
      <c r="F11" s="27">
        <f t="shared" si="0"/>
        <v>7.2581018518518517E-2</v>
      </c>
      <c r="G11" s="27">
        <f t="shared" si="1"/>
        <v>0.12173611111111111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C3F3-C5B1-45B1-AD90-FAA0A3DA0CA0}">
  <dimension ref="B1:G725"/>
  <sheetViews>
    <sheetView showGridLines="0" zoomScale="205" zoomScaleNormal="205" workbookViewId="0">
      <selection activeCell="I6" sqref="I6"/>
    </sheetView>
  </sheetViews>
  <sheetFormatPr defaultRowHeight="15" x14ac:dyDescent="0.25"/>
  <cols>
    <col min="1" max="1" width="2.5703125" customWidth="1"/>
    <col min="2" max="4" width="15.7109375" customWidth="1"/>
    <col min="5" max="5" width="15.5703125" bestFit="1" customWidth="1"/>
  </cols>
  <sheetData>
    <row r="1" spans="2:7" ht="15" customHeight="1" x14ac:dyDescent="0.25">
      <c r="B1" s="28" t="s">
        <v>5</v>
      </c>
      <c r="C1" s="28" t="s">
        <v>0</v>
      </c>
      <c r="D1" s="28" t="s">
        <v>44</v>
      </c>
      <c r="E1" s="29" t="s">
        <v>161</v>
      </c>
      <c r="G1" t="s">
        <v>160</v>
      </c>
    </row>
    <row r="2" spans="2:7" ht="15" customHeight="1" x14ac:dyDescent="0.25">
      <c r="B2" s="30">
        <v>43722</v>
      </c>
      <c r="C2" s="31" t="s">
        <v>7</v>
      </c>
      <c r="D2" s="31">
        <v>71696</v>
      </c>
      <c r="E2" s="14" cm="1">
        <f t="array" ref="E2">SalesCommission(D2)</f>
        <v>7169.6</v>
      </c>
    </row>
    <row r="3" spans="2:7" ht="15" customHeight="1" x14ac:dyDescent="0.25">
      <c r="B3" s="30">
        <v>43610</v>
      </c>
      <c r="C3" s="31" t="s">
        <v>12</v>
      </c>
      <c r="D3" s="31">
        <v>6664</v>
      </c>
      <c r="E3" s="14" cm="1">
        <f t="array" ref="E3">SalesCommission(D3)</f>
        <v>133.28</v>
      </c>
    </row>
    <row r="4" spans="2:7" ht="15" customHeight="1" x14ac:dyDescent="0.25">
      <c r="B4" s="30">
        <v>43662</v>
      </c>
      <c r="C4" s="31" t="s">
        <v>16</v>
      </c>
      <c r="D4" s="31">
        <v>64878</v>
      </c>
      <c r="E4" s="14" cm="1">
        <f t="array" ref="E4">SalesCommission(D4)</f>
        <v>6487.8</v>
      </c>
    </row>
    <row r="5" spans="2:7" ht="15" customHeight="1" x14ac:dyDescent="0.25">
      <c r="B5" s="30">
        <v>43679</v>
      </c>
      <c r="C5" s="31" t="s">
        <v>18</v>
      </c>
      <c r="D5" s="31">
        <v>55045</v>
      </c>
      <c r="E5" s="14" cm="1">
        <f t="array" ref="E5">SalesCommission(D5)</f>
        <v>5504.5</v>
      </c>
    </row>
    <row r="6" spans="2:7" ht="15" customHeight="1" x14ac:dyDescent="0.25">
      <c r="B6" s="30">
        <v>43680</v>
      </c>
      <c r="C6" s="31" t="s">
        <v>7</v>
      </c>
      <c r="D6" s="31">
        <v>39434</v>
      </c>
      <c r="E6" s="14" cm="1">
        <f t="array" ref="E6">SalesCommission(D6)</f>
        <v>1971.7</v>
      </c>
    </row>
    <row r="7" spans="2:7" ht="15" customHeight="1" x14ac:dyDescent="0.25">
      <c r="B7" s="30">
        <v>43739</v>
      </c>
      <c r="C7" s="31" t="s">
        <v>18</v>
      </c>
      <c r="D7" s="31">
        <v>97670</v>
      </c>
      <c r="E7" s="14" cm="1">
        <f t="array" ref="E7">SalesCommission(D7)</f>
        <v>9767</v>
      </c>
    </row>
    <row r="8" spans="2:7" ht="15" customHeight="1" x14ac:dyDescent="0.25">
      <c r="B8" s="30">
        <v>43499</v>
      </c>
      <c r="C8" s="31" t="s">
        <v>22</v>
      </c>
      <c r="D8" s="31">
        <v>57083</v>
      </c>
      <c r="E8" s="14" cm="1">
        <f t="array" ref="E8">SalesCommission(D8)</f>
        <v>5708.3</v>
      </c>
    </row>
    <row r="9" spans="2:7" ht="15" customHeight="1" x14ac:dyDescent="0.25">
      <c r="B9" s="30">
        <v>43793</v>
      </c>
      <c r="C9" s="31" t="s">
        <v>18</v>
      </c>
      <c r="D9" s="31">
        <v>55477</v>
      </c>
      <c r="E9" s="14" cm="1">
        <f t="array" ref="E9">SalesCommission(D9)</f>
        <v>5547.7000000000007</v>
      </c>
    </row>
    <row r="10" spans="2:7" ht="15" customHeight="1" x14ac:dyDescent="0.25">
      <c r="B10" s="30">
        <v>43824</v>
      </c>
      <c r="C10" s="31" t="s">
        <v>12</v>
      </c>
      <c r="D10" s="31">
        <v>50977</v>
      </c>
      <c r="E10" s="14" cm="1">
        <f t="array" ref="E10">SalesCommission(D10)</f>
        <v>5097.7000000000007</v>
      </c>
    </row>
    <row r="11" spans="2:7" ht="15" customHeight="1" x14ac:dyDescent="0.25">
      <c r="B11" s="30">
        <v>43623</v>
      </c>
      <c r="C11" s="31" t="s">
        <v>7</v>
      </c>
      <c r="D11" s="31">
        <v>35521</v>
      </c>
      <c r="E11" s="14" cm="1">
        <f t="array" ref="E11">SalesCommission(D11)</f>
        <v>1776.0500000000002</v>
      </c>
    </row>
    <row r="12" spans="2:7" ht="15" customHeight="1" x14ac:dyDescent="0.25">
      <c r="B12" s="30">
        <v>43816</v>
      </c>
      <c r="C12" s="31" t="s">
        <v>22</v>
      </c>
      <c r="D12" s="31">
        <v>23124</v>
      </c>
      <c r="E12" s="14" cm="1">
        <f t="array" ref="E12">SalesCommission(D12)</f>
        <v>1156.2</v>
      </c>
    </row>
    <row r="13" spans="2:7" ht="15" customHeight="1" x14ac:dyDescent="0.25">
      <c r="B13" s="30">
        <v>43828</v>
      </c>
      <c r="C13" s="31" t="s">
        <v>16</v>
      </c>
      <c r="D13" s="31">
        <v>54000</v>
      </c>
      <c r="E13" s="14" cm="1">
        <f t="array" ref="E13">SalesCommission(D13)</f>
        <v>5400</v>
      </c>
    </row>
    <row r="14" spans="2:7" ht="15" customHeight="1" x14ac:dyDescent="0.25">
      <c r="B14" s="30">
        <v>43557</v>
      </c>
      <c r="C14" s="31" t="s">
        <v>23</v>
      </c>
      <c r="D14" s="31">
        <v>87199</v>
      </c>
      <c r="E14" s="14" cm="1">
        <f t="array" ref="E14">SalesCommission(D14)</f>
        <v>8719.9</v>
      </c>
    </row>
    <row r="15" spans="2:7" ht="15" customHeight="1" x14ac:dyDescent="0.25">
      <c r="B15" s="30">
        <v>43697</v>
      </c>
      <c r="C15" s="31" t="s">
        <v>12</v>
      </c>
      <c r="D15" s="31">
        <v>52981</v>
      </c>
      <c r="E15" s="14" cm="1">
        <f t="array" ref="E15">SalesCommission(D15)</f>
        <v>5298.1</v>
      </c>
    </row>
    <row r="16" spans="2:7" ht="15" customHeight="1" x14ac:dyDescent="0.25">
      <c r="B16" s="30">
        <v>43497</v>
      </c>
      <c r="C16" s="31" t="s">
        <v>18</v>
      </c>
      <c r="D16" s="31">
        <v>8232</v>
      </c>
      <c r="E16" s="14" cm="1">
        <f t="array" ref="E16">SalesCommission(D16)</f>
        <v>164.64000000000001</v>
      </c>
    </row>
    <row r="17" spans="2:5" ht="15" customHeight="1" x14ac:dyDescent="0.25">
      <c r="B17" s="30">
        <v>43772</v>
      </c>
      <c r="C17" s="31" t="s">
        <v>7</v>
      </c>
      <c r="D17" s="31">
        <v>49641</v>
      </c>
      <c r="E17" s="14" cm="1">
        <f t="array" ref="E17">SalesCommission(D17)</f>
        <v>2482.0500000000002</v>
      </c>
    </row>
    <row r="18" spans="2:5" ht="15" customHeight="1" x14ac:dyDescent="0.25">
      <c r="B18" s="30">
        <v>43656</v>
      </c>
      <c r="C18" s="31" t="s">
        <v>12</v>
      </c>
      <c r="D18" s="31">
        <v>6844</v>
      </c>
      <c r="E18" s="14" cm="1">
        <f t="array" ref="E18">SalesCommission(D18)</f>
        <v>136.88</v>
      </c>
    </row>
    <row r="19" spans="2:5" ht="15" customHeight="1" x14ac:dyDescent="0.25">
      <c r="B19" s="30">
        <v>43574</v>
      </c>
      <c r="C19" s="31" t="s">
        <v>12</v>
      </c>
      <c r="D19" s="31">
        <v>29886</v>
      </c>
      <c r="E19" s="14" cm="1">
        <f t="array" ref="E19">SalesCommission(D19)</f>
        <v>1494.3000000000002</v>
      </c>
    </row>
    <row r="20" spans="2:5" ht="15" customHeight="1" x14ac:dyDescent="0.25">
      <c r="B20" s="30">
        <v>43580</v>
      </c>
      <c r="C20" s="31" t="s">
        <v>18</v>
      </c>
      <c r="D20" s="31">
        <v>31578</v>
      </c>
      <c r="E20" s="14" cm="1">
        <f t="array" ref="E20">SalesCommission(D20)</f>
        <v>1578.9</v>
      </c>
    </row>
    <row r="21" spans="2:5" ht="15" customHeight="1" x14ac:dyDescent="0.25">
      <c r="B21" s="30">
        <v>43815</v>
      </c>
      <c r="C21" s="31" t="s">
        <v>18</v>
      </c>
      <c r="D21" s="31">
        <v>23181</v>
      </c>
      <c r="E21" s="14" cm="1">
        <f t="array" ref="E21">SalesCommission(D21)</f>
        <v>1159.05</v>
      </c>
    </row>
    <row r="22" spans="2:5" ht="15" customHeight="1" x14ac:dyDescent="0.25">
      <c r="B22" s="30">
        <v>43493</v>
      </c>
      <c r="C22" s="31" t="s">
        <v>23</v>
      </c>
      <c r="D22" s="31">
        <v>61438</v>
      </c>
      <c r="E22" s="14" cm="1">
        <f t="array" ref="E22">SalesCommission(D22)</f>
        <v>6143.8</v>
      </c>
    </row>
    <row r="23" spans="2:5" ht="15" customHeight="1" x14ac:dyDescent="0.25">
      <c r="B23" s="30">
        <v>43806</v>
      </c>
      <c r="C23" s="31" t="s">
        <v>12</v>
      </c>
      <c r="D23" s="31">
        <v>7523</v>
      </c>
      <c r="E23" s="14" cm="1">
        <f t="array" ref="E23">SalesCommission(D23)</f>
        <v>150.46</v>
      </c>
    </row>
    <row r="24" spans="2:5" ht="15" customHeight="1" x14ac:dyDescent="0.25">
      <c r="B24" s="30">
        <v>43541</v>
      </c>
      <c r="C24" s="31" t="s">
        <v>18</v>
      </c>
      <c r="D24" s="31">
        <v>70273</v>
      </c>
      <c r="E24" s="14" cm="1">
        <f t="array" ref="E24">SalesCommission(D24)</f>
        <v>7027.3</v>
      </c>
    </row>
    <row r="25" spans="2:5" ht="15" customHeight="1" x14ac:dyDescent="0.25">
      <c r="B25" s="30">
        <v>43644</v>
      </c>
      <c r="C25" s="31" t="s">
        <v>18</v>
      </c>
      <c r="D25" s="31">
        <v>23397</v>
      </c>
      <c r="E25" s="14" cm="1">
        <f t="array" ref="E25">SalesCommission(D25)</f>
        <v>1169.8500000000001</v>
      </c>
    </row>
    <row r="26" spans="2:5" ht="15" customHeight="1" x14ac:dyDescent="0.25">
      <c r="B26" s="30">
        <v>43721</v>
      </c>
      <c r="C26" s="31" t="s">
        <v>7</v>
      </c>
      <c r="D26" s="31">
        <v>35680</v>
      </c>
      <c r="E26" s="14" cm="1">
        <f t="array" ref="E26">SalesCommission(D26)</f>
        <v>1784</v>
      </c>
    </row>
    <row r="27" spans="2:5" ht="15" customHeight="1" x14ac:dyDescent="0.25">
      <c r="B27" s="30">
        <v>43602</v>
      </c>
      <c r="C27" s="31" t="s">
        <v>12</v>
      </c>
      <c r="D27" s="31">
        <v>88561</v>
      </c>
      <c r="E27" s="14" cm="1">
        <f t="array" ref="E27">SalesCommission(D27)</f>
        <v>8856.1</v>
      </c>
    </row>
    <row r="28" spans="2:5" ht="15" customHeight="1" x14ac:dyDescent="0.25">
      <c r="B28" s="30">
        <v>43783</v>
      </c>
      <c r="C28" s="31" t="s">
        <v>22</v>
      </c>
      <c r="D28" s="31">
        <v>65348</v>
      </c>
      <c r="E28" s="14" cm="1">
        <f t="array" ref="E28">SalesCommission(D28)</f>
        <v>6534.8</v>
      </c>
    </row>
    <row r="29" spans="2:5" ht="15" customHeight="1" x14ac:dyDescent="0.25">
      <c r="B29" s="30">
        <v>43510</v>
      </c>
      <c r="C29" s="31" t="s">
        <v>22</v>
      </c>
      <c r="D29" s="31">
        <v>94613</v>
      </c>
      <c r="E29" s="14" cm="1">
        <f t="array" ref="E29">SalesCommission(D29)</f>
        <v>9461.3000000000011</v>
      </c>
    </row>
    <row r="30" spans="2:5" ht="15" customHeight="1" x14ac:dyDescent="0.25">
      <c r="B30" s="30">
        <v>43686</v>
      </c>
      <c r="C30" s="31" t="s">
        <v>18</v>
      </c>
      <c r="D30" s="31">
        <v>76272</v>
      </c>
      <c r="E30" s="14" cm="1">
        <f t="array" ref="E30">SalesCommission(D30)</f>
        <v>7627.2000000000007</v>
      </c>
    </row>
    <row r="31" spans="2:5" ht="15" customHeight="1" x14ac:dyDescent="0.25">
      <c r="B31" s="30">
        <v>43679</v>
      </c>
      <c r="C31" s="31" t="s">
        <v>23</v>
      </c>
      <c r="D31" s="31">
        <v>43520</v>
      </c>
      <c r="E31" s="14" cm="1">
        <f t="array" ref="E31">SalesCommission(D31)</f>
        <v>2176</v>
      </c>
    </row>
    <row r="32" spans="2:5" ht="15" customHeight="1" x14ac:dyDescent="0.25">
      <c r="B32" s="30">
        <v>43622</v>
      </c>
      <c r="C32" s="31" t="s">
        <v>23</v>
      </c>
      <c r="D32" s="31">
        <v>62200</v>
      </c>
      <c r="E32" s="14" cm="1">
        <f t="array" ref="E32">SalesCommission(D32)</f>
        <v>6220</v>
      </c>
    </row>
    <row r="33" spans="2:5" ht="15" customHeight="1" x14ac:dyDescent="0.25">
      <c r="B33" s="30">
        <v>43704</v>
      </c>
      <c r="C33" s="31" t="s">
        <v>23</v>
      </c>
      <c r="D33" s="31">
        <v>96868</v>
      </c>
      <c r="E33" s="14" cm="1">
        <f t="array" ref="E33">SalesCommission(D33)</f>
        <v>9686.8000000000011</v>
      </c>
    </row>
    <row r="34" spans="2:5" ht="15" customHeight="1" x14ac:dyDescent="0.25">
      <c r="B34" s="30">
        <v>43808</v>
      </c>
      <c r="C34" s="31" t="s">
        <v>18</v>
      </c>
      <c r="D34" s="31">
        <v>29178</v>
      </c>
      <c r="E34" s="14" cm="1">
        <f t="array" ref="E34">SalesCommission(D34)</f>
        <v>1458.9</v>
      </c>
    </row>
    <row r="35" spans="2:5" ht="15" customHeight="1" x14ac:dyDescent="0.25">
      <c r="B35" s="30">
        <v>43565</v>
      </c>
      <c r="C35" s="31" t="s">
        <v>22</v>
      </c>
      <c r="D35" s="31">
        <v>64254</v>
      </c>
      <c r="E35" s="14" cm="1">
        <f t="array" ref="E35">SalesCommission(D35)</f>
        <v>6425.4000000000005</v>
      </c>
    </row>
    <row r="36" spans="2:5" ht="15" customHeight="1" x14ac:dyDescent="0.25">
      <c r="B36" s="30">
        <v>43566</v>
      </c>
      <c r="C36" s="31" t="s">
        <v>22</v>
      </c>
      <c r="D36" s="31">
        <v>26279</v>
      </c>
      <c r="E36" s="14" cm="1">
        <f t="array" ref="E36">SalesCommission(D36)</f>
        <v>1313.95</v>
      </c>
    </row>
    <row r="37" spans="2:5" ht="15" customHeight="1" x14ac:dyDescent="0.25">
      <c r="B37" s="30">
        <v>43495</v>
      </c>
      <c r="C37" s="31" t="s">
        <v>18</v>
      </c>
      <c r="D37" s="31">
        <v>77533</v>
      </c>
      <c r="E37" s="14" cm="1">
        <f t="array" ref="E37">SalesCommission(D37)</f>
        <v>7753.3</v>
      </c>
    </row>
    <row r="38" spans="2:5" ht="15" customHeight="1" x14ac:dyDescent="0.25">
      <c r="B38" s="30">
        <v>43733</v>
      </c>
      <c r="C38" s="31" t="s">
        <v>18</v>
      </c>
      <c r="D38" s="31">
        <v>36309</v>
      </c>
      <c r="E38" s="14" cm="1">
        <f t="array" ref="E38">SalesCommission(D38)</f>
        <v>1815.45</v>
      </c>
    </row>
    <row r="39" spans="2:5" ht="15" customHeight="1" x14ac:dyDescent="0.25">
      <c r="B39" s="30">
        <v>43773</v>
      </c>
      <c r="C39" s="31" t="s">
        <v>18</v>
      </c>
      <c r="D39" s="31">
        <v>84135</v>
      </c>
      <c r="E39" s="14" cm="1">
        <f t="array" ref="E39">SalesCommission(D39)</f>
        <v>8413.5</v>
      </c>
    </row>
    <row r="40" spans="2:5" ht="15" customHeight="1" x14ac:dyDescent="0.25">
      <c r="B40" s="30">
        <v>43755</v>
      </c>
      <c r="C40" s="31" t="s">
        <v>12</v>
      </c>
      <c r="D40" s="31">
        <v>86136</v>
      </c>
      <c r="E40" s="14" cm="1">
        <f t="array" ref="E40">SalesCommission(D40)</f>
        <v>8613.6</v>
      </c>
    </row>
    <row r="41" spans="2:5" ht="15" customHeight="1" x14ac:dyDescent="0.25">
      <c r="B41" s="30">
        <v>43521</v>
      </c>
      <c r="C41" s="31" t="s">
        <v>22</v>
      </c>
      <c r="D41" s="31">
        <v>40898</v>
      </c>
      <c r="E41" s="14" cm="1">
        <f t="array" ref="E41">SalesCommission(D41)</f>
        <v>2044.9</v>
      </c>
    </row>
    <row r="42" spans="2:5" ht="15" customHeight="1" x14ac:dyDescent="0.25">
      <c r="B42" s="30">
        <v>43689</v>
      </c>
      <c r="C42" s="31" t="s">
        <v>22</v>
      </c>
      <c r="D42" s="31">
        <v>82652</v>
      </c>
      <c r="E42" s="14" cm="1">
        <f t="array" ref="E42">SalesCommission(D42)</f>
        <v>8265.2000000000007</v>
      </c>
    </row>
    <row r="43" spans="2:5" ht="15" customHeight="1" x14ac:dyDescent="0.25">
      <c r="B43" s="30">
        <v>43812</v>
      </c>
      <c r="C43" s="31" t="s">
        <v>22</v>
      </c>
      <c r="D43" s="31">
        <v>95108</v>
      </c>
      <c r="E43" s="14" cm="1">
        <f t="array" ref="E43">SalesCommission(D43)</f>
        <v>9510.8000000000011</v>
      </c>
    </row>
    <row r="44" spans="2:5" ht="15" customHeight="1" x14ac:dyDescent="0.25">
      <c r="B44" s="30">
        <v>43765</v>
      </c>
      <c r="C44" s="31" t="s">
        <v>23</v>
      </c>
      <c r="D44" s="31">
        <v>65205</v>
      </c>
      <c r="E44" s="14" cm="1">
        <f t="array" ref="E44">SalesCommission(D44)</f>
        <v>6520.5</v>
      </c>
    </row>
    <row r="45" spans="2:5" ht="15" customHeight="1" x14ac:dyDescent="0.25">
      <c r="B45" s="30">
        <v>43718</v>
      </c>
      <c r="C45" s="31" t="s">
        <v>23</v>
      </c>
      <c r="D45" s="31">
        <v>6160</v>
      </c>
      <c r="E45" s="14" cm="1">
        <f t="array" ref="E45">SalesCommission(D45)</f>
        <v>123.2</v>
      </c>
    </row>
    <row r="46" spans="2:5" ht="15" customHeight="1" x14ac:dyDescent="0.25">
      <c r="B46" s="30">
        <v>43698</v>
      </c>
      <c r="C46" s="31" t="s">
        <v>23</v>
      </c>
      <c r="D46" s="31">
        <v>66836</v>
      </c>
      <c r="E46" s="14" cm="1">
        <f t="array" ref="E46">SalesCommission(D46)</f>
        <v>6683.6</v>
      </c>
    </row>
    <row r="47" spans="2:5" ht="15" customHeight="1" x14ac:dyDescent="0.25">
      <c r="B47" s="30">
        <v>43515</v>
      </c>
      <c r="C47" s="31" t="s">
        <v>22</v>
      </c>
      <c r="D47" s="31">
        <v>54025</v>
      </c>
      <c r="E47" s="14" cm="1">
        <f t="array" ref="E47">SalesCommission(D47)</f>
        <v>5402.5</v>
      </c>
    </row>
    <row r="48" spans="2:5" ht="15" customHeight="1" x14ac:dyDescent="0.25">
      <c r="B48" s="30">
        <v>43514</v>
      </c>
      <c r="C48" s="31" t="s">
        <v>22</v>
      </c>
      <c r="D48" s="31">
        <v>71464</v>
      </c>
      <c r="E48" s="14" cm="1">
        <f t="array" ref="E48">SalesCommission(D48)</f>
        <v>7146.4000000000005</v>
      </c>
    </row>
    <row r="49" spans="2:5" ht="15" customHeight="1" x14ac:dyDescent="0.25">
      <c r="B49" s="30">
        <v>43813</v>
      </c>
      <c r="C49" s="31" t="s">
        <v>18</v>
      </c>
      <c r="D49" s="31">
        <v>22027</v>
      </c>
      <c r="E49" s="14" cm="1">
        <f t="array" ref="E49">SalesCommission(D49)</f>
        <v>1101.3500000000001</v>
      </c>
    </row>
    <row r="50" spans="2:5" ht="15" customHeight="1" x14ac:dyDescent="0.25">
      <c r="B50" s="30">
        <v>43799</v>
      </c>
      <c r="C50" s="31" t="s">
        <v>18</v>
      </c>
      <c r="D50" s="31">
        <v>76639</v>
      </c>
      <c r="E50" s="14" cm="1">
        <f t="array" ref="E50">SalesCommission(D50)</f>
        <v>7663.9000000000005</v>
      </c>
    </row>
    <row r="51" spans="2:5" ht="15" customHeight="1" x14ac:dyDescent="0.25">
      <c r="B51" s="30">
        <v>43772</v>
      </c>
      <c r="C51" s="31" t="s">
        <v>18</v>
      </c>
      <c r="D51" s="31">
        <v>98616</v>
      </c>
      <c r="E51" s="14" cm="1">
        <f t="array" ref="E51">SalesCommission(D51)</f>
        <v>9861.6</v>
      </c>
    </row>
    <row r="52" spans="2:5" ht="15" customHeight="1" x14ac:dyDescent="0.25">
      <c r="B52" s="30">
        <v>43748</v>
      </c>
      <c r="C52" s="31" t="s">
        <v>18</v>
      </c>
      <c r="D52" s="31">
        <v>9656</v>
      </c>
      <c r="E52" s="14" cm="1">
        <f t="array" ref="E52">SalesCommission(D52)</f>
        <v>193.12</v>
      </c>
    </row>
    <row r="53" spans="2:5" ht="15" customHeight="1" x14ac:dyDescent="0.25">
      <c r="B53" s="30">
        <v>43484</v>
      </c>
      <c r="C53" s="31" t="s">
        <v>18</v>
      </c>
      <c r="D53" s="31">
        <v>87443</v>
      </c>
      <c r="E53" s="14" cm="1">
        <f t="array" ref="E53">SalesCommission(D53)</f>
        <v>8744.3000000000011</v>
      </c>
    </row>
    <row r="54" spans="2:5" ht="15" customHeight="1" x14ac:dyDescent="0.25">
      <c r="B54" s="30">
        <v>43684</v>
      </c>
      <c r="C54" s="31" t="s">
        <v>18</v>
      </c>
      <c r="D54" s="31">
        <v>8772</v>
      </c>
      <c r="E54" s="14" cm="1">
        <f t="array" ref="E54">SalesCommission(D54)</f>
        <v>175.44</v>
      </c>
    </row>
    <row r="55" spans="2:5" ht="15" customHeight="1" x14ac:dyDescent="0.25">
      <c r="B55" s="30">
        <v>43683</v>
      </c>
      <c r="C55" s="31" t="s">
        <v>12</v>
      </c>
      <c r="D55" s="31">
        <v>98721</v>
      </c>
      <c r="E55" s="14" cm="1">
        <f t="array" ref="E55">SalesCommission(D55)</f>
        <v>9872.1</v>
      </c>
    </row>
    <row r="56" spans="2:5" ht="15" customHeight="1" x14ac:dyDescent="0.25">
      <c r="B56" s="30">
        <v>43672</v>
      </c>
      <c r="C56" s="31" t="s">
        <v>23</v>
      </c>
      <c r="D56" s="31">
        <v>77304</v>
      </c>
      <c r="E56" s="14" cm="1">
        <f t="array" ref="E56">SalesCommission(D56)</f>
        <v>7730.4000000000005</v>
      </c>
    </row>
    <row r="57" spans="2:5" ht="15" customHeight="1" x14ac:dyDescent="0.25">
      <c r="B57" s="30">
        <v>43580</v>
      </c>
      <c r="C57" s="31" t="s">
        <v>23</v>
      </c>
      <c r="D57" s="31">
        <v>8516</v>
      </c>
      <c r="E57" s="14" cm="1">
        <f t="array" ref="E57">SalesCommission(D57)</f>
        <v>170.32</v>
      </c>
    </row>
    <row r="58" spans="2:5" ht="15" customHeight="1" x14ac:dyDescent="0.25">
      <c r="B58" s="30">
        <v>43758</v>
      </c>
      <c r="C58" s="31" t="s">
        <v>23</v>
      </c>
      <c r="D58" s="31">
        <v>4642</v>
      </c>
      <c r="E58" s="14" cm="1">
        <f t="array" ref="E58">SalesCommission(D58)</f>
        <v>92.84</v>
      </c>
    </row>
    <row r="59" spans="2:5" ht="15" customHeight="1" x14ac:dyDescent="0.25">
      <c r="B59" s="30">
        <v>43752</v>
      </c>
      <c r="C59" s="31" t="s">
        <v>23</v>
      </c>
      <c r="D59" s="31">
        <v>25834</v>
      </c>
      <c r="E59" s="14" cm="1">
        <f t="array" ref="E59">SalesCommission(D59)</f>
        <v>1291.7</v>
      </c>
    </row>
    <row r="60" spans="2:5" ht="15" customHeight="1" x14ac:dyDescent="0.25">
      <c r="B60" s="30">
        <v>43740</v>
      </c>
      <c r="C60" s="31" t="s">
        <v>18</v>
      </c>
      <c r="D60" s="31">
        <v>93902</v>
      </c>
      <c r="E60" s="14" cm="1">
        <f t="array" ref="E60">SalesCommission(D60)</f>
        <v>9390.2000000000007</v>
      </c>
    </row>
    <row r="61" spans="2:5" ht="15" customHeight="1" x14ac:dyDescent="0.25">
      <c r="B61" s="30">
        <v>43663</v>
      </c>
      <c r="C61" s="31" t="s">
        <v>18</v>
      </c>
      <c r="D61" s="31">
        <v>42123</v>
      </c>
      <c r="E61" s="14" cm="1">
        <f t="array" ref="E61">SalesCommission(D61)</f>
        <v>2106.15</v>
      </c>
    </row>
    <row r="62" spans="2:5" ht="15" customHeight="1" x14ac:dyDescent="0.25">
      <c r="B62" s="30">
        <v>43562</v>
      </c>
      <c r="C62" s="31" t="s">
        <v>18</v>
      </c>
      <c r="D62" s="31">
        <v>20854</v>
      </c>
      <c r="E62" s="14" cm="1">
        <f t="array" ref="E62">SalesCommission(D62)</f>
        <v>1042.7</v>
      </c>
    </row>
    <row r="63" spans="2:5" ht="15" customHeight="1" x14ac:dyDescent="0.25">
      <c r="B63" s="30">
        <v>43718</v>
      </c>
      <c r="C63" s="31" t="s">
        <v>18</v>
      </c>
      <c r="D63" s="31">
        <v>3367</v>
      </c>
      <c r="E63" s="14" cm="1">
        <f t="array" ref="E63">SalesCommission(D63)</f>
        <v>67.34</v>
      </c>
    </row>
    <row r="64" spans="2:5" ht="15" customHeight="1" x14ac:dyDescent="0.25">
      <c r="B64" s="30">
        <v>43542</v>
      </c>
      <c r="C64" s="31" t="s">
        <v>23</v>
      </c>
      <c r="D64" s="31">
        <v>12634</v>
      </c>
      <c r="E64" s="14" cm="1">
        <f t="array" ref="E64">SalesCommission(D64)</f>
        <v>252.68</v>
      </c>
    </row>
    <row r="65" spans="2:5" ht="15" customHeight="1" x14ac:dyDescent="0.25">
      <c r="B65" s="30">
        <v>43495</v>
      </c>
      <c r="C65" s="31" t="s">
        <v>23</v>
      </c>
      <c r="D65" s="31">
        <v>85061</v>
      </c>
      <c r="E65" s="14" cm="1">
        <f t="array" ref="E65">SalesCommission(D65)</f>
        <v>8506.1</v>
      </c>
    </row>
    <row r="66" spans="2:5" ht="15" customHeight="1" x14ac:dyDescent="0.25">
      <c r="B66" s="30">
        <v>43683</v>
      </c>
      <c r="C66" s="31" t="s">
        <v>18</v>
      </c>
      <c r="D66" s="31">
        <v>24664</v>
      </c>
      <c r="E66" s="14" cm="1">
        <f t="array" ref="E66">SalesCommission(D66)</f>
        <v>1233.2</v>
      </c>
    </row>
    <row r="67" spans="2:5" ht="15" customHeight="1" x14ac:dyDescent="0.25">
      <c r="B67" s="30">
        <v>43730</v>
      </c>
      <c r="C67" s="31" t="s">
        <v>12</v>
      </c>
      <c r="D67" s="31">
        <v>14917</v>
      </c>
      <c r="E67" s="14" cm="1">
        <f t="array" ref="E67">SalesCommission(D67)</f>
        <v>298.34000000000003</v>
      </c>
    </row>
    <row r="68" spans="2:5" ht="15" customHeight="1" x14ac:dyDescent="0.25">
      <c r="B68" s="30">
        <v>43784</v>
      </c>
      <c r="C68" s="31" t="s">
        <v>12</v>
      </c>
      <c r="D68" s="31">
        <v>9026</v>
      </c>
      <c r="E68" s="14" cm="1">
        <f t="array" ref="E68">SalesCommission(D68)</f>
        <v>180.52</v>
      </c>
    </row>
    <row r="69" spans="2:5" ht="15" customHeight="1" x14ac:dyDescent="0.25">
      <c r="B69" s="30">
        <v>43488</v>
      </c>
      <c r="C69" s="31" t="s">
        <v>18</v>
      </c>
      <c r="D69" s="31">
        <v>39313</v>
      </c>
      <c r="E69" s="14" cm="1">
        <f t="array" ref="E69">SalesCommission(D69)</f>
        <v>1965.65</v>
      </c>
    </row>
    <row r="70" spans="2:5" ht="15" customHeight="1" x14ac:dyDescent="0.25">
      <c r="B70" s="30">
        <v>43650</v>
      </c>
      <c r="C70" s="31" t="s">
        <v>12</v>
      </c>
      <c r="D70" s="31">
        <v>13871</v>
      </c>
      <c r="E70" s="14" cm="1">
        <f t="array" ref="E70">SalesCommission(D70)</f>
        <v>277.42</v>
      </c>
    </row>
    <row r="71" spans="2:5" ht="15" customHeight="1" x14ac:dyDescent="0.25">
      <c r="B71" s="30">
        <v>43826</v>
      </c>
      <c r="C71" s="31" t="s">
        <v>12</v>
      </c>
      <c r="D71" s="31">
        <v>13534</v>
      </c>
      <c r="E71" s="14" cm="1">
        <f t="array" ref="E71">SalesCommission(D71)</f>
        <v>270.68</v>
      </c>
    </row>
    <row r="72" spans="2:5" ht="15" customHeight="1" x14ac:dyDescent="0.25">
      <c r="B72" s="30">
        <v>43517</v>
      </c>
      <c r="C72" s="31" t="s">
        <v>18</v>
      </c>
      <c r="D72" s="31">
        <v>23330</v>
      </c>
      <c r="E72" s="14" cm="1">
        <f t="array" ref="E72">SalesCommission(D72)</f>
        <v>1166.5</v>
      </c>
    </row>
    <row r="73" spans="2:5" ht="15" customHeight="1" x14ac:dyDescent="0.25">
      <c r="B73" s="30">
        <v>43663</v>
      </c>
      <c r="C73" s="31" t="s">
        <v>18</v>
      </c>
      <c r="D73" s="31">
        <v>47658</v>
      </c>
      <c r="E73" s="14" cm="1">
        <f t="array" ref="E73">SalesCommission(D73)</f>
        <v>2382.9</v>
      </c>
    </row>
    <row r="74" spans="2:5" ht="15" customHeight="1" x14ac:dyDescent="0.25">
      <c r="B74" s="30">
        <v>43725</v>
      </c>
      <c r="C74" s="31" t="s">
        <v>18</v>
      </c>
      <c r="D74" s="31">
        <v>5798</v>
      </c>
      <c r="E74" s="14" cm="1">
        <f t="array" ref="E74">SalesCommission(D74)</f>
        <v>115.96000000000001</v>
      </c>
    </row>
    <row r="75" spans="2:5" ht="15" customHeight="1" x14ac:dyDescent="0.25">
      <c r="B75" s="30">
        <v>43719</v>
      </c>
      <c r="C75" s="31" t="s">
        <v>18</v>
      </c>
      <c r="D75" s="31">
        <v>15959</v>
      </c>
      <c r="E75" s="14" cm="1">
        <f t="array" ref="E75">SalesCommission(D75)</f>
        <v>319.18</v>
      </c>
    </row>
    <row r="76" spans="2:5" ht="15" customHeight="1" x14ac:dyDescent="0.25">
      <c r="B76" s="30">
        <v>43633</v>
      </c>
      <c r="C76" s="31" t="s">
        <v>12</v>
      </c>
      <c r="D76" s="31">
        <v>62106</v>
      </c>
      <c r="E76" s="14" cm="1">
        <f t="array" ref="E76">SalesCommission(D76)</f>
        <v>6210.6</v>
      </c>
    </row>
    <row r="77" spans="2:5" ht="15" customHeight="1" x14ac:dyDescent="0.25">
      <c r="B77" s="30">
        <v>43509</v>
      </c>
      <c r="C77" s="31" t="s">
        <v>12</v>
      </c>
      <c r="D77" s="31">
        <v>49073</v>
      </c>
      <c r="E77" s="14" cm="1">
        <f t="array" ref="E77">SalesCommission(D77)</f>
        <v>2453.65</v>
      </c>
    </row>
    <row r="78" spans="2:5" ht="15" customHeight="1" x14ac:dyDescent="0.25">
      <c r="B78" s="30">
        <v>43483</v>
      </c>
      <c r="C78" s="31" t="s">
        <v>18</v>
      </c>
      <c r="D78" s="31">
        <v>81261</v>
      </c>
      <c r="E78" s="14" cm="1">
        <f t="array" ref="E78">SalesCommission(D78)</f>
        <v>8126.1</v>
      </c>
    </row>
    <row r="79" spans="2:5" ht="15" customHeight="1" x14ac:dyDescent="0.25">
      <c r="B79" s="30">
        <v>43603</v>
      </c>
      <c r="C79" s="31" t="s">
        <v>22</v>
      </c>
      <c r="D79" s="31">
        <v>41293</v>
      </c>
      <c r="E79" s="14" cm="1">
        <f t="array" ref="E79">SalesCommission(D79)</f>
        <v>2064.65</v>
      </c>
    </row>
    <row r="80" spans="2:5" ht="15" customHeight="1" x14ac:dyDescent="0.25">
      <c r="B80" s="30">
        <v>43555</v>
      </c>
      <c r="C80" s="31" t="s">
        <v>22</v>
      </c>
      <c r="D80" s="31">
        <v>98446</v>
      </c>
      <c r="E80" s="14" cm="1">
        <f t="array" ref="E80">SalesCommission(D80)</f>
        <v>9844.6</v>
      </c>
    </row>
    <row r="81" spans="2:5" ht="15" customHeight="1" x14ac:dyDescent="0.25">
      <c r="B81" s="30">
        <v>43617</v>
      </c>
      <c r="C81" s="31" t="s">
        <v>12</v>
      </c>
      <c r="D81" s="31">
        <v>76611</v>
      </c>
      <c r="E81" s="14" cm="1">
        <f t="array" ref="E81">SalesCommission(D81)</f>
        <v>7661.1</v>
      </c>
    </row>
    <row r="82" spans="2:5" ht="15" customHeight="1" x14ac:dyDescent="0.25">
      <c r="B82" s="30">
        <v>43582</v>
      </c>
      <c r="C82" s="31" t="s">
        <v>12</v>
      </c>
      <c r="D82" s="31">
        <v>8187</v>
      </c>
      <c r="E82" s="14" cm="1">
        <f t="array" ref="E82">SalesCommission(D82)</f>
        <v>163.74</v>
      </c>
    </row>
    <row r="83" spans="2:5" ht="15" customHeight="1" x14ac:dyDescent="0.25">
      <c r="B83" s="30">
        <v>43791</v>
      </c>
      <c r="C83" s="31" t="s">
        <v>18</v>
      </c>
      <c r="D83" s="31">
        <v>4735</v>
      </c>
      <c r="E83" s="14" cm="1">
        <f t="array" ref="E83">SalesCommission(D83)</f>
        <v>94.7</v>
      </c>
    </row>
    <row r="84" spans="2:5" ht="15" customHeight="1" x14ac:dyDescent="0.25">
      <c r="B84" s="30">
        <v>43822</v>
      </c>
      <c r="C84" s="31" t="s">
        <v>23</v>
      </c>
      <c r="D84" s="31">
        <v>38561</v>
      </c>
      <c r="E84" s="14" cm="1">
        <f t="array" ref="E84">SalesCommission(D84)</f>
        <v>1928.0500000000002</v>
      </c>
    </row>
    <row r="85" spans="2:5" ht="15" customHeight="1" x14ac:dyDescent="0.25">
      <c r="B85" s="30">
        <v>43527</v>
      </c>
      <c r="C85" s="31" t="s">
        <v>22</v>
      </c>
      <c r="D85" s="31">
        <v>70524</v>
      </c>
      <c r="E85" s="14" cm="1">
        <f t="array" ref="E85">SalesCommission(D85)</f>
        <v>7052.4000000000005</v>
      </c>
    </row>
    <row r="86" spans="2:5" ht="15" customHeight="1" x14ac:dyDescent="0.25">
      <c r="B86" s="30">
        <v>43477</v>
      </c>
      <c r="C86" s="31" t="s">
        <v>7</v>
      </c>
      <c r="D86" s="31">
        <v>47760</v>
      </c>
      <c r="E86" s="14" cm="1">
        <f t="array" ref="E86">SalesCommission(D86)</f>
        <v>2388</v>
      </c>
    </row>
    <row r="87" spans="2:5" ht="15" customHeight="1" x14ac:dyDescent="0.25">
      <c r="B87" s="30">
        <v>43742</v>
      </c>
      <c r="C87" s="31" t="s">
        <v>18</v>
      </c>
      <c r="D87" s="31">
        <v>45905</v>
      </c>
      <c r="E87" s="14" cm="1">
        <f t="array" ref="E87">SalesCommission(D87)</f>
        <v>2295.25</v>
      </c>
    </row>
    <row r="88" spans="2:5" ht="15" customHeight="1" x14ac:dyDescent="0.25">
      <c r="B88" s="30">
        <v>43607</v>
      </c>
      <c r="C88" s="31" t="s">
        <v>23</v>
      </c>
      <c r="D88" s="31">
        <v>94958</v>
      </c>
      <c r="E88" s="14" cm="1">
        <f t="array" ref="E88">SalesCommission(D88)</f>
        <v>9495.8000000000011</v>
      </c>
    </row>
    <row r="89" spans="2:5" ht="15" customHeight="1" x14ac:dyDescent="0.25">
      <c r="B89" s="30">
        <v>43721</v>
      </c>
      <c r="C89" s="31" t="s">
        <v>16</v>
      </c>
      <c r="D89" s="31">
        <v>81638</v>
      </c>
      <c r="E89" s="14" cm="1">
        <f t="array" ref="E89">SalesCommission(D89)</f>
        <v>8163.8</v>
      </c>
    </row>
    <row r="90" spans="2:5" ht="15" customHeight="1" x14ac:dyDescent="0.25">
      <c r="B90" s="30">
        <v>43613</v>
      </c>
      <c r="C90" s="31" t="s">
        <v>22</v>
      </c>
      <c r="D90" s="31">
        <v>46107</v>
      </c>
      <c r="E90" s="14" cm="1">
        <f t="array" ref="E90">SalesCommission(D90)</f>
        <v>2305.35</v>
      </c>
    </row>
    <row r="91" spans="2:5" ht="15" customHeight="1" x14ac:dyDescent="0.25">
      <c r="B91" s="30">
        <v>43505</v>
      </c>
      <c r="C91" s="31" t="s">
        <v>7</v>
      </c>
      <c r="D91" s="31">
        <v>72246</v>
      </c>
      <c r="E91" s="14" cm="1">
        <f t="array" ref="E91">SalesCommission(D91)</f>
        <v>7224.6</v>
      </c>
    </row>
    <row r="92" spans="2:5" ht="15" customHeight="1" x14ac:dyDescent="0.25">
      <c r="B92" s="30">
        <v>43562</v>
      </c>
      <c r="C92" s="31" t="s">
        <v>7</v>
      </c>
      <c r="D92" s="31">
        <v>80657</v>
      </c>
      <c r="E92" s="14" cm="1">
        <f t="array" ref="E92">SalesCommission(D92)</f>
        <v>8065.7000000000007</v>
      </c>
    </row>
    <row r="93" spans="2:5" ht="15" customHeight="1" x14ac:dyDescent="0.25">
      <c r="B93" s="30">
        <v>43809</v>
      </c>
      <c r="C93" s="31" t="s">
        <v>7</v>
      </c>
      <c r="D93" s="31">
        <v>60844</v>
      </c>
      <c r="E93" s="14" cm="1">
        <f t="array" ref="E93">SalesCommission(D93)</f>
        <v>6084.4000000000005</v>
      </c>
    </row>
    <row r="94" spans="2:5" ht="15" customHeight="1" x14ac:dyDescent="0.25">
      <c r="B94" s="30">
        <v>43745</v>
      </c>
      <c r="C94" s="31" t="s">
        <v>18</v>
      </c>
      <c r="D94" s="31">
        <v>48280</v>
      </c>
      <c r="E94" s="14" cm="1">
        <f t="array" ref="E94">SalesCommission(D94)</f>
        <v>2414</v>
      </c>
    </row>
    <row r="95" spans="2:5" ht="15" customHeight="1" x14ac:dyDescent="0.25">
      <c r="B95" s="30">
        <v>43764</v>
      </c>
      <c r="C95" s="31" t="s">
        <v>18</v>
      </c>
      <c r="D95" s="31">
        <v>12330</v>
      </c>
      <c r="E95" s="14" cm="1">
        <f t="array" ref="E95">SalesCommission(D95)</f>
        <v>246.6</v>
      </c>
    </row>
    <row r="96" spans="2:5" ht="15" customHeight="1" x14ac:dyDescent="0.25">
      <c r="B96" s="30">
        <v>43790</v>
      </c>
      <c r="C96" s="31" t="s">
        <v>22</v>
      </c>
      <c r="D96" s="31">
        <v>88913</v>
      </c>
      <c r="E96" s="14" cm="1">
        <f t="array" ref="E96">SalesCommission(D96)</f>
        <v>8891.3000000000011</v>
      </c>
    </row>
    <row r="97" spans="2:5" ht="15" customHeight="1" x14ac:dyDescent="0.25">
      <c r="B97" s="30">
        <v>43785</v>
      </c>
      <c r="C97" s="31" t="s">
        <v>22</v>
      </c>
      <c r="D97" s="31">
        <v>10130</v>
      </c>
      <c r="E97" s="14" cm="1">
        <f t="array" ref="E97">SalesCommission(D97)</f>
        <v>202.6</v>
      </c>
    </row>
    <row r="98" spans="2:5" ht="15" customHeight="1" x14ac:dyDescent="0.25">
      <c r="B98" s="30">
        <v>43665</v>
      </c>
      <c r="C98" s="31" t="s">
        <v>22</v>
      </c>
      <c r="D98" s="31">
        <v>18928</v>
      </c>
      <c r="E98" s="14" cm="1">
        <f t="array" ref="E98">SalesCommission(D98)</f>
        <v>378.56</v>
      </c>
    </row>
    <row r="99" spans="2:5" ht="15" customHeight="1" x14ac:dyDescent="0.25">
      <c r="B99" s="30">
        <v>43703</v>
      </c>
      <c r="C99" s="31" t="s">
        <v>7</v>
      </c>
      <c r="D99" s="31">
        <v>34542</v>
      </c>
      <c r="E99" s="14" cm="1">
        <f t="array" ref="E99">SalesCommission(D99)</f>
        <v>1727.1000000000001</v>
      </c>
    </row>
    <row r="100" spans="2:5" ht="15" customHeight="1" x14ac:dyDescent="0.25">
      <c r="B100" s="30">
        <v>43493</v>
      </c>
      <c r="C100" s="31" t="s">
        <v>12</v>
      </c>
      <c r="D100" s="31">
        <v>23193</v>
      </c>
      <c r="E100" s="14" cm="1">
        <f t="array" ref="E100">SalesCommission(D100)</f>
        <v>1159.6500000000001</v>
      </c>
    </row>
    <row r="101" spans="2:5" ht="15" customHeight="1" x14ac:dyDescent="0.25">
      <c r="B101" s="30">
        <v>43640</v>
      </c>
      <c r="C101" s="31" t="s">
        <v>23</v>
      </c>
      <c r="D101" s="31">
        <v>24663</v>
      </c>
      <c r="E101" s="14" cm="1">
        <f t="array" ref="E101">SalesCommission(D101)</f>
        <v>1233.1500000000001</v>
      </c>
    </row>
    <row r="102" spans="2:5" ht="15" customHeight="1" x14ac:dyDescent="0.25">
      <c r="B102" s="30">
        <v>43612</v>
      </c>
      <c r="C102" s="31" t="s">
        <v>7</v>
      </c>
      <c r="D102" s="31">
        <v>39520</v>
      </c>
      <c r="E102" s="14" cm="1">
        <f t="array" ref="E102">SalesCommission(D102)</f>
        <v>1976</v>
      </c>
    </row>
    <row r="103" spans="2:5" ht="15" customHeight="1" x14ac:dyDescent="0.25">
      <c r="B103" s="30">
        <v>43739</v>
      </c>
      <c r="C103" s="31" t="s">
        <v>12</v>
      </c>
      <c r="D103" s="31">
        <v>69681</v>
      </c>
      <c r="E103" s="14" cm="1">
        <f t="array" ref="E103">SalesCommission(D103)</f>
        <v>6968.1</v>
      </c>
    </row>
    <row r="104" spans="2:5" ht="15" customHeight="1" x14ac:dyDescent="0.25">
      <c r="B104" s="30">
        <v>43541</v>
      </c>
      <c r="C104" s="31" t="s">
        <v>16</v>
      </c>
      <c r="D104" s="31">
        <v>8904</v>
      </c>
      <c r="E104" s="14" cm="1">
        <f t="array" ref="E104">SalesCommission(D104)</f>
        <v>178.08</v>
      </c>
    </row>
    <row r="105" spans="2:5" ht="15" customHeight="1" x14ac:dyDescent="0.25">
      <c r="B105" s="30">
        <v>43730</v>
      </c>
      <c r="C105" s="31" t="s">
        <v>18</v>
      </c>
      <c r="D105" s="31">
        <v>69026</v>
      </c>
      <c r="E105" s="14" cm="1">
        <f t="array" ref="E105">SalesCommission(D105)</f>
        <v>6902.6</v>
      </c>
    </row>
    <row r="106" spans="2:5" ht="15" customHeight="1" x14ac:dyDescent="0.25">
      <c r="B106" s="30">
        <v>43706</v>
      </c>
      <c r="C106" s="31" t="s">
        <v>7</v>
      </c>
      <c r="D106" s="31">
        <v>70542</v>
      </c>
      <c r="E106" s="14" cm="1">
        <f t="array" ref="E106">SalesCommission(D106)</f>
        <v>7054.2000000000007</v>
      </c>
    </row>
    <row r="107" spans="2:5" ht="15" customHeight="1" x14ac:dyDescent="0.25">
      <c r="B107" s="30">
        <v>43767</v>
      </c>
      <c r="C107" s="31" t="s">
        <v>7</v>
      </c>
      <c r="D107" s="31">
        <v>3784</v>
      </c>
      <c r="E107" s="14" cm="1">
        <f t="array" ref="E107">SalesCommission(D107)</f>
        <v>75.680000000000007</v>
      </c>
    </row>
    <row r="108" spans="2:5" ht="15" customHeight="1" x14ac:dyDescent="0.25">
      <c r="B108" s="30">
        <v>43549</v>
      </c>
      <c r="C108" s="31" t="s">
        <v>18</v>
      </c>
      <c r="D108" s="31">
        <v>36422</v>
      </c>
      <c r="E108" s="14" cm="1">
        <f t="array" ref="E108">SalesCommission(D108)</f>
        <v>1821.1000000000001</v>
      </c>
    </row>
    <row r="109" spans="2:5" ht="15" customHeight="1" x14ac:dyDescent="0.25">
      <c r="B109" s="30">
        <v>43694</v>
      </c>
      <c r="C109" s="31" t="s">
        <v>18</v>
      </c>
      <c r="D109" s="31">
        <v>63310</v>
      </c>
      <c r="E109" s="14" cm="1">
        <f t="array" ref="E109">SalesCommission(D109)</f>
        <v>6331</v>
      </c>
    </row>
    <row r="110" spans="2:5" ht="15" customHeight="1" x14ac:dyDescent="0.25">
      <c r="B110" s="30">
        <v>43666</v>
      </c>
      <c r="C110" s="31" t="s">
        <v>23</v>
      </c>
      <c r="D110" s="31">
        <v>78779</v>
      </c>
      <c r="E110" s="14" cm="1">
        <f t="array" ref="E110">SalesCommission(D110)</f>
        <v>7877.9000000000005</v>
      </c>
    </row>
    <row r="111" spans="2:5" ht="15" customHeight="1" x14ac:dyDescent="0.25">
      <c r="B111" s="30">
        <v>43658</v>
      </c>
      <c r="C111" s="31" t="s">
        <v>18</v>
      </c>
      <c r="D111" s="31">
        <v>10460</v>
      </c>
      <c r="E111" s="14" cm="1">
        <f t="array" ref="E111">SalesCommission(D111)</f>
        <v>209.20000000000002</v>
      </c>
    </row>
    <row r="112" spans="2:5" ht="15" customHeight="1" x14ac:dyDescent="0.25">
      <c r="B112" s="30">
        <v>43479</v>
      </c>
      <c r="C112" s="31" t="s">
        <v>22</v>
      </c>
      <c r="D112" s="31">
        <v>83708</v>
      </c>
      <c r="E112" s="14" cm="1">
        <f t="array" ref="E112">SalesCommission(D112)</f>
        <v>8370.8000000000011</v>
      </c>
    </row>
    <row r="113" spans="2:5" ht="15" customHeight="1" x14ac:dyDescent="0.25">
      <c r="B113" s="30">
        <v>43699</v>
      </c>
      <c r="C113" s="31" t="s">
        <v>7</v>
      </c>
      <c r="D113" s="31">
        <v>35463</v>
      </c>
      <c r="E113" s="14" cm="1">
        <f t="array" ref="E113">SalesCommission(D113)</f>
        <v>1773.15</v>
      </c>
    </row>
    <row r="114" spans="2:5" ht="15" customHeight="1" x14ac:dyDescent="0.25">
      <c r="B114" s="30">
        <v>43638</v>
      </c>
      <c r="C114" s="31" t="s">
        <v>18</v>
      </c>
      <c r="D114" s="31">
        <v>75836</v>
      </c>
      <c r="E114" s="14" cm="1">
        <f t="array" ref="E114">SalesCommission(D114)</f>
        <v>7583.6</v>
      </c>
    </row>
    <row r="115" spans="2:5" ht="15" customHeight="1" x14ac:dyDescent="0.25">
      <c r="B115" s="30">
        <v>43536</v>
      </c>
      <c r="C115" s="31" t="s">
        <v>23</v>
      </c>
      <c r="D115" s="31">
        <v>7010</v>
      </c>
      <c r="E115" s="14" cm="1">
        <f t="array" ref="E115">SalesCommission(D115)</f>
        <v>140.20000000000002</v>
      </c>
    </row>
    <row r="116" spans="2:5" ht="15" customHeight="1" x14ac:dyDescent="0.25">
      <c r="B116" s="30">
        <v>43493</v>
      </c>
      <c r="C116" s="31" t="s">
        <v>18</v>
      </c>
      <c r="D116" s="31">
        <v>82126</v>
      </c>
      <c r="E116" s="14" cm="1">
        <f t="array" ref="E116">SalesCommission(D116)</f>
        <v>8212.6</v>
      </c>
    </row>
    <row r="117" spans="2:5" ht="15" customHeight="1" x14ac:dyDescent="0.25">
      <c r="B117" s="30">
        <v>43686</v>
      </c>
      <c r="C117" s="31" t="s">
        <v>23</v>
      </c>
      <c r="D117" s="31">
        <v>37124</v>
      </c>
      <c r="E117" s="14" cm="1">
        <f t="array" ref="E117">SalesCommission(D117)</f>
        <v>1856.2</v>
      </c>
    </row>
    <row r="118" spans="2:5" ht="15" customHeight="1" x14ac:dyDescent="0.25">
      <c r="B118" s="30">
        <v>43513</v>
      </c>
      <c r="C118" s="31" t="s">
        <v>22</v>
      </c>
      <c r="D118" s="31">
        <v>65310</v>
      </c>
      <c r="E118" s="14" cm="1">
        <f t="array" ref="E118">SalesCommission(D118)</f>
        <v>6531</v>
      </c>
    </row>
    <row r="119" spans="2:5" ht="15" customHeight="1" x14ac:dyDescent="0.25">
      <c r="B119" s="30">
        <v>43589</v>
      </c>
      <c r="C119" s="31" t="s">
        <v>22</v>
      </c>
      <c r="D119" s="31">
        <v>16142</v>
      </c>
      <c r="E119" s="14" cm="1">
        <f t="array" ref="E119">SalesCommission(D119)</f>
        <v>322.84000000000003</v>
      </c>
    </row>
    <row r="120" spans="2:5" ht="15" customHeight="1" x14ac:dyDescent="0.25">
      <c r="B120" s="30">
        <v>43743</v>
      </c>
      <c r="C120" s="31" t="s">
        <v>12</v>
      </c>
      <c r="D120" s="31">
        <v>99818</v>
      </c>
      <c r="E120" s="14" cm="1">
        <f t="array" ref="E120">SalesCommission(D120)</f>
        <v>9981.8000000000011</v>
      </c>
    </row>
    <row r="121" spans="2:5" ht="15" customHeight="1" x14ac:dyDescent="0.25">
      <c r="B121" s="30">
        <v>43584</v>
      </c>
      <c r="C121" s="31" t="s">
        <v>12</v>
      </c>
      <c r="D121" s="31">
        <v>95586</v>
      </c>
      <c r="E121" s="14" cm="1">
        <f t="array" ref="E121">SalesCommission(D121)</f>
        <v>9558.6</v>
      </c>
    </row>
    <row r="122" spans="2:5" ht="15" customHeight="1" x14ac:dyDescent="0.25">
      <c r="B122" s="30">
        <v>43561</v>
      </c>
      <c r="C122" s="31" t="s">
        <v>18</v>
      </c>
      <c r="D122" s="31">
        <v>3178</v>
      </c>
      <c r="E122" s="14" cm="1">
        <f t="array" ref="E122">SalesCommission(D122)</f>
        <v>63.56</v>
      </c>
    </row>
    <row r="123" spans="2:5" ht="15" customHeight="1" x14ac:dyDescent="0.25">
      <c r="B123" s="30">
        <v>43689</v>
      </c>
      <c r="C123" s="31" t="s">
        <v>22</v>
      </c>
      <c r="D123" s="31">
        <v>37262</v>
      </c>
      <c r="E123" s="14" cm="1">
        <f t="array" ref="E123">SalesCommission(D123)</f>
        <v>1863.1000000000001</v>
      </c>
    </row>
    <row r="124" spans="2:5" ht="15" customHeight="1" x14ac:dyDescent="0.25">
      <c r="B124" s="30">
        <v>43661</v>
      </c>
      <c r="C124" s="31" t="s">
        <v>7</v>
      </c>
      <c r="D124" s="31">
        <v>94391</v>
      </c>
      <c r="E124" s="14" cm="1">
        <f t="array" ref="E124">SalesCommission(D124)</f>
        <v>9439.1</v>
      </c>
    </row>
    <row r="125" spans="2:5" ht="15" customHeight="1" x14ac:dyDescent="0.25">
      <c r="B125" s="30">
        <v>43769</v>
      </c>
      <c r="C125" s="31" t="s">
        <v>16</v>
      </c>
      <c r="D125" s="31">
        <v>49003</v>
      </c>
      <c r="E125" s="14" cm="1">
        <f t="array" ref="E125">SalesCommission(D125)</f>
        <v>2450.15</v>
      </c>
    </row>
    <row r="126" spans="2:5" ht="15" customHeight="1" x14ac:dyDescent="0.25">
      <c r="B126" s="30">
        <v>43629</v>
      </c>
      <c r="C126" s="31" t="s">
        <v>23</v>
      </c>
      <c r="D126" s="31">
        <v>16126</v>
      </c>
      <c r="E126" s="14" cm="1">
        <f t="array" ref="E126">SalesCommission(D126)</f>
        <v>322.52</v>
      </c>
    </row>
    <row r="127" spans="2:5" ht="15" customHeight="1" x14ac:dyDescent="0.25">
      <c r="B127" s="30">
        <v>43643</v>
      </c>
      <c r="C127" s="31" t="s">
        <v>16</v>
      </c>
      <c r="D127" s="31">
        <v>23692</v>
      </c>
      <c r="E127" s="14" cm="1">
        <f t="array" ref="E127">SalesCommission(D127)</f>
        <v>1184.6000000000001</v>
      </c>
    </row>
    <row r="128" spans="2:5" ht="15" customHeight="1" x14ac:dyDescent="0.25">
      <c r="B128" s="30">
        <v>43646</v>
      </c>
      <c r="C128" s="31" t="s">
        <v>12</v>
      </c>
      <c r="D128" s="31">
        <v>6655</v>
      </c>
      <c r="E128" s="14" cm="1">
        <f t="array" ref="E128">SalesCommission(D128)</f>
        <v>133.1</v>
      </c>
    </row>
    <row r="129" spans="2:5" ht="15" customHeight="1" x14ac:dyDescent="0.25">
      <c r="B129" s="30">
        <v>43512</v>
      </c>
      <c r="C129" s="31" t="s">
        <v>22</v>
      </c>
      <c r="D129" s="31">
        <v>31205</v>
      </c>
      <c r="E129" s="14" cm="1">
        <f t="array" ref="E129">SalesCommission(D129)</f>
        <v>1560.25</v>
      </c>
    </row>
    <row r="130" spans="2:5" ht="15" customHeight="1" x14ac:dyDescent="0.25">
      <c r="B130" s="30">
        <v>43577</v>
      </c>
      <c r="C130" s="31" t="s">
        <v>7</v>
      </c>
      <c r="D130" s="31">
        <v>72311</v>
      </c>
      <c r="E130" s="14" cm="1">
        <f t="array" ref="E130">SalesCommission(D130)</f>
        <v>7231.1</v>
      </c>
    </row>
    <row r="131" spans="2:5" ht="15" customHeight="1" x14ac:dyDescent="0.25">
      <c r="B131" s="30">
        <v>43788</v>
      </c>
      <c r="C131" s="31" t="s">
        <v>16</v>
      </c>
      <c r="D131" s="31">
        <v>17415</v>
      </c>
      <c r="E131" s="14" cm="1">
        <f t="array" ref="E131">SalesCommission(D131)</f>
        <v>348.3</v>
      </c>
    </row>
    <row r="132" spans="2:5" ht="15" customHeight="1" x14ac:dyDescent="0.25">
      <c r="B132" s="30">
        <v>43624</v>
      </c>
      <c r="C132" s="31" t="s">
        <v>22</v>
      </c>
      <c r="D132" s="31">
        <v>69886</v>
      </c>
      <c r="E132" s="14" cm="1">
        <f t="array" ref="E132">SalesCommission(D132)</f>
        <v>6988.6</v>
      </c>
    </row>
    <row r="133" spans="2:5" ht="15" customHeight="1" x14ac:dyDescent="0.25">
      <c r="B133" s="30">
        <v>43817</v>
      </c>
      <c r="C133" s="31" t="s">
        <v>18</v>
      </c>
      <c r="D133" s="31">
        <v>8743</v>
      </c>
      <c r="E133" s="14" cm="1">
        <f t="array" ref="E133">SalesCommission(D133)</f>
        <v>174.86</v>
      </c>
    </row>
    <row r="134" spans="2:5" ht="15" customHeight="1" x14ac:dyDescent="0.25">
      <c r="B134" s="30">
        <v>43626</v>
      </c>
      <c r="C134" s="31" t="s">
        <v>23</v>
      </c>
      <c r="D134" s="31">
        <v>98664</v>
      </c>
      <c r="E134" s="14" cm="1">
        <f t="array" ref="E134">SalesCommission(D134)</f>
        <v>9866.4000000000015</v>
      </c>
    </row>
    <row r="135" spans="2:5" ht="15" customHeight="1" x14ac:dyDescent="0.25">
      <c r="B135" s="30">
        <v>43679</v>
      </c>
      <c r="C135" s="31" t="s">
        <v>12</v>
      </c>
      <c r="D135" s="31">
        <v>46221</v>
      </c>
      <c r="E135" s="14" cm="1">
        <f t="array" ref="E135">SalesCommission(D135)</f>
        <v>2311.0500000000002</v>
      </c>
    </row>
    <row r="136" spans="2:5" ht="15" customHeight="1" x14ac:dyDescent="0.25">
      <c r="B136" s="30">
        <v>43817</v>
      </c>
      <c r="C136" s="31" t="s">
        <v>7</v>
      </c>
      <c r="D136" s="31">
        <v>87682</v>
      </c>
      <c r="E136" s="14" cm="1">
        <f t="array" ref="E136">SalesCommission(D136)</f>
        <v>8768.2000000000007</v>
      </c>
    </row>
    <row r="137" spans="2:5" ht="15" customHeight="1" x14ac:dyDescent="0.25">
      <c r="B137" s="30">
        <v>43497</v>
      </c>
      <c r="C137" s="31" t="s">
        <v>12</v>
      </c>
      <c r="D137" s="31">
        <v>23477</v>
      </c>
      <c r="E137" s="14" cm="1">
        <f t="array" ref="E137">SalesCommission(D137)</f>
        <v>1173.8500000000001</v>
      </c>
    </row>
    <row r="138" spans="2:5" ht="15" customHeight="1" x14ac:dyDescent="0.25">
      <c r="B138" s="30">
        <v>43791</v>
      </c>
      <c r="C138" s="31" t="s">
        <v>18</v>
      </c>
      <c r="D138" s="31">
        <v>6133</v>
      </c>
      <c r="E138" s="14" cm="1">
        <f t="array" ref="E138">SalesCommission(D138)</f>
        <v>122.66</v>
      </c>
    </row>
    <row r="139" spans="2:5" ht="15" customHeight="1" x14ac:dyDescent="0.25">
      <c r="B139" s="30">
        <v>43803</v>
      </c>
      <c r="C139" s="31" t="s">
        <v>18</v>
      </c>
      <c r="D139" s="31">
        <v>92705</v>
      </c>
      <c r="E139" s="14" cm="1">
        <f t="array" ref="E139">SalesCommission(D139)</f>
        <v>9270.5</v>
      </c>
    </row>
    <row r="140" spans="2:5" ht="15" customHeight="1" x14ac:dyDescent="0.25">
      <c r="B140" s="30">
        <v>43663</v>
      </c>
      <c r="C140" s="31" t="s">
        <v>23</v>
      </c>
      <c r="D140" s="31">
        <v>98421</v>
      </c>
      <c r="E140" s="14" cm="1">
        <f t="array" ref="E140">SalesCommission(D140)</f>
        <v>9842.1</v>
      </c>
    </row>
    <row r="141" spans="2:5" ht="15" customHeight="1" x14ac:dyDescent="0.25">
      <c r="B141" s="30">
        <v>43473</v>
      </c>
      <c r="C141" s="31" t="s">
        <v>22</v>
      </c>
      <c r="D141" s="31">
        <v>70204</v>
      </c>
      <c r="E141" s="14" cm="1">
        <f t="array" ref="E141">SalesCommission(D141)</f>
        <v>7020.4000000000005</v>
      </c>
    </row>
    <row r="142" spans="2:5" ht="15" customHeight="1" x14ac:dyDescent="0.25">
      <c r="B142" s="30">
        <v>43783</v>
      </c>
      <c r="C142" s="31" t="s">
        <v>16</v>
      </c>
      <c r="D142" s="31">
        <v>32279</v>
      </c>
      <c r="E142" s="14" cm="1">
        <f t="array" ref="E142">SalesCommission(D142)</f>
        <v>1613.95</v>
      </c>
    </row>
    <row r="143" spans="2:5" ht="15" customHeight="1" x14ac:dyDescent="0.25">
      <c r="B143" s="30">
        <v>43681</v>
      </c>
      <c r="C143" s="31" t="s">
        <v>18</v>
      </c>
      <c r="D143" s="31">
        <v>90064</v>
      </c>
      <c r="E143" s="14" cm="1">
        <f t="array" ref="E143">SalesCommission(D143)</f>
        <v>9006.4</v>
      </c>
    </row>
    <row r="144" spans="2:5" ht="15" customHeight="1" x14ac:dyDescent="0.25">
      <c r="B144" s="30">
        <v>43579</v>
      </c>
      <c r="C144" s="31" t="s">
        <v>22</v>
      </c>
      <c r="D144" s="31">
        <v>33186</v>
      </c>
      <c r="E144" s="14" cm="1">
        <f t="array" ref="E144">SalesCommission(D144)</f>
        <v>1659.3000000000002</v>
      </c>
    </row>
    <row r="145" spans="2:5" ht="15" customHeight="1" x14ac:dyDescent="0.25">
      <c r="B145" s="30">
        <v>43668</v>
      </c>
      <c r="C145" s="31" t="s">
        <v>18</v>
      </c>
      <c r="D145" s="31">
        <v>58469</v>
      </c>
      <c r="E145" s="14" cm="1">
        <f t="array" ref="E145">SalesCommission(D145)</f>
        <v>5846.9000000000005</v>
      </c>
    </row>
    <row r="146" spans="2:5" ht="15" customHeight="1" x14ac:dyDescent="0.25">
      <c r="B146" s="30">
        <v>43536</v>
      </c>
      <c r="C146" s="31" t="s">
        <v>18</v>
      </c>
      <c r="D146" s="31">
        <v>99974</v>
      </c>
      <c r="E146" s="14" cm="1">
        <f t="array" ref="E146">SalesCommission(D146)</f>
        <v>9997.4000000000015</v>
      </c>
    </row>
    <row r="147" spans="2:5" ht="15" customHeight="1" x14ac:dyDescent="0.25">
      <c r="B147" s="30">
        <v>43830</v>
      </c>
      <c r="C147" s="31" t="s">
        <v>18</v>
      </c>
      <c r="D147" s="31">
        <v>42647</v>
      </c>
      <c r="E147" s="14" cm="1">
        <f t="array" ref="E147">SalesCommission(D147)</f>
        <v>2132.35</v>
      </c>
    </row>
    <row r="148" spans="2:5" ht="15" customHeight="1" x14ac:dyDescent="0.25">
      <c r="B148" s="30">
        <v>43470</v>
      </c>
      <c r="C148" s="31" t="s">
        <v>18</v>
      </c>
      <c r="D148" s="31">
        <v>2714</v>
      </c>
      <c r="E148" s="14" cm="1">
        <f t="array" ref="E148">SalesCommission(D148)</f>
        <v>54.28</v>
      </c>
    </row>
    <row r="149" spans="2:5" ht="15" customHeight="1" x14ac:dyDescent="0.25">
      <c r="B149" s="30">
        <v>43814</v>
      </c>
      <c r="C149" s="31" t="s">
        <v>24</v>
      </c>
      <c r="D149" s="31">
        <v>72283</v>
      </c>
      <c r="E149" s="14" cm="1">
        <f t="array" ref="E149">SalesCommission(D149)</f>
        <v>7228.3</v>
      </c>
    </row>
    <row r="150" spans="2:5" ht="15" customHeight="1" x14ac:dyDescent="0.25">
      <c r="B150" s="30">
        <v>43620</v>
      </c>
      <c r="C150" s="31" t="s">
        <v>24</v>
      </c>
      <c r="D150" s="31">
        <v>47625</v>
      </c>
      <c r="E150" s="14" cm="1">
        <f t="array" ref="E150">SalesCommission(D150)</f>
        <v>2381.25</v>
      </c>
    </row>
    <row r="151" spans="2:5" ht="15" customHeight="1" x14ac:dyDescent="0.25">
      <c r="B151" s="30">
        <v>43807</v>
      </c>
      <c r="C151" s="31" t="s">
        <v>18</v>
      </c>
      <c r="D151" s="31">
        <v>45922</v>
      </c>
      <c r="E151" s="14" cm="1">
        <f t="array" ref="E151">SalesCommission(D151)</f>
        <v>2296.1</v>
      </c>
    </row>
    <row r="152" spans="2:5" ht="15" customHeight="1" x14ac:dyDescent="0.25">
      <c r="B152" s="30">
        <v>43810</v>
      </c>
      <c r="C152" s="31" t="s">
        <v>7</v>
      </c>
      <c r="D152" s="31">
        <v>70132</v>
      </c>
      <c r="E152" s="14" cm="1">
        <f t="array" ref="E152">SalesCommission(D152)</f>
        <v>7013.2000000000007</v>
      </c>
    </row>
    <row r="153" spans="2:5" ht="15" customHeight="1" x14ac:dyDescent="0.25">
      <c r="B153" s="30">
        <v>43520</v>
      </c>
      <c r="C153" s="31" t="s">
        <v>22</v>
      </c>
      <c r="D153" s="31">
        <v>64299</v>
      </c>
      <c r="E153" s="14" cm="1">
        <f t="array" ref="E153">SalesCommission(D153)</f>
        <v>6429.9000000000005</v>
      </c>
    </row>
    <row r="154" spans="2:5" ht="15" customHeight="1" x14ac:dyDescent="0.25">
      <c r="B154" s="30">
        <v>43676</v>
      </c>
      <c r="C154" s="31" t="s">
        <v>22</v>
      </c>
      <c r="D154" s="31">
        <v>65606</v>
      </c>
      <c r="E154" s="14" cm="1">
        <f t="array" ref="E154">SalesCommission(D154)</f>
        <v>6560.6</v>
      </c>
    </row>
    <row r="155" spans="2:5" ht="15" customHeight="1" x14ac:dyDescent="0.25">
      <c r="B155" s="30">
        <v>43738</v>
      </c>
      <c r="C155" s="31" t="s">
        <v>22</v>
      </c>
      <c r="D155" s="31">
        <v>29900</v>
      </c>
      <c r="E155" s="14" cm="1">
        <f t="array" ref="E155">SalesCommission(D155)</f>
        <v>1495</v>
      </c>
    </row>
    <row r="156" spans="2:5" ht="15" customHeight="1" x14ac:dyDescent="0.25">
      <c r="B156" s="30">
        <v>43477</v>
      </c>
      <c r="C156" s="31" t="s">
        <v>23</v>
      </c>
      <c r="D156" s="31">
        <v>45036</v>
      </c>
      <c r="E156" s="14" cm="1">
        <f t="array" ref="E156">SalesCommission(D156)</f>
        <v>2251.8000000000002</v>
      </c>
    </row>
    <row r="157" spans="2:5" ht="15" customHeight="1" x14ac:dyDescent="0.25">
      <c r="B157" s="30">
        <v>43660</v>
      </c>
      <c r="C157" s="31" t="s">
        <v>23</v>
      </c>
      <c r="D157" s="31">
        <v>57793</v>
      </c>
      <c r="E157" s="14" cm="1">
        <f t="array" ref="E157">SalesCommission(D157)</f>
        <v>5779.3</v>
      </c>
    </row>
    <row r="158" spans="2:5" ht="15" customHeight="1" x14ac:dyDescent="0.25">
      <c r="B158" s="30">
        <v>43725</v>
      </c>
      <c r="C158" s="31" t="s">
        <v>22</v>
      </c>
      <c r="D158" s="31">
        <v>26891</v>
      </c>
      <c r="E158" s="14" cm="1">
        <f t="array" ref="E158">SalesCommission(D158)</f>
        <v>1344.5500000000002</v>
      </c>
    </row>
    <row r="159" spans="2:5" ht="15" customHeight="1" x14ac:dyDescent="0.25">
      <c r="B159" s="30">
        <v>43560</v>
      </c>
      <c r="C159" s="31" t="s">
        <v>23</v>
      </c>
      <c r="D159" s="31">
        <v>30209</v>
      </c>
      <c r="E159" s="14" cm="1">
        <f t="array" ref="E159">SalesCommission(D159)</f>
        <v>1510.45</v>
      </c>
    </row>
    <row r="160" spans="2:5" ht="15" customHeight="1" x14ac:dyDescent="0.25">
      <c r="B160" s="30">
        <v>43696</v>
      </c>
      <c r="C160" s="31" t="s">
        <v>24</v>
      </c>
      <c r="D160" s="31">
        <v>33379</v>
      </c>
      <c r="E160" s="14" cm="1">
        <f t="array" ref="E160">SalesCommission(D160)</f>
        <v>1668.95</v>
      </c>
    </row>
    <row r="161" spans="2:5" ht="15" customHeight="1" x14ac:dyDescent="0.25">
      <c r="B161" s="30">
        <v>43477</v>
      </c>
      <c r="C161" s="31" t="s">
        <v>18</v>
      </c>
      <c r="D161" s="31">
        <v>1551</v>
      </c>
      <c r="E161" s="14" cm="1">
        <f t="array" ref="E161">SalesCommission(D161)</f>
        <v>31.02</v>
      </c>
    </row>
    <row r="162" spans="2:5" ht="15" customHeight="1" x14ac:dyDescent="0.25">
      <c r="B162" s="30">
        <v>43591</v>
      </c>
      <c r="C162" s="31" t="s">
        <v>22</v>
      </c>
      <c r="D162" s="31">
        <v>56183</v>
      </c>
      <c r="E162" s="14" cm="1">
        <f t="array" ref="E162">SalesCommission(D162)</f>
        <v>5618.3</v>
      </c>
    </row>
    <row r="163" spans="2:5" ht="15" customHeight="1" x14ac:dyDescent="0.25">
      <c r="B163" s="30">
        <v>43692</v>
      </c>
      <c r="C163" s="31" t="s">
        <v>7</v>
      </c>
      <c r="D163" s="31">
        <v>33492</v>
      </c>
      <c r="E163" s="14" cm="1">
        <f t="array" ref="E163">SalesCommission(D163)</f>
        <v>1674.6000000000001</v>
      </c>
    </row>
    <row r="164" spans="2:5" ht="15" customHeight="1" x14ac:dyDescent="0.25">
      <c r="B164" s="30">
        <v>43595</v>
      </c>
      <c r="C164" s="31" t="s">
        <v>7</v>
      </c>
      <c r="D164" s="31">
        <v>72840</v>
      </c>
      <c r="E164" s="14" cm="1">
        <f t="array" ref="E164">SalesCommission(D164)</f>
        <v>7284</v>
      </c>
    </row>
    <row r="165" spans="2:5" ht="15" customHeight="1" x14ac:dyDescent="0.25">
      <c r="B165" s="30">
        <v>43587</v>
      </c>
      <c r="C165" s="31" t="s">
        <v>7</v>
      </c>
      <c r="D165" s="31">
        <v>1749</v>
      </c>
      <c r="E165" s="14" cm="1">
        <f t="array" ref="E165">SalesCommission(D165)</f>
        <v>34.980000000000004</v>
      </c>
    </row>
    <row r="166" spans="2:5" ht="15" customHeight="1" x14ac:dyDescent="0.25">
      <c r="B166" s="30">
        <v>43775</v>
      </c>
      <c r="C166" s="31" t="s">
        <v>7</v>
      </c>
      <c r="D166" s="31">
        <v>24926</v>
      </c>
      <c r="E166" s="14" cm="1">
        <f t="array" ref="E166">SalesCommission(D166)</f>
        <v>1246.3000000000002</v>
      </c>
    </row>
    <row r="167" spans="2:5" ht="15" customHeight="1" x14ac:dyDescent="0.25">
      <c r="B167" s="30">
        <v>43744</v>
      </c>
      <c r="C167" s="31" t="s">
        <v>25</v>
      </c>
      <c r="D167" s="31">
        <v>21559</v>
      </c>
      <c r="E167" s="14" cm="1">
        <f t="array" ref="E167">SalesCommission(D167)</f>
        <v>1077.95</v>
      </c>
    </row>
    <row r="168" spans="2:5" ht="15" customHeight="1" x14ac:dyDescent="0.25">
      <c r="B168" s="30">
        <v>43742</v>
      </c>
      <c r="C168" s="31" t="s">
        <v>25</v>
      </c>
      <c r="D168" s="31">
        <v>71527</v>
      </c>
      <c r="E168" s="14" cm="1">
        <f t="array" ref="E168">SalesCommission(D168)</f>
        <v>7152.7000000000007</v>
      </c>
    </row>
    <row r="169" spans="2:5" ht="15" customHeight="1" x14ac:dyDescent="0.25">
      <c r="B169" s="30">
        <v>43653</v>
      </c>
      <c r="C169" s="31" t="s">
        <v>25</v>
      </c>
      <c r="D169" s="31">
        <v>1969</v>
      </c>
      <c r="E169" s="14" cm="1">
        <f t="array" ref="E169">SalesCommission(D169)</f>
        <v>39.380000000000003</v>
      </c>
    </row>
    <row r="170" spans="2:5" ht="15" customHeight="1" x14ac:dyDescent="0.25">
      <c r="B170" s="30">
        <v>43564</v>
      </c>
      <c r="C170" s="31" t="s">
        <v>25</v>
      </c>
      <c r="D170" s="31">
        <v>39222</v>
      </c>
      <c r="E170" s="14" cm="1">
        <f t="array" ref="E170">SalesCommission(D170)</f>
        <v>1961.1000000000001</v>
      </c>
    </row>
    <row r="171" spans="2:5" ht="15" customHeight="1" x14ac:dyDescent="0.25">
      <c r="B171" s="30">
        <v>43483</v>
      </c>
      <c r="C171" s="31" t="s">
        <v>25</v>
      </c>
      <c r="D171" s="31">
        <v>73155</v>
      </c>
      <c r="E171" s="14" cm="1">
        <f t="array" ref="E171">SalesCommission(D171)</f>
        <v>7315.5</v>
      </c>
    </row>
    <row r="172" spans="2:5" ht="15" customHeight="1" x14ac:dyDescent="0.25">
      <c r="B172" s="30">
        <v>43696</v>
      </c>
      <c r="C172" s="31" t="s">
        <v>25</v>
      </c>
      <c r="D172" s="31">
        <v>96783</v>
      </c>
      <c r="E172" s="14" cm="1">
        <f t="array" ref="E172">SalesCommission(D172)</f>
        <v>9678.3000000000011</v>
      </c>
    </row>
    <row r="173" spans="2:5" ht="15" customHeight="1" x14ac:dyDescent="0.25">
      <c r="B173" s="30">
        <v>43645</v>
      </c>
      <c r="C173" s="31" t="s">
        <v>18</v>
      </c>
      <c r="D173" s="31">
        <v>39319</v>
      </c>
      <c r="E173" s="14" cm="1">
        <f t="array" ref="E173">SalesCommission(D173)</f>
        <v>1965.95</v>
      </c>
    </row>
    <row r="174" spans="2:5" ht="15" customHeight="1" x14ac:dyDescent="0.25">
      <c r="B174" s="30">
        <v>43504</v>
      </c>
      <c r="C174" s="31" t="s">
        <v>24</v>
      </c>
      <c r="D174" s="31">
        <v>57861</v>
      </c>
      <c r="E174" s="14" cm="1">
        <f t="array" ref="E174">SalesCommission(D174)</f>
        <v>5786.1</v>
      </c>
    </row>
    <row r="175" spans="2:5" ht="15" customHeight="1" x14ac:dyDescent="0.25">
      <c r="B175" s="30">
        <v>43591</v>
      </c>
      <c r="C175" s="31" t="s">
        <v>18</v>
      </c>
      <c r="D175" s="31">
        <v>54494</v>
      </c>
      <c r="E175" s="14" cm="1">
        <f t="array" ref="E175">SalesCommission(D175)</f>
        <v>5449.4000000000005</v>
      </c>
    </row>
    <row r="176" spans="2:5" ht="15" customHeight="1" x14ac:dyDescent="0.25">
      <c r="B176" s="30">
        <v>43649</v>
      </c>
      <c r="C176" s="31" t="s">
        <v>22</v>
      </c>
      <c r="D176" s="31">
        <v>42994</v>
      </c>
      <c r="E176" s="14" cm="1">
        <f t="array" ref="E176">SalesCommission(D176)</f>
        <v>2149.7000000000003</v>
      </c>
    </row>
    <row r="177" spans="2:5" ht="15" customHeight="1" x14ac:dyDescent="0.25">
      <c r="B177" s="30">
        <v>43628</v>
      </c>
      <c r="C177" s="31" t="s">
        <v>22</v>
      </c>
      <c r="D177" s="31">
        <v>49441</v>
      </c>
      <c r="E177" s="14" cm="1">
        <f t="array" ref="E177">SalesCommission(D177)</f>
        <v>2472.0500000000002</v>
      </c>
    </row>
    <row r="178" spans="2:5" ht="15" customHeight="1" x14ac:dyDescent="0.25">
      <c r="B178" s="30">
        <v>43685</v>
      </c>
      <c r="C178" s="31" t="s">
        <v>7</v>
      </c>
      <c r="D178" s="31">
        <v>88021</v>
      </c>
      <c r="E178" s="14" cm="1">
        <f t="array" ref="E178">SalesCommission(D178)</f>
        <v>8802.1</v>
      </c>
    </row>
    <row r="179" spans="2:5" ht="15" customHeight="1" x14ac:dyDescent="0.25">
      <c r="B179" s="30">
        <v>43760</v>
      </c>
      <c r="C179" s="31" t="s">
        <v>24</v>
      </c>
      <c r="D179" s="31">
        <v>83114</v>
      </c>
      <c r="E179" s="14" cm="1">
        <f t="array" ref="E179">SalesCommission(D179)</f>
        <v>8311.4</v>
      </c>
    </row>
    <row r="180" spans="2:5" ht="15" customHeight="1" x14ac:dyDescent="0.25">
      <c r="B180" s="30">
        <v>43649</v>
      </c>
      <c r="C180" s="31" t="s">
        <v>24</v>
      </c>
      <c r="D180" s="31">
        <v>86988</v>
      </c>
      <c r="E180" s="14" cm="1">
        <f t="array" ref="E180">SalesCommission(D180)</f>
        <v>8698.8000000000011</v>
      </c>
    </row>
    <row r="181" spans="2:5" ht="15" customHeight="1" x14ac:dyDescent="0.25">
      <c r="B181" s="30">
        <v>43742</v>
      </c>
      <c r="C181" s="31" t="s">
        <v>24</v>
      </c>
      <c r="D181" s="31">
        <v>70390</v>
      </c>
      <c r="E181" s="14" cm="1">
        <f t="array" ref="E181">SalesCommission(D181)</f>
        <v>7039</v>
      </c>
    </row>
    <row r="182" spans="2:5" ht="15" customHeight="1" x14ac:dyDescent="0.25">
      <c r="B182" s="30">
        <v>43528</v>
      </c>
      <c r="C182" s="31" t="s">
        <v>24</v>
      </c>
      <c r="D182" s="31">
        <v>70406</v>
      </c>
      <c r="E182" s="14" cm="1">
        <f t="array" ref="E182">SalesCommission(D182)</f>
        <v>7040.6</v>
      </c>
    </row>
    <row r="183" spans="2:5" ht="15" customHeight="1" x14ac:dyDescent="0.25">
      <c r="B183" s="30">
        <v>43505</v>
      </c>
      <c r="C183" s="31" t="s">
        <v>24</v>
      </c>
      <c r="D183" s="31">
        <v>638</v>
      </c>
      <c r="E183" s="14" cm="1">
        <f t="array" ref="E183">SalesCommission(D183)</f>
        <v>12.76</v>
      </c>
    </row>
    <row r="184" spans="2:5" ht="15" customHeight="1" x14ac:dyDescent="0.25">
      <c r="B184" s="30">
        <v>43830</v>
      </c>
      <c r="C184" s="31" t="s">
        <v>24</v>
      </c>
      <c r="D184" s="31">
        <v>73120</v>
      </c>
      <c r="E184" s="14" cm="1">
        <f t="array" ref="E184">SalesCommission(D184)</f>
        <v>7312</v>
      </c>
    </row>
    <row r="185" spans="2:5" ht="15" customHeight="1" x14ac:dyDescent="0.25">
      <c r="B185" s="30">
        <v>43593</v>
      </c>
      <c r="C185" s="31" t="s">
        <v>7</v>
      </c>
      <c r="D185" s="31">
        <v>95830</v>
      </c>
      <c r="E185" s="14" cm="1">
        <f t="array" ref="E185">SalesCommission(D185)</f>
        <v>9583</v>
      </c>
    </row>
    <row r="186" spans="2:5" ht="15" customHeight="1" x14ac:dyDescent="0.25">
      <c r="B186" s="30">
        <v>43734</v>
      </c>
      <c r="C186" s="31" t="s">
        <v>7</v>
      </c>
      <c r="D186" s="31">
        <v>91663</v>
      </c>
      <c r="E186" s="14" cm="1">
        <f t="array" ref="E186">SalesCommission(D186)</f>
        <v>9166.3000000000011</v>
      </c>
    </row>
    <row r="187" spans="2:5" ht="15" customHeight="1" x14ac:dyDescent="0.25">
      <c r="B187" s="30">
        <v>43717</v>
      </c>
      <c r="C187" s="31" t="s">
        <v>22</v>
      </c>
      <c r="D187" s="31">
        <v>2774</v>
      </c>
      <c r="E187" s="14" cm="1">
        <f t="array" ref="E187">SalesCommission(D187)</f>
        <v>55.480000000000004</v>
      </c>
    </row>
    <row r="188" spans="2:5" ht="15" customHeight="1" x14ac:dyDescent="0.25">
      <c r="B188" s="30">
        <v>43789</v>
      </c>
      <c r="C188" s="31" t="s">
        <v>16</v>
      </c>
      <c r="D188" s="31">
        <v>50212</v>
      </c>
      <c r="E188" s="14" cm="1">
        <f t="array" ref="E188">SalesCommission(D188)</f>
        <v>5021.2000000000007</v>
      </c>
    </row>
    <row r="189" spans="2:5" ht="15" customHeight="1" x14ac:dyDescent="0.25">
      <c r="B189" s="30">
        <v>43754</v>
      </c>
      <c r="C189" s="31" t="s">
        <v>18</v>
      </c>
      <c r="D189" s="31">
        <v>11106</v>
      </c>
      <c r="E189" s="14" cm="1">
        <f t="array" ref="E189">SalesCommission(D189)</f>
        <v>222.12</v>
      </c>
    </row>
    <row r="190" spans="2:5" ht="15" customHeight="1" x14ac:dyDescent="0.25">
      <c r="B190" s="30">
        <v>43596</v>
      </c>
      <c r="C190" s="31" t="s">
        <v>22</v>
      </c>
      <c r="D190" s="31">
        <v>75666</v>
      </c>
      <c r="E190" s="14" cm="1">
        <f t="array" ref="E190">SalesCommission(D190)</f>
        <v>7566.6</v>
      </c>
    </row>
    <row r="191" spans="2:5" ht="15" customHeight="1" x14ac:dyDescent="0.25">
      <c r="B191" s="30">
        <v>43746</v>
      </c>
      <c r="C191" s="31" t="s">
        <v>23</v>
      </c>
      <c r="D191" s="31">
        <v>49712</v>
      </c>
      <c r="E191" s="14" cm="1">
        <f t="array" ref="E191">SalesCommission(D191)</f>
        <v>2485.6000000000004</v>
      </c>
    </row>
    <row r="192" spans="2:5" ht="15" customHeight="1" x14ac:dyDescent="0.25">
      <c r="B192" s="30">
        <v>43544</v>
      </c>
      <c r="C192" s="31" t="s">
        <v>23</v>
      </c>
      <c r="D192" s="31">
        <v>94209</v>
      </c>
      <c r="E192" s="14" cm="1">
        <f t="array" ref="E192">SalesCommission(D192)</f>
        <v>9420.9</v>
      </c>
    </row>
    <row r="193" spans="2:5" ht="15" customHeight="1" x14ac:dyDescent="0.25">
      <c r="B193" s="30">
        <v>43770</v>
      </c>
      <c r="C193" s="31" t="s">
        <v>22</v>
      </c>
      <c r="D193" s="31">
        <v>82903</v>
      </c>
      <c r="E193" s="14" cm="1">
        <f t="array" ref="E193">SalesCommission(D193)</f>
        <v>8290.3000000000011</v>
      </c>
    </row>
    <row r="194" spans="2:5" ht="15" customHeight="1" x14ac:dyDescent="0.25">
      <c r="B194" s="30">
        <v>43579</v>
      </c>
      <c r="C194" s="31" t="s">
        <v>23</v>
      </c>
      <c r="D194" s="31">
        <v>22644</v>
      </c>
      <c r="E194" s="14" cm="1">
        <f t="array" ref="E194">SalesCommission(D194)</f>
        <v>1132.2</v>
      </c>
    </row>
    <row r="195" spans="2:5" ht="15" customHeight="1" x14ac:dyDescent="0.25">
      <c r="B195" s="30">
        <v>43683</v>
      </c>
      <c r="C195" s="31" t="s">
        <v>24</v>
      </c>
      <c r="D195" s="31">
        <v>91393</v>
      </c>
      <c r="E195" s="14" cm="1">
        <f t="array" ref="E195">SalesCommission(D195)</f>
        <v>9139.3000000000011</v>
      </c>
    </row>
    <row r="196" spans="2:5" ht="15" customHeight="1" x14ac:dyDescent="0.25">
      <c r="B196" s="30">
        <v>43635</v>
      </c>
      <c r="C196" s="31" t="s">
        <v>18</v>
      </c>
      <c r="D196" s="31">
        <v>92020</v>
      </c>
      <c r="E196" s="14" cm="1">
        <f t="array" ref="E196">SalesCommission(D196)</f>
        <v>9202</v>
      </c>
    </row>
    <row r="197" spans="2:5" ht="15" customHeight="1" x14ac:dyDescent="0.25">
      <c r="B197" s="30">
        <v>43809</v>
      </c>
      <c r="C197" s="31" t="s">
        <v>22</v>
      </c>
      <c r="D197" s="31">
        <v>67583</v>
      </c>
      <c r="E197" s="14" cm="1">
        <f t="array" ref="E197">SalesCommission(D197)</f>
        <v>6758.3</v>
      </c>
    </row>
    <row r="198" spans="2:5" ht="15" customHeight="1" x14ac:dyDescent="0.25">
      <c r="B198" s="30">
        <v>43791</v>
      </c>
      <c r="C198" s="31" t="s">
        <v>7</v>
      </c>
      <c r="D198" s="31">
        <v>52495</v>
      </c>
      <c r="E198" s="14" cm="1">
        <f t="array" ref="E198">SalesCommission(D198)</f>
        <v>5249.5</v>
      </c>
    </row>
    <row r="199" spans="2:5" ht="15" customHeight="1" x14ac:dyDescent="0.25">
      <c r="B199" s="30">
        <v>43517</v>
      </c>
      <c r="C199" s="31" t="s">
        <v>7</v>
      </c>
      <c r="D199" s="31">
        <v>24426</v>
      </c>
      <c r="E199" s="14" cm="1">
        <f t="array" ref="E199">SalesCommission(D199)</f>
        <v>1221.3</v>
      </c>
    </row>
    <row r="200" spans="2:5" ht="15" customHeight="1" x14ac:dyDescent="0.25">
      <c r="B200" s="30">
        <v>43649</v>
      </c>
      <c r="C200" s="31" t="s">
        <v>7</v>
      </c>
      <c r="D200" s="31">
        <v>74215</v>
      </c>
      <c r="E200" s="14" cm="1">
        <f t="array" ref="E200">SalesCommission(D200)</f>
        <v>7421.5</v>
      </c>
    </row>
    <row r="201" spans="2:5" ht="15" customHeight="1" x14ac:dyDescent="0.25">
      <c r="B201" s="30">
        <v>43467</v>
      </c>
      <c r="C201" s="31" t="s">
        <v>7</v>
      </c>
      <c r="D201" s="31">
        <v>9292</v>
      </c>
      <c r="E201" s="14" cm="1">
        <f t="array" ref="E201">SalesCommission(D201)</f>
        <v>185.84</v>
      </c>
    </row>
    <row r="202" spans="2:5" ht="15" customHeight="1" x14ac:dyDescent="0.25">
      <c r="B202" s="30">
        <v>43712</v>
      </c>
      <c r="C202" s="31" t="s">
        <v>18</v>
      </c>
      <c r="D202" s="31">
        <v>27160</v>
      </c>
      <c r="E202" s="14" cm="1">
        <f t="array" ref="E202">SalesCommission(D202)</f>
        <v>1358</v>
      </c>
    </row>
    <row r="203" spans="2:5" ht="15" customHeight="1" x14ac:dyDescent="0.25">
      <c r="B203" s="30">
        <v>43549</v>
      </c>
      <c r="C203" s="31" t="s">
        <v>22</v>
      </c>
      <c r="D203" s="31">
        <v>82086</v>
      </c>
      <c r="E203" s="14" cm="1">
        <f t="array" ref="E203">SalesCommission(D203)</f>
        <v>8208.6</v>
      </c>
    </row>
    <row r="204" spans="2:5" ht="15" customHeight="1" x14ac:dyDescent="0.25">
      <c r="B204" s="30">
        <v>43800</v>
      </c>
      <c r="C204" s="31" t="s">
        <v>22</v>
      </c>
      <c r="D204" s="31">
        <v>49060</v>
      </c>
      <c r="E204" s="14" cm="1">
        <f t="array" ref="E204">SalesCommission(D204)</f>
        <v>2453</v>
      </c>
    </row>
    <row r="205" spans="2:5" ht="15" customHeight="1" x14ac:dyDescent="0.25">
      <c r="B205" s="30">
        <v>43526</v>
      </c>
      <c r="C205" s="31" t="s">
        <v>7</v>
      </c>
      <c r="D205" s="31">
        <v>46277</v>
      </c>
      <c r="E205" s="14" cm="1">
        <f t="array" ref="E205">SalesCommission(D205)</f>
        <v>2313.85</v>
      </c>
    </row>
    <row r="206" spans="2:5" ht="15" customHeight="1" x14ac:dyDescent="0.25">
      <c r="B206" s="30">
        <v>43581</v>
      </c>
      <c r="C206" s="31" t="s">
        <v>24</v>
      </c>
      <c r="D206" s="31">
        <v>14132</v>
      </c>
      <c r="E206" s="14" cm="1">
        <f t="array" ref="E206">SalesCommission(D206)</f>
        <v>282.64</v>
      </c>
    </row>
    <row r="207" spans="2:5" ht="15" customHeight="1" x14ac:dyDescent="0.25">
      <c r="B207" s="30">
        <v>43817</v>
      </c>
      <c r="C207" s="31" t="s">
        <v>24</v>
      </c>
      <c r="D207" s="31">
        <v>5928</v>
      </c>
      <c r="E207" s="14" cm="1">
        <f t="array" ref="E207">SalesCommission(D207)</f>
        <v>118.56</v>
      </c>
    </row>
    <row r="208" spans="2:5" ht="15" customHeight="1" x14ac:dyDescent="0.25">
      <c r="B208" s="30">
        <v>43711</v>
      </c>
      <c r="C208" s="31" t="s">
        <v>24</v>
      </c>
      <c r="D208" s="31">
        <v>20061</v>
      </c>
      <c r="E208" s="14" cm="1">
        <f t="array" ref="E208">SalesCommission(D208)</f>
        <v>1003.0500000000001</v>
      </c>
    </row>
    <row r="209" spans="2:5" ht="15" customHeight="1" x14ac:dyDescent="0.25">
      <c r="B209" s="30">
        <v>43755</v>
      </c>
      <c r="C209" s="31" t="s">
        <v>24</v>
      </c>
      <c r="D209" s="31">
        <v>19714</v>
      </c>
      <c r="E209" s="14" cm="1">
        <f t="array" ref="E209">SalesCommission(D209)</f>
        <v>394.28000000000003</v>
      </c>
    </row>
    <row r="210" spans="2:5" ht="15" customHeight="1" x14ac:dyDescent="0.25">
      <c r="B210" s="30">
        <v>43589</v>
      </c>
      <c r="C210" s="31" t="s">
        <v>24</v>
      </c>
      <c r="D210" s="31">
        <v>38541</v>
      </c>
      <c r="E210" s="14" cm="1">
        <f t="array" ref="E210">SalesCommission(D210)</f>
        <v>1927.0500000000002</v>
      </c>
    </row>
    <row r="211" spans="2:5" ht="15" customHeight="1" x14ac:dyDescent="0.25">
      <c r="B211" s="30">
        <v>43639</v>
      </c>
      <c r="C211" s="31" t="s">
        <v>12</v>
      </c>
      <c r="D211" s="31">
        <v>1765</v>
      </c>
      <c r="E211" s="14" cm="1">
        <f t="array" ref="E211">SalesCommission(D211)</f>
        <v>35.300000000000004</v>
      </c>
    </row>
    <row r="212" spans="2:5" ht="15" customHeight="1" x14ac:dyDescent="0.25">
      <c r="B212" s="30">
        <v>43683</v>
      </c>
      <c r="C212" s="31" t="s">
        <v>23</v>
      </c>
      <c r="D212" s="31">
        <v>87526</v>
      </c>
      <c r="E212" s="14" cm="1">
        <f t="array" ref="E212">SalesCommission(D212)</f>
        <v>8752.6</v>
      </c>
    </row>
    <row r="213" spans="2:5" ht="15" customHeight="1" x14ac:dyDescent="0.25">
      <c r="B213" s="30">
        <v>43494</v>
      </c>
      <c r="C213" s="31" t="s">
        <v>7</v>
      </c>
      <c r="D213" s="31">
        <v>53425</v>
      </c>
      <c r="E213" s="14" cm="1">
        <f t="array" ref="E213">SalesCommission(D213)</f>
        <v>5342.5</v>
      </c>
    </row>
    <row r="214" spans="2:5" ht="15" customHeight="1" x14ac:dyDescent="0.25">
      <c r="B214" s="30">
        <v>43732</v>
      </c>
      <c r="C214" s="31" t="s">
        <v>12</v>
      </c>
      <c r="D214" s="31">
        <v>42416</v>
      </c>
      <c r="E214" s="14" cm="1">
        <f t="array" ref="E214">SalesCommission(D214)</f>
        <v>2120.8000000000002</v>
      </c>
    </row>
    <row r="215" spans="2:5" ht="15" customHeight="1" x14ac:dyDescent="0.25">
      <c r="B215" s="30">
        <v>43735</v>
      </c>
      <c r="C215" s="31" t="s">
        <v>16</v>
      </c>
      <c r="D215" s="31">
        <v>30302</v>
      </c>
      <c r="E215" s="14" cm="1">
        <f t="array" ref="E215">SalesCommission(D215)</f>
        <v>1515.1000000000001</v>
      </c>
    </row>
    <row r="216" spans="2:5" ht="15" customHeight="1" x14ac:dyDescent="0.25">
      <c r="B216" s="30">
        <v>43572</v>
      </c>
      <c r="C216" s="31" t="s">
        <v>18</v>
      </c>
      <c r="D216" s="31">
        <v>59894</v>
      </c>
      <c r="E216" s="14" cm="1">
        <f t="array" ref="E216">SalesCommission(D216)</f>
        <v>5989.4000000000005</v>
      </c>
    </row>
    <row r="217" spans="2:5" ht="15" customHeight="1" x14ac:dyDescent="0.25">
      <c r="B217" s="30">
        <v>43481</v>
      </c>
      <c r="C217" s="31" t="s">
        <v>7</v>
      </c>
      <c r="D217" s="31">
        <v>51176</v>
      </c>
      <c r="E217" s="14" cm="1">
        <f t="array" ref="E217">SalesCommission(D217)</f>
        <v>5117.6000000000004</v>
      </c>
    </row>
    <row r="218" spans="2:5" ht="15" customHeight="1" x14ac:dyDescent="0.25">
      <c r="B218" s="30">
        <v>43753</v>
      </c>
      <c r="C218" s="31" t="s">
        <v>7</v>
      </c>
      <c r="D218" s="31">
        <v>93931</v>
      </c>
      <c r="E218" s="14" cm="1">
        <f t="array" ref="E218">SalesCommission(D218)</f>
        <v>9393.1</v>
      </c>
    </row>
    <row r="219" spans="2:5" ht="15" customHeight="1" x14ac:dyDescent="0.25">
      <c r="B219" s="30">
        <v>43804</v>
      </c>
      <c r="C219" s="31" t="s">
        <v>18</v>
      </c>
      <c r="D219" s="31">
        <v>73829</v>
      </c>
      <c r="E219" s="14" cm="1">
        <f t="array" ref="E219">SalesCommission(D219)</f>
        <v>7382.9000000000005</v>
      </c>
    </row>
    <row r="220" spans="2:5" ht="15" customHeight="1" x14ac:dyDescent="0.25">
      <c r="B220" s="30">
        <v>43709</v>
      </c>
      <c r="C220" s="31" t="s">
        <v>18</v>
      </c>
      <c r="D220" s="31">
        <v>6201</v>
      </c>
      <c r="E220" s="14" cm="1">
        <f t="array" ref="E220">SalesCommission(D220)</f>
        <v>124.02</v>
      </c>
    </row>
    <row r="221" spans="2:5" ht="15" customHeight="1" x14ac:dyDescent="0.25">
      <c r="B221" s="30">
        <v>43714</v>
      </c>
      <c r="C221" s="31" t="s">
        <v>23</v>
      </c>
      <c r="D221" s="31">
        <v>95903</v>
      </c>
      <c r="E221" s="14" cm="1">
        <f t="array" ref="E221">SalesCommission(D221)</f>
        <v>9590.3000000000011</v>
      </c>
    </row>
    <row r="222" spans="2:5" ht="15" customHeight="1" x14ac:dyDescent="0.25">
      <c r="B222" s="30">
        <v>43798</v>
      </c>
      <c r="C222" s="31" t="s">
        <v>18</v>
      </c>
      <c r="D222" s="31">
        <v>38326</v>
      </c>
      <c r="E222" s="14" cm="1">
        <f t="array" ref="E222">SalesCommission(D222)</f>
        <v>1916.3000000000002</v>
      </c>
    </row>
    <row r="223" spans="2:5" ht="15" customHeight="1" x14ac:dyDescent="0.25">
      <c r="B223" s="30">
        <v>43790</v>
      </c>
      <c r="C223" s="31" t="s">
        <v>22</v>
      </c>
      <c r="D223" s="31">
        <v>14306</v>
      </c>
      <c r="E223" s="14" cm="1">
        <f t="array" ref="E223">SalesCommission(D223)</f>
        <v>286.12</v>
      </c>
    </row>
    <row r="224" spans="2:5" ht="15" customHeight="1" x14ac:dyDescent="0.25">
      <c r="B224" s="30">
        <v>43558</v>
      </c>
      <c r="C224" s="31" t="s">
        <v>7</v>
      </c>
      <c r="D224" s="31">
        <v>15970</v>
      </c>
      <c r="E224" s="14" cm="1">
        <f t="array" ref="E224">SalesCommission(D224)</f>
        <v>319.40000000000003</v>
      </c>
    </row>
    <row r="225" spans="2:5" ht="15" customHeight="1" x14ac:dyDescent="0.25">
      <c r="B225" s="30">
        <v>43545</v>
      </c>
      <c r="C225" s="31" t="s">
        <v>18</v>
      </c>
      <c r="D225" s="31">
        <v>79076</v>
      </c>
      <c r="E225" s="14" cm="1">
        <f t="array" ref="E225">SalesCommission(D225)</f>
        <v>7907.6</v>
      </c>
    </row>
    <row r="226" spans="2:5" ht="15" customHeight="1" x14ac:dyDescent="0.25">
      <c r="B226" s="30">
        <v>43578</v>
      </c>
      <c r="C226" s="31" t="s">
        <v>23</v>
      </c>
      <c r="D226" s="31">
        <v>95346</v>
      </c>
      <c r="E226" s="14" cm="1">
        <f t="array" ref="E226">SalesCommission(D226)</f>
        <v>9534.6</v>
      </c>
    </row>
    <row r="227" spans="2:5" ht="15" customHeight="1" x14ac:dyDescent="0.25">
      <c r="B227" s="30">
        <v>43779</v>
      </c>
      <c r="C227" s="31" t="s">
        <v>18</v>
      </c>
      <c r="D227" s="31">
        <v>23959</v>
      </c>
      <c r="E227" s="14" cm="1">
        <f t="array" ref="E227">SalesCommission(D227)</f>
        <v>1197.95</v>
      </c>
    </row>
    <row r="228" spans="2:5" ht="15" customHeight="1" x14ac:dyDescent="0.25">
      <c r="B228" s="30">
        <v>43681</v>
      </c>
      <c r="C228" s="31" t="s">
        <v>23</v>
      </c>
      <c r="D228" s="31">
        <v>62566</v>
      </c>
      <c r="E228" s="14" cm="1">
        <f t="array" ref="E228">SalesCommission(D228)</f>
        <v>6256.6</v>
      </c>
    </row>
    <row r="229" spans="2:5" ht="15" customHeight="1" x14ac:dyDescent="0.25">
      <c r="B229" s="30">
        <v>43472</v>
      </c>
      <c r="C229" s="31" t="s">
        <v>22</v>
      </c>
      <c r="D229" s="31">
        <v>17234</v>
      </c>
      <c r="E229" s="14" cm="1">
        <f t="array" ref="E229">SalesCommission(D229)</f>
        <v>344.68</v>
      </c>
    </row>
    <row r="230" spans="2:5" ht="15" customHeight="1" x14ac:dyDescent="0.25">
      <c r="B230" s="30">
        <v>43529</v>
      </c>
      <c r="C230" s="31" t="s">
        <v>22</v>
      </c>
      <c r="D230" s="31">
        <v>6325</v>
      </c>
      <c r="E230" s="14" cm="1">
        <f t="array" ref="E230">SalesCommission(D230)</f>
        <v>126.5</v>
      </c>
    </row>
    <row r="231" spans="2:5" ht="15" customHeight="1" x14ac:dyDescent="0.25">
      <c r="B231" s="30">
        <v>43780</v>
      </c>
      <c r="C231" s="31" t="s">
        <v>12</v>
      </c>
      <c r="D231" s="31">
        <v>81812</v>
      </c>
      <c r="E231" s="14" cm="1">
        <f t="array" ref="E231">SalesCommission(D231)</f>
        <v>8181.2000000000007</v>
      </c>
    </row>
    <row r="232" spans="2:5" ht="15" customHeight="1" x14ac:dyDescent="0.25">
      <c r="B232" s="30">
        <v>43741</v>
      </c>
      <c r="C232" s="31" t="s">
        <v>12</v>
      </c>
      <c r="D232" s="31">
        <v>55018</v>
      </c>
      <c r="E232" s="14" cm="1">
        <f t="array" ref="E232">SalesCommission(D232)</f>
        <v>5501.8</v>
      </c>
    </row>
    <row r="233" spans="2:5" ht="15" customHeight="1" x14ac:dyDescent="0.25">
      <c r="B233" s="30">
        <v>43475</v>
      </c>
      <c r="C233" s="31" t="s">
        <v>18</v>
      </c>
      <c r="D233" s="31">
        <v>87480</v>
      </c>
      <c r="E233" s="14" cm="1">
        <f t="array" ref="E233">SalesCommission(D233)</f>
        <v>8748</v>
      </c>
    </row>
    <row r="234" spans="2:5" ht="15" customHeight="1" x14ac:dyDescent="0.25">
      <c r="B234" s="30">
        <v>43542</v>
      </c>
      <c r="C234" s="31" t="s">
        <v>22</v>
      </c>
      <c r="D234" s="31">
        <v>25357</v>
      </c>
      <c r="E234" s="14" cm="1">
        <f t="array" ref="E234">SalesCommission(D234)</f>
        <v>1267.8500000000001</v>
      </c>
    </row>
    <row r="235" spans="2:5" ht="15" customHeight="1" x14ac:dyDescent="0.25">
      <c r="B235" s="30">
        <v>43526</v>
      </c>
      <c r="C235" s="31" t="s">
        <v>7</v>
      </c>
      <c r="D235" s="31">
        <v>44613</v>
      </c>
      <c r="E235" s="14" cm="1">
        <f t="array" ref="E235">SalesCommission(D235)</f>
        <v>2230.65</v>
      </c>
    </row>
    <row r="236" spans="2:5" ht="15" customHeight="1" x14ac:dyDescent="0.25">
      <c r="B236" s="30">
        <v>43758</v>
      </c>
      <c r="C236" s="31" t="s">
        <v>12</v>
      </c>
      <c r="D236" s="31">
        <v>87722</v>
      </c>
      <c r="E236" s="14" cm="1">
        <f t="array" ref="E236">SalesCommission(D236)</f>
        <v>8772.2000000000007</v>
      </c>
    </row>
    <row r="237" spans="2:5" ht="15" customHeight="1" x14ac:dyDescent="0.25">
      <c r="B237" s="30">
        <v>43676</v>
      </c>
      <c r="C237" s="31" t="s">
        <v>23</v>
      </c>
      <c r="D237" s="31">
        <v>70351</v>
      </c>
      <c r="E237" s="14" cm="1">
        <f t="array" ref="E237">SalesCommission(D237)</f>
        <v>7035.1</v>
      </c>
    </row>
    <row r="238" spans="2:5" ht="15" customHeight="1" x14ac:dyDescent="0.25">
      <c r="B238" s="30">
        <v>43597</v>
      </c>
      <c r="C238" s="31" t="s">
        <v>7</v>
      </c>
      <c r="D238" s="31">
        <v>20336</v>
      </c>
      <c r="E238" s="14" cm="1">
        <f t="array" ref="E238">SalesCommission(D238)</f>
        <v>1016.8000000000001</v>
      </c>
    </row>
    <row r="239" spans="2:5" ht="15" customHeight="1" x14ac:dyDescent="0.25">
      <c r="B239" s="30">
        <v>43541</v>
      </c>
      <c r="C239" s="31" t="s">
        <v>12</v>
      </c>
      <c r="D239" s="31">
        <v>97970</v>
      </c>
      <c r="E239" s="14" cm="1">
        <f t="array" ref="E239">SalesCommission(D239)</f>
        <v>9797</v>
      </c>
    </row>
    <row r="240" spans="2:5" ht="15" customHeight="1" x14ac:dyDescent="0.25">
      <c r="B240" s="30">
        <v>43666</v>
      </c>
      <c r="C240" s="31" t="s">
        <v>16</v>
      </c>
      <c r="D240" s="31">
        <v>89685</v>
      </c>
      <c r="E240" s="14" cm="1">
        <f t="array" ref="E240">SalesCommission(D240)</f>
        <v>8968.5</v>
      </c>
    </row>
    <row r="241" spans="2:5" ht="15" customHeight="1" x14ac:dyDescent="0.25">
      <c r="B241" s="30">
        <v>43812</v>
      </c>
      <c r="C241" s="31" t="s">
        <v>18</v>
      </c>
      <c r="D241" s="31">
        <v>69777</v>
      </c>
      <c r="E241" s="14" cm="1">
        <f t="array" ref="E241">SalesCommission(D241)</f>
        <v>6977.7000000000007</v>
      </c>
    </row>
    <row r="242" spans="2:5" ht="15" customHeight="1" x14ac:dyDescent="0.25">
      <c r="B242" s="30">
        <v>43761</v>
      </c>
      <c r="C242" s="31" t="s">
        <v>7</v>
      </c>
      <c r="D242" s="31">
        <v>18768</v>
      </c>
      <c r="E242" s="14" cm="1">
        <f t="array" ref="E242">SalesCommission(D242)</f>
        <v>375.36</v>
      </c>
    </row>
    <row r="243" spans="2:5" ht="15" customHeight="1" x14ac:dyDescent="0.25">
      <c r="B243" s="30">
        <v>43722</v>
      </c>
      <c r="C243" s="31" t="s">
        <v>7</v>
      </c>
      <c r="D243" s="31">
        <v>27025</v>
      </c>
      <c r="E243" s="14" cm="1">
        <f t="array" ref="E243">SalesCommission(D243)</f>
        <v>1351.25</v>
      </c>
    </row>
    <row r="244" spans="2:5" ht="15" customHeight="1" x14ac:dyDescent="0.25">
      <c r="B244" s="30">
        <v>43830</v>
      </c>
      <c r="C244" s="31" t="s">
        <v>18</v>
      </c>
      <c r="D244" s="31">
        <v>3714</v>
      </c>
      <c r="E244" s="14" cm="1">
        <f t="array" ref="E244">SalesCommission(D244)</f>
        <v>74.28</v>
      </c>
    </row>
    <row r="245" spans="2:5" ht="15" customHeight="1" x14ac:dyDescent="0.25">
      <c r="B245" s="30">
        <v>43805</v>
      </c>
      <c r="C245" s="31" t="s">
        <v>18</v>
      </c>
      <c r="D245" s="31">
        <v>38423</v>
      </c>
      <c r="E245" s="14" cm="1">
        <f t="array" ref="E245">SalesCommission(D245)</f>
        <v>1921.15</v>
      </c>
    </row>
    <row r="246" spans="2:5" ht="15" customHeight="1" x14ac:dyDescent="0.25">
      <c r="B246" s="30">
        <v>43770</v>
      </c>
      <c r="C246" s="31" t="s">
        <v>23</v>
      </c>
      <c r="D246" s="31">
        <v>33003</v>
      </c>
      <c r="E246" s="14" cm="1">
        <f t="array" ref="E246">SalesCommission(D246)</f>
        <v>1650.15</v>
      </c>
    </row>
    <row r="247" spans="2:5" ht="15" customHeight="1" x14ac:dyDescent="0.25">
      <c r="B247" s="30">
        <v>43567</v>
      </c>
      <c r="C247" s="31" t="s">
        <v>18</v>
      </c>
      <c r="D247" s="31">
        <v>26988</v>
      </c>
      <c r="E247" s="14" cm="1">
        <f t="array" ref="E247">SalesCommission(D247)</f>
        <v>1349.4</v>
      </c>
    </row>
    <row r="248" spans="2:5" ht="15" customHeight="1" x14ac:dyDescent="0.25">
      <c r="B248" s="30">
        <v>43468</v>
      </c>
      <c r="C248" s="31" t="s">
        <v>22</v>
      </c>
      <c r="D248" s="31">
        <v>89667</v>
      </c>
      <c r="E248" s="14" cm="1">
        <f t="array" ref="E248">SalesCommission(D248)</f>
        <v>8966.7000000000007</v>
      </c>
    </row>
    <row r="249" spans="2:5" ht="15" customHeight="1" x14ac:dyDescent="0.25">
      <c r="B249" s="30">
        <v>43805</v>
      </c>
      <c r="C249" s="31" t="s">
        <v>7</v>
      </c>
      <c r="D249" s="31">
        <v>91943</v>
      </c>
      <c r="E249" s="14" cm="1">
        <f t="array" ref="E249">SalesCommission(D249)</f>
        <v>9194.3000000000011</v>
      </c>
    </row>
    <row r="250" spans="2:5" ht="15" customHeight="1" x14ac:dyDescent="0.25">
      <c r="B250" s="30">
        <v>43775</v>
      </c>
      <c r="C250" s="31" t="s">
        <v>18</v>
      </c>
      <c r="D250" s="31">
        <v>75586</v>
      </c>
      <c r="E250" s="14" cm="1">
        <f t="array" ref="E250">SalesCommission(D250)</f>
        <v>7558.6</v>
      </c>
    </row>
    <row r="251" spans="2:5" ht="15" customHeight="1" x14ac:dyDescent="0.25">
      <c r="B251" s="30">
        <v>43736</v>
      </c>
      <c r="C251" s="31" t="s">
        <v>23</v>
      </c>
      <c r="D251" s="31">
        <v>4609</v>
      </c>
      <c r="E251" s="14" cm="1">
        <f t="array" ref="E251">SalesCommission(D251)</f>
        <v>92.18</v>
      </c>
    </row>
    <row r="252" spans="2:5" ht="15" customHeight="1" x14ac:dyDescent="0.25">
      <c r="B252" s="30">
        <v>43776</v>
      </c>
      <c r="C252" s="31" t="s">
        <v>18</v>
      </c>
      <c r="D252" s="31">
        <v>94799</v>
      </c>
      <c r="E252" s="14" cm="1">
        <f t="array" ref="E252">SalesCommission(D252)</f>
        <v>9479.9</v>
      </c>
    </row>
    <row r="253" spans="2:5" ht="15" customHeight="1" x14ac:dyDescent="0.25">
      <c r="B253" s="30">
        <v>43731</v>
      </c>
      <c r="C253" s="31" t="s">
        <v>23</v>
      </c>
      <c r="D253" s="31">
        <v>33389</v>
      </c>
      <c r="E253" s="14" cm="1">
        <f t="array" ref="E253">SalesCommission(D253)</f>
        <v>1669.45</v>
      </c>
    </row>
    <row r="254" spans="2:5" ht="15" customHeight="1" x14ac:dyDescent="0.25">
      <c r="B254" s="30">
        <v>43786</v>
      </c>
      <c r="C254" s="31" t="s">
        <v>22</v>
      </c>
      <c r="D254" s="31">
        <v>45420</v>
      </c>
      <c r="E254" s="14" cm="1">
        <f t="array" ref="E254">SalesCommission(D254)</f>
        <v>2271</v>
      </c>
    </row>
    <row r="255" spans="2:5" ht="15" customHeight="1" x14ac:dyDescent="0.25">
      <c r="B255" s="30">
        <v>43588</v>
      </c>
      <c r="C255" s="31" t="s">
        <v>22</v>
      </c>
      <c r="D255" s="31">
        <v>76874</v>
      </c>
      <c r="E255" s="14" cm="1">
        <f t="array" ref="E255">SalesCommission(D255)</f>
        <v>7687.4000000000005</v>
      </c>
    </row>
    <row r="256" spans="2:5" ht="15" customHeight="1" x14ac:dyDescent="0.25">
      <c r="B256" s="30">
        <v>43544</v>
      </c>
      <c r="C256" s="31" t="s">
        <v>12</v>
      </c>
      <c r="D256" s="31">
        <v>18189</v>
      </c>
      <c r="E256" s="14" cm="1">
        <f t="array" ref="E256">SalesCommission(D256)</f>
        <v>363.78000000000003</v>
      </c>
    </row>
    <row r="257" spans="2:5" ht="15" customHeight="1" x14ac:dyDescent="0.25">
      <c r="B257" s="30">
        <v>43482</v>
      </c>
      <c r="C257" s="31" t="s">
        <v>12</v>
      </c>
      <c r="D257" s="31">
        <v>75474</v>
      </c>
      <c r="E257" s="14" cm="1">
        <f t="array" ref="E257">SalesCommission(D257)</f>
        <v>7547.4000000000005</v>
      </c>
    </row>
    <row r="258" spans="2:5" ht="15" customHeight="1" x14ac:dyDescent="0.25">
      <c r="B258" s="30">
        <v>43754</v>
      </c>
      <c r="C258" s="31" t="s">
        <v>18</v>
      </c>
      <c r="D258" s="31">
        <v>58152</v>
      </c>
      <c r="E258" s="14" cm="1">
        <f t="array" ref="E258">SalesCommission(D258)</f>
        <v>5815.2000000000007</v>
      </c>
    </row>
    <row r="259" spans="2:5" ht="15" customHeight="1" x14ac:dyDescent="0.25">
      <c r="B259" s="30">
        <v>43577</v>
      </c>
      <c r="C259" s="31" t="s">
        <v>22</v>
      </c>
      <c r="D259" s="31">
        <v>63430</v>
      </c>
      <c r="E259" s="14" cm="1">
        <f t="array" ref="E259">SalesCommission(D259)</f>
        <v>6343</v>
      </c>
    </row>
    <row r="260" spans="2:5" ht="15" customHeight="1" x14ac:dyDescent="0.25">
      <c r="B260" s="30">
        <v>43505</v>
      </c>
      <c r="C260" s="31" t="s">
        <v>7</v>
      </c>
      <c r="D260" s="31">
        <v>5976</v>
      </c>
      <c r="E260" s="14" cm="1">
        <f t="array" ref="E260">SalesCommission(D260)</f>
        <v>119.52</v>
      </c>
    </row>
    <row r="261" spans="2:5" ht="15" customHeight="1" x14ac:dyDescent="0.25">
      <c r="B261" s="30">
        <v>43649</v>
      </c>
      <c r="C261" s="31" t="s">
        <v>18</v>
      </c>
      <c r="D261" s="31">
        <v>16531</v>
      </c>
      <c r="E261" s="14" cm="1">
        <f t="array" ref="E261">SalesCommission(D261)</f>
        <v>330.62</v>
      </c>
    </row>
    <row r="262" spans="2:5" ht="15" customHeight="1" x14ac:dyDescent="0.25">
      <c r="B262" s="30">
        <v>43643</v>
      </c>
      <c r="C262" s="31" t="s">
        <v>22</v>
      </c>
      <c r="D262" s="31">
        <v>76905</v>
      </c>
      <c r="E262" s="14" cm="1">
        <f t="array" ref="E262">SalesCommission(D262)</f>
        <v>7690.5</v>
      </c>
    </row>
    <row r="263" spans="2:5" ht="15" customHeight="1" x14ac:dyDescent="0.25">
      <c r="B263" s="30">
        <v>43609</v>
      </c>
      <c r="C263" s="31" t="s">
        <v>22</v>
      </c>
      <c r="D263" s="31">
        <v>36884</v>
      </c>
      <c r="E263" s="14" cm="1">
        <f t="array" ref="E263">SalesCommission(D263)</f>
        <v>1844.2</v>
      </c>
    </row>
    <row r="264" spans="2:5" ht="15" customHeight="1" x14ac:dyDescent="0.25">
      <c r="B264" s="30">
        <v>43493</v>
      </c>
      <c r="C264" s="31" t="s">
        <v>7</v>
      </c>
      <c r="D264" s="31">
        <v>4108</v>
      </c>
      <c r="E264" s="14" cm="1">
        <f t="array" ref="E264">SalesCommission(D264)</f>
        <v>82.16</v>
      </c>
    </row>
    <row r="265" spans="2:5" ht="15" customHeight="1" x14ac:dyDescent="0.25">
      <c r="B265" s="30">
        <v>43682</v>
      </c>
      <c r="C265" s="31" t="s">
        <v>24</v>
      </c>
      <c r="D265" s="31">
        <v>33456</v>
      </c>
      <c r="E265" s="14" cm="1">
        <f t="array" ref="E265">SalesCommission(D265)</f>
        <v>1672.8000000000002</v>
      </c>
    </row>
    <row r="266" spans="2:5" ht="15" customHeight="1" x14ac:dyDescent="0.25">
      <c r="B266" s="30">
        <v>43567</v>
      </c>
      <c r="C266" s="31" t="s">
        <v>24</v>
      </c>
      <c r="D266" s="31">
        <v>50144</v>
      </c>
      <c r="E266" s="14" cm="1">
        <f t="array" ref="E266">SalesCommission(D266)</f>
        <v>5014.4000000000005</v>
      </c>
    </row>
    <row r="267" spans="2:5" ht="15" customHeight="1" x14ac:dyDescent="0.25">
      <c r="B267" s="30">
        <v>43765</v>
      </c>
      <c r="C267" s="31" t="s">
        <v>24</v>
      </c>
      <c r="D267" s="31">
        <v>65016</v>
      </c>
      <c r="E267" s="14" cm="1">
        <f t="array" ref="E267">SalesCommission(D267)</f>
        <v>6501.6</v>
      </c>
    </row>
    <row r="268" spans="2:5" ht="15" customHeight="1" x14ac:dyDescent="0.25">
      <c r="B268" s="30">
        <v>43665</v>
      </c>
      <c r="C268" s="31" t="s">
        <v>24</v>
      </c>
      <c r="D268" s="31">
        <v>4687</v>
      </c>
      <c r="E268" s="14" cm="1">
        <f t="array" ref="E268">SalesCommission(D268)</f>
        <v>93.74</v>
      </c>
    </row>
    <row r="269" spans="2:5" ht="15" customHeight="1" x14ac:dyDescent="0.25">
      <c r="B269" s="30">
        <v>43600</v>
      </c>
      <c r="C269" s="31" t="s">
        <v>24</v>
      </c>
      <c r="D269" s="31">
        <v>11581</v>
      </c>
      <c r="E269" s="14" cm="1">
        <f t="array" ref="E269">SalesCommission(D269)</f>
        <v>231.62</v>
      </c>
    </row>
    <row r="270" spans="2:5" ht="15" customHeight="1" x14ac:dyDescent="0.25">
      <c r="B270" s="30">
        <v>43676</v>
      </c>
      <c r="C270" s="31" t="s">
        <v>12</v>
      </c>
      <c r="D270" s="31">
        <v>63262</v>
      </c>
      <c r="E270" s="14" cm="1">
        <f t="array" ref="E270">SalesCommission(D270)</f>
        <v>6326.2000000000007</v>
      </c>
    </row>
    <row r="271" spans="2:5" ht="15" customHeight="1" x14ac:dyDescent="0.25">
      <c r="B271" s="30">
        <v>43595</v>
      </c>
      <c r="C271" s="31" t="s">
        <v>23</v>
      </c>
      <c r="D271" s="31">
        <v>35559</v>
      </c>
      <c r="E271" s="14" cm="1">
        <f t="array" ref="E271">SalesCommission(D271)</f>
        <v>1777.95</v>
      </c>
    </row>
    <row r="272" spans="2:5" ht="15" customHeight="1" x14ac:dyDescent="0.25">
      <c r="B272" s="30">
        <v>43576</v>
      </c>
      <c r="C272" s="31" t="s">
        <v>7</v>
      </c>
      <c r="D272" s="31">
        <v>22928</v>
      </c>
      <c r="E272" s="14" cm="1">
        <f t="array" ref="E272">SalesCommission(D272)</f>
        <v>1146.4000000000001</v>
      </c>
    </row>
    <row r="273" spans="2:5" ht="15" customHeight="1" x14ac:dyDescent="0.25">
      <c r="B273" s="30">
        <v>43780</v>
      </c>
      <c r="C273" s="31" t="s">
        <v>12</v>
      </c>
      <c r="D273" s="31">
        <v>53079</v>
      </c>
      <c r="E273" s="14" cm="1">
        <f t="array" ref="E273">SalesCommission(D273)</f>
        <v>5307.9000000000005</v>
      </c>
    </row>
    <row r="274" spans="2:5" ht="15" customHeight="1" x14ac:dyDescent="0.25">
      <c r="B274" s="30">
        <v>43829</v>
      </c>
      <c r="C274" s="31" t="s">
        <v>16</v>
      </c>
      <c r="D274" s="31">
        <v>44550</v>
      </c>
      <c r="E274" s="14" cm="1">
        <f t="array" ref="E274">SalesCommission(D274)</f>
        <v>2227.5</v>
      </c>
    </row>
    <row r="275" spans="2:5" ht="15" customHeight="1" x14ac:dyDescent="0.25">
      <c r="B275" s="30">
        <v>43812</v>
      </c>
      <c r="C275" s="31" t="s">
        <v>18</v>
      </c>
      <c r="D275" s="31">
        <v>36439</v>
      </c>
      <c r="E275" s="14" cm="1">
        <f t="array" ref="E275">SalesCommission(D275)</f>
        <v>1821.95</v>
      </c>
    </row>
    <row r="276" spans="2:5" ht="15" customHeight="1" x14ac:dyDescent="0.25">
      <c r="B276" s="30">
        <v>43611</v>
      </c>
      <c r="C276" s="31" t="s">
        <v>7</v>
      </c>
      <c r="D276" s="31">
        <v>37184</v>
      </c>
      <c r="E276" s="14" cm="1">
        <f t="array" ref="E276">SalesCommission(D276)</f>
        <v>1859.2</v>
      </c>
    </row>
    <row r="277" spans="2:5" ht="15" customHeight="1" x14ac:dyDescent="0.25">
      <c r="B277" s="30">
        <v>43811</v>
      </c>
      <c r="C277" s="31" t="s">
        <v>7</v>
      </c>
      <c r="D277" s="31">
        <v>61339</v>
      </c>
      <c r="E277" s="14" cm="1">
        <f t="array" ref="E277">SalesCommission(D277)</f>
        <v>6133.9000000000005</v>
      </c>
    </row>
    <row r="278" spans="2:5" ht="15" customHeight="1" x14ac:dyDescent="0.25">
      <c r="B278" s="30">
        <v>43653</v>
      </c>
      <c r="C278" s="31" t="s">
        <v>18</v>
      </c>
      <c r="D278" s="31">
        <v>34282</v>
      </c>
      <c r="E278" s="14" cm="1">
        <f t="array" ref="E278">SalesCommission(D278)</f>
        <v>1714.1000000000001</v>
      </c>
    </row>
    <row r="279" spans="2:5" ht="15" customHeight="1" x14ac:dyDescent="0.25">
      <c r="B279" s="30">
        <v>43619</v>
      </c>
      <c r="C279" s="31" t="s">
        <v>18</v>
      </c>
      <c r="D279" s="31">
        <v>48559</v>
      </c>
      <c r="E279" s="14" cm="1">
        <f t="array" ref="E279">SalesCommission(D279)</f>
        <v>2427.9500000000003</v>
      </c>
    </row>
    <row r="280" spans="2:5" ht="15" customHeight="1" x14ac:dyDescent="0.25">
      <c r="B280" s="30">
        <v>43657</v>
      </c>
      <c r="C280" s="31" t="s">
        <v>23</v>
      </c>
      <c r="D280" s="31">
        <v>89139</v>
      </c>
      <c r="E280" s="14" cm="1">
        <f t="array" ref="E280">SalesCommission(D280)</f>
        <v>8913.9</v>
      </c>
    </row>
    <row r="281" spans="2:5" ht="15" customHeight="1" x14ac:dyDescent="0.25">
      <c r="B281" s="30">
        <v>43590</v>
      </c>
      <c r="C281" s="31" t="s">
        <v>18</v>
      </c>
      <c r="D281" s="31">
        <v>26095</v>
      </c>
      <c r="E281" s="14" cm="1">
        <f t="array" ref="E281">SalesCommission(D281)</f>
        <v>1304.75</v>
      </c>
    </row>
    <row r="282" spans="2:5" ht="15" customHeight="1" x14ac:dyDescent="0.25">
      <c r="B282" s="30">
        <v>43601</v>
      </c>
      <c r="C282" s="31" t="s">
        <v>22</v>
      </c>
      <c r="D282" s="31">
        <v>76572</v>
      </c>
      <c r="E282" s="14" cm="1">
        <f t="array" ref="E282">SalesCommission(D282)</f>
        <v>7657.2000000000007</v>
      </c>
    </row>
    <row r="283" spans="2:5" ht="15" customHeight="1" x14ac:dyDescent="0.25">
      <c r="B283" s="30">
        <v>43645</v>
      </c>
      <c r="C283" s="31" t="s">
        <v>7</v>
      </c>
      <c r="D283" s="31">
        <v>85777</v>
      </c>
      <c r="E283" s="14" cm="1">
        <f t="array" ref="E283">SalesCommission(D283)</f>
        <v>8577.7000000000007</v>
      </c>
    </row>
    <row r="284" spans="2:5" ht="15" customHeight="1" x14ac:dyDescent="0.25">
      <c r="B284" s="30">
        <v>43648</v>
      </c>
      <c r="C284" s="31" t="s">
        <v>18</v>
      </c>
      <c r="D284" s="31">
        <v>68538</v>
      </c>
      <c r="E284" s="14" cm="1">
        <f t="array" ref="E284">SalesCommission(D284)</f>
        <v>6853.8</v>
      </c>
    </row>
    <row r="285" spans="2:5" ht="15" customHeight="1" x14ac:dyDescent="0.25">
      <c r="B285" s="30">
        <v>43592</v>
      </c>
      <c r="C285" s="31" t="s">
        <v>23</v>
      </c>
      <c r="D285" s="31">
        <v>49527</v>
      </c>
      <c r="E285" s="14" cm="1">
        <f t="array" ref="E285">SalesCommission(D285)</f>
        <v>2476.3500000000004</v>
      </c>
    </row>
    <row r="286" spans="2:5" ht="15" customHeight="1" x14ac:dyDescent="0.25">
      <c r="B286" s="30">
        <v>43685</v>
      </c>
      <c r="C286" s="31" t="s">
        <v>18</v>
      </c>
      <c r="D286" s="31">
        <v>7074</v>
      </c>
      <c r="E286" s="14" cm="1">
        <f t="array" ref="E286">SalesCommission(D286)</f>
        <v>141.47999999999999</v>
      </c>
    </row>
    <row r="287" spans="2:5" ht="15" customHeight="1" x14ac:dyDescent="0.25">
      <c r="B287" s="30">
        <v>43611</v>
      </c>
      <c r="C287" s="31" t="s">
        <v>23</v>
      </c>
      <c r="D287" s="31">
        <v>93750</v>
      </c>
      <c r="E287" s="14" cm="1">
        <f t="array" ref="E287">SalesCommission(D287)</f>
        <v>9375</v>
      </c>
    </row>
    <row r="288" spans="2:5" ht="15" customHeight="1" x14ac:dyDescent="0.25">
      <c r="B288" s="30">
        <v>43498</v>
      </c>
      <c r="C288" s="31" t="s">
        <v>22</v>
      </c>
      <c r="D288" s="31">
        <v>29846</v>
      </c>
      <c r="E288" s="14" cm="1">
        <f t="array" ref="E288">SalesCommission(D288)</f>
        <v>1492.3000000000002</v>
      </c>
    </row>
    <row r="289" spans="2:5" ht="15" customHeight="1" x14ac:dyDescent="0.25">
      <c r="B289" s="30">
        <v>43562</v>
      </c>
      <c r="C289" s="31" t="s">
        <v>22</v>
      </c>
      <c r="D289" s="31">
        <v>18009</v>
      </c>
      <c r="E289" s="14" cm="1">
        <f t="array" ref="E289">SalesCommission(D289)</f>
        <v>360.18</v>
      </c>
    </row>
    <row r="290" spans="2:5" ht="15" customHeight="1" x14ac:dyDescent="0.25">
      <c r="B290" s="30">
        <v>43732</v>
      </c>
      <c r="C290" s="31" t="s">
        <v>12</v>
      </c>
      <c r="D290" s="31">
        <v>80416</v>
      </c>
      <c r="E290" s="14" cm="1">
        <f t="array" ref="E290">SalesCommission(D290)</f>
        <v>8041.6</v>
      </c>
    </row>
    <row r="291" spans="2:5" ht="15" customHeight="1" x14ac:dyDescent="0.25">
      <c r="B291" s="30">
        <v>43818</v>
      </c>
      <c r="C291" s="31" t="s">
        <v>12</v>
      </c>
      <c r="D291" s="31">
        <v>11072</v>
      </c>
      <c r="E291" s="14" cm="1">
        <f t="array" ref="E291">SalesCommission(D291)</f>
        <v>221.44</v>
      </c>
    </row>
    <row r="292" spans="2:5" ht="15" customHeight="1" x14ac:dyDescent="0.25">
      <c r="B292" s="30">
        <v>43711</v>
      </c>
      <c r="C292" s="31" t="s">
        <v>18</v>
      </c>
      <c r="D292" s="31">
        <v>16723</v>
      </c>
      <c r="E292" s="14" cm="1">
        <f t="array" ref="E292">SalesCommission(D292)</f>
        <v>334.46</v>
      </c>
    </row>
    <row r="293" spans="2:5" ht="15" customHeight="1" x14ac:dyDescent="0.25">
      <c r="B293" s="30">
        <v>43785</v>
      </c>
      <c r="C293" s="31" t="s">
        <v>22</v>
      </c>
      <c r="D293" s="31">
        <v>94971</v>
      </c>
      <c r="E293" s="14" cm="1">
        <f t="array" ref="E293">SalesCommission(D293)</f>
        <v>9497.1</v>
      </c>
    </row>
    <row r="294" spans="2:5" ht="15" customHeight="1" x14ac:dyDescent="0.25">
      <c r="B294" s="30">
        <v>43543</v>
      </c>
      <c r="C294" s="31" t="s">
        <v>7</v>
      </c>
      <c r="D294" s="31">
        <v>64143</v>
      </c>
      <c r="E294" s="14" cm="1">
        <f t="array" ref="E294">SalesCommission(D294)</f>
        <v>6414.3</v>
      </c>
    </row>
    <row r="295" spans="2:5" ht="15" customHeight="1" x14ac:dyDescent="0.25">
      <c r="B295" s="30">
        <v>43724</v>
      </c>
      <c r="C295" s="31" t="s">
        <v>12</v>
      </c>
      <c r="D295" s="31">
        <v>44483</v>
      </c>
      <c r="E295" s="14" cm="1">
        <f t="array" ref="E295">SalesCommission(D295)</f>
        <v>2224.15</v>
      </c>
    </row>
    <row r="296" spans="2:5" ht="15" customHeight="1" x14ac:dyDescent="0.25">
      <c r="B296" s="30">
        <v>43682</v>
      </c>
      <c r="C296" s="31" t="s">
        <v>23</v>
      </c>
      <c r="D296" s="31">
        <v>90891</v>
      </c>
      <c r="E296" s="14" cm="1">
        <f t="array" ref="E296">SalesCommission(D296)</f>
        <v>9089.1</v>
      </c>
    </row>
    <row r="297" spans="2:5" ht="15" customHeight="1" x14ac:dyDescent="0.25">
      <c r="B297" s="30">
        <v>43469</v>
      </c>
      <c r="C297" s="31" t="s">
        <v>7</v>
      </c>
      <c r="D297" s="31">
        <v>43189</v>
      </c>
      <c r="E297" s="14" cm="1">
        <f t="array" ref="E297">SalesCommission(D297)</f>
        <v>2159.4500000000003</v>
      </c>
    </row>
    <row r="298" spans="2:5" ht="15" customHeight="1" x14ac:dyDescent="0.25">
      <c r="B298" s="30">
        <v>43797</v>
      </c>
      <c r="C298" s="31" t="s">
        <v>12</v>
      </c>
      <c r="D298" s="31">
        <v>25699</v>
      </c>
      <c r="E298" s="14" cm="1">
        <f t="array" ref="E298">SalesCommission(D298)</f>
        <v>1284.95</v>
      </c>
    </row>
    <row r="299" spans="2:5" ht="15" customHeight="1" x14ac:dyDescent="0.25">
      <c r="B299" s="30">
        <v>43689</v>
      </c>
      <c r="C299" s="31" t="s">
        <v>16</v>
      </c>
      <c r="D299" s="31">
        <v>84088</v>
      </c>
      <c r="E299" s="14" cm="1">
        <f t="array" ref="E299">SalesCommission(D299)</f>
        <v>8408.8000000000011</v>
      </c>
    </row>
    <row r="300" spans="2:5" ht="15" customHeight="1" x14ac:dyDescent="0.25">
      <c r="B300" s="30">
        <v>43514</v>
      </c>
      <c r="C300" s="31" t="s">
        <v>18</v>
      </c>
      <c r="D300" s="31">
        <v>31168</v>
      </c>
      <c r="E300" s="14" cm="1">
        <f t="array" ref="E300">SalesCommission(D300)</f>
        <v>1558.4</v>
      </c>
    </row>
    <row r="301" spans="2:5" ht="15" customHeight="1" x14ac:dyDescent="0.25">
      <c r="B301" s="30">
        <v>43684</v>
      </c>
      <c r="C301" s="31" t="s">
        <v>7</v>
      </c>
      <c r="D301" s="31">
        <v>96857</v>
      </c>
      <c r="E301" s="14" cm="1">
        <f t="array" ref="E301">SalesCommission(D301)</f>
        <v>9685.7000000000007</v>
      </c>
    </row>
    <row r="302" spans="2:5" ht="15" customHeight="1" x14ac:dyDescent="0.25">
      <c r="B302" s="30">
        <v>43818</v>
      </c>
      <c r="C302" s="31" t="s">
        <v>7</v>
      </c>
      <c r="D302" s="31">
        <v>59480</v>
      </c>
      <c r="E302" s="14" cm="1">
        <f t="array" ref="E302">SalesCommission(D302)</f>
        <v>5948</v>
      </c>
    </row>
    <row r="303" spans="2:5" ht="15" customHeight="1" x14ac:dyDescent="0.25">
      <c r="B303" s="30">
        <v>43744</v>
      </c>
      <c r="C303" s="31" t="s">
        <v>18</v>
      </c>
      <c r="D303" s="31">
        <v>13678</v>
      </c>
      <c r="E303" s="14" cm="1">
        <f t="array" ref="E303">SalesCommission(D303)</f>
        <v>273.56</v>
      </c>
    </row>
    <row r="304" spans="2:5" ht="15" customHeight="1" x14ac:dyDescent="0.25">
      <c r="B304" s="30">
        <v>43525</v>
      </c>
      <c r="C304" s="31" t="s">
        <v>18</v>
      </c>
      <c r="D304" s="31">
        <v>2666</v>
      </c>
      <c r="E304" s="14" cm="1">
        <f t="array" ref="E304">SalesCommission(D304)</f>
        <v>53.32</v>
      </c>
    </row>
    <row r="305" spans="2:5" ht="15" customHeight="1" x14ac:dyDescent="0.25">
      <c r="B305" s="30">
        <v>43560</v>
      </c>
      <c r="C305" s="31" t="s">
        <v>23</v>
      </c>
      <c r="D305" s="31">
        <v>45323</v>
      </c>
      <c r="E305" s="14" cm="1">
        <f t="array" ref="E305">SalesCommission(D305)</f>
        <v>2266.15</v>
      </c>
    </row>
    <row r="306" spans="2:5" ht="15" customHeight="1" x14ac:dyDescent="0.25">
      <c r="B306" s="30">
        <v>43764</v>
      </c>
      <c r="C306" s="31" t="s">
        <v>18</v>
      </c>
      <c r="D306" s="31">
        <v>9214</v>
      </c>
      <c r="E306" s="14" cm="1">
        <f t="array" ref="E306">SalesCommission(D306)</f>
        <v>184.28</v>
      </c>
    </row>
    <row r="307" spans="2:5" ht="15" customHeight="1" x14ac:dyDescent="0.25">
      <c r="B307" s="30">
        <v>43486</v>
      </c>
      <c r="C307" s="31" t="s">
        <v>22</v>
      </c>
      <c r="D307" s="31">
        <v>53513</v>
      </c>
      <c r="E307" s="14" cm="1">
        <f t="array" ref="E307">SalesCommission(D307)</f>
        <v>5351.3</v>
      </c>
    </row>
    <row r="308" spans="2:5" ht="15" customHeight="1" x14ac:dyDescent="0.25">
      <c r="B308" s="30">
        <v>43664</v>
      </c>
      <c r="C308" s="31" t="s">
        <v>7</v>
      </c>
      <c r="D308" s="31">
        <v>43876</v>
      </c>
      <c r="E308" s="14" cm="1">
        <f t="array" ref="E308">SalesCommission(D308)</f>
        <v>2193.8000000000002</v>
      </c>
    </row>
    <row r="309" spans="2:5" ht="15" customHeight="1" x14ac:dyDescent="0.25">
      <c r="B309" s="30">
        <v>43564</v>
      </c>
      <c r="C309" s="31" t="s">
        <v>18</v>
      </c>
      <c r="D309" s="31">
        <v>51484</v>
      </c>
      <c r="E309" s="14" cm="1">
        <f t="array" ref="E309">SalesCommission(D309)</f>
        <v>5148.4000000000005</v>
      </c>
    </row>
    <row r="310" spans="2:5" ht="15" customHeight="1" x14ac:dyDescent="0.25">
      <c r="B310" s="30">
        <v>43507</v>
      </c>
      <c r="C310" s="31" t="s">
        <v>23</v>
      </c>
      <c r="D310" s="31">
        <v>51873</v>
      </c>
      <c r="E310" s="14" cm="1">
        <f t="array" ref="E310">SalesCommission(D310)</f>
        <v>5187.3</v>
      </c>
    </row>
    <row r="311" spans="2:5" ht="15" customHeight="1" x14ac:dyDescent="0.25">
      <c r="B311" s="30">
        <v>43545</v>
      </c>
      <c r="C311" s="31" t="s">
        <v>18</v>
      </c>
      <c r="D311" s="31">
        <v>39303</v>
      </c>
      <c r="E311" s="14" cm="1">
        <f t="array" ref="E311">SalesCommission(D311)</f>
        <v>1965.15</v>
      </c>
    </row>
    <row r="312" spans="2:5" ht="15" customHeight="1" x14ac:dyDescent="0.25">
      <c r="B312" s="30">
        <v>43743</v>
      </c>
      <c r="C312" s="31" t="s">
        <v>23</v>
      </c>
      <c r="D312" s="31">
        <v>28290</v>
      </c>
      <c r="E312" s="14" cm="1">
        <f t="array" ref="E312">SalesCommission(D312)</f>
        <v>1414.5</v>
      </c>
    </row>
    <row r="313" spans="2:5" ht="15" customHeight="1" x14ac:dyDescent="0.25">
      <c r="B313" s="30">
        <v>43471</v>
      </c>
      <c r="C313" s="31" t="s">
        <v>22</v>
      </c>
      <c r="D313" s="31">
        <v>6750</v>
      </c>
      <c r="E313" s="14" cm="1">
        <f t="array" ref="E313">SalesCommission(D313)</f>
        <v>135</v>
      </c>
    </row>
    <row r="314" spans="2:5" ht="15" customHeight="1" x14ac:dyDescent="0.25">
      <c r="B314" s="30">
        <v>43647</v>
      </c>
      <c r="C314" s="31" t="s">
        <v>22</v>
      </c>
      <c r="D314" s="31">
        <v>30182</v>
      </c>
      <c r="E314" s="14" cm="1">
        <f t="array" ref="E314">SalesCommission(D314)</f>
        <v>1509.1000000000001</v>
      </c>
    </row>
    <row r="315" spans="2:5" ht="15" customHeight="1" x14ac:dyDescent="0.25">
      <c r="B315" s="30">
        <v>43736</v>
      </c>
      <c r="C315" s="31" t="s">
        <v>12</v>
      </c>
      <c r="D315" s="31">
        <v>58543</v>
      </c>
      <c r="E315" s="14" cm="1">
        <f t="array" ref="E315">SalesCommission(D315)</f>
        <v>5854.3</v>
      </c>
    </row>
    <row r="316" spans="2:5" ht="15" customHeight="1" x14ac:dyDescent="0.25">
      <c r="B316" s="30">
        <v>43696</v>
      </c>
      <c r="C316" s="31" t="s">
        <v>12</v>
      </c>
      <c r="D316" s="31">
        <v>92356</v>
      </c>
      <c r="E316" s="14" cm="1">
        <f t="array" ref="E316">SalesCommission(D316)</f>
        <v>9235.6</v>
      </c>
    </row>
    <row r="317" spans="2:5" ht="15" customHeight="1" x14ac:dyDescent="0.25">
      <c r="B317" s="30">
        <v>43806</v>
      </c>
      <c r="C317" s="31" t="s">
        <v>18</v>
      </c>
      <c r="D317" s="31">
        <v>97409</v>
      </c>
      <c r="E317" s="14" cm="1">
        <f t="array" ref="E317">SalesCommission(D317)</f>
        <v>9740.9</v>
      </c>
    </row>
    <row r="318" spans="2:5" ht="15" customHeight="1" x14ac:dyDescent="0.25">
      <c r="B318" s="30">
        <v>43519</v>
      </c>
      <c r="C318" s="31" t="s">
        <v>22</v>
      </c>
      <c r="D318" s="31">
        <v>16938</v>
      </c>
      <c r="E318" s="14" cm="1">
        <f t="array" ref="E318">SalesCommission(D318)</f>
        <v>338.76</v>
      </c>
    </row>
    <row r="319" spans="2:5" ht="15" customHeight="1" x14ac:dyDescent="0.25">
      <c r="B319" s="30">
        <v>43691</v>
      </c>
      <c r="C319" s="31" t="s">
        <v>7</v>
      </c>
      <c r="D319" s="31">
        <v>32748</v>
      </c>
      <c r="E319" s="14" cm="1">
        <f t="array" ref="E319">SalesCommission(D319)</f>
        <v>1637.4</v>
      </c>
    </row>
    <row r="320" spans="2:5" ht="15" customHeight="1" x14ac:dyDescent="0.25">
      <c r="B320" s="30">
        <v>43728</v>
      </c>
      <c r="C320" s="31" t="s">
        <v>18</v>
      </c>
      <c r="D320" s="31">
        <v>87256</v>
      </c>
      <c r="E320" s="14" cm="1">
        <f t="array" ref="E320">SalesCommission(D320)</f>
        <v>8725.6</v>
      </c>
    </row>
    <row r="321" spans="2:5" ht="15" customHeight="1" x14ac:dyDescent="0.25">
      <c r="B321" s="30">
        <v>43559</v>
      </c>
      <c r="C321" s="31" t="s">
        <v>22</v>
      </c>
      <c r="D321" s="31">
        <v>31787</v>
      </c>
      <c r="E321" s="14" cm="1">
        <f t="array" ref="E321">SalesCommission(D321)</f>
        <v>1589.3500000000001</v>
      </c>
    </row>
    <row r="322" spans="2:5" ht="15" customHeight="1" x14ac:dyDescent="0.25">
      <c r="B322" s="30">
        <v>43690</v>
      </c>
      <c r="C322" s="31" t="s">
        <v>22</v>
      </c>
      <c r="D322" s="31">
        <v>30580</v>
      </c>
      <c r="E322" s="14" cm="1">
        <f t="array" ref="E322">SalesCommission(D322)</f>
        <v>1529</v>
      </c>
    </row>
    <row r="323" spans="2:5" ht="15" customHeight="1" x14ac:dyDescent="0.25">
      <c r="B323" s="30">
        <v>43470</v>
      </c>
      <c r="C323" s="31" t="s">
        <v>7</v>
      </c>
      <c r="D323" s="31">
        <v>20782</v>
      </c>
      <c r="E323" s="14" cm="1">
        <f t="array" ref="E323">SalesCommission(D323)</f>
        <v>1039.1000000000001</v>
      </c>
    </row>
    <row r="324" spans="2:5" ht="15" customHeight="1" x14ac:dyDescent="0.25">
      <c r="B324" s="30">
        <v>43524</v>
      </c>
      <c r="C324" s="31" t="s">
        <v>24</v>
      </c>
      <c r="D324" s="31">
        <v>31318</v>
      </c>
      <c r="E324" s="14" cm="1">
        <f t="array" ref="E324">SalesCommission(D324)</f>
        <v>1565.9</v>
      </c>
    </row>
    <row r="325" spans="2:5" ht="15" customHeight="1" x14ac:dyDescent="0.25">
      <c r="B325" s="30">
        <v>43562</v>
      </c>
      <c r="C325" s="31" t="s">
        <v>24</v>
      </c>
      <c r="D325" s="31">
        <v>26718</v>
      </c>
      <c r="E325" s="14" cm="1">
        <f t="array" ref="E325">SalesCommission(D325)</f>
        <v>1335.9</v>
      </c>
    </row>
    <row r="326" spans="2:5" ht="15" customHeight="1" x14ac:dyDescent="0.25">
      <c r="B326" s="30">
        <v>43808</v>
      </c>
      <c r="C326" s="31" t="s">
        <v>24</v>
      </c>
      <c r="D326" s="31">
        <v>38539</v>
      </c>
      <c r="E326" s="14" cm="1">
        <f t="array" ref="E326">SalesCommission(D326)</f>
        <v>1926.95</v>
      </c>
    </row>
    <row r="327" spans="2:5" ht="15" customHeight="1" x14ac:dyDescent="0.25">
      <c r="B327" s="30">
        <v>43775</v>
      </c>
      <c r="C327" s="31" t="s">
        <v>24</v>
      </c>
      <c r="D327" s="31">
        <v>69993</v>
      </c>
      <c r="E327" s="14" cm="1">
        <f t="array" ref="E327">SalesCommission(D327)</f>
        <v>6999.3</v>
      </c>
    </row>
    <row r="328" spans="2:5" ht="15" customHeight="1" x14ac:dyDescent="0.25">
      <c r="B328" s="30">
        <v>43581</v>
      </c>
      <c r="C328" s="31" t="s">
        <v>24</v>
      </c>
      <c r="D328" s="31">
        <v>86417</v>
      </c>
      <c r="E328" s="14" cm="1">
        <f t="array" ref="E328">SalesCommission(D328)</f>
        <v>8641.7000000000007</v>
      </c>
    </row>
    <row r="329" spans="2:5" ht="15" customHeight="1" x14ac:dyDescent="0.25">
      <c r="B329" s="30">
        <v>43527</v>
      </c>
      <c r="C329" s="31" t="s">
        <v>12</v>
      </c>
      <c r="D329" s="31">
        <v>58125</v>
      </c>
      <c r="E329" s="14" cm="1">
        <f t="array" ref="E329">SalesCommission(D329)</f>
        <v>5812.5</v>
      </c>
    </row>
    <row r="330" spans="2:5" ht="15" customHeight="1" x14ac:dyDescent="0.25">
      <c r="B330" s="30">
        <v>43483</v>
      </c>
      <c r="C330" s="31" t="s">
        <v>23</v>
      </c>
      <c r="D330" s="31">
        <v>11438</v>
      </c>
      <c r="E330" s="14" cm="1">
        <f t="array" ref="E330">SalesCommission(D330)</f>
        <v>228.76</v>
      </c>
    </row>
    <row r="331" spans="2:5" ht="15" customHeight="1" x14ac:dyDescent="0.25">
      <c r="B331" s="30">
        <v>43518</v>
      </c>
      <c r="C331" s="31" t="s">
        <v>7</v>
      </c>
      <c r="D331" s="31">
        <v>84342</v>
      </c>
      <c r="E331" s="14" cm="1">
        <f t="array" ref="E331">SalesCommission(D331)</f>
        <v>8434.2000000000007</v>
      </c>
    </row>
    <row r="332" spans="2:5" ht="15" customHeight="1" x14ac:dyDescent="0.25">
      <c r="B332" s="30">
        <v>43520</v>
      </c>
      <c r="C332" s="31" t="s">
        <v>12</v>
      </c>
      <c r="D332" s="31">
        <v>47751</v>
      </c>
      <c r="E332" s="14" cm="1">
        <f t="array" ref="E332">SalesCommission(D332)</f>
        <v>2387.5500000000002</v>
      </c>
    </row>
    <row r="333" spans="2:5" ht="15" customHeight="1" x14ac:dyDescent="0.25">
      <c r="B333" s="30">
        <v>43561</v>
      </c>
      <c r="C333" s="31" t="s">
        <v>16</v>
      </c>
      <c r="D333" s="31">
        <v>84204</v>
      </c>
      <c r="E333" s="14" cm="1">
        <f t="array" ref="E333">SalesCommission(D333)</f>
        <v>8420.4</v>
      </c>
    </row>
    <row r="334" spans="2:5" ht="15" customHeight="1" x14ac:dyDescent="0.25">
      <c r="B334" s="30">
        <v>43509</v>
      </c>
      <c r="C334" s="31" t="s">
        <v>18</v>
      </c>
      <c r="D334" s="31">
        <v>29314</v>
      </c>
      <c r="E334" s="14" cm="1">
        <f t="array" ref="E334">SalesCommission(D334)</f>
        <v>1465.7</v>
      </c>
    </row>
    <row r="335" spans="2:5" ht="15" customHeight="1" x14ac:dyDescent="0.25">
      <c r="B335" s="30">
        <v>43541</v>
      </c>
      <c r="C335" s="31" t="s">
        <v>7</v>
      </c>
      <c r="D335" s="31">
        <v>30968</v>
      </c>
      <c r="E335" s="14" cm="1">
        <f t="array" ref="E335">SalesCommission(D335)</f>
        <v>1548.4</v>
      </c>
    </row>
    <row r="336" spans="2:5" ht="15" customHeight="1" x14ac:dyDescent="0.25">
      <c r="B336" s="30">
        <v>43784</v>
      </c>
      <c r="C336" s="31" t="s">
        <v>7</v>
      </c>
      <c r="D336" s="31">
        <v>56119</v>
      </c>
      <c r="E336" s="14" cm="1">
        <f t="array" ref="E336">SalesCommission(D336)</f>
        <v>5611.9000000000005</v>
      </c>
    </row>
    <row r="337" spans="2:5" ht="15" customHeight="1" x14ac:dyDescent="0.25">
      <c r="B337" s="30">
        <v>43739</v>
      </c>
      <c r="C337" s="31" t="s">
        <v>18</v>
      </c>
      <c r="D337" s="31">
        <v>16738</v>
      </c>
      <c r="E337" s="14" cm="1">
        <f t="array" ref="E337">SalesCommission(D337)</f>
        <v>334.76</v>
      </c>
    </row>
    <row r="338" spans="2:5" ht="15" customHeight="1" x14ac:dyDescent="0.25">
      <c r="B338" s="30">
        <v>43799</v>
      </c>
      <c r="C338" s="31" t="s">
        <v>18</v>
      </c>
      <c r="D338" s="31">
        <v>52620</v>
      </c>
      <c r="E338" s="14" cm="1">
        <f t="array" ref="E338">SalesCommission(D338)</f>
        <v>5262</v>
      </c>
    </row>
    <row r="339" spans="2:5" ht="15" customHeight="1" x14ac:dyDescent="0.25">
      <c r="B339" s="30">
        <v>43519</v>
      </c>
      <c r="C339" s="31" t="s">
        <v>23</v>
      </c>
      <c r="D339" s="31">
        <v>55323</v>
      </c>
      <c r="E339" s="14" cm="1">
        <f t="array" ref="E339">SalesCommission(D339)</f>
        <v>5532.3</v>
      </c>
    </row>
    <row r="340" spans="2:5" ht="15" customHeight="1" x14ac:dyDescent="0.25">
      <c r="B340" s="30">
        <v>43469</v>
      </c>
      <c r="C340" s="31" t="s">
        <v>18</v>
      </c>
      <c r="D340" s="31">
        <v>46485</v>
      </c>
      <c r="E340" s="14" cm="1">
        <f t="array" ref="E340">SalesCommission(D340)</f>
        <v>2324.25</v>
      </c>
    </row>
    <row r="341" spans="2:5" ht="15" customHeight="1" x14ac:dyDescent="0.25">
      <c r="B341" s="30">
        <v>43481</v>
      </c>
      <c r="C341" s="31" t="s">
        <v>22</v>
      </c>
      <c r="D341" s="31">
        <v>52242</v>
      </c>
      <c r="E341" s="14" cm="1">
        <f t="array" ref="E341">SalesCommission(D341)</f>
        <v>5224.2000000000007</v>
      </c>
    </row>
    <row r="342" spans="2:5" ht="15" customHeight="1" x14ac:dyDescent="0.25">
      <c r="B342" s="30">
        <v>43673</v>
      </c>
      <c r="C342" s="31" t="s">
        <v>7</v>
      </c>
      <c r="D342" s="31">
        <v>12448</v>
      </c>
      <c r="E342" s="14" cm="1">
        <f t="array" ref="E342">SalesCommission(D342)</f>
        <v>248.96</v>
      </c>
    </row>
    <row r="343" spans="2:5" ht="15" customHeight="1" x14ac:dyDescent="0.25">
      <c r="B343" s="30">
        <v>43552</v>
      </c>
      <c r="C343" s="31" t="s">
        <v>18</v>
      </c>
      <c r="D343" s="31">
        <v>31909</v>
      </c>
      <c r="E343" s="14" cm="1">
        <f t="array" ref="E343">SalesCommission(D343)</f>
        <v>1595.45</v>
      </c>
    </row>
    <row r="344" spans="2:5" ht="15" customHeight="1" x14ac:dyDescent="0.25">
      <c r="B344" s="30">
        <v>43677</v>
      </c>
      <c r="C344" s="31" t="s">
        <v>23</v>
      </c>
      <c r="D344" s="31">
        <v>33613</v>
      </c>
      <c r="E344" s="14" cm="1">
        <f t="array" ref="E344">SalesCommission(D344)</f>
        <v>1680.65</v>
      </c>
    </row>
    <row r="345" spans="2:5" ht="15" customHeight="1" x14ac:dyDescent="0.25">
      <c r="B345" s="30">
        <v>43617</v>
      </c>
      <c r="C345" s="31" t="s">
        <v>18</v>
      </c>
      <c r="D345" s="31">
        <v>51778</v>
      </c>
      <c r="E345" s="14" cm="1">
        <f t="array" ref="E345">SalesCommission(D345)</f>
        <v>5177.8</v>
      </c>
    </row>
    <row r="346" spans="2:5" ht="15" customHeight="1" x14ac:dyDescent="0.25">
      <c r="B346" s="30">
        <v>43578</v>
      </c>
      <c r="C346" s="31" t="s">
        <v>23</v>
      </c>
      <c r="D346" s="31">
        <v>15070</v>
      </c>
      <c r="E346" s="14" cm="1">
        <f t="array" ref="E346">SalesCommission(D346)</f>
        <v>301.40000000000003</v>
      </c>
    </row>
    <row r="347" spans="2:5" ht="15" customHeight="1" x14ac:dyDescent="0.25">
      <c r="B347" s="30">
        <v>43529</v>
      </c>
      <c r="C347" s="31" t="s">
        <v>22</v>
      </c>
      <c r="D347" s="31">
        <v>42476</v>
      </c>
      <c r="E347" s="14" cm="1">
        <f t="array" ref="E347">SalesCommission(D347)</f>
        <v>2123.8000000000002</v>
      </c>
    </row>
    <row r="348" spans="2:5" ht="15" customHeight="1" x14ac:dyDescent="0.25">
      <c r="B348" s="30">
        <v>43512</v>
      </c>
      <c r="C348" s="31" t="s">
        <v>22</v>
      </c>
      <c r="D348" s="31">
        <v>14380</v>
      </c>
      <c r="E348" s="14" cm="1">
        <f t="array" ref="E348">SalesCommission(D348)</f>
        <v>287.60000000000002</v>
      </c>
    </row>
    <row r="349" spans="2:5" ht="15" customHeight="1" x14ac:dyDescent="0.25">
      <c r="B349" s="30">
        <v>43663</v>
      </c>
      <c r="C349" s="31" t="s">
        <v>12</v>
      </c>
      <c r="D349" s="31">
        <v>66293</v>
      </c>
      <c r="E349" s="14" cm="1">
        <f t="array" ref="E349">SalesCommission(D349)</f>
        <v>6629.3</v>
      </c>
    </row>
    <row r="350" spans="2:5" ht="15" customHeight="1" x14ac:dyDescent="0.25">
      <c r="B350" s="30">
        <v>43496</v>
      </c>
      <c r="C350" s="31" t="s">
        <v>12</v>
      </c>
      <c r="D350" s="31">
        <v>95321</v>
      </c>
      <c r="E350" s="14" cm="1">
        <f t="array" ref="E350">SalesCommission(D350)</f>
        <v>9532.1</v>
      </c>
    </row>
    <row r="351" spans="2:5" ht="15" customHeight="1" x14ac:dyDescent="0.25">
      <c r="B351" s="30">
        <v>43788</v>
      </c>
      <c r="C351" s="31" t="s">
        <v>18</v>
      </c>
      <c r="D351" s="31">
        <v>70914</v>
      </c>
      <c r="E351" s="14" cm="1">
        <f t="array" ref="E351">SalesCommission(D351)</f>
        <v>7091.4000000000005</v>
      </c>
    </row>
    <row r="352" spans="2:5" ht="15" customHeight="1" x14ac:dyDescent="0.25">
      <c r="B352" s="30">
        <v>43746</v>
      </c>
      <c r="C352" s="31" t="s">
        <v>22</v>
      </c>
      <c r="D352" s="31">
        <v>7078</v>
      </c>
      <c r="E352" s="14" cm="1">
        <f t="array" ref="E352">SalesCommission(D352)</f>
        <v>141.56</v>
      </c>
    </row>
    <row r="353" spans="2:5" ht="15" customHeight="1" x14ac:dyDescent="0.25">
      <c r="B353" s="30">
        <v>43612</v>
      </c>
      <c r="C353" s="31" t="s">
        <v>7</v>
      </c>
      <c r="D353" s="31">
        <v>53978</v>
      </c>
      <c r="E353" s="14" cm="1">
        <f t="array" ref="E353">SalesCommission(D353)</f>
        <v>5397.8</v>
      </c>
    </row>
    <row r="354" spans="2:5" ht="15" customHeight="1" x14ac:dyDescent="0.25">
      <c r="B354" s="30">
        <v>43594</v>
      </c>
      <c r="C354" s="31" t="s">
        <v>12</v>
      </c>
      <c r="D354" s="31">
        <v>5372</v>
      </c>
      <c r="E354" s="14" cm="1">
        <f t="array" ref="E354">SalesCommission(D354)</f>
        <v>107.44</v>
      </c>
    </row>
    <row r="355" spans="2:5" ht="15" customHeight="1" x14ac:dyDescent="0.25">
      <c r="B355" s="30">
        <v>43557</v>
      </c>
      <c r="C355" s="31" t="s">
        <v>23</v>
      </c>
      <c r="D355" s="31">
        <v>22458</v>
      </c>
      <c r="E355" s="14" cm="1">
        <f t="array" ref="E355">SalesCommission(D355)</f>
        <v>1122.9000000000001</v>
      </c>
    </row>
    <row r="356" spans="2:5" ht="15" customHeight="1" x14ac:dyDescent="0.25">
      <c r="B356" s="30">
        <v>43727</v>
      </c>
      <c r="C356" s="31" t="s">
        <v>7</v>
      </c>
      <c r="D356" s="31">
        <v>51113</v>
      </c>
      <c r="E356" s="14" cm="1">
        <f t="array" ref="E356">SalesCommission(D356)</f>
        <v>5111.3</v>
      </c>
    </row>
    <row r="357" spans="2:5" ht="15" customHeight="1" x14ac:dyDescent="0.25">
      <c r="B357" s="30">
        <v>43780</v>
      </c>
      <c r="C357" s="31" t="s">
        <v>12</v>
      </c>
      <c r="D357" s="31">
        <v>2747</v>
      </c>
      <c r="E357" s="14" cm="1">
        <f t="array" ref="E357">SalesCommission(D357)</f>
        <v>54.94</v>
      </c>
    </row>
    <row r="358" spans="2:5" ht="15" customHeight="1" x14ac:dyDescent="0.25">
      <c r="B358" s="30">
        <v>43566</v>
      </c>
      <c r="C358" s="31" t="s">
        <v>16</v>
      </c>
      <c r="D358" s="31">
        <v>26791</v>
      </c>
      <c r="E358" s="14" cm="1">
        <f t="array" ref="E358">SalesCommission(D358)</f>
        <v>1339.5500000000002</v>
      </c>
    </row>
    <row r="359" spans="2:5" ht="15" customHeight="1" x14ac:dyDescent="0.25">
      <c r="B359" s="30">
        <v>43741</v>
      </c>
      <c r="C359" s="31" t="s">
        <v>18</v>
      </c>
      <c r="D359" s="31">
        <v>96864</v>
      </c>
      <c r="E359" s="14" cm="1">
        <f t="array" ref="E359">SalesCommission(D359)</f>
        <v>9686.4</v>
      </c>
    </row>
    <row r="360" spans="2:5" ht="15" customHeight="1" x14ac:dyDescent="0.25">
      <c r="B360" s="30">
        <v>43537</v>
      </c>
      <c r="C360" s="31" t="s">
        <v>7</v>
      </c>
      <c r="D360" s="31">
        <v>46260</v>
      </c>
      <c r="E360" s="14" cm="1">
        <f t="array" ref="E360">SalesCommission(D360)</f>
        <v>2313</v>
      </c>
    </row>
    <row r="361" spans="2:5" ht="15" customHeight="1" x14ac:dyDescent="0.25">
      <c r="B361" s="30">
        <v>43537</v>
      </c>
      <c r="C361" s="31" t="s">
        <v>7</v>
      </c>
      <c r="D361" s="31">
        <v>21796</v>
      </c>
      <c r="E361" s="14" cm="1">
        <f t="array" ref="E361">SalesCommission(D361)</f>
        <v>1089.8</v>
      </c>
    </row>
    <row r="362" spans="2:5" ht="15" customHeight="1" x14ac:dyDescent="0.25">
      <c r="B362" s="30">
        <v>43608</v>
      </c>
      <c r="C362" s="31" t="s">
        <v>18</v>
      </c>
      <c r="D362" s="31">
        <v>95664</v>
      </c>
      <c r="E362" s="14" cm="1">
        <f t="array" ref="E362">SalesCommission(D362)</f>
        <v>9566.4</v>
      </c>
    </row>
    <row r="363" spans="2:5" ht="15" customHeight="1" x14ac:dyDescent="0.25">
      <c r="B363" s="30">
        <v>43798</v>
      </c>
      <c r="C363" s="31" t="s">
        <v>18</v>
      </c>
      <c r="D363" s="31">
        <v>16351</v>
      </c>
      <c r="E363" s="14" cm="1">
        <f t="array" ref="E363">SalesCommission(D363)</f>
        <v>327.02</v>
      </c>
    </row>
    <row r="364" spans="2:5" ht="15" customHeight="1" x14ac:dyDescent="0.25">
      <c r="B364" s="30">
        <v>43593</v>
      </c>
      <c r="C364" s="31" t="s">
        <v>23</v>
      </c>
      <c r="D364" s="31">
        <v>47819</v>
      </c>
      <c r="E364" s="14" cm="1">
        <f t="array" ref="E364">SalesCommission(D364)</f>
        <v>2390.9500000000003</v>
      </c>
    </row>
    <row r="365" spans="2:5" ht="15" customHeight="1" x14ac:dyDescent="0.25">
      <c r="B365" s="30">
        <v>43521</v>
      </c>
      <c r="C365" s="31" t="s">
        <v>18</v>
      </c>
      <c r="D365" s="31">
        <v>18687</v>
      </c>
      <c r="E365" s="14" cm="1">
        <f t="array" ref="E365">SalesCommission(D365)</f>
        <v>373.74</v>
      </c>
    </row>
    <row r="366" spans="2:5" ht="15" customHeight="1" x14ac:dyDescent="0.25">
      <c r="B366" s="30">
        <v>43470</v>
      </c>
      <c r="C366" s="31" t="s">
        <v>22</v>
      </c>
      <c r="D366" s="31">
        <v>24083</v>
      </c>
      <c r="E366" s="14" cm="1">
        <f t="array" ref="E366">SalesCommission(D366)</f>
        <v>1204.1500000000001</v>
      </c>
    </row>
    <row r="367" spans="2:5" ht="15" customHeight="1" x14ac:dyDescent="0.25">
      <c r="B367" s="30">
        <v>43720</v>
      </c>
      <c r="C367" s="31" t="s">
        <v>7</v>
      </c>
      <c r="D367" s="31">
        <v>81942</v>
      </c>
      <c r="E367" s="14" cm="1">
        <f t="array" ref="E367">SalesCommission(D367)</f>
        <v>8194.2000000000007</v>
      </c>
    </row>
    <row r="368" spans="2:5" ht="15" customHeight="1" x14ac:dyDescent="0.25">
      <c r="B368" s="30">
        <v>43706</v>
      </c>
      <c r="C368" s="31" t="s">
        <v>18</v>
      </c>
      <c r="D368" s="31">
        <v>69369</v>
      </c>
      <c r="E368" s="14" cm="1">
        <f t="array" ref="E368">SalesCommission(D368)</f>
        <v>6936.9000000000005</v>
      </c>
    </row>
    <row r="369" spans="2:5" ht="15" customHeight="1" x14ac:dyDescent="0.25">
      <c r="B369" s="30">
        <v>43521</v>
      </c>
      <c r="C369" s="31" t="s">
        <v>23</v>
      </c>
      <c r="D369" s="31">
        <v>38898</v>
      </c>
      <c r="E369" s="14" cm="1">
        <f t="array" ref="E369">SalesCommission(D369)</f>
        <v>1944.9</v>
      </c>
    </row>
    <row r="370" spans="2:5" ht="15" customHeight="1" x14ac:dyDescent="0.25">
      <c r="B370" s="30">
        <v>43625</v>
      </c>
      <c r="C370" s="31" t="s">
        <v>18</v>
      </c>
      <c r="D370" s="31">
        <v>1942</v>
      </c>
      <c r="E370" s="14" cm="1">
        <f t="array" ref="E370">SalesCommission(D370)</f>
        <v>38.840000000000003</v>
      </c>
    </row>
    <row r="371" spans="2:5" ht="15" customHeight="1" x14ac:dyDescent="0.25">
      <c r="B371" s="30">
        <v>43781</v>
      </c>
      <c r="C371" s="31" t="s">
        <v>23</v>
      </c>
      <c r="D371" s="31">
        <v>11640</v>
      </c>
      <c r="E371" s="14" cm="1">
        <f t="array" ref="E371">SalesCommission(D371)</f>
        <v>232.8</v>
      </c>
    </row>
    <row r="372" spans="2:5" ht="15" customHeight="1" x14ac:dyDescent="0.25">
      <c r="B372" s="30">
        <v>43636</v>
      </c>
      <c r="C372" s="31" t="s">
        <v>22</v>
      </c>
      <c r="D372" s="31">
        <v>43285</v>
      </c>
      <c r="E372" s="14" cm="1">
        <f t="array" ref="E372">SalesCommission(D372)</f>
        <v>2164.25</v>
      </c>
    </row>
    <row r="373" spans="2:5" ht="15" customHeight="1" x14ac:dyDescent="0.25">
      <c r="B373" s="30">
        <v>43547</v>
      </c>
      <c r="C373" s="31" t="s">
        <v>22</v>
      </c>
      <c r="D373" s="31">
        <v>89697</v>
      </c>
      <c r="E373" s="14" cm="1">
        <f t="array" ref="E373">SalesCommission(D373)</f>
        <v>8969.7000000000007</v>
      </c>
    </row>
    <row r="374" spans="2:5" ht="15" customHeight="1" x14ac:dyDescent="0.25">
      <c r="B374" s="30">
        <v>43691</v>
      </c>
      <c r="C374" s="31" t="s">
        <v>12</v>
      </c>
      <c r="D374" s="31">
        <v>35514</v>
      </c>
      <c r="E374" s="14" cm="1">
        <f t="array" ref="E374">SalesCommission(D374)</f>
        <v>1775.7</v>
      </c>
    </row>
    <row r="375" spans="2:5" ht="15" customHeight="1" x14ac:dyDescent="0.25">
      <c r="B375" s="30">
        <v>43621</v>
      </c>
      <c r="C375" s="31" t="s">
        <v>12</v>
      </c>
      <c r="D375" s="31">
        <v>40764</v>
      </c>
      <c r="E375" s="14" cm="1">
        <f t="array" ref="E375">SalesCommission(D375)</f>
        <v>2038.2</v>
      </c>
    </row>
    <row r="376" spans="2:5" ht="15" customHeight="1" x14ac:dyDescent="0.25">
      <c r="B376" s="30">
        <v>43720</v>
      </c>
      <c r="C376" s="31" t="s">
        <v>18</v>
      </c>
      <c r="D376" s="31">
        <v>70399</v>
      </c>
      <c r="E376" s="14" cm="1">
        <f t="array" ref="E376">SalesCommission(D376)</f>
        <v>7039.9000000000005</v>
      </c>
    </row>
    <row r="377" spans="2:5" ht="15" customHeight="1" x14ac:dyDescent="0.25">
      <c r="B377" s="30">
        <v>43587</v>
      </c>
      <c r="C377" s="31" t="s">
        <v>22</v>
      </c>
      <c r="D377" s="31">
        <v>10242</v>
      </c>
      <c r="E377" s="14" cm="1">
        <f t="array" ref="E377">SalesCommission(D377)</f>
        <v>204.84</v>
      </c>
    </row>
    <row r="378" spans="2:5" ht="15" customHeight="1" x14ac:dyDescent="0.25">
      <c r="B378" s="30">
        <v>43681</v>
      </c>
      <c r="C378" s="31" t="s">
        <v>7</v>
      </c>
      <c r="D378" s="31">
        <v>88923</v>
      </c>
      <c r="E378" s="14" cm="1">
        <f t="array" ref="E378">SalesCommission(D378)</f>
        <v>8892.3000000000011</v>
      </c>
    </row>
    <row r="379" spans="2:5" ht="15" customHeight="1" x14ac:dyDescent="0.25">
      <c r="B379" s="30">
        <v>43816</v>
      </c>
      <c r="C379" s="31" t="s">
        <v>18</v>
      </c>
      <c r="D379" s="31">
        <v>12941</v>
      </c>
      <c r="E379" s="14" cm="1">
        <f t="array" ref="E379">SalesCommission(D379)</f>
        <v>258.82</v>
      </c>
    </row>
    <row r="380" spans="2:5" ht="15" customHeight="1" x14ac:dyDescent="0.25">
      <c r="B380" s="30">
        <v>43573</v>
      </c>
      <c r="C380" s="31" t="s">
        <v>22</v>
      </c>
      <c r="D380" s="31">
        <v>41027</v>
      </c>
      <c r="E380" s="14" cm="1">
        <f t="array" ref="E380">SalesCommission(D380)</f>
        <v>2051.35</v>
      </c>
    </row>
    <row r="381" spans="2:5" ht="15" customHeight="1" x14ac:dyDescent="0.25">
      <c r="B381" s="30">
        <v>43748</v>
      </c>
      <c r="C381" s="31" t="s">
        <v>22</v>
      </c>
      <c r="D381" s="31">
        <v>96283</v>
      </c>
      <c r="E381" s="14" cm="1">
        <f t="array" ref="E381">SalesCommission(D381)</f>
        <v>9628.3000000000011</v>
      </c>
    </row>
    <row r="382" spans="2:5" ht="15" customHeight="1" x14ac:dyDescent="0.25">
      <c r="B382" s="30">
        <v>43769</v>
      </c>
      <c r="C382" s="31" t="s">
        <v>7</v>
      </c>
      <c r="D382" s="31">
        <v>23978</v>
      </c>
      <c r="E382" s="14" cm="1">
        <f t="array" ref="E382">SalesCommission(D382)</f>
        <v>1198.9000000000001</v>
      </c>
    </row>
    <row r="383" spans="2:5" ht="15" customHeight="1" x14ac:dyDescent="0.25">
      <c r="B383" s="30">
        <v>43804</v>
      </c>
      <c r="C383" s="31" t="s">
        <v>24</v>
      </c>
      <c r="D383" s="31">
        <v>98795</v>
      </c>
      <c r="E383" s="14" cm="1">
        <f t="array" ref="E383">SalesCommission(D383)</f>
        <v>9879.5</v>
      </c>
    </row>
    <row r="384" spans="2:5" ht="15" customHeight="1" x14ac:dyDescent="0.25">
      <c r="B384" s="30">
        <v>43516</v>
      </c>
      <c r="C384" s="31" t="s">
        <v>24</v>
      </c>
      <c r="D384" s="31">
        <v>40386</v>
      </c>
      <c r="E384" s="14" cm="1">
        <f t="array" ref="E384">SalesCommission(D384)</f>
        <v>2019.3000000000002</v>
      </c>
    </row>
    <row r="385" spans="2:5" ht="15" customHeight="1" x14ac:dyDescent="0.25">
      <c r="B385" s="30">
        <v>43599</v>
      </c>
      <c r="C385" s="31" t="s">
        <v>24</v>
      </c>
      <c r="D385" s="31">
        <v>91831</v>
      </c>
      <c r="E385" s="14" cm="1">
        <f t="array" ref="E385">SalesCommission(D385)</f>
        <v>9183.1</v>
      </c>
    </row>
    <row r="386" spans="2:5" ht="15" customHeight="1" x14ac:dyDescent="0.25">
      <c r="B386" s="30">
        <v>43779</v>
      </c>
      <c r="C386" s="31" t="s">
        <v>24</v>
      </c>
      <c r="D386" s="31">
        <v>15437</v>
      </c>
      <c r="E386" s="14" cm="1">
        <f t="array" ref="E386">SalesCommission(D386)</f>
        <v>308.74</v>
      </c>
    </row>
    <row r="387" spans="2:5" ht="15" customHeight="1" x14ac:dyDescent="0.25">
      <c r="B387" s="30">
        <v>43577</v>
      </c>
      <c r="C387" s="31" t="s">
        <v>24</v>
      </c>
      <c r="D387" s="31">
        <v>37346</v>
      </c>
      <c r="E387" s="14" cm="1">
        <f t="array" ref="E387">SalesCommission(D387)</f>
        <v>1867.3000000000002</v>
      </c>
    </row>
    <row r="388" spans="2:5" ht="15" customHeight="1" x14ac:dyDescent="0.25">
      <c r="B388" s="30">
        <v>43704</v>
      </c>
      <c r="C388" s="31" t="s">
        <v>12</v>
      </c>
      <c r="D388" s="31">
        <v>59724</v>
      </c>
      <c r="E388" s="14" cm="1">
        <f t="array" ref="E388">SalesCommission(D388)</f>
        <v>5972.4000000000005</v>
      </c>
    </row>
    <row r="389" spans="2:5" ht="15" customHeight="1" x14ac:dyDescent="0.25">
      <c r="B389" s="30">
        <v>43470</v>
      </c>
      <c r="C389" s="31" t="s">
        <v>23</v>
      </c>
      <c r="D389" s="31">
        <v>80732</v>
      </c>
      <c r="E389" s="14" cm="1">
        <f t="array" ref="E389">SalesCommission(D389)</f>
        <v>8073.2000000000007</v>
      </c>
    </row>
    <row r="390" spans="2:5" ht="15" customHeight="1" x14ac:dyDescent="0.25">
      <c r="B390" s="30">
        <v>43753</v>
      </c>
      <c r="C390" s="31" t="s">
        <v>7</v>
      </c>
      <c r="D390" s="31">
        <v>94282</v>
      </c>
      <c r="E390" s="14" cm="1">
        <f t="array" ref="E390">SalesCommission(D390)</f>
        <v>9428.2000000000007</v>
      </c>
    </row>
    <row r="391" spans="2:5" ht="15" customHeight="1" x14ac:dyDescent="0.25">
      <c r="B391" s="30">
        <v>43496</v>
      </c>
      <c r="C391" s="31" t="s">
        <v>12</v>
      </c>
      <c r="D391" s="31">
        <v>65000</v>
      </c>
      <c r="E391" s="14" cm="1">
        <f t="array" ref="E391">SalesCommission(D391)</f>
        <v>6500</v>
      </c>
    </row>
    <row r="392" spans="2:5" ht="15" customHeight="1" x14ac:dyDescent="0.25">
      <c r="B392" s="30">
        <v>43703</v>
      </c>
      <c r="C392" s="31" t="s">
        <v>16</v>
      </c>
      <c r="D392" s="31">
        <v>47458</v>
      </c>
      <c r="E392" s="14" cm="1">
        <f t="array" ref="E392">SalesCommission(D392)</f>
        <v>2372.9</v>
      </c>
    </row>
    <row r="393" spans="2:5" ht="15" customHeight="1" x14ac:dyDescent="0.25">
      <c r="B393" s="30">
        <v>43736</v>
      </c>
      <c r="C393" s="31" t="s">
        <v>18</v>
      </c>
      <c r="D393" s="31">
        <v>21140</v>
      </c>
      <c r="E393" s="14" cm="1">
        <f t="array" ref="E393">SalesCommission(D393)</f>
        <v>1057</v>
      </c>
    </row>
    <row r="394" spans="2:5" ht="15" customHeight="1" x14ac:dyDescent="0.25">
      <c r="B394" s="30">
        <v>43774</v>
      </c>
      <c r="C394" s="31" t="s">
        <v>7</v>
      </c>
      <c r="D394" s="31">
        <v>37711</v>
      </c>
      <c r="E394" s="14" cm="1">
        <f t="array" ref="E394">SalesCommission(D394)</f>
        <v>1885.5500000000002</v>
      </c>
    </row>
    <row r="395" spans="2:5" ht="15" customHeight="1" x14ac:dyDescent="0.25">
      <c r="B395" s="30">
        <v>43674</v>
      </c>
      <c r="C395" s="31" t="s">
        <v>7</v>
      </c>
      <c r="D395" s="31">
        <v>23589</v>
      </c>
      <c r="E395" s="14" cm="1">
        <f t="array" ref="E395">SalesCommission(D395)</f>
        <v>1179.45</v>
      </c>
    </row>
    <row r="396" spans="2:5" ht="15" customHeight="1" x14ac:dyDescent="0.25">
      <c r="B396" s="30">
        <v>43584</v>
      </c>
      <c r="C396" s="31" t="s">
        <v>18</v>
      </c>
      <c r="D396" s="31">
        <v>42700</v>
      </c>
      <c r="E396" s="14" cm="1">
        <f t="array" ref="E396">SalesCommission(D396)</f>
        <v>2135</v>
      </c>
    </row>
    <row r="397" spans="2:5" ht="15" customHeight="1" x14ac:dyDescent="0.25">
      <c r="B397" s="30">
        <v>43534</v>
      </c>
      <c r="C397" s="31" t="s">
        <v>18</v>
      </c>
      <c r="D397" s="31">
        <v>34233</v>
      </c>
      <c r="E397" s="14" cm="1">
        <f t="array" ref="E397">SalesCommission(D397)</f>
        <v>1711.65</v>
      </c>
    </row>
    <row r="398" spans="2:5" ht="15" customHeight="1" x14ac:dyDescent="0.25">
      <c r="B398" s="30">
        <v>43559</v>
      </c>
      <c r="C398" s="31" t="s">
        <v>23</v>
      </c>
      <c r="D398" s="31">
        <v>91806</v>
      </c>
      <c r="E398" s="14" cm="1">
        <f t="array" ref="E398">SalesCommission(D398)</f>
        <v>9180.6</v>
      </c>
    </row>
    <row r="399" spans="2:5" ht="15" customHeight="1" x14ac:dyDescent="0.25">
      <c r="B399" s="30">
        <v>43738</v>
      </c>
      <c r="C399" s="31" t="s">
        <v>18</v>
      </c>
      <c r="D399" s="31">
        <v>25185</v>
      </c>
      <c r="E399" s="14" cm="1">
        <f t="array" ref="E399">SalesCommission(D399)</f>
        <v>1259.25</v>
      </c>
    </row>
    <row r="400" spans="2:5" ht="15" customHeight="1" x14ac:dyDescent="0.25">
      <c r="B400" s="30">
        <v>43809</v>
      </c>
      <c r="C400" s="31" t="s">
        <v>22</v>
      </c>
      <c r="D400" s="31">
        <v>78851</v>
      </c>
      <c r="E400" s="14" cm="1">
        <f t="array" ref="E400">SalesCommission(D400)</f>
        <v>7885.1</v>
      </c>
    </row>
    <row r="401" spans="2:5" ht="15" customHeight="1" x14ac:dyDescent="0.25">
      <c r="B401" s="30">
        <v>43697</v>
      </c>
      <c r="C401" s="31" t="s">
        <v>7</v>
      </c>
      <c r="D401" s="31">
        <v>25244</v>
      </c>
      <c r="E401" s="14" cm="1">
        <f t="array" ref="E401">SalesCommission(D401)</f>
        <v>1262.2</v>
      </c>
    </row>
    <row r="402" spans="2:5" ht="15" customHeight="1" x14ac:dyDescent="0.25">
      <c r="B402" s="30">
        <v>43539</v>
      </c>
      <c r="C402" s="31" t="s">
        <v>18</v>
      </c>
      <c r="D402" s="31">
        <v>97309</v>
      </c>
      <c r="E402" s="14" cm="1">
        <f t="array" ref="E402">SalesCommission(D402)</f>
        <v>9730.9</v>
      </c>
    </row>
    <row r="403" spans="2:5" ht="15" customHeight="1" x14ac:dyDescent="0.25">
      <c r="B403" s="30">
        <v>43805</v>
      </c>
      <c r="C403" s="31" t="s">
        <v>23</v>
      </c>
      <c r="D403" s="31">
        <v>79505</v>
      </c>
      <c r="E403" s="14" cm="1">
        <f t="array" ref="E403">SalesCommission(D403)</f>
        <v>7950.5</v>
      </c>
    </row>
    <row r="404" spans="2:5" ht="15" customHeight="1" x14ac:dyDescent="0.25">
      <c r="B404" s="30">
        <v>43739</v>
      </c>
      <c r="C404" s="31" t="s">
        <v>18</v>
      </c>
      <c r="D404" s="31">
        <v>92169</v>
      </c>
      <c r="E404" s="14" cm="1">
        <f t="array" ref="E404">SalesCommission(D404)</f>
        <v>9216.9</v>
      </c>
    </row>
    <row r="405" spans="2:5" ht="15" customHeight="1" x14ac:dyDescent="0.25">
      <c r="B405" s="30">
        <v>43521</v>
      </c>
      <c r="C405" s="31" t="s">
        <v>23</v>
      </c>
      <c r="D405" s="31">
        <v>30646</v>
      </c>
      <c r="E405" s="14" cm="1">
        <f t="array" ref="E405">SalesCommission(D405)</f>
        <v>1532.3000000000002</v>
      </c>
    </row>
    <row r="406" spans="2:5" ht="15" customHeight="1" x14ac:dyDescent="0.25">
      <c r="B406" s="30">
        <v>43720</v>
      </c>
      <c r="C406" s="31" t="s">
        <v>22</v>
      </c>
      <c r="D406" s="31">
        <v>68707</v>
      </c>
      <c r="E406" s="14" cm="1">
        <f t="array" ref="E406">SalesCommission(D406)</f>
        <v>6870.7000000000007</v>
      </c>
    </row>
    <row r="407" spans="2:5" ht="15" customHeight="1" x14ac:dyDescent="0.25">
      <c r="B407" s="30">
        <v>43759</v>
      </c>
      <c r="C407" s="31" t="s">
        <v>22</v>
      </c>
      <c r="D407" s="31">
        <v>17948</v>
      </c>
      <c r="E407" s="14" cm="1">
        <f t="array" ref="E407">SalesCommission(D407)</f>
        <v>358.96</v>
      </c>
    </row>
    <row r="408" spans="2:5" ht="15" customHeight="1" x14ac:dyDescent="0.25">
      <c r="B408" s="30">
        <v>43533</v>
      </c>
      <c r="C408" s="31" t="s">
        <v>12</v>
      </c>
      <c r="D408" s="31">
        <v>17680</v>
      </c>
      <c r="E408" s="14" cm="1">
        <f t="array" ref="E408">SalesCommission(D408)</f>
        <v>353.6</v>
      </c>
    </row>
    <row r="409" spans="2:5" ht="15" customHeight="1" x14ac:dyDescent="0.25">
      <c r="B409" s="30">
        <v>43631</v>
      </c>
      <c r="C409" s="31" t="s">
        <v>12</v>
      </c>
      <c r="D409" s="31">
        <v>86824</v>
      </c>
      <c r="E409" s="14" cm="1">
        <f t="array" ref="E409">SalesCommission(D409)</f>
        <v>8682.4</v>
      </c>
    </row>
    <row r="410" spans="2:5" ht="15" customHeight="1" x14ac:dyDescent="0.25">
      <c r="B410" s="30">
        <v>43793</v>
      </c>
      <c r="C410" s="31" t="s">
        <v>18</v>
      </c>
      <c r="D410" s="31">
        <v>61453</v>
      </c>
      <c r="E410" s="14" cm="1">
        <f t="array" ref="E410">SalesCommission(D410)</f>
        <v>6145.3</v>
      </c>
    </row>
    <row r="411" spans="2:5" ht="15" customHeight="1" x14ac:dyDescent="0.25">
      <c r="B411" s="30">
        <v>43591</v>
      </c>
      <c r="C411" s="31" t="s">
        <v>22</v>
      </c>
      <c r="D411" s="31">
        <v>98738</v>
      </c>
      <c r="E411" s="14" cm="1">
        <f t="array" ref="E411">SalesCommission(D411)</f>
        <v>9873.8000000000011</v>
      </c>
    </row>
    <row r="412" spans="2:5" ht="15" customHeight="1" x14ac:dyDescent="0.25">
      <c r="B412" s="30">
        <v>43750</v>
      </c>
      <c r="C412" s="31" t="s">
        <v>7</v>
      </c>
      <c r="D412" s="31">
        <v>7848</v>
      </c>
      <c r="E412" s="14" cm="1">
        <f t="array" ref="E412">SalesCommission(D412)</f>
        <v>156.96</v>
      </c>
    </row>
    <row r="413" spans="2:5" ht="15" customHeight="1" x14ac:dyDescent="0.25">
      <c r="B413" s="30">
        <v>43532</v>
      </c>
      <c r="C413" s="31" t="s">
        <v>12</v>
      </c>
      <c r="D413" s="31">
        <v>83800</v>
      </c>
      <c r="E413" s="14" cm="1">
        <f t="array" ref="E413">SalesCommission(D413)</f>
        <v>8380</v>
      </c>
    </row>
    <row r="414" spans="2:5" ht="15" customHeight="1" x14ac:dyDescent="0.25">
      <c r="B414" s="30">
        <v>43767</v>
      </c>
      <c r="C414" s="31" t="s">
        <v>23</v>
      </c>
      <c r="D414" s="31">
        <v>8529</v>
      </c>
      <c r="E414" s="14" cm="1">
        <f t="array" ref="E414">SalesCommission(D414)</f>
        <v>170.58</v>
      </c>
    </row>
    <row r="415" spans="2:5" ht="15" customHeight="1" x14ac:dyDescent="0.25">
      <c r="B415" s="30">
        <v>43488</v>
      </c>
      <c r="C415" s="31" t="s">
        <v>7</v>
      </c>
      <c r="D415" s="31">
        <v>70230</v>
      </c>
      <c r="E415" s="14" cm="1">
        <f t="array" ref="E415">SalesCommission(D415)</f>
        <v>7023</v>
      </c>
    </row>
    <row r="416" spans="2:5" ht="15" customHeight="1" x14ac:dyDescent="0.25">
      <c r="B416" s="30">
        <v>43554</v>
      </c>
      <c r="C416" s="31" t="s">
        <v>12</v>
      </c>
      <c r="D416" s="31">
        <v>56207</v>
      </c>
      <c r="E416" s="14" cm="1">
        <f t="array" ref="E416">SalesCommission(D416)</f>
        <v>5620.7000000000007</v>
      </c>
    </row>
    <row r="417" spans="2:5" ht="15" customHeight="1" x14ac:dyDescent="0.25">
      <c r="B417" s="30">
        <v>43709</v>
      </c>
      <c r="C417" s="31" t="s">
        <v>16</v>
      </c>
      <c r="D417" s="31">
        <v>39581</v>
      </c>
      <c r="E417" s="14" cm="1">
        <f t="array" ref="E417">SalesCommission(D417)</f>
        <v>1979.0500000000002</v>
      </c>
    </row>
    <row r="418" spans="2:5" ht="15" customHeight="1" x14ac:dyDescent="0.25">
      <c r="B418" s="30">
        <v>43604</v>
      </c>
      <c r="C418" s="31" t="s">
        <v>18</v>
      </c>
      <c r="D418" s="31">
        <v>97646</v>
      </c>
      <c r="E418" s="14" cm="1">
        <f t="array" ref="E418">SalesCommission(D418)</f>
        <v>9764.6</v>
      </c>
    </row>
    <row r="419" spans="2:5" ht="15" customHeight="1" x14ac:dyDescent="0.25">
      <c r="B419" s="30">
        <v>43507</v>
      </c>
      <c r="C419" s="31" t="s">
        <v>7</v>
      </c>
      <c r="D419" s="31">
        <v>29491</v>
      </c>
      <c r="E419" s="14" cm="1">
        <f t="array" ref="E419">SalesCommission(D419)</f>
        <v>1474.5500000000002</v>
      </c>
    </row>
    <row r="420" spans="2:5" ht="15" customHeight="1" x14ac:dyDescent="0.25">
      <c r="B420" s="30">
        <v>43719</v>
      </c>
      <c r="C420" s="31" t="s">
        <v>7</v>
      </c>
      <c r="D420" s="31">
        <v>55500</v>
      </c>
      <c r="E420" s="14" cm="1">
        <f t="array" ref="E420">SalesCommission(D420)</f>
        <v>5550</v>
      </c>
    </row>
    <row r="421" spans="2:5" ht="15" customHeight="1" x14ac:dyDescent="0.25">
      <c r="B421" s="30">
        <v>43741</v>
      </c>
      <c r="C421" s="31" t="s">
        <v>18</v>
      </c>
      <c r="D421" s="31">
        <v>9002</v>
      </c>
      <c r="E421" s="14" cm="1">
        <f t="array" ref="E421">SalesCommission(D421)</f>
        <v>180.04</v>
      </c>
    </row>
    <row r="422" spans="2:5" ht="15" customHeight="1" x14ac:dyDescent="0.25">
      <c r="B422" s="30">
        <v>43739</v>
      </c>
      <c r="C422" s="31" t="s">
        <v>18</v>
      </c>
      <c r="D422" s="31">
        <v>42025</v>
      </c>
      <c r="E422" s="14" cm="1">
        <f t="array" ref="E422">SalesCommission(D422)</f>
        <v>2101.25</v>
      </c>
    </row>
    <row r="423" spans="2:5" ht="15" customHeight="1" x14ac:dyDescent="0.25">
      <c r="B423" s="30">
        <v>43495</v>
      </c>
      <c r="C423" s="31" t="s">
        <v>23</v>
      </c>
      <c r="D423" s="31">
        <v>78501</v>
      </c>
      <c r="E423" s="14" cm="1">
        <f t="array" ref="E423">SalesCommission(D423)</f>
        <v>7850.1</v>
      </c>
    </row>
    <row r="424" spans="2:5" ht="15" customHeight="1" x14ac:dyDescent="0.25">
      <c r="B424" s="30">
        <v>43701</v>
      </c>
      <c r="C424" s="31" t="s">
        <v>18</v>
      </c>
      <c r="D424" s="31">
        <v>93766</v>
      </c>
      <c r="E424" s="14" cm="1">
        <f t="array" ref="E424">SalesCommission(D424)</f>
        <v>9376.6</v>
      </c>
    </row>
    <row r="425" spans="2:5" ht="15" customHeight="1" x14ac:dyDescent="0.25">
      <c r="B425" s="30">
        <v>43474</v>
      </c>
      <c r="C425" s="31" t="s">
        <v>22</v>
      </c>
      <c r="D425" s="31">
        <v>92065</v>
      </c>
      <c r="E425" s="14" cm="1">
        <f t="array" ref="E425">SalesCommission(D425)</f>
        <v>9206.5</v>
      </c>
    </row>
    <row r="426" spans="2:5" ht="15" customHeight="1" x14ac:dyDescent="0.25">
      <c r="B426" s="30">
        <v>43603</v>
      </c>
      <c r="C426" s="31" t="s">
        <v>7</v>
      </c>
      <c r="D426" s="31">
        <v>85307</v>
      </c>
      <c r="E426" s="14" cm="1">
        <f t="array" ref="E426">SalesCommission(D426)</f>
        <v>8530.7000000000007</v>
      </c>
    </row>
    <row r="427" spans="2:5" ht="15" customHeight="1" x14ac:dyDescent="0.25">
      <c r="B427" s="30">
        <v>43745</v>
      </c>
      <c r="C427" s="31" t="s">
        <v>18</v>
      </c>
      <c r="D427" s="31">
        <v>35617</v>
      </c>
      <c r="E427" s="14" cm="1">
        <f t="array" ref="E427">SalesCommission(D427)</f>
        <v>1780.8500000000001</v>
      </c>
    </row>
    <row r="428" spans="2:5" ht="15" customHeight="1" x14ac:dyDescent="0.25">
      <c r="B428" s="30">
        <v>43502</v>
      </c>
      <c r="C428" s="31" t="s">
        <v>23</v>
      </c>
      <c r="D428" s="31">
        <v>38561</v>
      </c>
      <c r="E428" s="14" cm="1">
        <f t="array" ref="E428">SalesCommission(D428)</f>
        <v>1928.0500000000002</v>
      </c>
    </row>
    <row r="429" spans="2:5" ht="15" customHeight="1" x14ac:dyDescent="0.25">
      <c r="B429" s="30">
        <v>43600</v>
      </c>
      <c r="C429" s="31" t="s">
        <v>18</v>
      </c>
      <c r="D429" s="31">
        <v>93555</v>
      </c>
      <c r="E429" s="14" cm="1">
        <f t="array" ref="E429">SalesCommission(D429)</f>
        <v>9355.5</v>
      </c>
    </row>
    <row r="430" spans="2:5" ht="15" customHeight="1" x14ac:dyDescent="0.25">
      <c r="B430" s="30">
        <v>43601</v>
      </c>
      <c r="C430" s="31" t="s">
        <v>23</v>
      </c>
      <c r="D430" s="31">
        <v>19373</v>
      </c>
      <c r="E430" s="14" cm="1">
        <f t="array" ref="E430">SalesCommission(D430)</f>
        <v>387.46000000000004</v>
      </c>
    </row>
    <row r="431" spans="2:5" ht="15" customHeight="1" x14ac:dyDescent="0.25">
      <c r="B431" s="30">
        <v>43638</v>
      </c>
      <c r="C431" s="31" t="s">
        <v>22</v>
      </c>
      <c r="D431" s="31">
        <v>40608</v>
      </c>
      <c r="E431" s="14" cm="1">
        <f t="array" ref="E431">SalesCommission(D431)</f>
        <v>2030.4</v>
      </c>
    </row>
    <row r="432" spans="2:5" ht="15" customHeight="1" x14ac:dyDescent="0.25">
      <c r="B432" s="30">
        <v>43705</v>
      </c>
      <c r="C432" s="31" t="s">
        <v>22</v>
      </c>
      <c r="D432" s="31">
        <v>53816</v>
      </c>
      <c r="E432" s="14" cm="1">
        <f t="array" ref="E432">SalesCommission(D432)</f>
        <v>5381.6</v>
      </c>
    </row>
    <row r="433" spans="2:5" ht="15" customHeight="1" x14ac:dyDescent="0.25">
      <c r="B433" s="30">
        <v>43634</v>
      </c>
      <c r="C433" s="31" t="s">
        <v>12</v>
      </c>
      <c r="D433" s="31">
        <v>82788</v>
      </c>
      <c r="E433" s="14" cm="1">
        <f t="array" ref="E433">SalesCommission(D433)</f>
        <v>8278.8000000000011</v>
      </c>
    </row>
    <row r="434" spans="2:5" ht="15" customHeight="1" x14ac:dyDescent="0.25">
      <c r="B434" s="30">
        <v>43558</v>
      </c>
      <c r="C434" s="31" t="s">
        <v>12</v>
      </c>
      <c r="D434" s="31">
        <v>47051</v>
      </c>
      <c r="E434" s="14" cm="1">
        <f t="array" ref="E434">SalesCommission(D434)</f>
        <v>2352.5500000000002</v>
      </c>
    </row>
    <row r="435" spans="2:5" ht="15" customHeight="1" x14ac:dyDescent="0.25">
      <c r="B435" s="30">
        <v>43755</v>
      </c>
      <c r="C435" s="31" t="s">
        <v>18</v>
      </c>
      <c r="D435" s="31">
        <v>67760</v>
      </c>
      <c r="E435" s="14" cm="1">
        <f t="array" ref="E435">SalesCommission(D435)</f>
        <v>6776</v>
      </c>
    </row>
    <row r="436" spans="2:5" ht="15" customHeight="1" x14ac:dyDescent="0.25">
      <c r="B436" s="30">
        <v>43765</v>
      </c>
      <c r="C436" s="31" t="s">
        <v>22</v>
      </c>
      <c r="D436" s="31">
        <v>90298</v>
      </c>
      <c r="E436" s="14" cm="1">
        <f t="array" ref="E436">SalesCommission(D436)</f>
        <v>9029.8000000000011</v>
      </c>
    </row>
    <row r="437" spans="2:5" ht="15" customHeight="1" x14ac:dyDescent="0.25">
      <c r="B437" s="30">
        <v>43478</v>
      </c>
      <c r="C437" s="31" t="s">
        <v>7</v>
      </c>
      <c r="D437" s="31">
        <v>32794</v>
      </c>
      <c r="E437" s="14" cm="1">
        <f t="array" ref="E437">SalesCommission(D437)</f>
        <v>1639.7</v>
      </c>
    </row>
    <row r="438" spans="2:5" ht="15" customHeight="1" x14ac:dyDescent="0.25">
      <c r="B438" s="30">
        <v>43790</v>
      </c>
      <c r="C438" s="31" t="s">
        <v>7</v>
      </c>
      <c r="D438" s="31">
        <v>25553</v>
      </c>
      <c r="E438" s="14" cm="1">
        <f t="array" ref="E438">SalesCommission(D438)</f>
        <v>1277.6500000000001</v>
      </c>
    </row>
    <row r="439" spans="2:5" ht="15" customHeight="1" x14ac:dyDescent="0.25">
      <c r="B439" s="30">
        <v>43729</v>
      </c>
      <c r="C439" s="31" t="s">
        <v>12</v>
      </c>
      <c r="D439" s="31">
        <v>78620</v>
      </c>
      <c r="E439" s="14" cm="1">
        <f t="array" ref="E439">SalesCommission(D439)</f>
        <v>7862</v>
      </c>
    </row>
    <row r="440" spans="2:5" ht="15" customHeight="1" x14ac:dyDescent="0.25">
      <c r="B440" s="30">
        <v>43826</v>
      </c>
      <c r="C440" s="31" t="s">
        <v>16</v>
      </c>
      <c r="D440" s="31">
        <v>22598</v>
      </c>
      <c r="E440" s="14" cm="1">
        <f t="array" ref="E440">SalesCommission(D440)</f>
        <v>1129.9000000000001</v>
      </c>
    </row>
    <row r="441" spans="2:5" ht="15" customHeight="1" x14ac:dyDescent="0.25">
      <c r="B441" s="30">
        <v>43608</v>
      </c>
      <c r="C441" s="31" t="s">
        <v>18</v>
      </c>
      <c r="D441" s="31">
        <v>3934</v>
      </c>
      <c r="E441" s="14" cm="1">
        <f t="array" ref="E441">SalesCommission(D441)</f>
        <v>78.680000000000007</v>
      </c>
    </row>
    <row r="442" spans="2:5" ht="15" customHeight="1" x14ac:dyDescent="0.25">
      <c r="B442" s="30">
        <v>43598</v>
      </c>
      <c r="C442" s="31" t="s">
        <v>7</v>
      </c>
      <c r="D442" s="31">
        <v>72463</v>
      </c>
      <c r="E442" s="14" cm="1">
        <f t="array" ref="E442">SalesCommission(D442)</f>
        <v>7246.3</v>
      </c>
    </row>
    <row r="443" spans="2:5" ht="15" customHeight="1" x14ac:dyDescent="0.25">
      <c r="B443" s="30">
        <v>43738</v>
      </c>
      <c r="C443" s="31" t="s">
        <v>18</v>
      </c>
      <c r="D443" s="31">
        <v>18745</v>
      </c>
      <c r="E443" s="14" cm="1">
        <f t="array" ref="E443">SalesCommission(D443)</f>
        <v>374.90000000000003</v>
      </c>
    </row>
    <row r="444" spans="2:5" ht="15" customHeight="1" x14ac:dyDescent="0.25">
      <c r="B444" s="30">
        <v>43685</v>
      </c>
      <c r="C444" s="31" t="s">
        <v>22</v>
      </c>
      <c r="D444" s="31">
        <v>96652</v>
      </c>
      <c r="E444" s="14" cm="1">
        <f t="array" ref="E444">SalesCommission(D444)</f>
        <v>9665.2000000000007</v>
      </c>
    </row>
    <row r="445" spans="2:5" ht="15" customHeight="1" x14ac:dyDescent="0.25">
      <c r="B445" s="30">
        <v>43517</v>
      </c>
      <c r="C445" s="31" t="s">
        <v>18</v>
      </c>
      <c r="D445" s="31">
        <v>49757</v>
      </c>
      <c r="E445" s="14" cm="1">
        <f t="array" ref="E445">SalesCommission(D445)</f>
        <v>2487.8500000000004</v>
      </c>
    </row>
    <row r="446" spans="2:5" ht="15" customHeight="1" x14ac:dyDescent="0.25">
      <c r="B446" s="30">
        <v>43625</v>
      </c>
      <c r="C446" s="31" t="s">
        <v>12</v>
      </c>
      <c r="D446" s="31">
        <v>79369</v>
      </c>
      <c r="E446" s="14" cm="1">
        <f t="array" ref="E446">SalesCommission(D446)</f>
        <v>7936.9000000000005</v>
      </c>
    </row>
    <row r="447" spans="2:5" ht="15" customHeight="1" x14ac:dyDescent="0.25">
      <c r="B447" s="30">
        <v>43713</v>
      </c>
      <c r="C447" s="31" t="s">
        <v>7</v>
      </c>
      <c r="D447" s="31">
        <v>81080</v>
      </c>
      <c r="E447" s="14" cm="1">
        <f t="array" ref="E447">SalesCommission(D447)</f>
        <v>8108</v>
      </c>
    </row>
    <row r="448" spans="2:5" ht="15" customHeight="1" x14ac:dyDescent="0.25">
      <c r="B448" s="30">
        <v>43609</v>
      </c>
      <c r="C448" s="31" t="s">
        <v>22</v>
      </c>
      <c r="D448" s="31">
        <v>94749</v>
      </c>
      <c r="E448" s="14" cm="1">
        <f t="array" ref="E448">SalesCommission(D448)</f>
        <v>9474.9</v>
      </c>
    </row>
    <row r="449" spans="2:5" ht="15" customHeight="1" x14ac:dyDescent="0.25">
      <c r="B449" s="30">
        <v>43689</v>
      </c>
      <c r="C449" s="31" t="s">
        <v>16</v>
      </c>
      <c r="D449" s="31">
        <v>79726</v>
      </c>
      <c r="E449" s="14" cm="1">
        <f t="array" ref="E449">SalesCommission(D449)</f>
        <v>7972.6</v>
      </c>
    </row>
    <row r="450" spans="2:5" ht="15" customHeight="1" x14ac:dyDescent="0.25">
      <c r="B450" s="30">
        <v>43498</v>
      </c>
      <c r="C450" s="31" t="s">
        <v>23</v>
      </c>
      <c r="D450" s="31">
        <v>24871</v>
      </c>
      <c r="E450" s="14" cm="1">
        <f t="array" ref="E450">SalesCommission(D450)</f>
        <v>1243.5500000000002</v>
      </c>
    </row>
    <row r="451" spans="2:5" ht="15" customHeight="1" x14ac:dyDescent="0.25">
      <c r="B451" s="30">
        <v>43811</v>
      </c>
      <c r="C451" s="31" t="s">
        <v>12</v>
      </c>
      <c r="D451" s="31">
        <v>51226</v>
      </c>
      <c r="E451" s="14" cm="1">
        <f t="array" ref="E451">SalesCommission(D451)</f>
        <v>5122.6000000000004</v>
      </c>
    </row>
    <row r="452" spans="2:5" ht="15" customHeight="1" x14ac:dyDescent="0.25">
      <c r="B452" s="30">
        <v>43546</v>
      </c>
      <c r="C452" s="31" t="s">
        <v>18</v>
      </c>
      <c r="D452" s="31">
        <v>90002</v>
      </c>
      <c r="E452" s="14" cm="1">
        <f t="array" ref="E452">SalesCommission(D452)</f>
        <v>9000.2000000000007</v>
      </c>
    </row>
    <row r="453" spans="2:5" ht="15" customHeight="1" x14ac:dyDescent="0.25">
      <c r="B453" s="30">
        <v>43633</v>
      </c>
      <c r="C453" s="31" t="s">
        <v>7</v>
      </c>
      <c r="D453" s="31">
        <v>1188</v>
      </c>
      <c r="E453" s="14" cm="1">
        <f t="array" ref="E453">SalesCommission(D453)</f>
        <v>23.76</v>
      </c>
    </row>
    <row r="454" spans="2:5" ht="15" customHeight="1" x14ac:dyDescent="0.25">
      <c r="B454" s="30">
        <v>43524</v>
      </c>
      <c r="C454" s="31" t="s">
        <v>12</v>
      </c>
      <c r="D454" s="31">
        <v>72373</v>
      </c>
      <c r="E454" s="14" cm="1">
        <f t="array" ref="E454">SalesCommission(D454)</f>
        <v>7237.3</v>
      </c>
    </row>
    <row r="455" spans="2:5" ht="15" customHeight="1" x14ac:dyDescent="0.25">
      <c r="B455" s="30">
        <v>43532</v>
      </c>
      <c r="C455" s="31" t="s">
        <v>12</v>
      </c>
      <c r="D455" s="31">
        <v>84163</v>
      </c>
      <c r="E455" s="14" cm="1">
        <f t="array" ref="E455">SalesCommission(D455)</f>
        <v>8416.3000000000011</v>
      </c>
    </row>
    <row r="456" spans="2:5" ht="15" customHeight="1" x14ac:dyDescent="0.25">
      <c r="B456" s="30">
        <v>43747</v>
      </c>
      <c r="C456" s="31" t="s">
        <v>18</v>
      </c>
      <c r="D456" s="31">
        <v>9018</v>
      </c>
      <c r="E456" s="14" cm="1">
        <f t="array" ref="E456">SalesCommission(D456)</f>
        <v>180.36</v>
      </c>
    </row>
    <row r="457" spans="2:5" ht="15" customHeight="1" x14ac:dyDescent="0.25">
      <c r="B457" s="30">
        <v>43544</v>
      </c>
      <c r="C457" s="31" t="s">
        <v>18</v>
      </c>
      <c r="D457" s="31">
        <v>98155</v>
      </c>
      <c r="E457" s="14" cm="1">
        <f t="array" ref="E457">SalesCommission(D457)</f>
        <v>9815.5</v>
      </c>
    </row>
    <row r="458" spans="2:5" ht="15" customHeight="1" x14ac:dyDescent="0.25">
      <c r="B458" s="30">
        <v>43550</v>
      </c>
      <c r="C458" s="31" t="s">
        <v>23</v>
      </c>
      <c r="D458" s="31">
        <v>25492</v>
      </c>
      <c r="E458" s="14" cm="1">
        <f t="array" ref="E458">SalesCommission(D458)</f>
        <v>1274.6000000000001</v>
      </c>
    </row>
    <row r="459" spans="2:5" ht="15" customHeight="1" x14ac:dyDescent="0.25">
      <c r="B459" s="30">
        <v>43830</v>
      </c>
      <c r="C459" s="31" t="s">
        <v>12</v>
      </c>
      <c r="D459" s="31">
        <v>11791</v>
      </c>
      <c r="E459" s="14" cm="1">
        <f t="array" ref="E459">SalesCommission(D459)</f>
        <v>235.82</v>
      </c>
    </row>
    <row r="460" spans="2:5" ht="15" customHeight="1" x14ac:dyDescent="0.25">
      <c r="B460" s="30">
        <v>43812</v>
      </c>
      <c r="C460" s="31" t="s">
        <v>18</v>
      </c>
      <c r="D460" s="31">
        <v>52737</v>
      </c>
      <c r="E460" s="14" cm="1">
        <f t="array" ref="E460">SalesCommission(D460)</f>
        <v>5273.7000000000007</v>
      </c>
    </row>
    <row r="461" spans="2:5" ht="15" customHeight="1" x14ac:dyDescent="0.25">
      <c r="B461" s="30">
        <v>43556</v>
      </c>
      <c r="C461" s="31" t="s">
        <v>18</v>
      </c>
      <c r="D461" s="31">
        <v>81951</v>
      </c>
      <c r="E461" s="14" cm="1">
        <f t="array" ref="E461">SalesCommission(D461)</f>
        <v>8195.1</v>
      </c>
    </row>
    <row r="462" spans="2:5" ht="15" customHeight="1" x14ac:dyDescent="0.25">
      <c r="B462" s="30">
        <v>43526</v>
      </c>
      <c r="C462" s="31" t="s">
        <v>7</v>
      </c>
      <c r="D462" s="31">
        <v>55675</v>
      </c>
      <c r="E462" s="14" cm="1">
        <f t="array" ref="E462">SalesCommission(D462)</f>
        <v>5567.5</v>
      </c>
    </row>
    <row r="463" spans="2:5" ht="15" customHeight="1" x14ac:dyDescent="0.25">
      <c r="B463" s="30">
        <v>43614</v>
      </c>
      <c r="C463" s="31" t="s">
        <v>12</v>
      </c>
      <c r="D463" s="31">
        <v>20083</v>
      </c>
      <c r="E463" s="14" cm="1">
        <f t="array" ref="E463">SalesCommission(D463)</f>
        <v>1004.1500000000001</v>
      </c>
    </row>
    <row r="464" spans="2:5" ht="15" customHeight="1" x14ac:dyDescent="0.25">
      <c r="B464" s="30">
        <v>43749</v>
      </c>
      <c r="C464" s="31" t="s">
        <v>22</v>
      </c>
      <c r="D464" s="31">
        <v>76549</v>
      </c>
      <c r="E464" s="14" cm="1">
        <f t="array" ref="E464">SalesCommission(D464)</f>
        <v>7654.9000000000005</v>
      </c>
    </row>
    <row r="465" spans="2:5" ht="15" customHeight="1" x14ac:dyDescent="0.25">
      <c r="B465" s="30">
        <v>43633</v>
      </c>
      <c r="C465" s="31" t="s">
        <v>22</v>
      </c>
      <c r="D465" s="31">
        <v>18870</v>
      </c>
      <c r="E465" s="14" cm="1">
        <f t="array" ref="E465">SalesCommission(D465)</f>
        <v>377.40000000000003</v>
      </c>
    </row>
    <row r="466" spans="2:5" ht="15" customHeight="1" x14ac:dyDescent="0.25">
      <c r="B466" s="30">
        <v>43802</v>
      </c>
      <c r="C466" s="31" t="s">
        <v>18</v>
      </c>
      <c r="D466" s="31">
        <v>72076</v>
      </c>
      <c r="E466" s="14" cm="1">
        <f t="array" ref="E466">SalesCommission(D466)</f>
        <v>7207.6</v>
      </c>
    </row>
    <row r="467" spans="2:5" ht="15" customHeight="1" x14ac:dyDescent="0.25">
      <c r="B467" s="30">
        <v>43688</v>
      </c>
      <c r="C467" s="31" t="s">
        <v>23</v>
      </c>
      <c r="D467" s="31">
        <v>82146</v>
      </c>
      <c r="E467" s="14" cm="1">
        <f t="array" ref="E467">SalesCommission(D467)</f>
        <v>8214.6</v>
      </c>
    </row>
    <row r="468" spans="2:5" ht="15" customHeight="1" x14ac:dyDescent="0.25">
      <c r="B468" s="30">
        <v>43615</v>
      </c>
      <c r="C468" s="31" t="s">
        <v>23</v>
      </c>
      <c r="D468" s="31">
        <v>61314</v>
      </c>
      <c r="E468" s="14" cm="1">
        <f t="array" ref="E468">SalesCommission(D468)</f>
        <v>6131.4000000000005</v>
      </c>
    </row>
    <row r="469" spans="2:5" ht="15" customHeight="1" x14ac:dyDescent="0.25">
      <c r="B469" s="30">
        <v>43675</v>
      </c>
      <c r="C469" s="31" t="s">
        <v>23</v>
      </c>
      <c r="D469" s="31">
        <v>80921</v>
      </c>
      <c r="E469" s="14" cm="1">
        <f t="array" ref="E469">SalesCommission(D469)</f>
        <v>8092.1</v>
      </c>
    </row>
    <row r="470" spans="2:5" ht="15" customHeight="1" x14ac:dyDescent="0.25">
      <c r="B470" s="30">
        <v>43697</v>
      </c>
      <c r="C470" s="31" t="s">
        <v>18</v>
      </c>
      <c r="D470" s="31">
        <v>17335</v>
      </c>
      <c r="E470" s="14" cm="1">
        <f t="array" ref="E470">SalesCommission(D470)</f>
        <v>346.7</v>
      </c>
    </row>
    <row r="471" spans="2:5" ht="15" customHeight="1" x14ac:dyDescent="0.25">
      <c r="B471" s="30">
        <v>43791</v>
      </c>
      <c r="C471" s="31" t="s">
        <v>22</v>
      </c>
      <c r="D471" s="31">
        <v>36482</v>
      </c>
      <c r="E471" s="14" cm="1">
        <f t="array" ref="E471">SalesCommission(D471)</f>
        <v>1824.1000000000001</v>
      </c>
    </row>
    <row r="472" spans="2:5" ht="15" customHeight="1" x14ac:dyDescent="0.25">
      <c r="B472" s="30">
        <v>43483</v>
      </c>
      <c r="C472" s="31" t="s">
        <v>22</v>
      </c>
      <c r="D472" s="31">
        <v>4014</v>
      </c>
      <c r="E472" s="14" cm="1">
        <f t="array" ref="E472">SalesCommission(D472)</f>
        <v>80.28</v>
      </c>
    </row>
    <row r="473" spans="2:5" ht="15" customHeight="1" x14ac:dyDescent="0.25">
      <c r="B473" s="30">
        <v>43747</v>
      </c>
      <c r="C473" s="31" t="s">
        <v>18</v>
      </c>
      <c r="D473" s="31">
        <v>41058</v>
      </c>
      <c r="E473" s="14" cm="1">
        <f t="array" ref="E473">SalesCommission(D473)</f>
        <v>2052.9</v>
      </c>
    </row>
    <row r="474" spans="2:5" ht="15" customHeight="1" x14ac:dyDescent="0.25">
      <c r="B474" s="30">
        <v>43534</v>
      </c>
      <c r="C474" s="31" t="s">
        <v>18</v>
      </c>
      <c r="D474" s="31">
        <v>33475</v>
      </c>
      <c r="E474" s="14" cm="1">
        <f t="array" ref="E474">SalesCommission(D474)</f>
        <v>1673.75</v>
      </c>
    </row>
    <row r="475" spans="2:5" ht="15" customHeight="1" x14ac:dyDescent="0.25">
      <c r="B475" s="30">
        <v>43745</v>
      </c>
      <c r="C475" s="31" t="s">
        <v>18</v>
      </c>
      <c r="D475" s="31">
        <v>93384</v>
      </c>
      <c r="E475" s="14" cm="1">
        <f t="array" ref="E475">SalesCommission(D475)</f>
        <v>9338.4</v>
      </c>
    </row>
    <row r="476" spans="2:5" ht="15" customHeight="1" x14ac:dyDescent="0.25">
      <c r="B476" s="30">
        <v>43703</v>
      </c>
      <c r="C476" s="31" t="s">
        <v>12</v>
      </c>
      <c r="D476" s="31">
        <v>95306</v>
      </c>
      <c r="E476" s="14" cm="1">
        <f t="array" ref="E476">SalesCommission(D476)</f>
        <v>9530.6</v>
      </c>
    </row>
    <row r="477" spans="2:5" ht="15" customHeight="1" x14ac:dyDescent="0.25">
      <c r="B477" s="30">
        <v>43587</v>
      </c>
      <c r="C477" s="31" t="s">
        <v>22</v>
      </c>
      <c r="D477" s="31">
        <v>84336</v>
      </c>
      <c r="E477" s="14" cm="1">
        <f t="array" ref="E477">SalesCommission(D477)</f>
        <v>8433.6</v>
      </c>
    </row>
    <row r="478" spans="2:5" ht="15" customHeight="1" x14ac:dyDescent="0.25">
      <c r="B478" s="30">
        <v>43497</v>
      </c>
      <c r="C478" s="31" t="s">
        <v>22</v>
      </c>
      <c r="D478" s="31">
        <v>68529</v>
      </c>
      <c r="E478" s="14" cm="1">
        <f t="array" ref="E478">SalesCommission(D478)</f>
        <v>6852.9000000000005</v>
      </c>
    </row>
    <row r="479" spans="2:5" ht="15" customHeight="1" x14ac:dyDescent="0.25">
      <c r="B479" s="30">
        <v>43501</v>
      </c>
      <c r="C479" s="31" t="s">
        <v>22</v>
      </c>
      <c r="D479" s="31">
        <v>41174</v>
      </c>
      <c r="E479" s="14" cm="1">
        <f t="array" ref="E479">SalesCommission(D479)</f>
        <v>2058.7000000000003</v>
      </c>
    </row>
    <row r="480" spans="2:5" ht="15" customHeight="1" x14ac:dyDescent="0.25">
      <c r="B480" s="30">
        <v>43651</v>
      </c>
      <c r="C480" s="31" t="s">
        <v>23</v>
      </c>
      <c r="D480" s="31">
        <v>59959</v>
      </c>
      <c r="E480" s="14" cm="1">
        <f t="array" ref="E480">SalesCommission(D480)</f>
        <v>5995.9000000000005</v>
      </c>
    </row>
    <row r="481" spans="2:5" ht="15" customHeight="1" x14ac:dyDescent="0.25">
      <c r="B481" s="30">
        <v>43584</v>
      </c>
      <c r="C481" s="31" t="s">
        <v>23</v>
      </c>
      <c r="D481" s="31">
        <v>40467</v>
      </c>
      <c r="E481" s="14" cm="1">
        <f t="array" ref="E481">SalesCommission(D481)</f>
        <v>2023.3500000000001</v>
      </c>
    </row>
    <row r="482" spans="2:5" ht="15" customHeight="1" x14ac:dyDescent="0.25">
      <c r="B482" s="30">
        <v>43512</v>
      </c>
      <c r="C482" s="31" t="s">
        <v>23</v>
      </c>
      <c r="D482" s="31">
        <v>63886</v>
      </c>
      <c r="E482" s="14" cm="1">
        <f t="array" ref="E482">SalesCommission(D482)</f>
        <v>6388.6</v>
      </c>
    </row>
    <row r="483" spans="2:5" ht="15" customHeight="1" x14ac:dyDescent="0.25">
      <c r="B483" s="30">
        <v>43754</v>
      </c>
      <c r="C483" s="31" t="s">
        <v>22</v>
      </c>
      <c r="D483" s="31">
        <v>49862</v>
      </c>
      <c r="E483" s="14" cm="1">
        <f t="array" ref="E483">SalesCommission(D483)</f>
        <v>2493.1000000000004</v>
      </c>
    </row>
    <row r="484" spans="2:5" ht="15" customHeight="1" x14ac:dyDescent="0.25">
      <c r="B484" s="30">
        <v>43694</v>
      </c>
      <c r="C484" s="31" t="s">
        <v>22</v>
      </c>
      <c r="D484" s="31">
        <v>21509</v>
      </c>
      <c r="E484" s="14" cm="1">
        <f t="array" ref="E484">SalesCommission(D484)</f>
        <v>1075.45</v>
      </c>
    </row>
    <row r="485" spans="2:5" ht="15" customHeight="1" x14ac:dyDescent="0.25">
      <c r="B485" s="30">
        <v>43797</v>
      </c>
      <c r="C485" s="31" t="s">
        <v>18</v>
      </c>
      <c r="D485" s="31">
        <v>59945</v>
      </c>
      <c r="E485" s="14" cm="1">
        <f t="array" ref="E485">SalesCommission(D485)</f>
        <v>5994.5</v>
      </c>
    </row>
    <row r="486" spans="2:5" ht="15" customHeight="1" x14ac:dyDescent="0.25">
      <c r="B486" s="30">
        <v>43693</v>
      </c>
      <c r="C486" s="31" t="s">
        <v>18</v>
      </c>
      <c r="D486" s="31">
        <v>24865</v>
      </c>
      <c r="E486" s="14" cm="1">
        <f t="array" ref="E486">SalesCommission(D486)</f>
        <v>1243.25</v>
      </c>
    </row>
    <row r="487" spans="2:5" ht="15" customHeight="1" x14ac:dyDescent="0.25">
      <c r="B487" s="30">
        <v>43821</v>
      </c>
      <c r="C487" s="31" t="s">
        <v>18</v>
      </c>
      <c r="D487" s="31">
        <v>75298</v>
      </c>
      <c r="E487" s="14" cm="1">
        <f t="array" ref="E487">SalesCommission(D487)</f>
        <v>7529.8</v>
      </c>
    </row>
    <row r="488" spans="2:5" ht="15" customHeight="1" x14ac:dyDescent="0.25">
      <c r="B488" s="30">
        <v>43777</v>
      </c>
      <c r="C488" s="31" t="s">
        <v>12</v>
      </c>
      <c r="D488" s="31">
        <v>11666</v>
      </c>
      <c r="E488" s="14" cm="1">
        <f t="array" ref="E488">SalesCommission(D488)</f>
        <v>233.32</v>
      </c>
    </row>
    <row r="489" spans="2:5" ht="15" customHeight="1" x14ac:dyDescent="0.25">
      <c r="B489" s="30">
        <v>43709</v>
      </c>
      <c r="C489" s="31" t="s">
        <v>12</v>
      </c>
      <c r="D489" s="31">
        <v>65872</v>
      </c>
      <c r="E489" s="14" cm="1">
        <f t="array" ref="E489">SalesCommission(D489)</f>
        <v>6587.2000000000007</v>
      </c>
    </row>
    <row r="490" spans="2:5" ht="15" customHeight="1" x14ac:dyDescent="0.25">
      <c r="B490" s="30">
        <v>43675</v>
      </c>
      <c r="C490" s="31" t="s">
        <v>12</v>
      </c>
      <c r="D490" s="31">
        <v>7536</v>
      </c>
      <c r="E490" s="14" cm="1">
        <f t="array" ref="E490">SalesCommission(D490)</f>
        <v>150.72</v>
      </c>
    </row>
    <row r="491" spans="2:5" ht="15" customHeight="1" x14ac:dyDescent="0.25">
      <c r="B491" s="30">
        <v>43783</v>
      </c>
      <c r="C491" s="31" t="s">
        <v>12</v>
      </c>
      <c r="D491" s="31">
        <v>4684</v>
      </c>
      <c r="E491" s="14" cm="1">
        <f t="array" ref="E491">SalesCommission(D491)</f>
        <v>93.68</v>
      </c>
    </row>
    <row r="492" spans="2:5" ht="15" customHeight="1" x14ac:dyDescent="0.25">
      <c r="B492" s="30">
        <v>43758</v>
      </c>
      <c r="C492" s="31" t="s">
        <v>23</v>
      </c>
      <c r="D492" s="31">
        <v>19929</v>
      </c>
      <c r="E492" s="14" cm="1">
        <f t="array" ref="E492">SalesCommission(D492)</f>
        <v>398.58</v>
      </c>
    </row>
    <row r="493" spans="2:5" ht="15" customHeight="1" x14ac:dyDescent="0.25">
      <c r="B493" s="30">
        <v>43807</v>
      </c>
      <c r="C493" s="31" t="s">
        <v>23</v>
      </c>
      <c r="D493" s="31">
        <v>30064</v>
      </c>
      <c r="E493" s="14" cm="1">
        <f t="array" ref="E493">SalesCommission(D493)</f>
        <v>1503.2</v>
      </c>
    </row>
    <row r="494" spans="2:5" ht="15" customHeight="1" x14ac:dyDescent="0.25">
      <c r="B494" s="30">
        <v>43553</v>
      </c>
      <c r="C494" s="31" t="s">
        <v>23</v>
      </c>
      <c r="D494" s="31">
        <v>54757</v>
      </c>
      <c r="E494" s="14" cm="1">
        <f t="array" ref="E494">SalesCommission(D494)</f>
        <v>5475.7000000000007</v>
      </c>
    </row>
    <row r="495" spans="2:5" ht="15" customHeight="1" x14ac:dyDescent="0.25">
      <c r="B495" s="30">
        <v>43551</v>
      </c>
      <c r="C495" s="31" t="s">
        <v>23</v>
      </c>
      <c r="D495" s="31">
        <v>68976</v>
      </c>
      <c r="E495" s="14" cm="1">
        <f t="array" ref="E495">SalesCommission(D495)</f>
        <v>6897.6</v>
      </c>
    </row>
    <row r="496" spans="2:5" ht="15" customHeight="1" x14ac:dyDescent="0.25">
      <c r="B496" s="30">
        <v>43580</v>
      </c>
      <c r="C496" s="31" t="s">
        <v>18</v>
      </c>
      <c r="D496" s="31">
        <v>97597</v>
      </c>
      <c r="E496" s="14" cm="1">
        <f t="array" ref="E496">SalesCommission(D496)</f>
        <v>9759.7000000000007</v>
      </c>
    </row>
    <row r="497" spans="2:5" ht="15" customHeight="1" x14ac:dyDescent="0.25">
      <c r="B497" s="30">
        <v>43606</v>
      </c>
      <c r="C497" s="31" t="s">
        <v>18</v>
      </c>
      <c r="D497" s="31">
        <v>19243</v>
      </c>
      <c r="E497" s="14" cm="1">
        <f t="array" ref="E497">SalesCommission(D497)</f>
        <v>384.86</v>
      </c>
    </row>
    <row r="498" spans="2:5" ht="15" customHeight="1" x14ac:dyDescent="0.25">
      <c r="B498" s="30">
        <v>43542</v>
      </c>
      <c r="C498" s="31" t="s">
        <v>18</v>
      </c>
      <c r="D498" s="31">
        <v>56385</v>
      </c>
      <c r="E498" s="14" cm="1">
        <f t="array" ref="E498">SalesCommission(D498)</f>
        <v>5638.5</v>
      </c>
    </row>
    <row r="499" spans="2:5" ht="15" customHeight="1" x14ac:dyDescent="0.25">
      <c r="B499" s="30">
        <v>43753</v>
      </c>
      <c r="C499" s="31" t="s">
        <v>18</v>
      </c>
      <c r="D499" s="31">
        <v>74733</v>
      </c>
      <c r="E499" s="14" cm="1">
        <f t="array" ref="E499">SalesCommission(D499)</f>
        <v>7473.3</v>
      </c>
    </row>
    <row r="500" spans="2:5" ht="15" customHeight="1" x14ac:dyDescent="0.25">
      <c r="B500" s="30">
        <v>43743</v>
      </c>
      <c r="C500" s="31" t="s">
        <v>23</v>
      </c>
      <c r="D500" s="31">
        <v>29195</v>
      </c>
      <c r="E500" s="14" cm="1">
        <f t="array" ref="E500">SalesCommission(D500)</f>
        <v>1459.75</v>
      </c>
    </row>
    <row r="501" spans="2:5" ht="15" customHeight="1" x14ac:dyDescent="0.25">
      <c r="B501" s="30">
        <v>43828</v>
      </c>
      <c r="C501" s="31" t="s">
        <v>23</v>
      </c>
      <c r="D501" s="31">
        <v>57500</v>
      </c>
      <c r="E501" s="14" cm="1">
        <f t="array" ref="E501">SalesCommission(D501)</f>
        <v>5750</v>
      </c>
    </row>
    <row r="502" spans="2:5" ht="15" customHeight="1" x14ac:dyDescent="0.25">
      <c r="B502" s="30">
        <v>43529</v>
      </c>
      <c r="C502" s="31" t="s">
        <v>18</v>
      </c>
      <c r="D502" s="31">
        <v>34773</v>
      </c>
      <c r="E502" s="14" cm="1">
        <f t="array" ref="E502">SalesCommission(D502)</f>
        <v>1738.65</v>
      </c>
    </row>
    <row r="503" spans="2:5" ht="15" customHeight="1" x14ac:dyDescent="0.25">
      <c r="B503" s="30">
        <v>43786</v>
      </c>
      <c r="C503" s="31" t="s">
        <v>12</v>
      </c>
      <c r="D503" s="31">
        <v>20126</v>
      </c>
      <c r="E503" s="14" cm="1">
        <f t="array" ref="E503">SalesCommission(D503)</f>
        <v>1006.3000000000001</v>
      </c>
    </row>
    <row r="504" spans="2:5" ht="15" customHeight="1" x14ac:dyDescent="0.25">
      <c r="B504" s="30">
        <v>43542</v>
      </c>
      <c r="C504" s="31" t="s">
        <v>12</v>
      </c>
      <c r="D504" s="31">
        <v>5722</v>
      </c>
      <c r="E504" s="14" cm="1">
        <f t="array" ref="E504">SalesCommission(D504)</f>
        <v>114.44</v>
      </c>
    </row>
    <row r="505" spans="2:5" ht="15" customHeight="1" x14ac:dyDescent="0.25">
      <c r="B505" s="30">
        <v>43585</v>
      </c>
      <c r="C505" s="31" t="s">
        <v>18</v>
      </c>
      <c r="D505" s="31">
        <v>41409</v>
      </c>
      <c r="E505" s="14" cm="1">
        <f t="array" ref="E505">SalesCommission(D505)</f>
        <v>2070.4500000000003</v>
      </c>
    </row>
    <row r="506" spans="2:5" ht="15" customHeight="1" x14ac:dyDescent="0.25">
      <c r="B506" s="30">
        <v>43827</v>
      </c>
      <c r="C506" s="31" t="s">
        <v>12</v>
      </c>
      <c r="D506" s="31">
        <v>25499</v>
      </c>
      <c r="E506" s="14" cm="1">
        <f t="array" ref="E506">SalesCommission(D506)</f>
        <v>1274.95</v>
      </c>
    </row>
    <row r="507" spans="2:5" ht="15" customHeight="1" x14ac:dyDescent="0.25">
      <c r="B507" s="30">
        <v>43476</v>
      </c>
      <c r="C507" s="31" t="s">
        <v>12</v>
      </c>
      <c r="D507" s="31">
        <v>95131</v>
      </c>
      <c r="E507" s="14" cm="1">
        <f t="array" ref="E507">SalesCommission(D507)</f>
        <v>9513.1</v>
      </c>
    </row>
    <row r="508" spans="2:5" ht="15" customHeight="1" x14ac:dyDescent="0.25">
      <c r="B508" s="30">
        <v>43609</v>
      </c>
      <c r="C508" s="31" t="s">
        <v>7</v>
      </c>
      <c r="D508" s="31">
        <v>27036</v>
      </c>
      <c r="E508" s="14" cm="1">
        <f t="array" ref="E508">SalesCommission(D508)</f>
        <v>1351.8000000000002</v>
      </c>
    </row>
    <row r="509" spans="2:5" ht="15" customHeight="1" x14ac:dyDescent="0.25">
      <c r="B509" s="30">
        <v>43657</v>
      </c>
      <c r="C509" s="31" t="s">
        <v>12</v>
      </c>
      <c r="D509" s="31">
        <v>14277</v>
      </c>
      <c r="E509" s="14" cm="1">
        <f t="array" ref="E509">SalesCommission(D509)</f>
        <v>285.54000000000002</v>
      </c>
    </row>
    <row r="510" spans="2:5" ht="15" customHeight="1" x14ac:dyDescent="0.25">
      <c r="B510" s="30">
        <v>43814</v>
      </c>
      <c r="C510" s="31" t="s">
        <v>16</v>
      </c>
      <c r="D510" s="31">
        <v>40153</v>
      </c>
      <c r="E510" s="14" cm="1">
        <f t="array" ref="E510">SalesCommission(D510)</f>
        <v>2007.65</v>
      </c>
    </row>
    <row r="511" spans="2:5" ht="15" customHeight="1" x14ac:dyDescent="0.25">
      <c r="B511" s="30">
        <v>43534</v>
      </c>
      <c r="C511" s="31" t="s">
        <v>18</v>
      </c>
      <c r="D511" s="31">
        <v>97832</v>
      </c>
      <c r="E511" s="14" cm="1">
        <f t="array" ref="E511">SalesCommission(D511)</f>
        <v>9783.2000000000007</v>
      </c>
    </row>
    <row r="512" spans="2:5" ht="15" customHeight="1" x14ac:dyDescent="0.25">
      <c r="B512" s="30">
        <v>43725</v>
      </c>
      <c r="C512" s="31" t="s">
        <v>7</v>
      </c>
      <c r="D512" s="31">
        <v>24131</v>
      </c>
      <c r="E512" s="14" cm="1">
        <f t="array" ref="E512">SalesCommission(D512)</f>
        <v>1206.55</v>
      </c>
    </row>
    <row r="513" spans="2:5" ht="15" customHeight="1" x14ac:dyDescent="0.25">
      <c r="B513" s="30">
        <v>43565</v>
      </c>
      <c r="C513" s="31" t="s">
        <v>18</v>
      </c>
      <c r="D513" s="31">
        <v>15482</v>
      </c>
      <c r="E513" s="14" cm="1">
        <f t="array" ref="E513">SalesCommission(D513)</f>
        <v>309.64</v>
      </c>
    </row>
    <row r="514" spans="2:5" ht="15" customHeight="1" x14ac:dyDescent="0.25">
      <c r="B514" s="30">
        <v>43764</v>
      </c>
      <c r="C514" s="31" t="s">
        <v>22</v>
      </c>
      <c r="D514" s="31">
        <v>26288</v>
      </c>
      <c r="E514" s="14" cm="1">
        <f t="array" ref="E514">SalesCommission(D514)</f>
        <v>1314.4</v>
      </c>
    </row>
    <row r="515" spans="2:5" ht="15" customHeight="1" x14ac:dyDescent="0.25">
      <c r="B515" s="30">
        <v>43816</v>
      </c>
      <c r="C515" s="31" t="s">
        <v>18</v>
      </c>
      <c r="D515" s="31">
        <v>52919</v>
      </c>
      <c r="E515" s="14" cm="1">
        <f t="array" ref="E515">SalesCommission(D515)</f>
        <v>5291.9000000000005</v>
      </c>
    </row>
    <row r="516" spans="2:5" ht="15" customHeight="1" x14ac:dyDescent="0.25">
      <c r="B516" s="30">
        <v>43793</v>
      </c>
      <c r="C516" s="31" t="s">
        <v>12</v>
      </c>
      <c r="D516" s="31">
        <v>8443</v>
      </c>
      <c r="E516" s="14" cm="1">
        <f t="array" ref="E516">SalesCommission(D516)</f>
        <v>168.86</v>
      </c>
    </row>
    <row r="517" spans="2:5" ht="15" customHeight="1" x14ac:dyDescent="0.25">
      <c r="B517" s="30">
        <v>43825</v>
      </c>
      <c r="C517" s="31" t="s">
        <v>7</v>
      </c>
      <c r="D517" s="31">
        <v>82843</v>
      </c>
      <c r="E517" s="14" cm="1">
        <f t="array" ref="E517">SalesCommission(D517)</f>
        <v>8284.3000000000011</v>
      </c>
    </row>
    <row r="518" spans="2:5" ht="15" customHeight="1" x14ac:dyDescent="0.25">
      <c r="B518" s="30">
        <v>43612</v>
      </c>
      <c r="C518" s="31" t="s">
        <v>22</v>
      </c>
      <c r="D518" s="31">
        <v>45214</v>
      </c>
      <c r="E518" s="14" cm="1">
        <f t="array" ref="E518">SalesCommission(D518)</f>
        <v>2260.7000000000003</v>
      </c>
    </row>
    <row r="519" spans="2:5" ht="15" customHeight="1" x14ac:dyDescent="0.25">
      <c r="B519" s="30">
        <v>43672</v>
      </c>
      <c r="C519" s="31" t="s">
        <v>16</v>
      </c>
      <c r="D519" s="31">
        <v>15272</v>
      </c>
      <c r="E519" s="14" cm="1">
        <f t="array" ref="E519">SalesCommission(D519)</f>
        <v>305.44</v>
      </c>
    </row>
    <row r="520" spans="2:5" ht="15" customHeight="1" x14ac:dyDescent="0.25">
      <c r="B520" s="30">
        <v>43540</v>
      </c>
      <c r="C520" s="31" t="s">
        <v>23</v>
      </c>
      <c r="D520" s="31">
        <v>9446</v>
      </c>
      <c r="E520" s="14" cm="1">
        <f t="array" ref="E520">SalesCommission(D520)</f>
        <v>188.92000000000002</v>
      </c>
    </row>
    <row r="521" spans="2:5" ht="15" customHeight="1" x14ac:dyDescent="0.25">
      <c r="B521" s="30">
        <v>43698</v>
      </c>
      <c r="C521" s="31" t="s">
        <v>12</v>
      </c>
      <c r="D521" s="31">
        <v>30740</v>
      </c>
      <c r="E521" s="14" cm="1">
        <f t="array" ref="E521">SalesCommission(D521)</f>
        <v>1537</v>
      </c>
    </row>
    <row r="522" spans="2:5" ht="15" customHeight="1" x14ac:dyDescent="0.25">
      <c r="B522" s="30">
        <v>43583</v>
      </c>
      <c r="C522" s="31" t="s">
        <v>18</v>
      </c>
      <c r="D522" s="31">
        <v>79898</v>
      </c>
      <c r="E522" s="14" cm="1">
        <f t="array" ref="E522">SalesCommission(D522)</f>
        <v>7989.8</v>
      </c>
    </row>
    <row r="523" spans="2:5" ht="15" customHeight="1" x14ac:dyDescent="0.25">
      <c r="B523" s="30">
        <v>43695</v>
      </c>
      <c r="C523" s="31" t="s">
        <v>7</v>
      </c>
      <c r="D523" s="31">
        <v>11804</v>
      </c>
      <c r="E523" s="14" cm="1">
        <f t="array" ref="E523">SalesCommission(D523)</f>
        <v>236.08</v>
      </c>
    </row>
    <row r="524" spans="2:5" ht="15" customHeight="1" x14ac:dyDescent="0.25">
      <c r="B524" s="30">
        <v>43635</v>
      </c>
      <c r="C524" s="31" t="s">
        <v>12</v>
      </c>
      <c r="D524" s="31">
        <v>932</v>
      </c>
      <c r="E524" s="14" cm="1">
        <f t="array" ref="E524">SalesCommission(D524)</f>
        <v>18.64</v>
      </c>
    </row>
    <row r="525" spans="2:5" ht="15" customHeight="1" x14ac:dyDescent="0.25">
      <c r="B525" s="30">
        <v>43698</v>
      </c>
      <c r="C525" s="31" t="s">
        <v>12</v>
      </c>
      <c r="D525" s="31">
        <v>54067</v>
      </c>
      <c r="E525" s="14" cm="1">
        <f t="array" ref="E525">SalesCommission(D525)</f>
        <v>5406.7000000000007</v>
      </c>
    </row>
    <row r="526" spans="2:5" ht="15" customHeight="1" x14ac:dyDescent="0.25">
      <c r="B526" s="30">
        <v>43715</v>
      </c>
      <c r="C526" s="31" t="s">
        <v>18</v>
      </c>
      <c r="D526" s="31">
        <v>41312</v>
      </c>
      <c r="E526" s="14" cm="1">
        <f t="array" ref="E526">SalesCommission(D526)</f>
        <v>2065.6</v>
      </c>
    </row>
    <row r="527" spans="2:5" ht="15" customHeight="1" x14ac:dyDescent="0.25">
      <c r="B527" s="30">
        <v>43539</v>
      </c>
      <c r="C527" s="31" t="s">
        <v>18</v>
      </c>
      <c r="D527" s="31">
        <v>59211</v>
      </c>
      <c r="E527" s="14" cm="1">
        <f t="array" ref="E527">SalesCommission(D527)</f>
        <v>5921.1</v>
      </c>
    </row>
    <row r="528" spans="2:5" ht="15" customHeight="1" x14ac:dyDescent="0.25">
      <c r="B528" s="30">
        <v>43807</v>
      </c>
      <c r="C528" s="31" t="s">
        <v>23</v>
      </c>
      <c r="D528" s="31">
        <v>57804</v>
      </c>
      <c r="E528" s="14" cm="1">
        <f t="array" ref="E528">SalesCommission(D528)</f>
        <v>5780.4000000000005</v>
      </c>
    </row>
    <row r="529" spans="2:5" ht="15" customHeight="1" x14ac:dyDescent="0.25">
      <c r="B529" s="30">
        <v>43513</v>
      </c>
      <c r="C529" s="31" t="s">
        <v>12</v>
      </c>
      <c r="D529" s="31">
        <v>82185</v>
      </c>
      <c r="E529" s="14" cm="1">
        <f t="array" ref="E529">SalesCommission(D529)</f>
        <v>8218.5</v>
      </c>
    </row>
    <row r="530" spans="2:5" ht="15" customHeight="1" x14ac:dyDescent="0.25">
      <c r="B530" s="30">
        <v>43745</v>
      </c>
      <c r="C530" s="31" t="s">
        <v>18</v>
      </c>
      <c r="D530" s="31">
        <v>67393</v>
      </c>
      <c r="E530" s="14" cm="1">
        <f t="array" ref="E530">SalesCommission(D530)</f>
        <v>6739.3</v>
      </c>
    </row>
    <row r="531" spans="2:5" ht="15" customHeight="1" x14ac:dyDescent="0.25">
      <c r="B531" s="30">
        <v>43732</v>
      </c>
      <c r="C531" s="31" t="s">
        <v>18</v>
      </c>
      <c r="D531" s="31">
        <v>98465</v>
      </c>
      <c r="E531" s="14" cm="1">
        <f t="array" ref="E531">SalesCommission(D531)</f>
        <v>9846.5</v>
      </c>
    </row>
    <row r="532" spans="2:5" ht="15" customHeight="1" x14ac:dyDescent="0.25">
      <c r="B532" s="30">
        <v>43825</v>
      </c>
      <c r="C532" s="31" t="s">
        <v>7</v>
      </c>
      <c r="D532" s="31">
        <v>33844</v>
      </c>
      <c r="E532" s="14" cm="1">
        <f t="array" ref="E532">SalesCommission(D532)</f>
        <v>1692.2</v>
      </c>
    </row>
    <row r="533" spans="2:5" ht="15" customHeight="1" x14ac:dyDescent="0.25">
      <c r="B533" s="30">
        <v>43810</v>
      </c>
      <c r="C533" s="31" t="s">
        <v>12</v>
      </c>
      <c r="D533" s="31">
        <v>87178</v>
      </c>
      <c r="E533" s="14" cm="1">
        <f t="array" ref="E533">SalesCommission(D533)</f>
        <v>8717.8000000000011</v>
      </c>
    </row>
    <row r="534" spans="2:5" ht="15" customHeight="1" x14ac:dyDescent="0.25">
      <c r="B534" s="30">
        <v>43825</v>
      </c>
      <c r="C534" s="31" t="s">
        <v>22</v>
      </c>
      <c r="D534" s="31">
        <v>37153</v>
      </c>
      <c r="E534" s="14" cm="1">
        <f t="array" ref="E534">SalesCommission(D534)</f>
        <v>1857.65</v>
      </c>
    </row>
    <row r="535" spans="2:5" ht="15" customHeight="1" x14ac:dyDescent="0.25">
      <c r="B535" s="30">
        <v>43805</v>
      </c>
      <c r="C535" s="31" t="s">
        <v>22</v>
      </c>
      <c r="D535" s="31">
        <v>58807</v>
      </c>
      <c r="E535" s="14" cm="1">
        <f t="array" ref="E535">SalesCommission(D535)</f>
        <v>5880.7000000000007</v>
      </c>
    </row>
    <row r="536" spans="2:5" ht="15" customHeight="1" x14ac:dyDescent="0.25">
      <c r="B536" s="30">
        <v>43514</v>
      </c>
      <c r="C536" s="31" t="s">
        <v>18</v>
      </c>
      <c r="D536" s="31">
        <v>57566</v>
      </c>
      <c r="E536" s="14" cm="1">
        <f t="array" ref="E536">SalesCommission(D536)</f>
        <v>5756.6</v>
      </c>
    </row>
    <row r="537" spans="2:5" ht="15" customHeight="1" x14ac:dyDescent="0.25">
      <c r="B537" s="30">
        <v>43775</v>
      </c>
      <c r="C537" s="31" t="s">
        <v>23</v>
      </c>
      <c r="D537" s="31">
        <v>56540</v>
      </c>
      <c r="E537" s="14" cm="1">
        <f t="array" ref="E537">SalesCommission(D537)</f>
        <v>5654</v>
      </c>
    </row>
    <row r="538" spans="2:5" ht="15" customHeight="1" x14ac:dyDescent="0.25">
      <c r="B538" s="30">
        <v>43645</v>
      </c>
      <c r="C538" s="31" t="s">
        <v>23</v>
      </c>
      <c r="D538" s="31">
        <v>46934</v>
      </c>
      <c r="E538" s="14" cm="1">
        <f t="array" ref="E538">SalesCommission(D538)</f>
        <v>2346.7000000000003</v>
      </c>
    </row>
    <row r="539" spans="2:5" ht="15" customHeight="1" x14ac:dyDescent="0.25">
      <c r="B539" s="30">
        <v>43794</v>
      </c>
      <c r="C539" s="31" t="s">
        <v>23</v>
      </c>
      <c r="D539" s="31">
        <v>82599</v>
      </c>
      <c r="E539" s="14" cm="1">
        <f t="array" ref="E539">SalesCommission(D539)</f>
        <v>8259.9</v>
      </c>
    </row>
    <row r="540" spans="2:5" ht="15" customHeight="1" x14ac:dyDescent="0.25">
      <c r="B540" s="30">
        <v>43642</v>
      </c>
      <c r="C540" s="31" t="s">
        <v>18</v>
      </c>
      <c r="D540" s="31">
        <v>47099</v>
      </c>
      <c r="E540" s="14" cm="1">
        <f t="array" ref="E540">SalesCommission(D540)</f>
        <v>2354.9500000000003</v>
      </c>
    </row>
    <row r="541" spans="2:5" ht="15" customHeight="1" x14ac:dyDescent="0.25">
      <c r="B541" s="30">
        <v>43643</v>
      </c>
      <c r="C541" s="31" t="s">
        <v>22</v>
      </c>
      <c r="D541" s="31">
        <v>39767</v>
      </c>
      <c r="E541" s="14" cm="1">
        <f t="array" ref="E541">SalesCommission(D541)</f>
        <v>1988.3500000000001</v>
      </c>
    </row>
    <row r="542" spans="2:5" ht="15" customHeight="1" x14ac:dyDescent="0.25">
      <c r="B542" s="30">
        <v>43808</v>
      </c>
      <c r="C542" s="31" t="s">
        <v>22</v>
      </c>
      <c r="D542" s="31">
        <v>1395</v>
      </c>
      <c r="E542" s="14" cm="1">
        <f t="array" ref="E542">SalesCommission(D542)</f>
        <v>27.900000000000002</v>
      </c>
    </row>
    <row r="543" spans="2:5" ht="15" customHeight="1" x14ac:dyDescent="0.25">
      <c r="B543" s="30">
        <v>43558</v>
      </c>
      <c r="C543" s="31" t="s">
        <v>18</v>
      </c>
      <c r="D543" s="31">
        <v>29096</v>
      </c>
      <c r="E543" s="14" cm="1">
        <f t="array" ref="E543">SalesCommission(D543)</f>
        <v>1454.8000000000002</v>
      </c>
    </row>
    <row r="544" spans="2:5" ht="15" customHeight="1" x14ac:dyDescent="0.25">
      <c r="B544" s="30">
        <v>43668</v>
      </c>
      <c r="C544" s="31" t="s">
        <v>18</v>
      </c>
      <c r="D544" s="31">
        <v>70622</v>
      </c>
      <c r="E544" s="14" cm="1">
        <f t="array" ref="E544">SalesCommission(D544)</f>
        <v>7062.2000000000007</v>
      </c>
    </row>
    <row r="545" spans="2:5" ht="15" customHeight="1" x14ac:dyDescent="0.25">
      <c r="B545" s="30">
        <v>43771</v>
      </c>
      <c r="C545" s="31" t="s">
        <v>18</v>
      </c>
      <c r="D545" s="31">
        <v>637</v>
      </c>
      <c r="E545" s="14" cm="1">
        <f t="array" ref="E545">SalesCommission(D545)</f>
        <v>12.74</v>
      </c>
    </row>
    <row r="546" spans="2:5" ht="15" customHeight="1" x14ac:dyDescent="0.25">
      <c r="B546" s="30">
        <v>43747</v>
      </c>
      <c r="C546" s="31" t="s">
        <v>12</v>
      </c>
      <c r="D546" s="31">
        <v>89777</v>
      </c>
      <c r="E546" s="14" cm="1">
        <f t="array" ref="E546">SalesCommission(D546)</f>
        <v>8977.7000000000007</v>
      </c>
    </row>
    <row r="547" spans="2:5" ht="15" customHeight="1" x14ac:dyDescent="0.25">
      <c r="B547" s="30">
        <v>43575</v>
      </c>
      <c r="C547" s="31" t="s">
        <v>22</v>
      </c>
      <c r="D547" s="31">
        <v>70024</v>
      </c>
      <c r="E547" s="14" cm="1">
        <f t="array" ref="E547">SalesCommission(D547)</f>
        <v>7002.4000000000005</v>
      </c>
    </row>
    <row r="548" spans="2:5" ht="15" customHeight="1" x14ac:dyDescent="0.25">
      <c r="B548" s="30">
        <v>43505</v>
      </c>
      <c r="C548" s="31" t="s">
        <v>22</v>
      </c>
      <c r="D548" s="31">
        <v>44390</v>
      </c>
      <c r="E548" s="14" cm="1">
        <f t="array" ref="E548">SalesCommission(D548)</f>
        <v>2219.5</v>
      </c>
    </row>
    <row r="549" spans="2:5" ht="15" customHeight="1" x14ac:dyDescent="0.25">
      <c r="B549" s="30">
        <v>43725</v>
      </c>
      <c r="C549" s="31" t="s">
        <v>22</v>
      </c>
      <c r="D549" s="31">
        <v>2831</v>
      </c>
      <c r="E549" s="14" cm="1">
        <f t="array" ref="E549">SalesCommission(D549)</f>
        <v>56.620000000000005</v>
      </c>
    </row>
    <row r="550" spans="2:5" ht="15" customHeight="1" x14ac:dyDescent="0.25">
      <c r="B550" s="30">
        <v>43621</v>
      </c>
      <c r="C550" s="31" t="s">
        <v>23</v>
      </c>
      <c r="D550" s="31">
        <v>52964</v>
      </c>
      <c r="E550" s="14" cm="1">
        <f t="array" ref="E550">SalesCommission(D550)</f>
        <v>5296.4000000000005</v>
      </c>
    </row>
    <row r="551" spans="2:5" ht="15" customHeight="1" x14ac:dyDescent="0.25">
      <c r="B551" s="30">
        <v>43829</v>
      </c>
      <c r="C551" s="31" t="s">
        <v>23</v>
      </c>
      <c r="D551" s="31">
        <v>3140</v>
      </c>
      <c r="E551" s="14" cm="1">
        <f t="array" ref="E551">SalesCommission(D551)</f>
        <v>62.800000000000004</v>
      </c>
    </row>
    <row r="552" spans="2:5" ht="15" customHeight="1" x14ac:dyDescent="0.25">
      <c r="B552" s="30">
        <v>43664</v>
      </c>
      <c r="C552" s="31" t="s">
        <v>23</v>
      </c>
      <c r="D552" s="31">
        <v>43646</v>
      </c>
      <c r="E552" s="14" cm="1">
        <f t="array" ref="E552">SalesCommission(D552)</f>
        <v>2182.3000000000002</v>
      </c>
    </row>
    <row r="553" spans="2:5" ht="15" customHeight="1" x14ac:dyDescent="0.25">
      <c r="B553" s="30">
        <v>43470</v>
      </c>
      <c r="C553" s="31" t="s">
        <v>22</v>
      </c>
      <c r="D553" s="31">
        <v>73052</v>
      </c>
      <c r="E553" s="14" cm="1">
        <f t="array" ref="E553">SalesCommission(D553)</f>
        <v>7305.2000000000007</v>
      </c>
    </row>
    <row r="554" spans="2:5" ht="15" customHeight="1" x14ac:dyDescent="0.25">
      <c r="B554" s="30">
        <v>43538</v>
      </c>
      <c r="C554" s="31" t="s">
        <v>22</v>
      </c>
      <c r="D554" s="31">
        <v>61179</v>
      </c>
      <c r="E554" s="14" cm="1">
        <f t="array" ref="E554">SalesCommission(D554)</f>
        <v>6117.9000000000005</v>
      </c>
    </row>
    <row r="555" spans="2:5" ht="15" customHeight="1" x14ac:dyDescent="0.25">
      <c r="B555" s="30">
        <v>43519</v>
      </c>
      <c r="C555" s="31" t="s">
        <v>18</v>
      </c>
      <c r="D555" s="31">
        <v>61320</v>
      </c>
      <c r="E555" s="14" cm="1">
        <f t="array" ref="E555">SalesCommission(D555)</f>
        <v>6132</v>
      </c>
    </row>
    <row r="556" spans="2:5" ht="15" customHeight="1" x14ac:dyDescent="0.25">
      <c r="B556" s="30">
        <v>43499</v>
      </c>
      <c r="C556" s="31" t="s">
        <v>18</v>
      </c>
      <c r="D556" s="31">
        <v>63022</v>
      </c>
      <c r="E556" s="14" cm="1">
        <f t="array" ref="E556">SalesCommission(D556)</f>
        <v>6302.2000000000007</v>
      </c>
    </row>
    <row r="557" spans="2:5" ht="15" customHeight="1" x14ac:dyDescent="0.25">
      <c r="B557" s="30">
        <v>43636</v>
      </c>
      <c r="C557" s="31" t="s">
        <v>18</v>
      </c>
      <c r="D557" s="31">
        <v>77117</v>
      </c>
      <c r="E557" s="14" cm="1">
        <f t="array" ref="E557">SalesCommission(D557)</f>
        <v>7711.7000000000007</v>
      </c>
    </row>
    <row r="558" spans="2:5" ht="15" customHeight="1" x14ac:dyDescent="0.25">
      <c r="B558" s="30">
        <v>43510</v>
      </c>
      <c r="C558" s="31" t="s">
        <v>12</v>
      </c>
      <c r="D558" s="31">
        <v>86391</v>
      </c>
      <c r="E558" s="14" cm="1">
        <f t="array" ref="E558">SalesCommission(D558)</f>
        <v>8639.1</v>
      </c>
    </row>
    <row r="559" spans="2:5" ht="15" customHeight="1" x14ac:dyDescent="0.25">
      <c r="B559" s="30">
        <v>43499</v>
      </c>
      <c r="C559" s="31" t="s">
        <v>12</v>
      </c>
      <c r="D559" s="31">
        <v>37170</v>
      </c>
      <c r="E559" s="14" cm="1">
        <f t="array" ref="E559">SalesCommission(D559)</f>
        <v>1858.5</v>
      </c>
    </row>
    <row r="560" spans="2:5" ht="15" customHeight="1" x14ac:dyDescent="0.25">
      <c r="B560" s="30">
        <v>43811</v>
      </c>
      <c r="C560" s="31" t="s">
        <v>12</v>
      </c>
      <c r="D560" s="31">
        <v>7214</v>
      </c>
      <c r="E560" s="14" cm="1">
        <f t="array" ref="E560">SalesCommission(D560)</f>
        <v>144.28</v>
      </c>
    </row>
    <row r="561" spans="2:5" ht="15" customHeight="1" x14ac:dyDescent="0.25">
      <c r="B561" s="30">
        <v>43475</v>
      </c>
      <c r="C561" s="31" t="s">
        <v>12</v>
      </c>
      <c r="D561" s="31">
        <v>46112</v>
      </c>
      <c r="E561" s="14" cm="1">
        <f t="array" ref="E561">SalesCommission(D561)</f>
        <v>2305.6</v>
      </c>
    </row>
    <row r="562" spans="2:5" ht="15" customHeight="1" x14ac:dyDescent="0.25">
      <c r="B562" s="30">
        <v>43681</v>
      </c>
      <c r="C562" s="31" t="s">
        <v>23</v>
      </c>
      <c r="D562" s="31">
        <v>79678</v>
      </c>
      <c r="E562" s="14" cm="1">
        <f t="array" ref="E562">SalesCommission(D562)</f>
        <v>7967.8</v>
      </c>
    </row>
    <row r="563" spans="2:5" ht="15" customHeight="1" x14ac:dyDescent="0.25">
      <c r="B563" s="30">
        <v>43526</v>
      </c>
      <c r="C563" s="31" t="s">
        <v>23</v>
      </c>
      <c r="D563" s="31">
        <v>34936</v>
      </c>
      <c r="E563" s="14" cm="1">
        <f t="array" ref="E563">SalesCommission(D563)</f>
        <v>1746.8000000000002</v>
      </c>
    </row>
    <row r="564" spans="2:5" ht="15" customHeight="1" x14ac:dyDescent="0.25">
      <c r="B564" s="30">
        <v>43519</v>
      </c>
      <c r="C564" s="31" t="s">
        <v>23</v>
      </c>
      <c r="D564" s="31">
        <v>36230</v>
      </c>
      <c r="E564" s="14" cm="1">
        <f t="array" ref="E564">SalesCommission(D564)</f>
        <v>1811.5</v>
      </c>
    </row>
    <row r="565" spans="2:5" ht="15" customHeight="1" x14ac:dyDescent="0.25">
      <c r="B565" s="30">
        <v>43487</v>
      </c>
      <c r="C565" s="31" t="s">
        <v>23</v>
      </c>
      <c r="D565" s="31">
        <v>12510</v>
      </c>
      <c r="E565" s="14" cm="1">
        <f t="array" ref="E565">SalesCommission(D565)</f>
        <v>250.20000000000002</v>
      </c>
    </row>
    <row r="566" spans="2:5" ht="15" customHeight="1" x14ac:dyDescent="0.25">
      <c r="B566" s="30">
        <v>43746</v>
      </c>
      <c r="C566" s="31" t="s">
        <v>18</v>
      </c>
      <c r="D566" s="31">
        <v>96268</v>
      </c>
      <c r="E566" s="14" cm="1">
        <f t="array" ref="E566">SalesCommission(D566)</f>
        <v>9626.8000000000011</v>
      </c>
    </row>
    <row r="567" spans="2:5" ht="15" customHeight="1" x14ac:dyDescent="0.25">
      <c r="B567" s="30">
        <v>43659</v>
      </c>
      <c r="C567" s="31" t="s">
        <v>18</v>
      </c>
      <c r="D567" s="31">
        <v>97663</v>
      </c>
      <c r="E567" s="14" cm="1">
        <f t="array" ref="E567">SalesCommission(D567)</f>
        <v>9766.3000000000011</v>
      </c>
    </row>
    <row r="568" spans="2:5" ht="15" customHeight="1" x14ac:dyDescent="0.25">
      <c r="B568" s="30">
        <v>43670</v>
      </c>
      <c r="C568" s="31" t="s">
        <v>18</v>
      </c>
      <c r="D568" s="31">
        <v>93324</v>
      </c>
      <c r="E568" s="14" cm="1">
        <f t="array" ref="E568">SalesCommission(D568)</f>
        <v>9332.4</v>
      </c>
    </row>
    <row r="569" spans="2:5" ht="15" customHeight="1" x14ac:dyDescent="0.25">
      <c r="B569" s="30">
        <v>43571</v>
      </c>
      <c r="C569" s="31" t="s">
        <v>18</v>
      </c>
      <c r="D569" s="31">
        <v>66279</v>
      </c>
      <c r="E569" s="14" cm="1">
        <f t="array" ref="E569">SalesCommission(D569)</f>
        <v>6627.9000000000005</v>
      </c>
    </row>
    <row r="570" spans="2:5" ht="15" customHeight="1" x14ac:dyDescent="0.25">
      <c r="B570" s="30">
        <v>43636</v>
      </c>
      <c r="C570" s="31" t="s">
        <v>23</v>
      </c>
      <c r="D570" s="31">
        <v>9042</v>
      </c>
      <c r="E570" s="14" cm="1">
        <f t="array" ref="E570">SalesCommission(D570)</f>
        <v>180.84</v>
      </c>
    </row>
    <row r="571" spans="2:5" ht="15" customHeight="1" x14ac:dyDescent="0.25">
      <c r="B571" s="30">
        <v>43601</v>
      </c>
      <c r="C571" s="31" t="s">
        <v>23</v>
      </c>
      <c r="D571" s="31">
        <v>75819</v>
      </c>
      <c r="E571" s="14" cm="1">
        <f t="array" ref="E571">SalesCommission(D571)</f>
        <v>7581.9000000000005</v>
      </c>
    </row>
    <row r="572" spans="2:5" ht="15" customHeight="1" x14ac:dyDescent="0.25">
      <c r="B572" s="30">
        <v>43654</v>
      </c>
      <c r="C572" s="31" t="s">
        <v>18</v>
      </c>
      <c r="D572" s="31">
        <v>95753</v>
      </c>
      <c r="E572" s="14" cm="1">
        <f t="array" ref="E572">SalesCommission(D572)</f>
        <v>9575.3000000000011</v>
      </c>
    </row>
    <row r="573" spans="2:5" ht="15" customHeight="1" x14ac:dyDescent="0.25">
      <c r="B573" s="30">
        <v>43773</v>
      </c>
      <c r="C573" s="31" t="s">
        <v>12</v>
      </c>
      <c r="D573" s="31">
        <v>70732</v>
      </c>
      <c r="E573" s="14" cm="1">
        <f t="array" ref="E573">SalesCommission(D573)</f>
        <v>7073.2000000000007</v>
      </c>
    </row>
    <row r="574" spans="2:5" ht="15" customHeight="1" x14ac:dyDescent="0.25">
      <c r="B574" s="30">
        <v>43767</v>
      </c>
      <c r="C574" s="31" t="s">
        <v>12</v>
      </c>
      <c r="D574" s="31">
        <v>34467</v>
      </c>
      <c r="E574" s="14" cm="1">
        <f t="array" ref="E574">SalesCommission(D574)</f>
        <v>1723.3500000000001</v>
      </c>
    </row>
    <row r="575" spans="2:5" ht="15" customHeight="1" x14ac:dyDescent="0.25">
      <c r="B575" s="30">
        <v>43756</v>
      </c>
      <c r="C575" s="31" t="s">
        <v>18</v>
      </c>
      <c r="D575" s="31">
        <v>78365</v>
      </c>
      <c r="E575" s="14" cm="1">
        <f t="array" ref="E575">SalesCommission(D575)</f>
        <v>7836.5</v>
      </c>
    </row>
    <row r="576" spans="2:5" ht="15" customHeight="1" x14ac:dyDescent="0.25">
      <c r="B576" s="30">
        <v>43625</v>
      </c>
      <c r="C576" s="31" t="s">
        <v>12</v>
      </c>
      <c r="D576" s="31">
        <v>96063</v>
      </c>
      <c r="E576" s="14" cm="1">
        <f t="array" ref="E576">SalesCommission(D576)</f>
        <v>9606.3000000000011</v>
      </c>
    </row>
    <row r="577" spans="2:5" ht="15" customHeight="1" x14ac:dyDescent="0.25">
      <c r="B577" s="30">
        <v>43742</v>
      </c>
      <c r="C577" s="31" t="s">
        <v>12</v>
      </c>
      <c r="D577" s="31">
        <v>66047</v>
      </c>
      <c r="E577" s="14" cm="1">
        <f t="array" ref="E577">SalesCommission(D577)</f>
        <v>6604.7000000000007</v>
      </c>
    </row>
    <row r="578" spans="2:5" ht="15" customHeight="1" x14ac:dyDescent="0.25">
      <c r="B578" s="30">
        <v>43647</v>
      </c>
      <c r="C578" s="31" t="s">
        <v>7</v>
      </c>
      <c r="D578" s="31">
        <v>80975</v>
      </c>
      <c r="E578" s="14" cm="1">
        <f t="array" ref="E578">SalesCommission(D578)</f>
        <v>8097.5</v>
      </c>
    </row>
    <row r="579" spans="2:5" ht="15" customHeight="1" x14ac:dyDescent="0.25">
      <c r="B579" s="30">
        <v>43779</v>
      </c>
      <c r="C579" s="31" t="s">
        <v>12</v>
      </c>
      <c r="D579" s="31">
        <v>18577</v>
      </c>
      <c r="E579" s="14" cm="1">
        <f t="array" ref="E579">SalesCommission(D579)</f>
        <v>371.54</v>
      </c>
    </row>
    <row r="580" spans="2:5" ht="15" customHeight="1" x14ac:dyDescent="0.25">
      <c r="B580" s="30">
        <v>43808</v>
      </c>
      <c r="C580" s="31" t="s">
        <v>16</v>
      </c>
      <c r="D580" s="31">
        <v>75064</v>
      </c>
      <c r="E580" s="14" cm="1">
        <f t="array" ref="E580">SalesCommission(D580)</f>
        <v>7506.4000000000005</v>
      </c>
    </row>
    <row r="581" spans="2:5" ht="15" customHeight="1" x14ac:dyDescent="0.25">
      <c r="B581" s="30">
        <v>43526</v>
      </c>
      <c r="C581" s="31" t="s">
        <v>18</v>
      </c>
      <c r="D581" s="31">
        <v>38004</v>
      </c>
      <c r="E581" s="14" cm="1">
        <f t="array" ref="E581">SalesCommission(D581)</f>
        <v>1900.2</v>
      </c>
    </row>
    <row r="582" spans="2:5" ht="15" customHeight="1" x14ac:dyDescent="0.25">
      <c r="B582" s="30">
        <v>43483</v>
      </c>
      <c r="C582" s="31" t="s">
        <v>7</v>
      </c>
      <c r="D582" s="31">
        <v>2220</v>
      </c>
      <c r="E582" s="14" cm="1">
        <f t="array" ref="E582">SalesCommission(D582)</f>
        <v>44.4</v>
      </c>
    </row>
    <row r="583" spans="2:5" ht="15" customHeight="1" x14ac:dyDescent="0.25">
      <c r="B583" s="30">
        <v>43661</v>
      </c>
      <c r="C583" s="31" t="s">
        <v>18</v>
      </c>
      <c r="D583" s="31">
        <v>95769</v>
      </c>
      <c r="E583" s="14" cm="1">
        <f t="array" ref="E583">SalesCommission(D583)</f>
        <v>9576.9</v>
      </c>
    </row>
    <row r="584" spans="2:5" ht="15" customHeight="1" x14ac:dyDescent="0.25">
      <c r="B584" s="30">
        <v>43599</v>
      </c>
      <c r="C584" s="31" t="s">
        <v>22</v>
      </c>
      <c r="D584" s="31">
        <v>48112</v>
      </c>
      <c r="E584" s="14" cm="1">
        <f t="array" ref="E584">SalesCommission(D584)</f>
        <v>2405.6</v>
      </c>
    </row>
    <row r="585" spans="2:5" ht="15" customHeight="1" x14ac:dyDescent="0.25">
      <c r="B585" s="30">
        <v>43577</v>
      </c>
      <c r="C585" s="31" t="s">
        <v>18</v>
      </c>
      <c r="D585" s="31">
        <v>13098</v>
      </c>
      <c r="E585" s="14" cm="1">
        <f t="array" ref="E585">SalesCommission(D585)</f>
        <v>261.95999999999998</v>
      </c>
    </row>
    <row r="586" spans="2:5" ht="15" customHeight="1" x14ac:dyDescent="0.25">
      <c r="B586" s="30">
        <v>43728</v>
      </c>
      <c r="C586" s="31" t="s">
        <v>12</v>
      </c>
      <c r="D586" s="31">
        <v>45351</v>
      </c>
      <c r="E586" s="14" cm="1">
        <f t="array" ref="E586">SalesCommission(D586)</f>
        <v>2267.5500000000002</v>
      </c>
    </row>
    <row r="587" spans="2:5" ht="15" customHeight="1" x14ac:dyDescent="0.25">
      <c r="B587" s="30">
        <v>43816</v>
      </c>
      <c r="C587" s="31" t="s">
        <v>7</v>
      </c>
      <c r="D587" s="31">
        <v>95527</v>
      </c>
      <c r="E587" s="14" cm="1">
        <f t="array" ref="E587">SalesCommission(D587)</f>
        <v>9552.7000000000007</v>
      </c>
    </row>
    <row r="588" spans="2:5" ht="15" customHeight="1" x14ac:dyDescent="0.25">
      <c r="B588" s="30">
        <v>43489</v>
      </c>
      <c r="C588" s="31" t="s">
        <v>22</v>
      </c>
      <c r="D588" s="31">
        <v>30440</v>
      </c>
      <c r="E588" s="14" cm="1">
        <f t="array" ref="E588">SalesCommission(D588)</f>
        <v>1522</v>
      </c>
    </row>
    <row r="589" spans="2:5" ht="15" customHeight="1" x14ac:dyDescent="0.25">
      <c r="B589" s="30">
        <v>43702</v>
      </c>
      <c r="C589" s="31" t="s">
        <v>16</v>
      </c>
      <c r="D589" s="31">
        <v>3844</v>
      </c>
      <c r="E589" s="14" cm="1">
        <f t="array" ref="E589">SalesCommission(D589)</f>
        <v>76.88</v>
      </c>
    </row>
    <row r="590" spans="2:5" ht="15" customHeight="1" x14ac:dyDescent="0.25">
      <c r="B590" s="30">
        <v>43719</v>
      </c>
      <c r="C590" s="31" t="s">
        <v>23</v>
      </c>
      <c r="D590" s="31">
        <v>21982</v>
      </c>
      <c r="E590" s="14" cm="1">
        <f t="array" ref="E590">SalesCommission(D590)</f>
        <v>1099.1000000000001</v>
      </c>
    </row>
    <row r="591" spans="2:5" ht="15" customHeight="1" x14ac:dyDescent="0.25">
      <c r="B591" s="30">
        <v>43484</v>
      </c>
      <c r="C591" s="31" t="s">
        <v>12</v>
      </c>
      <c r="D591" s="31">
        <v>75036</v>
      </c>
      <c r="E591" s="14" cm="1">
        <f t="array" ref="E591">SalesCommission(D591)</f>
        <v>7503.6</v>
      </c>
    </row>
    <row r="592" spans="2:5" ht="15" customHeight="1" x14ac:dyDescent="0.25">
      <c r="B592" s="30">
        <v>43626</v>
      </c>
      <c r="C592" s="31" t="s">
        <v>18</v>
      </c>
      <c r="D592" s="31">
        <v>9267</v>
      </c>
      <c r="E592" s="14" cm="1">
        <f t="array" ref="E592">SalesCommission(D592)</f>
        <v>185.34</v>
      </c>
    </row>
    <row r="593" spans="2:5" ht="15" customHeight="1" x14ac:dyDescent="0.25">
      <c r="B593" s="30">
        <v>43807</v>
      </c>
      <c r="C593" s="31" t="s">
        <v>7</v>
      </c>
      <c r="D593" s="31">
        <v>10657</v>
      </c>
      <c r="E593" s="14" cm="1">
        <f t="array" ref="E593">SalesCommission(D593)</f>
        <v>213.14000000000001</v>
      </c>
    </row>
    <row r="594" spans="2:5" ht="15" customHeight="1" x14ac:dyDescent="0.25">
      <c r="B594" s="30">
        <v>43472</v>
      </c>
      <c r="C594" s="31" t="s">
        <v>12</v>
      </c>
      <c r="D594" s="31">
        <v>9407</v>
      </c>
      <c r="E594" s="14" cm="1">
        <f t="array" ref="E594">SalesCommission(D594)</f>
        <v>188.14000000000001</v>
      </c>
    </row>
    <row r="595" spans="2:5" ht="15" customHeight="1" x14ac:dyDescent="0.25">
      <c r="B595" s="30">
        <v>43505</v>
      </c>
      <c r="C595" s="31" t="s">
        <v>12</v>
      </c>
      <c r="D595" s="31">
        <v>95455</v>
      </c>
      <c r="E595" s="14" cm="1">
        <f t="array" ref="E595">SalesCommission(D595)</f>
        <v>9545.5</v>
      </c>
    </row>
    <row r="596" spans="2:5" ht="15" customHeight="1" x14ac:dyDescent="0.25">
      <c r="B596" s="30">
        <v>43485</v>
      </c>
      <c r="C596" s="31" t="s">
        <v>18</v>
      </c>
      <c r="D596" s="31">
        <v>49534</v>
      </c>
      <c r="E596" s="14" cm="1">
        <f t="array" ref="E596">SalesCommission(D596)</f>
        <v>2476.7000000000003</v>
      </c>
    </row>
    <row r="597" spans="2:5" ht="15" customHeight="1" x14ac:dyDescent="0.25">
      <c r="B597" s="30">
        <v>43740</v>
      </c>
      <c r="C597" s="31" t="s">
        <v>18</v>
      </c>
      <c r="D597" s="31">
        <v>19482</v>
      </c>
      <c r="E597" s="14" cm="1">
        <f t="array" ref="E597">SalesCommission(D597)</f>
        <v>389.64</v>
      </c>
    </row>
    <row r="598" spans="2:5" ht="15" customHeight="1" x14ac:dyDescent="0.25">
      <c r="B598" s="30">
        <v>43792</v>
      </c>
      <c r="C598" s="31" t="s">
        <v>23</v>
      </c>
      <c r="D598" s="31">
        <v>65962</v>
      </c>
      <c r="E598" s="14" cm="1">
        <f t="array" ref="E598">SalesCommission(D598)</f>
        <v>6596.2000000000007</v>
      </c>
    </row>
    <row r="599" spans="2:5" ht="15" customHeight="1" x14ac:dyDescent="0.25">
      <c r="B599" s="30">
        <v>43522</v>
      </c>
      <c r="C599" s="31" t="s">
        <v>12</v>
      </c>
      <c r="D599" s="31">
        <v>92216</v>
      </c>
      <c r="E599" s="14" cm="1">
        <f t="array" ref="E599">SalesCommission(D599)</f>
        <v>9221.6</v>
      </c>
    </row>
    <row r="600" spans="2:5" ht="15" customHeight="1" x14ac:dyDescent="0.25">
      <c r="B600" s="30">
        <v>43485</v>
      </c>
      <c r="C600" s="31" t="s">
        <v>18</v>
      </c>
      <c r="D600" s="31">
        <v>53396</v>
      </c>
      <c r="E600" s="14" cm="1">
        <f t="array" ref="E600">SalesCommission(D600)</f>
        <v>5339.6</v>
      </c>
    </row>
    <row r="601" spans="2:5" ht="15" customHeight="1" x14ac:dyDescent="0.25">
      <c r="B601" s="30">
        <v>43481</v>
      </c>
      <c r="C601" s="31" t="s">
        <v>18</v>
      </c>
      <c r="D601" s="31">
        <v>92202</v>
      </c>
      <c r="E601" s="14" cm="1">
        <f t="array" ref="E601">SalesCommission(D601)</f>
        <v>9220.2000000000007</v>
      </c>
    </row>
    <row r="602" spans="2:5" ht="15" customHeight="1" x14ac:dyDescent="0.25">
      <c r="B602" s="30">
        <v>43575</v>
      </c>
      <c r="C602" s="31" t="s">
        <v>7</v>
      </c>
      <c r="D602" s="31">
        <v>54090</v>
      </c>
      <c r="E602" s="14" cm="1">
        <f t="array" ref="E602">SalesCommission(D602)</f>
        <v>5409</v>
      </c>
    </row>
    <row r="603" spans="2:5" ht="15" customHeight="1" x14ac:dyDescent="0.25">
      <c r="B603" s="30">
        <v>43649</v>
      </c>
      <c r="C603" s="31" t="s">
        <v>12</v>
      </c>
      <c r="D603" s="31">
        <v>92213</v>
      </c>
      <c r="E603" s="14" cm="1">
        <f t="array" ref="E603">SalesCommission(D603)</f>
        <v>9221.3000000000011</v>
      </c>
    </row>
    <row r="604" spans="2:5" ht="15" customHeight="1" x14ac:dyDescent="0.25">
      <c r="B604" s="30">
        <v>43527</v>
      </c>
      <c r="C604" s="31" t="s">
        <v>22</v>
      </c>
      <c r="D604" s="31">
        <v>90362</v>
      </c>
      <c r="E604" s="14" cm="1">
        <f t="array" ref="E604">SalesCommission(D604)</f>
        <v>9036.2000000000007</v>
      </c>
    </row>
    <row r="605" spans="2:5" ht="15" customHeight="1" x14ac:dyDescent="0.25">
      <c r="B605" s="30">
        <v>43492</v>
      </c>
      <c r="C605" s="31" t="s">
        <v>22</v>
      </c>
      <c r="D605" s="31">
        <v>22950</v>
      </c>
      <c r="E605" s="14" cm="1">
        <f t="array" ref="E605">SalesCommission(D605)</f>
        <v>1147.5</v>
      </c>
    </row>
    <row r="606" spans="2:5" ht="15" customHeight="1" x14ac:dyDescent="0.25">
      <c r="B606" s="30">
        <v>43674</v>
      </c>
      <c r="C606" s="31" t="s">
        <v>18</v>
      </c>
      <c r="D606" s="31">
        <v>42444</v>
      </c>
      <c r="E606" s="14" cm="1">
        <f t="array" ref="E606">SalesCommission(D606)</f>
        <v>2122.2000000000003</v>
      </c>
    </row>
    <row r="607" spans="2:5" ht="15" customHeight="1" x14ac:dyDescent="0.25">
      <c r="B607" s="30">
        <v>43575</v>
      </c>
      <c r="C607" s="31" t="s">
        <v>23</v>
      </c>
      <c r="D607" s="31">
        <v>34658</v>
      </c>
      <c r="E607" s="14" cm="1">
        <f t="array" ref="E607">SalesCommission(D607)</f>
        <v>1732.9</v>
      </c>
    </row>
    <row r="608" spans="2:5" ht="15" customHeight="1" x14ac:dyDescent="0.25">
      <c r="B608" s="30">
        <v>43719</v>
      </c>
      <c r="C608" s="31" t="s">
        <v>23</v>
      </c>
      <c r="D608" s="31">
        <v>5657</v>
      </c>
      <c r="E608" s="14" cm="1">
        <f t="array" ref="E608">SalesCommission(D608)</f>
        <v>113.14</v>
      </c>
    </row>
    <row r="609" spans="2:5" ht="15" customHeight="1" x14ac:dyDescent="0.25">
      <c r="B609" s="30">
        <v>43780</v>
      </c>
      <c r="C609" s="31" t="s">
        <v>23</v>
      </c>
      <c r="D609" s="31">
        <v>37316</v>
      </c>
      <c r="E609" s="14" cm="1">
        <f t="array" ref="E609">SalesCommission(D609)</f>
        <v>1865.8000000000002</v>
      </c>
    </row>
    <row r="610" spans="2:5" ht="15" customHeight="1" x14ac:dyDescent="0.25">
      <c r="B610" s="30">
        <v>43535</v>
      </c>
      <c r="C610" s="31" t="s">
        <v>18</v>
      </c>
      <c r="D610" s="31">
        <v>76001</v>
      </c>
      <c r="E610" s="14" cm="1">
        <f t="array" ref="E610">SalesCommission(D610)</f>
        <v>7600.1</v>
      </c>
    </row>
    <row r="611" spans="2:5" ht="15" customHeight="1" x14ac:dyDescent="0.25">
      <c r="B611" s="30">
        <v>43655</v>
      </c>
      <c r="C611" s="31" t="s">
        <v>22</v>
      </c>
      <c r="D611" s="31">
        <v>18673</v>
      </c>
      <c r="E611" s="14" cm="1">
        <f t="array" ref="E611">SalesCommission(D611)</f>
        <v>373.46</v>
      </c>
    </row>
    <row r="612" spans="2:5" ht="15" customHeight="1" x14ac:dyDescent="0.25">
      <c r="B612" s="30">
        <v>43560</v>
      </c>
      <c r="C612" s="31" t="s">
        <v>22</v>
      </c>
      <c r="D612" s="31">
        <v>31778</v>
      </c>
      <c r="E612" s="14" cm="1">
        <f t="array" ref="E612">SalesCommission(D612)</f>
        <v>1588.9</v>
      </c>
    </row>
    <row r="613" spans="2:5" ht="15" customHeight="1" x14ac:dyDescent="0.25">
      <c r="B613" s="30">
        <v>43798</v>
      </c>
      <c r="C613" s="31" t="s">
        <v>18</v>
      </c>
      <c r="D613" s="31">
        <v>99718</v>
      </c>
      <c r="E613" s="14" cm="1">
        <f t="array" ref="E613">SalesCommission(D613)</f>
        <v>9971.8000000000011</v>
      </c>
    </row>
    <row r="614" spans="2:5" ht="15" customHeight="1" x14ac:dyDescent="0.25">
      <c r="B614" s="30">
        <v>43578</v>
      </c>
      <c r="C614" s="31" t="s">
        <v>18</v>
      </c>
      <c r="D614" s="31">
        <v>20402</v>
      </c>
      <c r="E614" s="14" cm="1">
        <f t="array" ref="E614">SalesCommission(D614)</f>
        <v>1020.1</v>
      </c>
    </row>
    <row r="615" spans="2:5" ht="15" customHeight="1" x14ac:dyDescent="0.25">
      <c r="B615" s="30">
        <v>43775</v>
      </c>
      <c r="C615" s="31" t="s">
        <v>18</v>
      </c>
      <c r="D615" s="31">
        <v>31561</v>
      </c>
      <c r="E615" s="14" cm="1">
        <f t="array" ref="E615">SalesCommission(D615)</f>
        <v>1578.0500000000002</v>
      </c>
    </row>
    <row r="616" spans="2:5" ht="15" customHeight="1" x14ac:dyDescent="0.25">
      <c r="B616" s="30">
        <v>43828</v>
      </c>
      <c r="C616" s="31" t="s">
        <v>12</v>
      </c>
      <c r="D616" s="31">
        <v>17686</v>
      </c>
      <c r="E616" s="14" cm="1">
        <f t="array" ref="E616">SalesCommission(D616)</f>
        <v>353.72</v>
      </c>
    </row>
    <row r="617" spans="2:5" ht="15" customHeight="1" x14ac:dyDescent="0.25">
      <c r="B617" s="30">
        <v>43714</v>
      </c>
      <c r="C617" s="31" t="s">
        <v>22</v>
      </c>
      <c r="D617" s="31">
        <v>38732</v>
      </c>
      <c r="E617" s="14" cm="1">
        <f t="array" ref="E617">SalesCommission(D617)</f>
        <v>1936.6000000000001</v>
      </c>
    </row>
    <row r="618" spans="2:5" ht="15" customHeight="1" x14ac:dyDescent="0.25">
      <c r="B618" s="30">
        <v>43601</v>
      </c>
      <c r="C618" s="31" t="s">
        <v>22</v>
      </c>
      <c r="D618" s="31">
        <v>32108</v>
      </c>
      <c r="E618" s="14" cm="1">
        <f t="array" ref="E618">SalesCommission(D618)</f>
        <v>1605.4</v>
      </c>
    </row>
    <row r="619" spans="2:5" ht="15" customHeight="1" x14ac:dyDescent="0.25">
      <c r="B619" s="30">
        <v>43524</v>
      </c>
      <c r="C619" s="31" t="s">
        <v>22</v>
      </c>
      <c r="D619" s="31">
        <v>12662</v>
      </c>
      <c r="E619" s="14" cm="1">
        <f t="array" ref="E619">SalesCommission(D619)</f>
        <v>253.24</v>
      </c>
    </row>
    <row r="620" spans="2:5" ht="15" customHeight="1" x14ac:dyDescent="0.25">
      <c r="B620" s="30">
        <v>43600</v>
      </c>
      <c r="C620" s="31" t="s">
        <v>23</v>
      </c>
      <c r="D620" s="31">
        <v>27610</v>
      </c>
      <c r="E620" s="14" cm="1">
        <f t="array" ref="E620">SalesCommission(D620)</f>
        <v>1380.5</v>
      </c>
    </row>
    <row r="621" spans="2:5" ht="15" customHeight="1" x14ac:dyDescent="0.25">
      <c r="B621" s="30">
        <v>43533</v>
      </c>
      <c r="C621" s="31" t="s">
        <v>23</v>
      </c>
      <c r="D621" s="31">
        <v>58833</v>
      </c>
      <c r="E621" s="14" cm="1">
        <f t="array" ref="E621">SalesCommission(D621)</f>
        <v>5883.3</v>
      </c>
    </row>
    <row r="622" spans="2:5" ht="15" customHeight="1" x14ac:dyDescent="0.25">
      <c r="B622" s="30">
        <v>43648</v>
      </c>
      <c r="C622" s="31" t="s">
        <v>23</v>
      </c>
      <c r="D622" s="31">
        <v>94324</v>
      </c>
      <c r="E622" s="14" cm="1">
        <f t="array" ref="E622">SalesCommission(D622)</f>
        <v>9432.4</v>
      </c>
    </row>
    <row r="623" spans="2:5" ht="15" customHeight="1" x14ac:dyDescent="0.25">
      <c r="B623" s="30">
        <v>43661</v>
      </c>
      <c r="C623" s="31" t="s">
        <v>22</v>
      </c>
      <c r="D623" s="31">
        <v>71548</v>
      </c>
      <c r="E623" s="14" cm="1">
        <f t="array" ref="E623">SalesCommission(D623)</f>
        <v>7154.8</v>
      </c>
    </row>
    <row r="624" spans="2:5" ht="15" customHeight="1" x14ac:dyDescent="0.25">
      <c r="B624" s="30">
        <v>43480</v>
      </c>
      <c r="C624" s="31" t="s">
        <v>22</v>
      </c>
      <c r="D624" s="31">
        <v>39033</v>
      </c>
      <c r="E624" s="14" cm="1">
        <f t="array" ref="E624">SalesCommission(D624)</f>
        <v>1951.65</v>
      </c>
    </row>
    <row r="625" spans="2:5" ht="15" customHeight="1" x14ac:dyDescent="0.25">
      <c r="B625" s="30">
        <v>43711</v>
      </c>
      <c r="C625" s="31" t="s">
        <v>18</v>
      </c>
      <c r="D625" s="31">
        <v>26551</v>
      </c>
      <c r="E625" s="14" cm="1">
        <f t="array" ref="E625">SalesCommission(D625)</f>
        <v>1327.5500000000002</v>
      </c>
    </row>
    <row r="626" spans="2:5" ht="15" customHeight="1" x14ac:dyDescent="0.25">
      <c r="B626" s="30">
        <v>43517</v>
      </c>
      <c r="C626" s="31" t="s">
        <v>18</v>
      </c>
      <c r="D626" s="31">
        <v>17955</v>
      </c>
      <c r="E626" s="14" cm="1">
        <f t="array" ref="E626">SalesCommission(D626)</f>
        <v>359.1</v>
      </c>
    </row>
    <row r="627" spans="2:5" ht="15" customHeight="1" x14ac:dyDescent="0.25">
      <c r="B627" s="30">
        <v>43694</v>
      </c>
      <c r="C627" s="31" t="s">
        <v>18</v>
      </c>
      <c r="D627" s="31">
        <v>47525</v>
      </c>
      <c r="E627" s="14" cm="1">
        <f t="array" ref="E627">SalesCommission(D627)</f>
        <v>2376.25</v>
      </c>
    </row>
    <row r="628" spans="2:5" ht="15" customHeight="1" x14ac:dyDescent="0.25">
      <c r="B628" s="30">
        <v>43586</v>
      </c>
      <c r="C628" s="31" t="s">
        <v>12</v>
      </c>
      <c r="D628" s="31">
        <v>97711</v>
      </c>
      <c r="E628" s="14" cm="1">
        <f t="array" ref="E628">SalesCommission(D628)</f>
        <v>9771.1</v>
      </c>
    </row>
    <row r="629" spans="2:5" ht="15" customHeight="1" x14ac:dyDescent="0.25">
      <c r="B629" s="30">
        <v>43637</v>
      </c>
      <c r="C629" s="31" t="s">
        <v>12</v>
      </c>
      <c r="D629" s="31">
        <v>31502</v>
      </c>
      <c r="E629" s="14" cm="1">
        <f t="array" ref="E629">SalesCommission(D629)</f>
        <v>1575.1000000000001</v>
      </c>
    </row>
    <row r="630" spans="2:5" ht="15" customHeight="1" x14ac:dyDescent="0.25">
      <c r="B630" s="30">
        <v>43593</v>
      </c>
      <c r="C630" s="31" t="s">
        <v>12</v>
      </c>
      <c r="D630" s="31">
        <v>12067</v>
      </c>
      <c r="E630" s="14" cm="1">
        <f t="array" ref="E630">SalesCommission(D630)</f>
        <v>241.34</v>
      </c>
    </row>
    <row r="631" spans="2:5" ht="15" customHeight="1" x14ac:dyDescent="0.25">
      <c r="B631" s="30">
        <v>43668</v>
      </c>
      <c r="C631" s="31" t="s">
        <v>12</v>
      </c>
      <c r="D631" s="31">
        <v>51671</v>
      </c>
      <c r="E631" s="14" cm="1">
        <f t="array" ref="E631">SalesCommission(D631)</f>
        <v>5167.1000000000004</v>
      </c>
    </row>
    <row r="632" spans="2:5" ht="15" customHeight="1" x14ac:dyDescent="0.25">
      <c r="B632" s="30">
        <v>43813</v>
      </c>
      <c r="C632" s="31" t="s">
        <v>23</v>
      </c>
      <c r="D632" s="31">
        <v>80801</v>
      </c>
      <c r="E632" s="14" cm="1">
        <f t="array" ref="E632">SalesCommission(D632)</f>
        <v>8080.1</v>
      </c>
    </row>
    <row r="633" spans="2:5" ht="15" customHeight="1" x14ac:dyDescent="0.25">
      <c r="B633" s="30">
        <v>43516</v>
      </c>
      <c r="C633" s="31" t="s">
        <v>23</v>
      </c>
      <c r="D633" s="31">
        <v>322</v>
      </c>
      <c r="E633" s="14" cm="1">
        <f t="array" ref="E633">SalesCommission(D633)</f>
        <v>6.44</v>
      </c>
    </row>
    <row r="634" spans="2:5" ht="15" customHeight="1" x14ac:dyDescent="0.25">
      <c r="B634" s="30">
        <v>43736</v>
      </c>
      <c r="C634" s="31" t="s">
        <v>23</v>
      </c>
      <c r="D634" s="31">
        <v>34510</v>
      </c>
      <c r="E634" s="14" cm="1">
        <f t="array" ref="E634">SalesCommission(D634)</f>
        <v>1725.5</v>
      </c>
    </row>
    <row r="635" spans="2:5" ht="15" customHeight="1" x14ac:dyDescent="0.25">
      <c r="B635" s="30">
        <v>43657</v>
      </c>
      <c r="C635" s="31" t="s">
        <v>23</v>
      </c>
      <c r="D635" s="31">
        <v>42639</v>
      </c>
      <c r="E635" s="14" cm="1">
        <f t="array" ref="E635">SalesCommission(D635)</f>
        <v>2131.9500000000003</v>
      </c>
    </row>
    <row r="636" spans="2:5" ht="15" customHeight="1" x14ac:dyDescent="0.25">
      <c r="B636" s="30">
        <v>43550</v>
      </c>
      <c r="C636" s="31" t="s">
        <v>18</v>
      </c>
      <c r="D636" s="31">
        <v>73470</v>
      </c>
      <c r="E636" s="14" cm="1">
        <f t="array" ref="E636">SalesCommission(D636)</f>
        <v>7347</v>
      </c>
    </row>
    <row r="637" spans="2:5" ht="15" customHeight="1" x14ac:dyDescent="0.25">
      <c r="B637" s="30">
        <v>43639</v>
      </c>
      <c r="C637" s="31" t="s">
        <v>18</v>
      </c>
      <c r="D637" s="31">
        <v>76649</v>
      </c>
      <c r="E637" s="14" cm="1">
        <f t="array" ref="E637">SalesCommission(D637)</f>
        <v>7664.9000000000005</v>
      </c>
    </row>
    <row r="638" spans="2:5" ht="15" customHeight="1" x14ac:dyDescent="0.25">
      <c r="B638" s="30">
        <v>43765</v>
      </c>
      <c r="C638" s="31" t="s">
        <v>18</v>
      </c>
      <c r="D638" s="31">
        <v>37611</v>
      </c>
      <c r="E638" s="14" cm="1">
        <f t="array" ref="E638">SalesCommission(D638)</f>
        <v>1880.5500000000002</v>
      </c>
    </row>
    <row r="639" spans="2:5" ht="15" customHeight="1" x14ac:dyDescent="0.25">
      <c r="B639" s="30">
        <v>43524</v>
      </c>
      <c r="C639" s="31" t="s">
        <v>18</v>
      </c>
      <c r="D639" s="31">
        <v>98159</v>
      </c>
      <c r="E639" s="14" cm="1">
        <f t="array" ref="E639">SalesCommission(D639)</f>
        <v>9815.9</v>
      </c>
    </row>
    <row r="640" spans="2:5" ht="15" customHeight="1" x14ac:dyDescent="0.25">
      <c r="B640" s="30">
        <v>43479</v>
      </c>
      <c r="C640" s="31" t="s">
        <v>23</v>
      </c>
      <c r="D640" s="31">
        <v>13144</v>
      </c>
      <c r="E640" s="14" cm="1">
        <f t="array" ref="E640">SalesCommission(D640)</f>
        <v>262.88</v>
      </c>
    </row>
    <row r="641" spans="2:5" ht="15" customHeight="1" x14ac:dyDescent="0.25">
      <c r="B641" s="30">
        <v>43523</v>
      </c>
      <c r="C641" s="31" t="s">
        <v>23</v>
      </c>
      <c r="D641" s="31">
        <v>52076</v>
      </c>
      <c r="E641" s="14" cm="1">
        <f t="array" ref="E641">SalesCommission(D641)</f>
        <v>5207.6000000000004</v>
      </c>
    </row>
    <row r="642" spans="2:5" ht="15" customHeight="1" x14ac:dyDescent="0.25">
      <c r="B642" s="30">
        <v>43756</v>
      </c>
      <c r="C642" s="31" t="s">
        <v>18</v>
      </c>
      <c r="D642" s="31">
        <v>5826</v>
      </c>
      <c r="E642" s="14" cm="1">
        <f t="array" ref="E642">SalesCommission(D642)</f>
        <v>116.52</v>
      </c>
    </row>
    <row r="643" spans="2:5" ht="15" customHeight="1" x14ac:dyDescent="0.25">
      <c r="B643" s="30">
        <v>43772</v>
      </c>
      <c r="C643" s="31" t="s">
        <v>12</v>
      </c>
      <c r="D643" s="31">
        <v>73942</v>
      </c>
      <c r="E643" s="14" cm="1">
        <f t="array" ref="E643">SalesCommission(D643)</f>
        <v>7394.2000000000007</v>
      </c>
    </row>
    <row r="644" spans="2:5" ht="15" customHeight="1" x14ac:dyDescent="0.25">
      <c r="B644" s="30">
        <v>43824</v>
      </c>
      <c r="C644" s="31" t="s">
        <v>7</v>
      </c>
      <c r="D644" s="31">
        <v>31513</v>
      </c>
      <c r="E644" s="14" cm="1">
        <f t="array" ref="E644">SalesCommission(D644)</f>
        <v>1575.65</v>
      </c>
    </row>
    <row r="645" spans="2:5" ht="15" customHeight="1" x14ac:dyDescent="0.25">
      <c r="B645" s="30">
        <v>43581</v>
      </c>
      <c r="C645" s="31" t="s">
        <v>12</v>
      </c>
      <c r="D645" s="31">
        <v>92547</v>
      </c>
      <c r="E645" s="14" cm="1">
        <f t="array" ref="E645">SalesCommission(D645)</f>
        <v>9254.7000000000007</v>
      </c>
    </row>
    <row r="646" spans="2:5" ht="15" customHeight="1" x14ac:dyDescent="0.25">
      <c r="B646" s="30">
        <v>43610</v>
      </c>
      <c r="C646" s="31" t="s">
        <v>16</v>
      </c>
      <c r="D646" s="31">
        <v>5385</v>
      </c>
      <c r="E646" s="14" cm="1">
        <f t="array" ref="E646">SalesCommission(D646)</f>
        <v>107.7</v>
      </c>
    </row>
    <row r="647" spans="2:5" ht="15" customHeight="1" x14ac:dyDescent="0.25">
      <c r="B647" s="30">
        <v>43497</v>
      </c>
      <c r="C647" s="31" t="s">
        <v>18</v>
      </c>
      <c r="D647" s="31">
        <v>51691</v>
      </c>
      <c r="E647" s="14" cm="1">
        <f t="array" ref="E647">SalesCommission(D647)</f>
        <v>5169.1000000000004</v>
      </c>
    </row>
    <row r="648" spans="2:5" ht="15" customHeight="1" x14ac:dyDescent="0.25">
      <c r="B648" s="30">
        <v>43563</v>
      </c>
      <c r="C648" s="31" t="s">
        <v>7</v>
      </c>
      <c r="D648" s="31">
        <v>85978</v>
      </c>
      <c r="E648" s="14" cm="1">
        <f t="array" ref="E648">SalesCommission(D648)</f>
        <v>8597.8000000000011</v>
      </c>
    </row>
    <row r="649" spans="2:5" ht="15" customHeight="1" x14ac:dyDescent="0.25">
      <c r="B649" s="30">
        <v>43590</v>
      </c>
      <c r="C649" s="31" t="s">
        <v>18</v>
      </c>
      <c r="D649" s="31">
        <v>18939</v>
      </c>
      <c r="E649" s="14" cm="1">
        <f t="array" ref="E649">SalesCommission(D649)</f>
        <v>378.78000000000003</v>
      </c>
    </row>
    <row r="650" spans="2:5" ht="15" customHeight="1" x14ac:dyDescent="0.25">
      <c r="B650" s="30">
        <v>43787</v>
      </c>
      <c r="C650" s="31" t="s">
        <v>22</v>
      </c>
      <c r="D650" s="31">
        <v>11783</v>
      </c>
      <c r="E650" s="14" cm="1">
        <f t="array" ref="E650">SalesCommission(D650)</f>
        <v>235.66</v>
      </c>
    </row>
    <row r="651" spans="2:5" ht="15" customHeight="1" x14ac:dyDescent="0.25">
      <c r="B651" s="30">
        <v>43519</v>
      </c>
      <c r="C651" s="31" t="s">
        <v>18</v>
      </c>
      <c r="D651" s="31">
        <v>34924</v>
      </c>
      <c r="E651" s="14" cm="1">
        <f t="array" ref="E651">SalesCommission(D651)</f>
        <v>1746.2</v>
      </c>
    </row>
    <row r="652" spans="2:5" ht="15" customHeight="1" x14ac:dyDescent="0.25">
      <c r="B652" s="30">
        <v>43747</v>
      </c>
      <c r="C652" s="31" t="s">
        <v>12</v>
      </c>
      <c r="D652" s="31">
        <v>54660</v>
      </c>
      <c r="E652" s="14" cm="1">
        <f t="array" ref="E652">SalesCommission(D652)</f>
        <v>5466</v>
      </c>
    </row>
    <row r="653" spans="2:5" ht="15" customHeight="1" x14ac:dyDescent="0.25">
      <c r="B653" s="30">
        <v>43693</v>
      </c>
      <c r="C653" s="31" t="s">
        <v>7</v>
      </c>
      <c r="D653" s="31">
        <v>91418</v>
      </c>
      <c r="E653" s="14" cm="1">
        <f t="array" ref="E653">SalesCommission(D653)</f>
        <v>9141.8000000000011</v>
      </c>
    </row>
    <row r="654" spans="2:5" ht="15" customHeight="1" x14ac:dyDescent="0.25">
      <c r="B654" s="30">
        <v>43534</v>
      </c>
      <c r="C654" s="31" t="s">
        <v>22</v>
      </c>
      <c r="D654" s="31">
        <v>40839</v>
      </c>
      <c r="E654" s="14" cm="1">
        <f t="array" ref="E654">SalesCommission(D654)</f>
        <v>2041.95</v>
      </c>
    </row>
    <row r="655" spans="2:5" ht="15" customHeight="1" x14ac:dyDescent="0.25">
      <c r="B655" s="30">
        <v>43717</v>
      </c>
      <c r="C655" s="31" t="s">
        <v>16</v>
      </c>
      <c r="D655" s="31">
        <v>17961</v>
      </c>
      <c r="E655" s="14" cm="1">
        <f t="array" ref="E655">SalesCommission(D655)</f>
        <v>359.22</v>
      </c>
    </row>
    <row r="656" spans="2:5" ht="15" customHeight="1" x14ac:dyDescent="0.25">
      <c r="B656" s="30">
        <v>43486</v>
      </c>
      <c r="C656" s="31" t="s">
        <v>23</v>
      </c>
      <c r="D656" s="31">
        <v>24640</v>
      </c>
      <c r="E656" s="14" cm="1">
        <f t="array" ref="E656">SalesCommission(D656)</f>
        <v>1232</v>
      </c>
    </row>
    <row r="657" spans="2:5" ht="15" customHeight="1" x14ac:dyDescent="0.25">
      <c r="B657" s="30">
        <v>43775</v>
      </c>
      <c r="C657" s="31" t="s">
        <v>12</v>
      </c>
      <c r="D657" s="31">
        <v>77159</v>
      </c>
      <c r="E657" s="14" cm="1">
        <f t="array" ref="E657">SalesCommission(D657)</f>
        <v>7715.9000000000005</v>
      </c>
    </row>
    <row r="658" spans="2:5" ht="15" customHeight="1" x14ac:dyDescent="0.25">
      <c r="B658" s="30">
        <v>43719</v>
      </c>
      <c r="C658" s="31" t="s">
        <v>18</v>
      </c>
      <c r="D658" s="31">
        <v>66761</v>
      </c>
      <c r="E658" s="14" cm="1">
        <f t="array" ref="E658">SalesCommission(D658)</f>
        <v>6676.1</v>
      </c>
    </row>
    <row r="659" spans="2:5" ht="15" customHeight="1" x14ac:dyDescent="0.25">
      <c r="B659" s="30">
        <v>43543</v>
      </c>
      <c r="C659" s="31" t="s">
        <v>7</v>
      </c>
      <c r="D659" s="31">
        <v>58953</v>
      </c>
      <c r="E659" s="14" cm="1">
        <f t="array" ref="E659">SalesCommission(D659)</f>
        <v>5895.3</v>
      </c>
    </row>
    <row r="660" spans="2:5" ht="15" customHeight="1" x14ac:dyDescent="0.25">
      <c r="B660" s="30">
        <v>43699</v>
      </c>
      <c r="C660" s="31" t="s">
        <v>12</v>
      </c>
      <c r="D660" s="31">
        <v>55766</v>
      </c>
      <c r="E660" s="14" cm="1">
        <f t="array" ref="E660">SalesCommission(D660)</f>
        <v>5576.6</v>
      </c>
    </row>
    <row r="661" spans="2:5" ht="15" customHeight="1" x14ac:dyDescent="0.25">
      <c r="B661" s="30">
        <v>43630</v>
      </c>
      <c r="C661" s="31" t="s">
        <v>12</v>
      </c>
      <c r="D661" s="31">
        <v>15031</v>
      </c>
      <c r="E661" s="14" cm="1">
        <f t="array" ref="E661">SalesCommission(D661)</f>
        <v>300.62</v>
      </c>
    </row>
    <row r="662" spans="2:5" ht="15" customHeight="1" x14ac:dyDescent="0.25">
      <c r="B662" s="30">
        <v>43479</v>
      </c>
      <c r="C662" s="31" t="s">
        <v>18</v>
      </c>
      <c r="D662" s="31">
        <v>31761</v>
      </c>
      <c r="E662" s="14" cm="1">
        <f t="array" ref="E662">SalesCommission(D662)</f>
        <v>1588.0500000000002</v>
      </c>
    </row>
    <row r="663" spans="2:5" ht="15" customHeight="1" x14ac:dyDescent="0.25">
      <c r="B663" s="30">
        <v>43776</v>
      </c>
      <c r="C663" s="31" t="s">
        <v>18</v>
      </c>
      <c r="D663" s="31">
        <v>23682</v>
      </c>
      <c r="E663" s="14" cm="1">
        <f t="array" ref="E663">SalesCommission(D663)</f>
        <v>1184.1000000000001</v>
      </c>
    </row>
    <row r="664" spans="2:5" ht="15" customHeight="1" x14ac:dyDescent="0.25">
      <c r="B664" s="30">
        <v>43591</v>
      </c>
      <c r="C664" s="31" t="s">
        <v>23</v>
      </c>
      <c r="D664" s="31">
        <v>39070</v>
      </c>
      <c r="E664" s="14" cm="1">
        <f t="array" ref="E664">SalesCommission(D664)</f>
        <v>1953.5</v>
      </c>
    </row>
    <row r="665" spans="2:5" ht="15" customHeight="1" x14ac:dyDescent="0.25">
      <c r="B665" s="30">
        <v>43481</v>
      </c>
      <c r="C665" s="31" t="s">
        <v>12</v>
      </c>
      <c r="D665" s="31">
        <v>81038</v>
      </c>
      <c r="E665" s="14" cm="1">
        <f t="array" ref="E665">SalesCommission(D665)</f>
        <v>8103.8</v>
      </c>
    </row>
    <row r="666" spans="2:5" ht="15" customHeight="1" x14ac:dyDescent="0.25">
      <c r="B666" s="30">
        <v>43673</v>
      </c>
      <c r="C666" s="31" t="s">
        <v>18</v>
      </c>
      <c r="D666" s="31">
        <v>80188</v>
      </c>
      <c r="E666" s="14" cm="1">
        <f t="array" ref="E666">SalesCommission(D666)</f>
        <v>8018.8</v>
      </c>
    </row>
    <row r="667" spans="2:5" ht="15" customHeight="1" x14ac:dyDescent="0.25">
      <c r="B667" s="30">
        <v>43473</v>
      </c>
      <c r="C667" s="31" t="s">
        <v>18</v>
      </c>
      <c r="D667" s="31">
        <v>30819</v>
      </c>
      <c r="E667" s="14" cm="1">
        <f t="array" ref="E667">SalesCommission(D667)</f>
        <v>1540.95</v>
      </c>
    </row>
    <row r="668" spans="2:5" ht="15" customHeight="1" x14ac:dyDescent="0.25">
      <c r="B668" s="30">
        <v>43739</v>
      </c>
      <c r="C668" s="31" t="s">
        <v>7</v>
      </c>
      <c r="D668" s="31">
        <v>43405</v>
      </c>
      <c r="E668" s="14" cm="1">
        <f t="array" ref="E668">SalesCommission(D668)</f>
        <v>2170.25</v>
      </c>
    </row>
    <row r="669" spans="2:5" ht="15" customHeight="1" x14ac:dyDescent="0.25">
      <c r="B669" s="30">
        <v>43657</v>
      </c>
      <c r="C669" s="31" t="s">
        <v>12</v>
      </c>
      <c r="D669" s="31">
        <v>49757</v>
      </c>
      <c r="E669" s="14" cm="1">
        <f t="array" ref="E669">SalesCommission(D669)</f>
        <v>2487.8500000000004</v>
      </c>
    </row>
    <row r="670" spans="2:5" ht="15" customHeight="1" x14ac:dyDescent="0.25">
      <c r="B670" s="30">
        <v>43572</v>
      </c>
      <c r="C670" s="31" t="s">
        <v>22</v>
      </c>
      <c r="D670" s="31">
        <v>28700</v>
      </c>
      <c r="E670" s="14" cm="1">
        <f t="array" ref="E670">SalesCommission(D670)</f>
        <v>1435</v>
      </c>
    </row>
    <row r="671" spans="2:5" ht="15" customHeight="1" x14ac:dyDescent="0.25">
      <c r="B671" s="30">
        <v>43482</v>
      </c>
      <c r="C671" s="31" t="s">
        <v>22</v>
      </c>
      <c r="D671" s="31">
        <v>73766</v>
      </c>
      <c r="E671" s="14" cm="1">
        <f t="array" ref="E671">SalesCommission(D671)</f>
        <v>7376.6</v>
      </c>
    </row>
    <row r="672" spans="2:5" ht="15" customHeight="1" x14ac:dyDescent="0.25">
      <c r="B672" s="30">
        <v>43804</v>
      </c>
      <c r="C672" s="31" t="s">
        <v>18</v>
      </c>
      <c r="D672" s="31">
        <v>20754</v>
      </c>
      <c r="E672" s="14" cm="1">
        <f t="array" ref="E672">SalesCommission(D672)</f>
        <v>1037.7</v>
      </c>
    </row>
    <row r="673" spans="2:5" ht="15" customHeight="1" x14ac:dyDescent="0.25">
      <c r="B673" s="30">
        <v>43720</v>
      </c>
      <c r="C673" s="31" t="s">
        <v>23</v>
      </c>
      <c r="D673" s="31">
        <v>90107</v>
      </c>
      <c r="E673" s="14" cm="1">
        <f t="array" ref="E673">SalesCommission(D673)</f>
        <v>9010.7000000000007</v>
      </c>
    </row>
    <row r="674" spans="2:5" ht="15" customHeight="1" x14ac:dyDescent="0.25">
      <c r="B674" s="30">
        <v>43800</v>
      </c>
      <c r="C674" s="31" t="s">
        <v>23</v>
      </c>
      <c r="D674" s="31">
        <v>38345</v>
      </c>
      <c r="E674" s="14" cm="1">
        <f t="array" ref="E674">SalesCommission(D674)</f>
        <v>1917.25</v>
      </c>
    </row>
    <row r="675" spans="2:5" ht="15" customHeight="1" x14ac:dyDescent="0.25">
      <c r="B675" s="30">
        <v>43723</v>
      </c>
      <c r="C675" s="31" t="s">
        <v>23</v>
      </c>
      <c r="D675" s="31">
        <v>96247</v>
      </c>
      <c r="E675" s="14" cm="1">
        <f t="array" ref="E675">SalesCommission(D675)</f>
        <v>9624.7000000000007</v>
      </c>
    </row>
    <row r="676" spans="2:5" ht="15" customHeight="1" x14ac:dyDescent="0.25">
      <c r="B676" s="30">
        <v>43531</v>
      </c>
      <c r="C676" s="31" t="s">
        <v>18</v>
      </c>
      <c r="D676" s="31">
        <v>53400</v>
      </c>
      <c r="E676" s="14" cm="1">
        <f t="array" ref="E676">SalesCommission(D676)</f>
        <v>5340</v>
      </c>
    </row>
    <row r="677" spans="2:5" ht="15" customHeight="1" x14ac:dyDescent="0.25">
      <c r="B677" s="30">
        <v>43475</v>
      </c>
      <c r="C677" s="31" t="s">
        <v>22</v>
      </c>
      <c r="D677" s="31">
        <v>59228</v>
      </c>
      <c r="E677" s="14" cm="1">
        <f t="array" ref="E677">SalesCommission(D677)</f>
        <v>5922.8</v>
      </c>
    </row>
    <row r="678" spans="2:5" ht="15" customHeight="1" x14ac:dyDescent="0.25">
      <c r="B678" s="30">
        <v>43662</v>
      </c>
      <c r="C678" s="31" t="s">
        <v>22</v>
      </c>
      <c r="D678" s="31">
        <v>10262</v>
      </c>
      <c r="E678" s="14" cm="1">
        <f t="array" ref="E678">SalesCommission(D678)</f>
        <v>205.24</v>
      </c>
    </row>
    <row r="679" spans="2:5" ht="15" customHeight="1" x14ac:dyDescent="0.25">
      <c r="B679" s="30">
        <v>43476</v>
      </c>
      <c r="C679" s="31" t="s">
        <v>18</v>
      </c>
      <c r="D679" s="31">
        <v>8718</v>
      </c>
      <c r="E679" s="14" cm="1">
        <f t="array" ref="E679">SalesCommission(D679)</f>
        <v>174.36</v>
      </c>
    </row>
    <row r="680" spans="2:5" ht="15" customHeight="1" x14ac:dyDescent="0.25">
      <c r="B680" s="30">
        <v>43816</v>
      </c>
      <c r="C680" s="31" t="s">
        <v>18</v>
      </c>
      <c r="D680" s="31">
        <v>74062</v>
      </c>
      <c r="E680" s="14" cm="1">
        <f t="array" ref="E680">SalesCommission(D680)</f>
        <v>7406.2000000000007</v>
      </c>
    </row>
    <row r="681" spans="2:5" ht="15" customHeight="1" x14ac:dyDescent="0.25">
      <c r="B681" s="30">
        <v>43513</v>
      </c>
      <c r="C681" s="31" t="s">
        <v>18</v>
      </c>
      <c r="D681" s="31">
        <v>92106</v>
      </c>
      <c r="E681" s="14" cm="1">
        <f t="array" ref="E681">SalesCommission(D681)</f>
        <v>9210.6</v>
      </c>
    </row>
    <row r="682" spans="2:5" ht="15" customHeight="1" x14ac:dyDescent="0.25">
      <c r="B682" s="30">
        <v>43779</v>
      </c>
      <c r="C682" s="31" t="s">
        <v>12</v>
      </c>
      <c r="D682" s="31">
        <v>22954</v>
      </c>
      <c r="E682" s="14" cm="1">
        <f t="array" ref="E682">SalesCommission(D682)</f>
        <v>1147.7</v>
      </c>
    </row>
    <row r="683" spans="2:5" ht="15" customHeight="1" x14ac:dyDescent="0.25">
      <c r="B683" s="30">
        <v>43805</v>
      </c>
      <c r="C683" s="31" t="s">
        <v>22</v>
      </c>
      <c r="D683" s="31">
        <v>67282</v>
      </c>
      <c r="E683" s="14" cm="1">
        <f t="array" ref="E683">SalesCommission(D683)</f>
        <v>6728.2000000000007</v>
      </c>
    </row>
    <row r="684" spans="2:5" ht="15" customHeight="1" x14ac:dyDescent="0.25">
      <c r="B684" s="30">
        <v>43567</v>
      </c>
      <c r="C684" s="31" t="s">
        <v>22</v>
      </c>
      <c r="D684" s="31">
        <v>30399</v>
      </c>
      <c r="E684" s="14" cm="1">
        <f t="array" ref="E684">SalesCommission(D684)</f>
        <v>1519.95</v>
      </c>
    </row>
    <row r="685" spans="2:5" ht="15" customHeight="1" x14ac:dyDescent="0.25">
      <c r="B685" s="30">
        <v>43497</v>
      </c>
      <c r="C685" s="31" t="s">
        <v>22</v>
      </c>
      <c r="D685" s="31">
        <v>8165</v>
      </c>
      <c r="E685" s="14" cm="1">
        <f t="array" ref="E685">SalesCommission(D685)</f>
        <v>163.30000000000001</v>
      </c>
    </row>
    <row r="686" spans="2:5" ht="15" customHeight="1" x14ac:dyDescent="0.25">
      <c r="B686" s="30">
        <v>43555</v>
      </c>
      <c r="C686" s="31" t="s">
        <v>23</v>
      </c>
      <c r="D686" s="31">
        <v>18216</v>
      </c>
      <c r="E686" s="14" cm="1">
        <f t="array" ref="E686">SalesCommission(D686)</f>
        <v>364.32</v>
      </c>
    </row>
    <row r="687" spans="2:5" ht="15" customHeight="1" x14ac:dyDescent="0.25">
      <c r="B687" s="30">
        <v>43522</v>
      </c>
      <c r="C687" s="31" t="s">
        <v>23</v>
      </c>
      <c r="D687" s="31">
        <v>18231</v>
      </c>
      <c r="E687" s="14" cm="1">
        <f t="array" ref="E687">SalesCommission(D687)</f>
        <v>364.62</v>
      </c>
    </row>
    <row r="688" spans="2:5" ht="15" customHeight="1" x14ac:dyDescent="0.25">
      <c r="B688" s="30">
        <v>43647</v>
      </c>
      <c r="C688" s="31" t="s">
        <v>23</v>
      </c>
      <c r="D688" s="31">
        <v>49921</v>
      </c>
      <c r="E688" s="14" cm="1">
        <f t="array" ref="E688">SalesCommission(D688)</f>
        <v>2496.0500000000002</v>
      </c>
    </row>
    <row r="689" spans="2:5" ht="15" customHeight="1" x14ac:dyDescent="0.25">
      <c r="B689" s="30">
        <v>43612</v>
      </c>
      <c r="C689" s="31" t="s">
        <v>22</v>
      </c>
      <c r="D689" s="31">
        <v>18712</v>
      </c>
      <c r="E689" s="14" cm="1">
        <f t="array" ref="E689">SalesCommission(D689)</f>
        <v>374.24</v>
      </c>
    </row>
    <row r="690" spans="2:5" ht="15" customHeight="1" x14ac:dyDescent="0.25">
      <c r="B690" s="30">
        <v>43821</v>
      </c>
      <c r="C690" s="31" t="s">
        <v>22</v>
      </c>
      <c r="D690" s="31">
        <v>4856</v>
      </c>
      <c r="E690" s="14" cm="1">
        <f t="array" ref="E690">SalesCommission(D690)</f>
        <v>97.12</v>
      </c>
    </row>
    <row r="691" spans="2:5" ht="15" customHeight="1" x14ac:dyDescent="0.25">
      <c r="B691" s="30">
        <v>43666</v>
      </c>
      <c r="C691" s="31" t="s">
        <v>18</v>
      </c>
      <c r="D691" s="31">
        <v>6741</v>
      </c>
      <c r="E691" s="14" cm="1">
        <f t="array" ref="E691">SalesCommission(D691)</f>
        <v>134.82</v>
      </c>
    </row>
    <row r="692" spans="2:5" ht="15" customHeight="1" x14ac:dyDescent="0.25">
      <c r="B692" s="30">
        <v>43495</v>
      </c>
      <c r="C692" s="31" t="s">
        <v>18</v>
      </c>
      <c r="D692" s="31">
        <v>15448</v>
      </c>
      <c r="E692" s="14" cm="1">
        <f t="array" ref="E692">SalesCommission(D692)</f>
        <v>308.95999999999998</v>
      </c>
    </row>
    <row r="693" spans="2:5" ht="15" customHeight="1" x14ac:dyDescent="0.25">
      <c r="B693" s="30">
        <v>43497</v>
      </c>
      <c r="C693" s="31" t="s">
        <v>18</v>
      </c>
      <c r="D693" s="31">
        <v>67381</v>
      </c>
      <c r="E693" s="14" cm="1">
        <f t="array" ref="E693">SalesCommission(D693)</f>
        <v>6738.1</v>
      </c>
    </row>
    <row r="694" spans="2:5" ht="15" customHeight="1" x14ac:dyDescent="0.25">
      <c r="B694" s="30">
        <v>43682</v>
      </c>
      <c r="C694" s="31" t="s">
        <v>12</v>
      </c>
      <c r="D694" s="31">
        <v>51075</v>
      </c>
      <c r="E694" s="14" cm="1">
        <f t="array" ref="E694">SalesCommission(D694)</f>
        <v>5107.5</v>
      </c>
    </row>
    <row r="695" spans="2:5" ht="15" customHeight="1" x14ac:dyDescent="0.25">
      <c r="B695" s="30">
        <v>43827</v>
      </c>
      <c r="C695" s="31" t="s">
        <v>12</v>
      </c>
      <c r="D695" s="31">
        <v>36491</v>
      </c>
      <c r="E695" s="14" cm="1">
        <f t="array" ref="E695">SalesCommission(D695)</f>
        <v>1824.5500000000002</v>
      </c>
    </row>
    <row r="696" spans="2:5" ht="15" customHeight="1" x14ac:dyDescent="0.25">
      <c r="B696" s="30">
        <v>43649</v>
      </c>
      <c r="C696" s="31" t="s">
        <v>12</v>
      </c>
      <c r="D696" s="31">
        <v>51556</v>
      </c>
      <c r="E696" s="14" cm="1">
        <f t="array" ref="E696">SalesCommission(D696)</f>
        <v>5155.6000000000004</v>
      </c>
    </row>
    <row r="697" spans="2:5" ht="15" customHeight="1" x14ac:dyDescent="0.25">
      <c r="B697" s="30">
        <v>43777</v>
      </c>
      <c r="C697" s="31" t="s">
        <v>12</v>
      </c>
      <c r="D697" s="31">
        <v>6925</v>
      </c>
      <c r="E697" s="14" cm="1">
        <f t="array" ref="E697">SalesCommission(D697)</f>
        <v>138.5</v>
      </c>
    </row>
    <row r="698" spans="2:5" ht="15" customHeight="1" x14ac:dyDescent="0.25">
      <c r="B698" s="30">
        <v>43689</v>
      </c>
      <c r="C698" s="31" t="s">
        <v>23</v>
      </c>
      <c r="D698" s="31">
        <v>71483</v>
      </c>
      <c r="E698" s="14" cm="1">
        <f t="array" ref="E698">SalesCommission(D698)</f>
        <v>7148.3</v>
      </c>
    </row>
    <row r="699" spans="2:5" ht="15" customHeight="1" x14ac:dyDescent="0.25">
      <c r="B699" s="30">
        <v>43537</v>
      </c>
      <c r="C699" s="31" t="s">
        <v>23</v>
      </c>
      <c r="D699" s="31">
        <v>68913</v>
      </c>
      <c r="E699" s="14" cm="1">
        <f t="array" ref="E699">SalesCommission(D699)</f>
        <v>6891.3</v>
      </c>
    </row>
    <row r="700" spans="2:5" ht="15" customHeight="1" x14ac:dyDescent="0.25">
      <c r="B700" s="30">
        <v>43519</v>
      </c>
      <c r="C700" s="31" t="s">
        <v>23</v>
      </c>
      <c r="D700" s="31">
        <v>73065</v>
      </c>
      <c r="E700" s="14" cm="1">
        <f t="array" ref="E700">SalesCommission(D700)</f>
        <v>7306.5</v>
      </c>
    </row>
    <row r="701" spans="2:5" ht="15" customHeight="1" x14ac:dyDescent="0.25">
      <c r="B701" s="30">
        <v>43811</v>
      </c>
      <c r="C701" s="31" t="s">
        <v>23</v>
      </c>
      <c r="D701" s="31">
        <v>55911</v>
      </c>
      <c r="E701" s="14" cm="1">
        <f t="array" ref="E701">SalesCommission(D701)</f>
        <v>5591.1</v>
      </c>
    </row>
    <row r="702" spans="2:5" ht="15" customHeight="1" x14ac:dyDescent="0.25">
      <c r="B702" s="30">
        <v>43824</v>
      </c>
      <c r="C702" s="31" t="s">
        <v>18</v>
      </c>
      <c r="D702" s="31">
        <v>1863</v>
      </c>
      <c r="E702" s="14" cm="1">
        <f t="array" ref="E702">SalesCommission(D702)</f>
        <v>37.26</v>
      </c>
    </row>
    <row r="703" spans="2:5" ht="15" customHeight="1" x14ac:dyDescent="0.25">
      <c r="B703" s="30">
        <v>43572</v>
      </c>
      <c r="C703" s="31" t="s">
        <v>18</v>
      </c>
      <c r="D703" s="31">
        <v>67927</v>
      </c>
      <c r="E703" s="14" cm="1">
        <f t="array" ref="E703">SalesCommission(D703)</f>
        <v>6792.7000000000007</v>
      </c>
    </row>
    <row r="704" spans="2:5" ht="15" customHeight="1" x14ac:dyDescent="0.25">
      <c r="B704" s="30">
        <v>43467</v>
      </c>
      <c r="C704" s="31" t="s">
        <v>18</v>
      </c>
      <c r="D704" s="31">
        <v>62113</v>
      </c>
      <c r="E704" s="14" cm="1">
        <f t="array" ref="E704">SalesCommission(D704)</f>
        <v>6211.3</v>
      </c>
    </row>
    <row r="705" spans="2:5" ht="15" customHeight="1" x14ac:dyDescent="0.25">
      <c r="B705" s="30">
        <v>43680</v>
      </c>
      <c r="C705" s="31" t="s">
        <v>18</v>
      </c>
      <c r="D705" s="31">
        <v>15642</v>
      </c>
      <c r="E705" s="14" cm="1">
        <f t="array" ref="E705">SalesCommission(D705)</f>
        <v>312.84000000000003</v>
      </c>
    </row>
    <row r="706" spans="2:5" ht="15" customHeight="1" x14ac:dyDescent="0.25">
      <c r="B706" s="30">
        <v>43743</v>
      </c>
      <c r="C706" s="31" t="s">
        <v>23</v>
      </c>
      <c r="D706" s="31">
        <v>99570</v>
      </c>
      <c r="E706" s="14" cm="1">
        <f t="array" ref="E706">SalesCommission(D706)</f>
        <v>9957</v>
      </c>
    </row>
    <row r="707" spans="2:5" ht="15" customHeight="1" x14ac:dyDescent="0.25">
      <c r="B707" s="30">
        <v>43789</v>
      </c>
      <c r="C707" s="31" t="s">
        <v>23</v>
      </c>
      <c r="D707" s="31">
        <v>10482</v>
      </c>
      <c r="E707" s="14" cm="1">
        <f t="array" ref="E707">SalesCommission(D707)</f>
        <v>209.64000000000001</v>
      </c>
    </row>
    <row r="708" spans="2:5" ht="15" customHeight="1" x14ac:dyDescent="0.25">
      <c r="B708" s="30">
        <v>43696</v>
      </c>
      <c r="C708" s="31" t="s">
        <v>18</v>
      </c>
      <c r="D708" s="31">
        <v>91649</v>
      </c>
      <c r="E708" s="14" cm="1">
        <f t="array" ref="E708">SalesCommission(D708)</f>
        <v>9164.9</v>
      </c>
    </row>
    <row r="709" spans="2:5" ht="15" customHeight="1" x14ac:dyDescent="0.25">
      <c r="B709" s="30">
        <v>43534</v>
      </c>
      <c r="C709" s="31" t="s">
        <v>12</v>
      </c>
      <c r="D709" s="31">
        <v>3568</v>
      </c>
      <c r="E709" s="14" cm="1">
        <f t="array" ref="E709">SalesCommission(D709)</f>
        <v>71.36</v>
      </c>
    </row>
    <row r="710" spans="2:5" ht="15" customHeight="1" x14ac:dyDescent="0.25">
      <c r="B710" s="30">
        <v>43726</v>
      </c>
      <c r="C710" s="31" t="s">
        <v>12</v>
      </c>
      <c r="D710" s="31">
        <v>44087</v>
      </c>
      <c r="E710" s="14" cm="1">
        <f t="array" ref="E710">SalesCommission(D710)</f>
        <v>2204.35</v>
      </c>
    </row>
    <row r="711" spans="2:5" ht="15" customHeight="1" x14ac:dyDescent="0.25">
      <c r="B711" s="30">
        <v>43607</v>
      </c>
      <c r="C711" s="31" t="s">
        <v>18</v>
      </c>
      <c r="D711" s="31">
        <v>8752</v>
      </c>
      <c r="E711" s="14" cm="1">
        <f t="array" ref="E711">SalesCommission(D711)</f>
        <v>175.04</v>
      </c>
    </row>
    <row r="712" spans="2:5" ht="15" customHeight="1" x14ac:dyDescent="0.25">
      <c r="B712" s="30">
        <v>43800</v>
      </c>
      <c r="C712" s="31" t="s">
        <v>12</v>
      </c>
      <c r="D712" s="31">
        <v>20613</v>
      </c>
      <c r="E712" s="14" cm="1">
        <f t="array" ref="E712">SalesCommission(D712)</f>
        <v>1030.6500000000001</v>
      </c>
    </row>
    <row r="713" spans="2:5" ht="15" customHeight="1" x14ac:dyDescent="0.25">
      <c r="B713" s="30">
        <v>43770</v>
      </c>
      <c r="C713" s="31" t="s">
        <v>12</v>
      </c>
      <c r="D713" s="31">
        <v>3643</v>
      </c>
      <c r="E713" s="14" cm="1">
        <f t="array" ref="E713">SalesCommission(D713)</f>
        <v>72.86</v>
      </c>
    </row>
    <row r="714" spans="2:5" ht="15" customHeight="1" x14ac:dyDescent="0.25">
      <c r="B714" s="30">
        <v>43586</v>
      </c>
      <c r="C714" s="31" t="s">
        <v>18</v>
      </c>
      <c r="D714" s="31">
        <v>11926</v>
      </c>
      <c r="E714" s="14" cm="1">
        <f t="array" ref="E714">SalesCommission(D714)</f>
        <v>238.52</v>
      </c>
    </row>
    <row r="715" spans="2:5" ht="15" customHeight="1" x14ac:dyDescent="0.25">
      <c r="B715" s="30">
        <v>43718</v>
      </c>
      <c r="C715" s="31" t="s">
        <v>12</v>
      </c>
      <c r="D715" s="31">
        <v>31632</v>
      </c>
      <c r="E715" s="14" cm="1">
        <f t="array" ref="E715">SalesCommission(D715)</f>
        <v>1581.6000000000001</v>
      </c>
    </row>
    <row r="716" spans="2:5" ht="15" customHeight="1" x14ac:dyDescent="0.25">
      <c r="B716" s="30">
        <v>43482</v>
      </c>
      <c r="C716" s="31" t="s">
        <v>12</v>
      </c>
      <c r="D716" s="31">
        <v>76541</v>
      </c>
      <c r="E716" s="14" cm="1">
        <f t="array" ref="E716">SalesCommission(D716)</f>
        <v>7654.1</v>
      </c>
    </row>
    <row r="717" spans="2:5" ht="15" customHeight="1" x14ac:dyDescent="0.25">
      <c r="B717" s="30">
        <v>43809</v>
      </c>
      <c r="C717" s="31" t="s">
        <v>18</v>
      </c>
      <c r="D717" s="31">
        <v>43086</v>
      </c>
      <c r="E717" s="14" cm="1">
        <f t="array" ref="E717">SalesCommission(D717)</f>
        <v>2154.3000000000002</v>
      </c>
    </row>
    <row r="718" spans="2:5" ht="15" customHeight="1" x14ac:dyDescent="0.25">
      <c r="B718" s="30">
        <v>43502</v>
      </c>
      <c r="C718" s="31" t="s">
        <v>12</v>
      </c>
      <c r="D718" s="31">
        <v>6978</v>
      </c>
      <c r="E718" s="14" cm="1">
        <f t="array" ref="E718">SalesCommission(D718)</f>
        <v>139.56</v>
      </c>
    </row>
    <row r="719" spans="2:5" ht="15" customHeight="1" x14ac:dyDescent="0.25">
      <c r="B719" s="30">
        <v>43723</v>
      </c>
      <c r="C719" s="31" t="s">
        <v>12</v>
      </c>
      <c r="D719" s="31">
        <v>92148</v>
      </c>
      <c r="E719" s="14" cm="1">
        <f t="array" ref="E719">SalesCommission(D719)</f>
        <v>9214.8000000000011</v>
      </c>
    </row>
    <row r="720" spans="2:5" ht="15" customHeight="1" x14ac:dyDescent="0.25">
      <c r="B720" s="30">
        <v>43603</v>
      </c>
      <c r="C720" s="31" t="s">
        <v>18</v>
      </c>
      <c r="D720" s="31">
        <v>81909</v>
      </c>
      <c r="E720" s="14" cm="1">
        <f t="array" ref="E720">SalesCommission(D720)</f>
        <v>8190.9000000000005</v>
      </c>
    </row>
    <row r="721" spans="2:5" ht="15" customHeight="1" x14ac:dyDescent="0.25">
      <c r="B721" s="30">
        <v>43809</v>
      </c>
      <c r="C721" s="31" t="s">
        <v>12</v>
      </c>
      <c r="D721" s="31">
        <v>20638</v>
      </c>
      <c r="E721" s="14" cm="1">
        <f t="array" ref="E721">SalesCommission(D721)</f>
        <v>1031.9000000000001</v>
      </c>
    </row>
    <row r="722" spans="2:5" ht="15" customHeight="1" x14ac:dyDescent="0.25">
      <c r="B722" s="30">
        <v>43711</v>
      </c>
      <c r="C722" s="31" t="s">
        <v>12</v>
      </c>
      <c r="D722" s="31">
        <v>5985</v>
      </c>
      <c r="E722" s="14" cm="1">
        <f t="array" ref="E722">SalesCommission(D722)</f>
        <v>119.7</v>
      </c>
    </row>
    <row r="723" spans="2:5" ht="15" customHeight="1" x14ac:dyDescent="0.25">
      <c r="B723" s="30">
        <v>43725</v>
      </c>
      <c r="C723" s="31" t="s">
        <v>18</v>
      </c>
      <c r="D723" s="31">
        <v>52250</v>
      </c>
      <c r="E723" s="14" cm="1">
        <f t="array" ref="E723">SalesCommission(D723)</f>
        <v>5225</v>
      </c>
    </row>
    <row r="724" spans="2:5" ht="15" customHeight="1" x14ac:dyDescent="0.25">
      <c r="B724" s="30">
        <v>43595</v>
      </c>
      <c r="C724" s="31" t="s">
        <v>12</v>
      </c>
      <c r="D724" s="31">
        <v>35823</v>
      </c>
      <c r="E724" s="14" cm="1">
        <f t="array" ref="E724">SalesCommission(D724)</f>
        <v>1791.15</v>
      </c>
    </row>
    <row r="725" spans="2:5" ht="15" customHeight="1" x14ac:dyDescent="0.25">
      <c r="B725" s="30">
        <v>43605</v>
      </c>
      <c r="C725" s="31" t="s">
        <v>12</v>
      </c>
      <c r="D725" s="31">
        <v>15357</v>
      </c>
      <c r="E725" s="14" cm="1">
        <f t="array" ref="E725">SalesCommission(D725)</f>
        <v>307.14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6B13-6B6B-419B-BC73-A32A9FCBA848}">
  <dimension ref="B1:AA18"/>
  <sheetViews>
    <sheetView showGridLines="0" tabSelected="1" topLeftCell="R1" zoomScale="190" zoomScaleNormal="190" workbookViewId="0">
      <selection activeCell="Y12" sqref="Y12"/>
    </sheetView>
  </sheetViews>
  <sheetFormatPr defaultRowHeight="15" x14ac:dyDescent="0.25"/>
  <cols>
    <col min="2" max="4" width="15.7109375" customWidth="1"/>
    <col min="5" max="5" width="3" customWidth="1"/>
    <col min="7" max="8" width="15.7109375" customWidth="1"/>
    <col min="10" max="15" width="15.7109375" customWidth="1"/>
    <col min="17" max="17" width="14.5703125" customWidth="1"/>
    <col min="18" max="18" width="16.42578125" customWidth="1"/>
    <col min="20" max="22" width="15.7109375" customWidth="1"/>
    <col min="23" max="23" width="0" hidden="1" customWidth="1"/>
    <col min="25" max="25" width="19.7109375" bestFit="1" customWidth="1"/>
    <col min="27" max="27" width="10.7109375" style="47" bestFit="1" customWidth="1"/>
  </cols>
  <sheetData>
    <row r="1" spans="2:27" x14ac:dyDescent="0.25">
      <c r="J1" s="12" t="s">
        <v>201</v>
      </c>
      <c r="K1" s="12"/>
      <c r="L1" s="12"/>
      <c r="M1" s="12"/>
      <c r="N1" s="12"/>
      <c r="O1" s="12"/>
      <c r="Y1" s="43" t="str">
        <f ca="1">"Today is "&amp;TEXT(TODAY(),"MMMM DD YYYY")</f>
        <v>Today is July 18 2024</v>
      </c>
      <c r="AA1"/>
    </row>
    <row r="2" spans="2:27" ht="15" customHeight="1" x14ac:dyDescent="0.25">
      <c r="B2" s="35" t="s">
        <v>4</v>
      </c>
      <c r="C2" s="35" t="s">
        <v>162</v>
      </c>
      <c r="D2" s="35" t="s">
        <v>183</v>
      </c>
      <c r="E2" s="36"/>
      <c r="G2" s="34" t="s">
        <v>173</v>
      </c>
      <c r="H2" s="34" t="s">
        <v>174</v>
      </c>
      <c r="J2" s="33" t="s">
        <v>186</v>
      </c>
      <c r="K2" s="33" t="s">
        <v>187</v>
      </c>
      <c r="L2" s="33" t="s">
        <v>188</v>
      </c>
      <c r="M2" s="33" t="s">
        <v>189</v>
      </c>
      <c r="N2" s="33" t="s">
        <v>190</v>
      </c>
      <c r="O2" s="39" t="s">
        <v>200</v>
      </c>
      <c r="Q2" s="37" t="s">
        <v>191</v>
      </c>
      <c r="R2" s="38"/>
      <c r="T2" s="42" t="s">
        <v>202</v>
      </c>
      <c r="U2" s="42" t="s">
        <v>6</v>
      </c>
      <c r="V2" s="42" t="s">
        <v>5</v>
      </c>
      <c r="AA2"/>
    </row>
    <row r="3" spans="2:27" ht="15" customHeight="1" x14ac:dyDescent="0.25">
      <c r="B3" s="32" t="s">
        <v>163</v>
      </c>
      <c r="C3" s="32">
        <v>2000</v>
      </c>
      <c r="D3" s="32">
        <f>_xlfn.LET(_xlpm.PCT,10%,C3*_xlpm.PCT)</f>
        <v>200</v>
      </c>
      <c r="E3" s="36"/>
      <c r="G3" s="32" t="s">
        <v>175</v>
      </c>
      <c r="H3" s="32">
        <v>14202</v>
      </c>
      <c r="J3" s="32" t="s">
        <v>163</v>
      </c>
      <c r="K3" s="32">
        <v>92</v>
      </c>
      <c r="L3" s="32">
        <v>78</v>
      </c>
      <c r="M3" s="32">
        <v>78</v>
      </c>
      <c r="N3" s="32">
        <v>64</v>
      </c>
      <c r="O3" s="32" t="str" cm="1">
        <f t="array" ref="O3">_xlfn.LET(_xlpm.avg,AVERAGE(K3:N3),_xlfn.IFS(_xlpm.avg&gt;=90,"Excellent",_xlpm.avg&gt;=60,"Good",_xlpm.avg&gt;=33,"Satisfactory",_xlpm.avg&lt;33,"Poor"))</f>
        <v>Good</v>
      </c>
      <c r="Q3" s="32" t="s">
        <v>192</v>
      </c>
      <c r="R3" s="32" t="s">
        <v>193</v>
      </c>
      <c r="T3" s="40" t="s">
        <v>175</v>
      </c>
      <c r="U3" s="41">
        <v>6377</v>
      </c>
      <c r="V3" s="46">
        <v>45494</v>
      </c>
      <c r="Y3" s="14" t="s">
        <v>210</v>
      </c>
      <c r="Z3" s="44">
        <v>3</v>
      </c>
      <c r="AA3" s="14" t="s">
        <v>211</v>
      </c>
    </row>
    <row r="4" spans="2:27" ht="15" customHeight="1" x14ac:dyDescent="0.25">
      <c r="B4" s="32" t="s">
        <v>164</v>
      </c>
      <c r="C4" s="32">
        <v>20500</v>
      </c>
      <c r="D4" s="32">
        <f t="shared" ref="D4:D12" si="0">_xlfn.LET(_xlpm.PCT,10%,C4*_xlpm.PCT)</f>
        <v>2050</v>
      </c>
      <c r="E4" s="36"/>
      <c r="G4" s="32" t="s">
        <v>176</v>
      </c>
      <c r="H4" s="32">
        <v>16650</v>
      </c>
      <c r="J4" s="32" t="s">
        <v>164</v>
      </c>
      <c r="K4" s="32">
        <v>46</v>
      </c>
      <c r="L4" s="32">
        <v>75</v>
      </c>
      <c r="M4" s="32">
        <v>72</v>
      </c>
      <c r="N4" s="32">
        <v>67</v>
      </c>
      <c r="O4" s="32" t="str" cm="1">
        <f t="array" ref="O4">_xlfn.LET(_xlpm.avg,AVERAGE(K4:N4),_xlfn.IFS(_xlpm.avg&gt;=90,"Excellent",_xlpm.avg&gt;=60,"Good",_xlpm.avg&gt;=33,"Satisfactory",_xlpm.avg&lt;33,"Poor"))</f>
        <v>Good</v>
      </c>
      <c r="Q4" s="32" t="s">
        <v>194</v>
      </c>
      <c r="R4" s="32" t="s">
        <v>195</v>
      </c>
      <c r="T4" s="40" t="s">
        <v>176</v>
      </c>
      <c r="U4" s="41">
        <v>7604</v>
      </c>
      <c r="V4" s="46">
        <v>45496</v>
      </c>
      <c r="AA4"/>
    </row>
    <row r="5" spans="2:27" ht="15" customHeight="1" x14ac:dyDescent="0.25">
      <c r="B5" s="32" t="s">
        <v>165</v>
      </c>
      <c r="C5" s="32">
        <v>13000</v>
      </c>
      <c r="D5" s="32">
        <f t="shared" si="0"/>
        <v>1300</v>
      </c>
      <c r="E5" s="36"/>
      <c r="G5" s="32" t="s">
        <v>177</v>
      </c>
      <c r="H5" s="32">
        <v>18575</v>
      </c>
      <c r="J5" s="32" t="s">
        <v>165</v>
      </c>
      <c r="K5" s="32">
        <v>99</v>
      </c>
      <c r="L5" s="32">
        <v>88</v>
      </c>
      <c r="M5" s="32">
        <v>88</v>
      </c>
      <c r="N5" s="32">
        <v>90</v>
      </c>
      <c r="O5" s="32" t="str" cm="1">
        <f t="array" ref="O5">_xlfn.LET(_xlpm.avg,AVERAGE(K5:N5),_xlfn.IFS(_xlpm.avg&gt;=90,"Excellent",_xlpm.avg&gt;=60,"Good",_xlpm.avg&gt;=33,"Satisfactory",_xlpm.avg&lt;33,"Poor"))</f>
        <v>Excellent</v>
      </c>
      <c r="Q5" s="32" t="s">
        <v>196</v>
      </c>
      <c r="R5" s="32" t="s">
        <v>197</v>
      </c>
      <c r="T5" s="40" t="s">
        <v>177</v>
      </c>
      <c r="U5" s="41">
        <v>6973</v>
      </c>
      <c r="V5" s="46">
        <v>45501</v>
      </c>
      <c r="Y5" s="45" t="s">
        <v>173</v>
      </c>
      <c r="Z5" s="45" t="s">
        <v>6</v>
      </c>
      <c r="AA5" s="45" t="s">
        <v>5</v>
      </c>
    </row>
    <row r="6" spans="2:27" ht="15" customHeight="1" x14ac:dyDescent="0.25">
      <c r="B6" s="32" t="s">
        <v>166</v>
      </c>
      <c r="C6" s="32">
        <v>30000</v>
      </c>
      <c r="D6" s="32">
        <f t="shared" si="0"/>
        <v>3000</v>
      </c>
      <c r="E6" s="36"/>
      <c r="G6" s="32" t="s">
        <v>178</v>
      </c>
      <c r="H6" s="32">
        <v>11472</v>
      </c>
      <c r="J6" s="32" t="s">
        <v>166</v>
      </c>
      <c r="K6" s="32">
        <v>75</v>
      </c>
      <c r="L6" s="32">
        <v>77</v>
      </c>
      <c r="M6" s="32">
        <v>95</v>
      </c>
      <c r="N6" s="32">
        <v>59</v>
      </c>
      <c r="O6" s="32" t="str" cm="1">
        <f t="array" ref="O6">_xlfn.LET(_xlpm.avg,AVERAGE(K6:N6),_xlfn.IFS(_xlpm.avg&gt;=90,"Excellent",_xlpm.avg&gt;=60,"Good",_xlpm.avg&gt;=33,"Satisfactory",_xlpm.avg&lt;33,"Poor"))</f>
        <v>Good</v>
      </c>
      <c r="Q6" s="32" t="s">
        <v>198</v>
      </c>
      <c r="R6" s="32" t="s">
        <v>199</v>
      </c>
      <c r="T6" s="40" t="s">
        <v>178</v>
      </c>
      <c r="U6" s="41">
        <v>5799</v>
      </c>
      <c r="V6" s="46">
        <v>45496</v>
      </c>
      <c r="Y6" t="str" cm="1">
        <f t="array" aca="1" ref="Y6:AA9" ca="1">_xlfn.LET(_xlpm.data,$T$3:$V$18,_xlpm.dates,$V$3:$V$18,_xlpm.today,TODAY(),_xlpm.n,$Z$3,_xlfn._xlws.FILTER(_xlpm.data,(_xlpm.dates&gt;_xlpm.today)*(_xlpm.dates&lt;=_xlpm.today+_xlpm.n)))</f>
        <v>Nokia</v>
      </c>
      <c r="Z6">
        <f ca="1"/>
        <v>6377</v>
      </c>
      <c r="AA6" s="47">
        <f ca="1"/>
        <v>45494</v>
      </c>
    </row>
    <row r="7" spans="2:27" ht="15" customHeight="1" x14ac:dyDescent="0.25">
      <c r="B7" s="32" t="s">
        <v>167</v>
      </c>
      <c r="C7" s="32">
        <v>23400</v>
      </c>
      <c r="D7" s="32">
        <f t="shared" si="0"/>
        <v>2340</v>
      </c>
      <c r="E7" s="36"/>
      <c r="G7" s="32" t="s">
        <v>179</v>
      </c>
      <c r="H7" s="32">
        <v>14263</v>
      </c>
      <c r="J7" s="32" t="s">
        <v>167</v>
      </c>
      <c r="K7" s="32">
        <v>85</v>
      </c>
      <c r="L7" s="32">
        <v>89</v>
      </c>
      <c r="M7" s="32">
        <v>90</v>
      </c>
      <c r="N7" s="32">
        <v>36</v>
      </c>
      <c r="O7" s="32" t="str" cm="1">
        <f t="array" ref="O7">_xlfn.LET(_xlpm.avg,AVERAGE(K7:N7),_xlfn.IFS(_xlpm.avg&gt;=90,"Excellent",_xlpm.avg&gt;=60,"Good",_xlpm.avg&gt;=33,"Satisfactory",_xlpm.avg&lt;33,"Poor"))</f>
        <v>Good</v>
      </c>
      <c r="T7" s="40" t="s">
        <v>203</v>
      </c>
      <c r="U7" s="41">
        <v>6898</v>
      </c>
      <c r="V7" s="46">
        <v>45499</v>
      </c>
      <c r="Y7" t="str">
        <f ca="1"/>
        <v>Emma</v>
      </c>
      <c r="Z7">
        <f ca="1"/>
        <v>9988</v>
      </c>
      <c r="AA7" s="47">
        <f ca="1"/>
        <v>45494</v>
      </c>
    </row>
    <row r="8" spans="2:27" ht="15" customHeight="1" x14ac:dyDescent="0.25">
      <c r="B8" s="32" t="s">
        <v>168</v>
      </c>
      <c r="C8" s="32">
        <v>700</v>
      </c>
      <c r="D8" s="32">
        <f t="shared" si="0"/>
        <v>70</v>
      </c>
      <c r="E8" s="36"/>
      <c r="G8" s="32" t="s">
        <v>180</v>
      </c>
      <c r="H8" s="32">
        <v>19571</v>
      </c>
      <c r="J8" s="32" t="s">
        <v>168</v>
      </c>
      <c r="K8" s="32">
        <v>62</v>
      </c>
      <c r="L8" s="32">
        <v>40</v>
      </c>
      <c r="M8" s="32">
        <v>57</v>
      </c>
      <c r="N8" s="32">
        <v>49</v>
      </c>
      <c r="O8" s="32" t="str" cm="1">
        <f t="array" ref="O8">_xlfn.LET(_xlpm.avg,AVERAGE(K8:N8),_xlfn.IFS(_xlpm.avg&gt;=90,"Excellent",_xlpm.avg&gt;=60,"Good",_xlpm.avg&gt;=33,"Satisfactory",_xlpm.avg&lt;33,"Poor"))</f>
        <v>Satisfactory</v>
      </c>
      <c r="T8" s="40" t="s">
        <v>204</v>
      </c>
      <c r="U8" s="41">
        <v>5673</v>
      </c>
      <c r="V8" s="46">
        <v>45496</v>
      </c>
      <c r="Y8" t="str">
        <f ca="1"/>
        <v>Jackson</v>
      </c>
      <c r="Z8">
        <f ca="1"/>
        <v>8822</v>
      </c>
      <c r="AA8" s="47">
        <f ca="1"/>
        <v>45492</v>
      </c>
    </row>
    <row r="9" spans="2:27" ht="15" customHeight="1" x14ac:dyDescent="0.25">
      <c r="B9" s="32" t="s">
        <v>169</v>
      </c>
      <c r="C9" s="32">
        <v>33000</v>
      </c>
      <c r="D9" s="32">
        <f t="shared" si="0"/>
        <v>3300</v>
      </c>
      <c r="E9" s="36"/>
      <c r="G9" s="32" t="s">
        <v>181</v>
      </c>
      <c r="H9" s="32">
        <v>14989</v>
      </c>
      <c r="J9" s="32" t="s">
        <v>169</v>
      </c>
      <c r="K9" s="32">
        <v>37</v>
      </c>
      <c r="L9" s="32">
        <v>46</v>
      </c>
      <c r="M9" s="32">
        <v>89</v>
      </c>
      <c r="N9" s="32">
        <v>62</v>
      </c>
      <c r="O9" s="32" t="str" cm="1">
        <f t="array" ref="O9">_xlfn.LET(_xlpm.avg,AVERAGE(K9:N9),_xlfn.IFS(_xlpm.avg&gt;=90,"Excellent",_xlpm.avg&gt;=60,"Good",_xlpm.avg&gt;=33,"Satisfactory",_xlpm.avg&lt;33,"Poor"))</f>
        <v>Satisfactory</v>
      </c>
      <c r="T9" s="40" t="s">
        <v>205</v>
      </c>
      <c r="U9" s="41">
        <v>7576</v>
      </c>
      <c r="V9" s="46">
        <v>45503</v>
      </c>
      <c r="Y9" t="str">
        <f ca="1"/>
        <v>Lucas</v>
      </c>
      <c r="Z9">
        <f ca="1"/>
        <v>6380</v>
      </c>
      <c r="AA9" s="47">
        <f ca="1"/>
        <v>45493</v>
      </c>
    </row>
    <row r="10" spans="2:27" ht="15" customHeight="1" x14ac:dyDescent="0.25">
      <c r="B10" s="32" t="s">
        <v>170</v>
      </c>
      <c r="C10" s="32">
        <v>44200</v>
      </c>
      <c r="D10" s="32">
        <f t="shared" si="0"/>
        <v>4420</v>
      </c>
      <c r="E10" s="36"/>
      <c r="G10" s="32" t="s">
        <v>182</v>
      </c>
      <c r="H10" s="32">
        <v>15293</v>
      </c>
      <c r="J10" s="32" t="s">
        <v>170</v>
      </c>
      <c r="K10" s="32">
        <v>22</v>
      </c>
      <c r="L10" s="32">
        <v>21</v>
      </c>
      <c r="M10" s="32">
        <v>23</v>
      </c>
      <c r="N10" s="32">
        <v>59</v>
      </c>
      <c r="O10" s="32" t="str" cm="1">
        <f t="array" ref="O10">_xlfn.LET(_xlpm.avg,AVERAGE(K10:N10),_xlfn.IFS(_xlpm.avg&gt;=90,"Excellent",_xlpm.avg&gt;=60,"Good",_xlpm.avg&gt;=33,"Satisfactory",_xlpm.avg&lt;33,"Poor"))</f>
        <v>Poor</v>
      </c>
      <c r="T10" s="40" t="s">
        <v>205</v>
      </c>
      <c r="U10" s="41">
        <v>9988</v>
      </c>
      <c r="V10" s="46">
        <v>45494</v>
      </c>
    </row>
    <row r="11" spans="2:27" ht="15" customHeight="1" x14ac:dyDescent="0.25">
      <c r="B11" s="32" t="s">
        <v>171</v>
      </c>
      <c r="C11" s="32">
        <v>1200</v>
      </c>
      <c r="D11" s="32">
        <f t="shared" si="0"/>
        <v>120</v>
      </c>
      <c r="E11" s="36"/>
      <c r="J11" s="32" t="s">
        <v>171</v>
      </c>
      <c r="K11" s="32">
        <v>56</v>
      </c>
      <c r="L11" s="32">
        <v>80</v>
      </c>
      <c r="M11" s="32">
        <v>61</v>
      </c>
      <c r="N11" s="32">
        <v>75</v>
      </c>
      <c r="O11" s="32" t="str" cm="1">
        <f t="array" ref="O11">_xlfn.LET(_xlpm.avg,AVERAGE(K11:N11),_xlfn.IFS(_xlpm.avg&gt;=90,"Excellent",_xlpm.avg&gt;=60,"Good",_xlpm.avg&gt;=33,"Satisfactory",_xlpm.avg&lt;33,"Poor"))</f>
        <v>Good</v>
      </c>
      <c r="T11" s="40" t="s">
        <v>206</v>
      </c>
      <c r="U11" s="41">
        <v>9380</v>
      </c>
      <c r="V11" s="46">
        <v>45503</v>
      </c>
    </row>
    <row r="12" spans="2:27" ht="15" customHeight="1" x14ac:dyDescent="0.25">
      <c r="B12" s="32" t="s">
        <v>172</v>
      </c>
      <c r="C12" s="32">
        <v>21000</v>
      </c>
      <c r="D12" s="32">
        <f t="shared" si="0"/>
        <v>2100</v>
      </c>
      <c r="E12" s="36"/>
      <c r="T12" s="40" t="s">
        <v>206</v>
      </c>
      <c r="U12" s="41">
        <v>7399</v>
      </c>
      <c r="V12" s="46">
        <v>45497</v>
      </c>
    </row>
    <row r="13" spans="2:27" ht="15" customHeight="1" x14ac:dyDescent="0.25">
      <c r="G13" t="s">
        <v>185</v>
      </c>
      <c r="H13">
        <f>_xlfn.LET(_xlpm.Total,SUM($H$3:$H$10),_xlpm.Count,COUNT($H$3:$H$10),_xlpm.Total/_xlpm.Count)</f>
        <v>15626.875</v>
      </c>
      <c r="T13" s="40" t="s">
        <v>207</v>
      </c>
      <c r="U13" s="41">
        <v>8822</v>
      </c>
      <c r="V13" s="46">
        <v>45492</v>
      </c>
    </row>
    <row r="14" spans="2:27" ht="15" customHeight="1" x14ac:dyDescent="0.25">
      <c r="G14" t="s">
        <v>184</v>
      </c>
      <c r="H14">
        <f>AVERAGE(H3:H10)</f>
        <v>15626.875</v>
      </c>
      <c r="T14" s="40" t="s">
        <v>207</v>
      </c>
      <c r="U14" s="41">
        <v>7725</v>
      </c>
      <c r="V14" s="46">
        <v>45499</v>
      </c>
    </row>
    <row r="15" spans="2:27" ht="15" customHeight="1" x14ac:dyDescent="0.25">
      <c r="T15" s="40" t="s">
        <v>208</v>
      </c>
      <c r="U15" s="41">
        <v>5016</v>
      </c>
      <c r="V15" s="46">
        <v>45500</v>
      </c>
    </row>
    <row r="16" spans="2:27" ht="15" customHeight="1" x14ac:dyDescent="0.25">
      <c r="T16" s="40" t="s">
        <v>208</v>
      </c>
      <c r="U16" s="41">
        <v>9529</v>
      </c>
      <c r="V16" s="46">
        <v>45497</v>
      </c>
    </row>
    <row r="17" spans="20:22" ht="15" customHeight="1" x14ac:dyDescent="0.25">
      <c r="T17" s="40" t="s">
        <v>209</v>
      </c>
      <c r="U17" s="41">
        <v>6835</v>
      </c>
      <c r="V17" s="46">
        <v>45495</v>
      </c>
    </row>
    <row r="18" spans="20:22" ht="15" customHeight="1" x14ac:dyDescent="0.25">
      <c r="T18" s="40" t="s">
        <v>209</v>
      </c>
      <c r="U18" s="41">
        <v>6380</v>
      </c>
      <c r="V18" s="46">
        <v>45493</v>
      </c>
    </row>
  </sheetData>
  <mergeCells count="1">
    <mergeCell ref="Q2:R2"/>
  </mergeCells>
  <hyperlinks>
    <hyperlink ref="D2" r:id="rId1" xr:uid="{F66F35F9-06D8-4D64-9097-34508CB1E1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SalesData</vt:lpstr>
      <vt:lpstr>TAKE</vt:lpstr>
      <vt:lpstr>DROP TAKE ROW AND COLUMNS</vt:lpstr>
      <vt:lpstr>FILTER-1</vt:lpstr>
      <vt:lpstr>FILTER-2</vt:lpstr>
      <vt:lpstr>TimeStampToTime</vt:lpstr>
      <vt:lpstr>LAMBDA</vt:lpstr>
      <vt:lpstr>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2024-07-16T20:15:11Z</dcterms:created>
  <dcterms:modified xsi:type="dcterms:W3CDTF">2024-07-18T00:26:46Z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2024-07-16T20:15:16Z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3639b9f9-0040-4455-a3ef-03c8772c90cb</vt:lpwstr>
  </property>
  <property fmtid="{D5CDD505-2E9C-101B-9397-08002B2CF9AE}" pid="8" name="MSIP_Label_defa4170-0d19-0005-0004-bc88714345d2_ContentBits">
    <vt:lpwstr>0</vt:lpwstr>
  </property>
</Properties>
</file>