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Youtube Videos\"/>
    </mc:Choice>
  </mc:AlternateContent>
  <xr:revisionPtr revIDLastSave="0" documentId="13_ncr:1_{2F828D6F-82D9-42D8-9C1A-F9671062A0DC}" xr6:coauthVersionLast="47" xr6:coauthVersionMax="47" xr10:uidLastSave="{00000000-0000-0000-0000-000000000000}"/>
  <bookViews>
    <workbookView xWindow="-120" yWindow="-120" windowWidth="20730" windowHeight="11160" activeTab="2" xr2:uid="{269C0CCC-D88D-4E3F-8308-997921F027FE}"/>
  </bookViews>
  <sheets>
    <sheet name="Vlookup With Rank" sheetId="1" r:id="rId1"/>
    <sheet name="VLOOKUP witn SUM" sheetId="2" r:id="rId2"/>
    <sheet name="VLOOKUP With SUMIF" sheetId="3" r:id="rId3"/>
  </sheets>
  <externalReferences>
    <externalReference r:id="rId4"/>
  </externalReferences>
  <definedNames>
    <definedName name="Apr" localSheetId="2">'VLOOKUP With SUMIF'!$O$6</definedName>
    <definedName name="Apr">'VLOOKUP witn SUM'!$O$6</definedName>
    <definedName name="Feb" localSheetId="2">'VLOOKUP With SUMIF'!$M$6</definedName>
    <definedName name="Feb">'VLOOKUP witn SUM'!$M$6</definedName>
    <definedName name="Jan" localSheetId="2">'VLOOKUP With SUMIF'!$L$6</definedName>
    <definedName name="Jan">'VLOOKUP witn SUM'!$L$6</definedName>
    <definedName name="Mar" localSheetId="2">'VLOOKUP With SUMIF'!$N$6</definedName>
    <definedName name="Mar">'VLOOKUP witn SUM'!$N$6</definedName>
    <definedName name="Sheetlist">'[1]Multiple Sheets-1'!$E$3:$E$5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" i="1"/>
  <c r="F4" i="1"/>
  <c r="F5" i="1"/>
  <c r="F6" i="1"/>
  <c r="F2" i="1"/>
  <c r="E3" i="1"/>
  <c r="E4" i="1"/>
  <c r="E5" i="1"/>
  <c r="E6" i="1"/>
  <c r="E2" i="1"/>
  <c r="A3" i="1"/>
  <c r="A4" i="1"/>
  <c r="A5" i="1"/>
  <c r="A6" i="1"/>
  <c r="A2" i="1"/>
  <c r="I6" i="3" l="1"/>
  <c r="I7" i="3"/>
  <c r="I3" i="3"/>
</calcChain>
</file>

<file path=xl/sharedStrings.xml><?xml version="1.0" encoding="utf-8"?>
<sst xmlns="http://schemas.openxmlformats.org/spreadsheetml/2006/main" count="55" uniqueCount="46">
  <si>
    <t>NAME</t>
  </si>
  <si>
    <t>SALARY</t>
  </si>
  <si>
    <t>AMIT</t>
  </si>
  <si>
    <t>SUMIT</t>
  </si>
  <si>
    <t>RAMAN</t>
  </si>
  <si>
    <t>KIRAN</t>
  </si>
  <si>
    <t>MAHESH</t>
  </si>
  <si>
    <t>SALARY RANK</t>
  </si>
  <si>
    <t>Sales per Month</t>
  </si>
  <si>
    <t>Percent Bonus Table</t>
  </si>
  <si>
    <t>Jan</t>
  </si>
  <si>
    <t>Feb</t>
  </si>
  <si>
    <t>Mar</t>
  </si>
  <si>
    <t>Apr</t>
  </si>
  <si>
    <t>Bonus for Quarter</t>
  </si>
  <si>
    <t>Total Sales per Month</t>
  </si>
  <si>
    <t>Bonus Percent</t>
  </si>
  <si>
    <t>January Sales</t>
  </si>
  <si>
    <t>ID</t>
  </si>
  <si>
    <t>Sales ID</t>
  </si>
  <si>
    <t>Sale Date</t>
  </si>
  <si>
    <t>Sale Total</t>
  </si>
  <si>
    <t>Total Jan Sales</t>
  </si>
  <si>
    <t>Employee Name</t>
  </si>
  <si>
    <t>Sameena Rafiq</t>
  </si>
  <si>
    <t>Riddhi Saral</t>
  </si>
  <si>
    <t>Roshni Lohiya</t>
  </si>
  <si>
    <t>Mohit Jaiswal</t>
  </si>
  <si>
    <t>Jayanta Bhattacharyya</t>
  </si>
  <si>
    <t>January - Employee Sales</t>
  </si>
  <si>
    <t>Raza Moulvi</t>
  </si>
  <si>
    <t>Satish Ojha</t>
  </si>
  <si>
    <t>Bijender Saini</t>
  </si>
  <si>
    <t>Devender Gusain</t>
  </si>
  <si>
    <t>Manoj Kumar Singh</t>
  </si>
  <si>
    <t>Kishor Panara</t>
  </si>
  <si>
    <t>Shrikant Badge</t>
  </si>
  <si>
    <t>Durgesh Rai</t>
  </si>
  <si>
    <t>Sandeep Aswal</t>
  </si>
  <si>
    <t>Kapil Kashyap</t>
  </si>
  <si>
    <t>Sangam Singh</t>
  </si>
  <si>
    <t>Rajiv Ranjan</t>
  </si>
  <si>
    <t>Vivek Kumar</t>
  </si>
  <si>
    <t>Sunil Kumar</t>
  </si>
  <si>
    <t>Shiv Sagar</t>
  </si>
  <si>
    <t>Sarita Sahani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</si>
</sst>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0.000"/>
  </numFmts>
  <fonts count="5" x14ac:knownFonts="1"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0" xfId="1" applyFill="1"/>
    <xf numFmtId="44" fontId="2" fillId="3" borderId="1" xfId="1" applyNumberFormat="1" applyFill="1" applyBorder="1"/>
    <xf numFmtId="0" fontId="2" fillId="0" borderId="0" xfId="1"/>
    <xf numFmtId="0" fontId="2" fillId="0" borderId="1" xfId="1" applyBorder="1"/>
    <xf numFmtId="9" fontId="2" fillId="0" borderId="1" xfId="1" applyNumberFormat="1" applyBorder="1"/>
    <xf numFmtId="164" fontId="2" fillId="0" borderId="0" xfId="1" applyNumberFormat="1"/>
    <xf numFmtId="2" fontId="2" fillId="0" borderId="0" xfId="1" applyNumberFormat="1"/>
    <xf numFmtId="44" fontId="2" fillId="0" borderId="0" xfId="1" applyNumberFormat="1"/>
    <xf numFmtId="9" fontId="2" fillId="0" borderId="0" xfId="1" applyNumberFormat="1"/>
    <xf numFmtId="0" fontId="4" fillId="0" borderId="0" xfId="1" applyFont="1"/>
    <xf numFmtId="165" fontId="2" fillId="0" borderId="0" xfId="1" applyNumberFormat="1"/>
    <xf numFmtId="166" fontId="2" fillId="0" borderId="0" xfId="1" applyNumberFormat="1"/>
    <xf numFmtId="0" fontId="2" fillId="3" borderId="1" xfId="1" applyFill="1" applyBorder="1"/>
    <xf numFmtId="0" fontId="3" fillId="0" borderId="0" xfId="1" applyFont="1"/>
    <xf numFmtId="14" fontId="2" fillId="0" borderId="1" xfId="1" applyNumberFormat="1" applyBorder="1"/>
    <xf numFmtId="14" fontId="2" fillId="0" borderId="0" xfId="1" applyNumberFormat="1"/>
    <xf numFmtId="0" fontId="2" fillId="0" borderId="1" xfId="1" applyNumberFormat="1" applyBorder="1"/>
    <xf numFmtId="0" fontId="2" fillId="0" borderId="0" xfId="1" applyNumberFormat="1"/>
    <xf numFmtId="0" fontId="3" fillId="2" borderId="1" xfId="1" applyFont="1" applyFill="1" applyBorder="1"/>
    <xf numFmtId="14" fontId="3" fillId="2" borderId="1" xfId="1" applyNumberFormat="1" applyFont="1" applyFill="1" applyBorder="1"/>
    <xf numFmtId="44" fontId="3" fillId="2" borderId="1" xfId="1" applyNumberFormat="1" applyFont="1" applyFill="1" applyBorder="1"/>
    <xf numFmtId="9" fontId="3" fillId="2" borderId="1" xfId="1" applyNumberFormat="1" applyFont="1" applyFill="1" applyBorder="1"/>
    <xf numFmtId="44" fontId="3" fillId="2" borderId="2" xfId="1" applyNumberFormat="1" applyFont="1" applyFill="1" applyBorder="1"/>
    <xf numFmtId="0" fontId="2" fillId="3" borderId="1" xfId="1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4" xfId="1" applyFill="1" applyBorder="1" applyAlignment="1">
      <alignment horizontal="center"/>
    </xf>
  </cellXfs>
  <cellStyles count="2">
    <cellStyle name="Normal" xfId="0" builtinId="0"/>
    <cellStyle name="Normal 2" xfId="1" xr:uid="{C390BB17-05B6-412E-BCAB-83053CCA87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ozant/Downloads/VLOOKUP3-SampleFile-92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 two columns"/>
      <sheetName val="VLOOKUP multiple criteria"/>
      <sheetName val="VLOOKUP-CHOOSE"/>
      <sheetName val="VLOOKUP-Arrays"/>
      <sheetName val="VLOOKUP-MATCH"/>
      <sheetName val="INDEX-MATCH"/>
      <sheetName val="Multiple values-column"/>
      <sheetName val="Multiple values-row"/>
      <sheetName val="Multiple matches-criteria"/>
      <sheetName val="VLOOKUP-SUM"/>
      <sheetName val="VLOOKUP-SUMIF"/>
      <sheetName val="SUMPRODUCT-multiple_criteria"/>
      <sheetName val="EXACT Lookup"/>
      <sheetName val="Multiple Sheets-1"/>
      <sheetName val="Multiple Sheets-2"/>
      <sheetName val="Multiple Sheets-3"/>
      <sheetName val="Multiple Sheets-4"/>
      <sheetName val="-Disclaimer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E3" t="str">
            <v>Multiple Sheets-2</v>
          </cell>
        </row>
        <row r="4">
          <cell r="E4" t="str">
            <v>Multiple Sheets-3</v>
          </cell>
        </row>
        <row r="5">
          <cell r="E5" t="str">
            <v>Multiple Sheets-4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922C-1E3B-4B99-B9A0-F6F272290AC7}">
  <dimension ref="A1:F6"/>
  <sheetViews>
    <sheetView workbookViewId="0">
      <selection activeCell="D5" sqref="D5"/>
    </sheetView>
  </sheetViews>
  <sheetFormatPr defaultRowHeight="23.25" x14ac:dyDescent="0.35"/>
  <cols>
    <col min="1" max="1" width="11.9140625" bestFit="1" customWidth="1"/>
  </cols>
  <sheetData>
    <row r="1" spans="1:6" x14ac:dyDescent="0.35">
      <c r="A1" s="2" t="s">
        <v>7</v>
      </c>
      <c r="B1" s="2" t="s">
        <v>0</v>
      </c>
      <c r="C1" s="2" t="s">
        <v>1</v>
      </c>
      <c r="E1" s="2" t="s">
        <v>0</v>
      </c>
      <c r="F1" s="2" t="s">
        <v>1</v>
      </c>
    </row>
    <row r="2" spans="1:6" x14ac:dyDescent="0.35">
      <c r="A2" s="1">
        <f>RANK(C2,$C$2:$C$6)</f>
        <v>3</v>
      </c>
      <c r="B2" s="1" t="s">
        <v>2</v>
      </c>
      <c r="C2" s="1">
        <v>12000</v>
      </c>
      <c r="E2" s="1" t="str">
        <f>VLOOKUP(ROW(G1),$A$2:$C$6,2,0)</f>
        <v>RAMAN</v>
      </c>
      <c r="F2" s="1">
        <f>VLOOKUP(ROW(G1),$A$2:$C$6,3,0)</f>
        <v>13000</v>
      </c>
    </row>
    <row r="3" spans="1:6" x14ac:dyDescent="0.35">
      <c r="A3" s="1">
        <f t="shared" ref="A3:A6" si="0">RANK(C3,$C$2:$C$6)</f>
        <v>5</v>
      </c>
      <c r="B3" s="1" t="s">
        <v>3</v>
      </c>
      <c r="C3" s="1">
        <v>11000</v>
      </c>
      <c r="E3" s="1" t="str">
        <f t="shared" ref="E3:E6" si="1">VLOOKUP(ROW(G2),$A$2:$C$6,2,0)</f>
        <v>MAHESH</v>
      </c>
      <c r="F3" s="1">
        <f t="shared" ref="F3:F6" si="2">VLOOKUP(ROW(G2),$A$2:$C$6,3,0)</f>
        <v>12800</v>
      </c>
    </row>
    <row r="4" spans="1:6" x14ac:dyDescent="0.35">
      <c r="A4" s="1">
        <f t="shared" si="0"/>
        <v>1</v>
      </c>
      <c r="B4" s="1" t="s">
        <v>4</v>
      </c>
      <c r="C4" s="1">
        <v>13000</v>
      </c>
      <c r="E4" s="1" t="str">
        <f t="shared" si="1"/>
        <v>AMIT</v>
      </c>
      <c r="F4" s="1">
        <f t="shared" si="2"/>
        <v>12000</v>
      </c>
    </row>
    <row r="5" spans="1:6" x14ac:dyDescent="0.35">
      <c r="A5" s="1">
        <f t="shared" si="0"/>
        <v>4</v>
      </c>
      <c r="B5" s="1" t="s">
        <v>5</v>
      </c>
      <c r="C5" s="1">
        <v>11700</v>
      </c>
      <c r="E5" s="1" t="str">
        <f t="shared" si="1"/>
        <v>KIRAN</v>
      </c>
      <c r="F5" s="1">
        <f t="shared" si="2"/>
        <v>11700</v>
      </c>
    </row>
    <row r="6" spans="1:6" x14ac:dyDescent="0.35">
      <c r="A6" s="1">
        <f t="shared" si="0"/>
        <v>2</v>
      </c>
      <c r="B6" s="1" t="s">
        <v>6</v>
      </c>
      <c r="C6" s="1">
        <v>12800</v>
      </c>
      <c r="E6" s="1" t="str">
        <f t="shared" si="1"/>
        <v>SUMIT</v>
      </c>
      <c r="F6" s="1">
        <f t="shared" si="2"/>
        <v>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0AEE-5F6A-49FB-B1E3-FD1BEB0FB0E0}">
  <dimension ref="A1:P19"/>
  <sheetViews>
    <sheetView zoomScaleNormal="100" workbookViewId="0">
      <selection activeCell="F4" sqref="F4"/>
    </sheetView>
  </sheetViews>
  <sheetFormatPr defaultRowHeight="15" x14ac:dyDescent="0.25"/>
  <cols>
    <col min="1" max="1" width="12.6640625" style="5" bestFit="1" customWidth="1"/>
    <col min="2" max="2" width="6.4140625" style="5" bestFit="1" customWidth="1"/>
    <col min="3" max="3" width="7" style="5" bestFit="1" customWidth="1"/>
    <col min="4" max="5" width="6.4140625" style="5" bestFit="1" customWidth="1"/>
    <col min="6" max="6" width="10.08203125" style="10" customWidth="1"/>
    <col min="7" max="7" width="8.6640625" style="5"/>
    <col min="8" max="8" width="11.75" style="5" bestFit="1" customWidth="1"/>
    <col min="9" max="9" width="8" style="11" bestFit="1" customWidth="1"/>
    <col min="10" max="10" width="8.6640625" style="5"/>
    <col min="11" max="11" width="8.58203125" style="5" bestFit="1" customWidth="1"/>
    <col min="12" max="12" width="6.83203125" style="5" bestFit="1" customWidth="1"/>
    <col min="13" max="14" width="5.9140625" style="5" bestFit="1" customWidth="1"/>
    <col min="15" max="16" width="6.5" style="5" bestFit="1" customWidth="1"/>
    <col min="17" max="16384" width="8.6640625" style="5"/>
  </cols>
  <sheetData>
    <row r="1" spans="1:16" x14ac:dyDescent="0.25">
      <c r="A1" s="3"/>
      <c r="B1" s="26" t="s">
        <v>8</v>
      </c>
      <c r="C1" s="26"/>
      <c r="D1" s="26"/>
      <c r="E1" s="26"/>
      <c r="F1" s="4"/>
      <c r="H1" s="26" t="s">
        <v>9</v>
      </c>
      <c r="I1" s="26"/>
    </row>
    <row r="2" spans="1:16" x14ac:dyDescent="0.25">
      <c r="A2" s="21" t="s">
        <v>23</v>
      </c>
      <c r="B2" s="21" t="s">
        <v>10</v>
      </c>
      <c r="C2" s="21" t="s">
        <v>11</v>
      </c>
      <c r="D2" s="21" t="s">
        <v>12</v>
      </c>
      <c r="E2" s="21" t="s">
        <v>13</v>
      </c>
      <c r="F2" s="25" t="s">
        <v>14</v>
      </c>
      <c r="H2" s="21" t="s">
        <v>15</v>
      </c>
      <c r="I2" s="24" t="s">
        <v>16</v>
      </c>
    </row>
    <row r="3" spans="1:16" x14ac:dyDescent="0.25">
      <c r="A3" s="6" t="s">
        <v>30</v>
      </c>
      <c r="B3" s="19">
        <v>16351</v>
      </c>
      <c r="C3" s="19">
        <v>13916</v>
      </c>
      <c r="D3" s="19">
        <v>6443</v>
      </c>
      <c r="E3" s="19">
        <v>17794</v>
      </c>
      <c r="F3" s="19">
        <f>SUM((B3*VLOOKUP(B3,$H$2:$I$8,2,TRUE)),(C3*VLOOKUP(C3,$H$2:$I$8,2,TRUE)),(D3*VLOOKUP(D3,$H$2:$I$8,2,TRUE)),(E3*VLOOKUP(E3,$H$2:$I$8,2,TRUE)))</f>
        <v>961.21999999999991</v>
      </c>
      <c r="H3" s="19">
        <v>0</v>
      </c>
      <c r="I3" s="7">
        <v>0</v>
      </c>
    </row>
    <row r="4" spans="1:16" x14ac:dyDescent="0.25">
      <c r="A4" s="6" t="s">
        <v>31</v>
      </c>
      <c r="B4" s="19">
        <v>10681</v>
      </c>
      <c r="C4" s="19">
        <v>24089</v>
      </c>
      <c r="D4" s="19">
        <v>20669</v>
      </c>
      <c r="E4" s="19">
        <v>12519</v>
      </c>
      <c r="F4" s="19">
        <f t="shared" ref="F4:F18" si="0">SUM((B4*VLOOKUP(B4,$H$2:$I$8,2,TRUE)),(C4*VLOOKUP(C4,$H$2:$I$8,2,TRUE)),(D4*VLOOKUP(D4,$H$2:$I$8,2,TRUE)),(E4*VLOOKUP(E4,$H$2:$I$8,2,TRUE)))</f>
        <v>1359.1600000000003</v>
      </c>
      <c r="H4" s="19">
        <v>10000</v>
      </c>
      <c r="I4" s="7">
        <v>0.02</v>
      </c>
      <c r="J4" s="8"/>
    </row>
    <row r="5" spans="1:16" x14ac:dyDescent="0.25">
      <c r="A5" s="6" t="s">
        <v>32</v>
      </c>
      <c r="B5" s="19">
        <v>19603</v>
      </c>
      <c r="C5" s="19">
        <v>13944</v>
      </c>
      <c r="D5" s="19">
        <v>5490</v>
      </c>
      <c r="E5" s="19">
        <v>10160</v>
      </c>
      <c r="F5" s="19">
        <f t="shared" si="0"/>
        <v>874.1400000000001</v>
      </c>
      <c r="H5" s="19">
        <v>50000</v>
      </c>
      <c r="I5" s="7">
        <v>0.03</v>
      </c>
      <c r="J5" s="8"/>
    </row>
    <row r="6" spans="1:16" x14ac:dyDescent="0.25">
      <c r="A6" s="6" t="s">
        <v>33</v>
      </c>
      <c r="B6" s="19">
        <v>6625</v>
      </c>
      <c r="C6" s="19">
        <v>11721</v>
      </c>
      <c r="D6" s="19">
        <v>24096</v>
      </c>
      <c r="E6" s="19">
        <v>18817</v>
      </c>
      <c r="F6" s="19">
        <f t="shared" si="0"/>
        <v>1092.68</v>
      </c>
      <c r="H6" s="19">
        <v>100000</v>
      </c>
      <c r="I6" s="7">
        <v>0.04</v>
      </c>
      <c r="J6" s="8"/>
      <c r="L6" s="9"/>
      <c r="M6" s="9"/>
      <c r="N6" s="9"/>
      <c r="O6" s="9"/>
    </row>
    <row r="7" spans="1:16" x14ac:dyDescent="0.25">
      <c r="A7" s="6" t="s">
        <v>34</v>
      </c>
      <c r="B7" s="19">
        <v>8288</v>
      </c>
      <c r="C7" s="19">
        <v>22657</v>
      </c>
      <c r="D7" s="19">
        <v>18345</v>
      </c>
      <c r="E7" s="19">
        <v>8284</v>
      </c>
      <c r="F7" s="19">
        <f t="shared" si="0"/>
        <v>820.04</v>
      </c>
      <c r="H7" s="19">
        <v>200000</v>
      </c>
      <c r="I7" s="7">
        <v>0.05</v>
      </c>
      <c r="J7" s="8"/>
      <c r="L7" s="8"/>
      <c r="M7" s="8"/>
      <c r="N7" s="8"/>
      <c r="O7" s="8"/>
    </row>
    <row r="8" spans="1:16" x14ac:dyDescent="0.25">
      <c r="A8" s="6" t="s">
        <v>35</v>
      </c>
      <c r="B8" s="19">
        <v>7961</v>
      </c>
      <c r="C8" s="19">
        <v>5944</v>
      </c>
      <c r="D8" s="19">
        <v>9954</v>
      </c>
      <c r="E8" s="19">
        <v>18513</v>
      </c>
      <c r="F8" s="19">
        <f t="shared" si="0"/>
        <v>370.26</v>
      </c>
      <c r="H8" s="19">
        <v>400000</v>
      </c>
      <c r="I8" s="7">
        <v>0.06</v>
      </c>
      <c r="J8" s="8"/>
      <c r="L8" s="10"/>
      <c r="M8" s="10"/>
      <c r="N8" s="10"/>
      <c r="O8" s="10"/>
      <c r="P8" s="10"/>
    </row>
    <row r="9" spans="1:16" x14ac:dyDescent="0.25">
      <c r="A9" s="6" t="s">
        <v>36</v>
      </c>
      <c r="B9" s="19">
        <v>15655</v>
      </c>
      <c r="C9" s="19">
        <v>13242</v>
      </c>
      <c r="D9" s="19">
        <v>15601</v>
      </c>
      <c r="E9" s="19">
        <v>12736</v>
      </c>
      <c r="F9" s="19">
        <f t="shared" si="0"/>
        <v>1144.68</v>
      </c>
      <c r="H9" s="20"/>
      <c r="J9" s="8"/>
      <c r="K9" s="10"/>
    </row>
    <row r="10" spans="1:16" x14ac:dyDescent="0.25">
      <c r="A10" s="6" t="s">
        <v>37</v>
      </c>
      <c r="B10" s="19">
        <v>6800</v>
      </c>
      <c r="C10" s="19">
        <v>7109</v>
      </c>
      <c r="D10" s="19">
        <v>16060</v>
      </c>
      <c r="E10" s="19">
        <v>17899</v>
      </c>
      <c r="F10" s="19">
        <f t="shared" si="0"/>
        <v>679.18000000000006</v>
      </c>
      <c r="G10" s="12"/>
    </row>
    <row r="11" spans="1:16" x14ac:dyDescent="0.25">
      <c r="A11" s="6" t="s">
        <v>38</v>
      </c>
      <c r="B11" s="19">
        <v>7744</v>
      </c>
      <c r="C11" s="19">
        <v>12850</v>
      </c>
      <c r="D11" s="19">
        <v>24090</v>
      </c>
      <c r="E11" s="19">
        <v>14363</v>
      </c>
      <c r="F11" s="19">
        <f t="shared" si="0"/>
        <v>1026.06</v>
      </c>
    </row>
    <row r="12" spans="1:16" x14ac:dyDescent="0.25">
      <c r="A12" s="6" t="s">
        <v>39</v>
      </c>
      <c r="B12" s="19">
        <v>18950</v>
      </c>
      <c r="C12" s="19">
        <v>18060</v>
      </c>
      <c r="D12" s="19">
        <v>5695</v>
      </c>
      <c r="E12" s="19">
        <v>13516</v>
      </c>
      <c r="F12" s="19">
        <f t="shared" si="0"/>
        <v>1010.52</v>
      </c>
      <c r="I12" s="13"/>
    </row>
    <row r="13" spans="1:16" x14ac:dyDescent="0.25">
      <c r="A13" s="6" t="s">
        <v>40</v>
      </c>
      <c r="B13" s="19">
        <v>6635</v>
      </c>
      <c r="C13" s="19">
        <v>14778</v>
      </c>
      <c r="D13" s="19">
        <v>10339</v>
      </c>
      <c r="E13" s="19">
        <v>12616</v>
      </c>
      <c r="F13" s="19">
        <f t="shared" si="0"/>
        <v>754.66000000000008</v>
      </c>
      <c r="P13" s="14"/>
    </row>
    <row r="14" spans="1:16" x14ac:dyDescent="0.25">
      <c r="A14" s="6" t="s">
        <v>41</v>
      </c>
      <c r="B14" s="19">
        <v>17017</v>
      </c>
      <c r="C14" s="19">
        <v>8585</v>
      </c>
      <c r="D14" s="19">
        <v>10830</v>
      </c>
      <c r="E14" s="19">
        <v>16117</v>
      </c>
      <c r="F14" s="19">
        <f t="shared" si="0"/>
        <v>879.28000000000009</v>
      </c>
    </row>
    <row r="15" spans="1:16" x14ac:dyDescent="0.25">
      <c r="A15" s="6" t="s">
        <v>42</v>
      </c>
      <c r="B15" s="19">
        <v>13192</v>
      </c>
      <c r="C15" s="19">
        <v>6373</v>
      </c>
      <c r="D15" s="19">
        <v>18863</v>
      </c>
      <c r="E15" s="19">
        <v>24403</v>
      </c>
      <c r="F15" s="19">
        <f t="shared" si="0"/>
        <v>1129.1600000000001</v>
      </c>
    </row>
    <row r="16" spans="1:16" x14ac:dyDescent="0.25">
      <c r="A16" s="6" t="s">
        <v>43</v>
      </c>
      <c r="B16" s="19">
        <v>15583</v>
      </c>
      <c r="C16" s="19">
        <v>24887</v>
      </c>
      <c r="D16" s="19">
        <v>19864</v>
      </c>
      <c r="E16" s="19">
        <v>23271</v>
      </c>
      <c r="F16" s="19">
        <f t="shared" si="0"/>
        <v>1672.1000000000001</v>
      </c>
    </row>
    <row r="17" spans="1:6" x14ac:dyDescent="0.25">
      <c r="A17" s="6" t="s">
        <v>44</v>
      </c>
      <c r="B17" s="19">
        <v>16762</v>
      </c>
      <c r="C17" s="19">
        <v>6499</v>
      </c>
      <c r="D17" s="19">
        <v>5724</v>
      </c>
      <c r="E17" s="19">
        <v>7035</v>
      </c>
      <c r="F17" s="19">
        <f t="shared" si="0"/>
        <v>335.24</v>
      </c>
    </row>
    <row r="18" spans="1:6" x14ac:dyDescent="0.25">
      <c r="A18" s="6" t="s">
        <v>45</v>
      </c>
      <c r="B18" s="19">
        <v>23968</v>
      </c>
      <c r="C18" s="19">
        <v>9497</v>
      </c>
      <c r="D18" s="19">
        <v>18693</v>
      </c>
      <c r="E18" s="19">
        <v>19960</v>
      </c>
      <c r="F18" s="19">
        <f t="shared" si="0"/>
        <v>1252.42</v>
      </c>
    </row>
    <row r="19" spans="1:6" x14ac:dyDescent="0.25">
      <c r="B19" s="8"/>
      <c r="C19" s="8"/>
      <c r="D19" s="8"/>
      <c r="E19" s="8"/>
    </row>
  </sheetData>
  <mergeCells count="2">
    <mergeCell ref="B1:E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17B1-6EE3-47FF-B3C8-0A90D04B9B09}">
  <dimension ref="A1:P18"/>
  <sheetViews>
    <sheetView tabSelected="1" zoomScaleNormal="100" workbookViewId="0">
      <selection activeCell="F22" sqref="F22"/>
    </sheetView>
  </sheetViews>
  <sheetFormatPr defaultRowHeight="15" x14ac:dyDescent="0.25"/>
  <cols>
    <col min="1" max="1" width="12.6640625" style="5" bestFit="1" customWidth="1"/>
    <col min="2" max="4" width="6.4140625" style="5" customWidth="1"/>
    <col min="5" max="5" width="6.4140625" style="18" bestFit="1" customWidth="1"/>
    <col min="6" max="6" width="7" style="10" bestFit="1" customWidth="1"/>
    <col min="7" max="7" width="8.6640625" style="5"/>
    <col min="8" max="8" width="11.9140625" style="5" bestFit="1" customWidth="1"/>
    <col min="9" max="9" width="7.75" style="11" bestFit="1" customWidth="1"/>
    <col min="10" max="10" width="8.6640625" style="5"/>
    <col min="11" max="11" width="8.58203125" style="5" bestFit="1" customWidth="1"/>
    <col min="12" max="12" width="6.83203125" style="5" bestFit="1" customWidth="1"/>
    <col min="13" max="14" width="5.9140625" style="5" bestFit="1" customWidth="1"/>
    <col min="15" max="16" width="6.5" style="5" bestFit="1" customWidth="1"/>
    <col min="17" max="16384" width="8.6640625" style="5"/>
  </cols>
  <sheetData>
    <row r="1" spans="1:16" x14ac:dyDescent="0.25">
      <c r="A1" s="15"/>
      <c r="B1" s="15"/>
      <c r="D1" s="27" t="s">
        <v>17</v>
      </c>
      <c r="E1" s="27"/>
      <c r="F1" s="28"/>
      <c r="H1" s="26" t="s">
        <v>29</v>
      </c>
      <c r="I1" s="26"/>
    </row>
    <row r="2" spans="1:16" x14ac:dyDescent="0.25">
      <c r="A2" s="21" t="s">
        <v>23</v>
      </c>
      <c r="B2" s="21" t="s">
        <v>18</v>
      </c>
      <c r="C2" s="16"/>
      <c r="D2" s="22" t="s">
        <v>19</v>
      </c>
      <c r="E2" s="22" t="s">
        <v>20</v>
      </c>
      <c r="F2" s="23" t="s">
        <v>21</v>
      </c>
      <c r="H2" s="21" t="s">
        <v>23</v>
      </c>
      <c r="I2" s="24" t="s">
        <v>22</v>
      </c>
    </row>
    <row r="3" spans="1:16" x14ac:dyDescent="0.25">
      <c r="A3" s="6" t="s">
        <v>24</v>
      </c>
      <c r="B3" s="6">
        <v>12365</v>
      </c>
      <c r="D3" s="6">
        <v>12365</v>
      </c>
      <c r="E3" s="17">
        <v>44199</v>
      </c>
      <c r="F3" s="19">
        <v>10256</v>
      </c>
      <c r="H3" s="6" t="s">
        <v>26</v>
      </c>
      <c r="I3" s="19">
        <f ca="1">SUMIF($D$2:$D$18,"="&amp;VLOOKUP($H3,$A$1:$B$7,2,FALSE),$F$3:$F$18)</f>
        <v>74444</v>
      </c>
    </row>
    <row r="4" spans="1:16" x14ac:dyDescent="0.25">
      <c r="A4" s="6" t="s">
        <v>25</v>
      </c>
      <c r="B4" s="6">
        <v>12586</v>
      </c>
      <c r="D4" s="6">
        <v>12586</v>
      </c>
      <c r="E4" s="17">
        <v>44200</v>
      </c>
      <c r="F4" s="19">
        <v>13731</v>
      </c>
      <c r="H4" s="6" t="s">
        <v>27</v>
      </c>
      <c r="I4" s="19">
        <f t="shared" ref="I4:I7" ca="1" si="0">SUMIF($D$2:$D$18,"="&amp;VLOOKUP($H4,$A$1:$B$7,2,FALSE),$F$3:$F$18)</f>
        <v>54917</v>
      </c>
      <c r="J4" s="8"/>
    </row>
    <row r="5" spans="1:16" x14ac:dyDescent="0.25">
      <c r="A5" s="6" t="s">
        <v>26</v>
      </c>
      <c r="B5" s="6">
        <v>13659</v>
      </c>
      <c r="D5" s="6">
        <v>13659</v>
      </c>
      <c r="E5" s="17">
        <v>44202</v>
      </c>
      <c r="F5" s="19">
        <v>19428</v>
      </c>
      <c r="H5" s="6" t="s">
        <v>25</v>
      </c>
      <c r="I5" s="19">
        <f t="shared" ca="1" si="0"/>
        <v>68080</v>
      </c>
      <c r="J5" s="8"/>
    </row>
    <row r="6" spans="1:16" x14ac:dyDescent="0.25">
      <c r="A6" s="6" t="s">
        <v>27</v>
      </c>
      <c r="B6" s="6">
        <v>12698</v>
      </c>
      <c r="D6" s="6">
        <v>12698</v>
      </c>
      <c r="E6" s="17">
        <v>44203</v>
      </c>
      <c r="F6" s="19">
        <v>21565</v>
      </c>
      <c r="H6" s="6" t="s">
        <v>28</v>
      </c>
      <c r="I6" s="19">
        <f t="shared" ca="1" si="0"/>
        <v>44415</v>
      </c>
      <c r="J6" s="8"/>
      <c r="L6" s="9"/>
      <c r="M6" s="9"/>
      <c r="N6" s="9"/>
      <c r="O6" s="9"/>
    </row>
    <row r="7" spans="1:16" x14ac:dyDescent="0.25">
      <c r="A7" s="6" t="s">
        <v>28</v>
      </c>
      <c r="B7" s="6">
        <v>12458</v>
      </c>
      <c r="D7" s="6">
        <v>12458</v>
      </c>
      <c r="E7" s="17">
        <v>44204</v>
      </c>
      <c r="F7" s="19">
        <v>22257</v>
      </c>
      <c r="H7" s="6" t="s">
        <v>24</v>
      </c>
      <c r="I7" s="19">
        <f t="shared" ca="1" si="0"/>
        <v>49659</v>
      </c>
      <c r="J7" s="8"/>
      <c r="L7" s="8"/>
      <c r="M7" s="8"/>
      <c r="N7" s="8"/>
      <c r="O7" s="8"/>
    </row>
    <row r="8" spans="1:16" x14ac:dyDescent="0.25">
      <c r="D8" s="6">
        <v>12698</v>
      </c>
      <c r="E8" s="17">
        <v>44207</v>
      </c>
      <c r="F8" s="19">
        <v>22986</v>
      </c>
      <c r="H8" s="8"/>
      <c r="J8" s="8"/>
      <c r="L8" s="10"/>
      <c r="M8" s="10"/>
      <c r="N8" s="10"/>
      <c r="O8" s="10"/>
      <c r="P8" s="10"/>
    </row>
    <row r="9" spans="1:16" x14ac:dyDescent="0.25">
      <c r="D9" s="6">
        <v>12458</v>
      </c>
      <c r="E9" s="17">
        <v>44211</v>
      </c>
      <c r="F9" s="19">
        <v>14166</v>
      </c>
      <c r="J9" s="8"/>
      <c r="K9" s="10"/>
    </row>
    <row r="10" spans="1:16" x14ac:dyDescent="0.25">
      <c r="D10" s="6">
        <v>13659</v>
      </c>
      <c r="E10" s="17">
        <v>44211</v>
      </c>
      <c r="F10" s="19">
        <v>21429</v>
      </c>
      <c r="G10" s="12"/>
    </row>
    <row r="11" spans="1:16" x14ac:dyDescent="0.25">
      <c r="D11" s="6">
        <v>12365</v>
      </c>
      <c r="E11" s="17">
        <v>44212</v>
      </c>
      <c r="F11" s="19">
        <v>24257</v>
      </c>
    </row>
    <row r="12" spans="1:16" x14ac:dyDescent="0.25">
      <c r="D12" s="6">
        <v>12586</v>
      </c>
      <c r="E12" s="17">
        <v>44214</v>
      </c>
      <c r="F12" s="19">
        <v>13862</v>
      </c>
      <c r="I12" s="13"/>
    </row>
    <row r="13" spans="1:16" x14ac:dyDescent="0.25">
      <c r="D13" s="6">
        <v>13659</v>
      </c>
      <c r="E13" s="17">
        <v>44215</v>
      </c>
      <c r="F13" s="19">
        <v>24868</v>
      </c>
      <c r="P13" s="14"/>
    </row>
    <row r="14" spans="1:16" x14ac:dyDescent="0.25">
      <c r="D14" s="6">
        <v>12365</v>
      </c>
      <c r="E14" s="17">
        <v>44216</v>
      </c>
      <c r="F14" s="19">
        <v>18599</v>
      </c>
    </row>
    <row r="15" spans="1:16" x14ac:dyDescent="0.25">
      <c r="D15" s="6">
        <v>12586</v>
      </c>
      <c r="E15" s="17">
        <v>44219</v>
      </c>
      <c r="F15" s="19">
        <v>22066</v>
      </c>
    </row>
    <row r="16" spans="1:16" x14ac:dyDescent="0.25">
      <c r="D16" s="6">
        <v>13659</v>
      </c>
      <c r="E16" s="17">
        <v>44221</v>
      </c>
      <c r="F16" s="19">
        <v>23784</v>
      </c>
    </row>
    <row r="17" spans="4:6" x14ac:dyDescent="0.25">
      <c r="D17" s="6">
        <v>12698</v>
      </c>
      <c r="E17" s="17">
        <v>44224</v>
      </c>
      <c r="F17" s="19">
        <v>10023</v>
      </c>
    </row>
    <row r="18" spans="4:6" x14ac:dyDescent="0.25">
      <c r="D18" s="6">
        <v>12458</v>
      </c>
      <c r="E18" s="17">
        <v>44225</v>
      </c>
      <c r="F18" s="19">
        <v>18494</v>
      </c>
    </row>
  </sheetData>
  <mergeCells count="2">
    <mergeCell ref="D1:F1"/>
    <mergeCell ref="H1:I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Vlookup With Rank</vt:lpstr>
      <vt:lpstr>VLOOKUP witn SUM</vt:lpstr>
      <vt:lpstr>VLOOKUP With SUMIF</vt:lpstr>
      <vt:lpstr>'VLOOKUP With SUMIF'!Apr</vt:lpstr>
      <vt:lpstr>Apr</vt:lpstr>
      <vt:lpstr>'VLOOKUP With SUMIF'!Feb</vt:lpstr>
      <vt:lpstr>Feb</vt:lpstr>
      <vt:lpstr>'VLOOKUP With SUMIF'!Jan</vt:lpstr>
      <vt:lpstr>Jan</vt:lpstr>
      <vt:lpstr>'VLOOKUP With SUMIF'!Mar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2021-11-15T08:12:35Z</dcterms:created>
  <dcterms:modified xsi:type="dcterms:W3CDTF">2021-11-18T11:48:13Z</dcterms:modified>
</cp:coreProperties>
</file>