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ZIA MIRZA\Downloads\"/>
    </mc:Choice>
  </mc:AlternateContent>
  <xr:revisionPtr revIDLastSave="0" documentId="13_ncr:1_{EB132286-1AB1-4093-9430-191DEB90B1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base" sheetId="7" r:id="rId1"/>
    <sheet name="Q1" sheetId="21" r:id="rId2"/>
    <sheet name="Q2" sheetId="27" r:id="rId3"/>
    <sheet name="Q3" sheetId="29" r:id="rId4"/>
    <sheet name="Q4" sheetId="28" r:id="rId5"/>
  </sheets>
  <definedNames>
    <definedName name="_xlnm._FilterDatabase" localSheetId="0" hidden="1">Database!$A$1:$M$192</definedName>
    <definedName name="_xlnm._FilterDatabase" localSheetId="2" hidden="1">'Q2'!$C$5:$F$34</definedName>
    <definedName name="_xlnm._FilterDatabase" localSheetId="3" hidden="1">'Q3'!$A$3:$B$31</definedName>
    <definedName name="_xlnm._FilterDatabase" localSheetId="4" hidden="1">'Q4'!$A$3:$E$131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7" l="1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6" i="27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4" i="28"/>
  <c r="B5" i="29" l="1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4" i="29"/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L2" i="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I194" i="7" l="1"/>
  <c r="I195" i="7"/>
  <c r="I196" i="7"/>
</calcChain>
</file>

<file path=xl/sharedStrings.xml><?xml version="1.0" encoding="utf-8"?>
<sst xmlns="http://schemas.openxmlformats.org/spreadsheetml/2006/main" count="770" uniqueCount="124">
  <si>
    <t>Date</t>
  </si>
  <si>
    <t>Login ID</t>
  </si>
  <si>
    <t>ACD Calls</t>
  </si>
  <si>
    <t>ACD Time</t>
  </si>
  <si>
    <t>ACW Time</t>
  </si>
  <si>
    <t>AUX Time</t>
  </si>
  <si>
    <t>Avail Time</t>
  </si>
  <si>
    <t>Staffed Time</t>
  </si>
  <si>
    <t>Hold Time</t>
  </si>
  <si>
    <t>Vinay DHD</t>
  </si>
  <si>
    <t>Ismail Shariff</t>
  </si>
  <si>
    <t>Raghavendra  DHD</t>
  </si>
  <si>
    <t>Grand Total</t>
  </si>
  <si>
    <t>Name</t>
  </si>
  <si>
    <t>Agent Name</t>
  </si>
  <si>
    <t>Sadiq Pasha</t>
  </si>
  <si>
    <t>Shahid Ali</t>
  </si>
  <si>
    <t>Month</t>
  </si>
  <si>
    <t>AHT</t>
  </si>
  <si>
    <t>( ACD Time + ACW Time + Hold Time ) / ACD Calls</t>
  </si>
  <si>
    <t xml:space="preserve">AHT = </t>
  </si>
  <si>
    <t>Pivot Output should be as below</t>
  </si>
  <si>
    <t>ABCDEF</t>
  </si>
  <si>
    <t>Mohammed</t>
  </si>
  <si>
    <t>Abdullah</t>
  </si>
  <si>
    <t>Date wise Employee informations are provided in the below table. Formulate to highlight the Duplicates. Same Employee's occurance more than once on the same day will be considered as Duplicate.</t>
  </si>
  <si>
    <t>Duplicate</t>
  </si>
  <si>
    <t>Create a Pivot and use Calculated fields to get the AHT of the employees from the database. Create Table in C17 cell</t>
  </si>
  <si>
    <t>Team 1</t>
  </si>
  <si>
    <t>Team 2</t>
  </si>
  <si>
    <t>Winner</t>
  </si>
  <si>
    <t>Margin</t>
  </si>
  <si>
    <t>New Zealand</t>
  </si>
  <si>
    <t>Pakistan</t>
  </si>
  <si>
    <t>61 runs</t>
  </si>
  <si>
    <t>8 wickets</t>
  </si>
  <si>
    <t>U.A.E.</t>
  </si>
  <si>
    <t>Ireland</t>
  </si>
  <si>
    <t>4 wickets</t>
  </si>
  <si>
    <t>183 runs</t>
  </si>
  <si>
    <t>67 runs</t>
  </si>
  <si>
    <t>Australia</t>
  </si>
  <si>
    <t>England</t>
  </si>
  <si>
    <t>5 wickets</t>
  </si>
  <si>
    <t>Bangladesh</t>
  </si>
  <si>
    <t>Zimbabwe</t>
  </si>
  <si>
    <t>Scotland</t>
  </si>
  <si>
    <t>6 wickets</t>
  </si>
  <si>
    <t>Sri Lanka</t>
  </si>
  <si>
    <t>12 runs</t>
  </si>
  <si>
    <t>24 runs</t>
  </si>
  <si>
    <t>15 runs</t>
  </si>
  <si>
    <t>163 runs</t>
  </si>
  <si>
    <t>16 runs</t>
  </si>
  <si>
    <t>31 runs</t>
  </si>
  <si>
    <t>91 runs</t>
  </si>
  <si>
    <t>10 wickets</t>
  </si>
  <si>
    <t>3 wickets</t>
  </si>
  <si>
    <t>79 runs</t>
  </si>
  <si>
    <t>South Africa</t>
  </si>
  <si>
    <t>India</t>
  </si>
  <si>
    <t>9 wickets</t>
  </si>
  <si>
    <t>124 runs</t>
  </si>
  <si>
    <t>Afghanistan</t>
  </si>
  <si>
    <t>154 runs</t>
  </si>
  <si>
    <t>73 runs</t>
  </si>
  <si>
    <t>146 runs</t>
  </si>
  <si>
    <t>4 runs</t>
  </si>
  <si>
    <t>7 wickets</t>
  </si>
  <si>
    <t>P.N.G.</t>
  </si>
  <si>
    <t>56 runs</t>
  </si>
  <si>
    <t>Hong Kong</t>
  </si>
  <si>
    <t>West Indies</t>
  </si>
  <si>
    <t>60 runs</t>
  </si>
  <si>
    <t>2 runs</t>
  </si>
  <si>
    <t>30 runs</t>
  </si>
  <si>
    <t>52 runs</t>
  </si>
  <si>
    <t>89 runs</t>
  </si>
  <si>
    <t>226 runs</t>
  </si>
  <si>
    <t>tied</t>
  </si>
  <si>
    <t>107 runs</t>
  </si>
  <si>
    <t>58 runs</t>
  </si>
  <si>
    <t>25 runs</t>
  </si>
  <si>
    <t>5 runs</t>
  </si>
  <si>
    <t>3 runs</t>
  </si>
  <si>
    <t>6 runs</t>
  </si>
  <si>
    <t>38 runs</t>
  </si>
  <si>
    <t>242 runs</t>
  </si>
  <si>
    <t>1 wicket</t>
  </si>
  <si>
    <t>201 runs</t>
  </si>
  <si>
    <t>86 runs</t>
  </si>
  <si>
    <t>244 runs</t>
  </si>
  <si>
    <t>131 runs</t>
  </si>
  <si>
    <t>48 runs</t>
  </si>
  <si>
    <t>18 runs</t>
  </si>
  <si>
    <t>Netherlands</t>
  </si>
  <si>
    <t>Nepal</t>
  </si>
  <si>
    <t>55 runs</t>
  </si>
  <si>
    <t>1 run</t>
  </si>
  <si>
    <t>78 runs</t>
  </si>
  <si>
    <t>178 runs</t>
  </si>
  <si>
    <t>29 runs</t>
  </si>
  <si>
    <t>137 runs</t>
  </si>
  <si>
    <t>26 runs</t>
  </si>
  <si>
    <t>136 runs</t>
  </si>
  <si>
    <t>37 runs</t>
  </si>
  <si>
    <t>120 runs</t>
  </si>
  <si>
    <t>no result</t>
  </si>
  <si>
    <t>28 runs</t>
  </si>
  <si>
    <t>219 runs</t>
  </si>
  <si>
    <t>43 runs</t>
  </si>
  <si>
    <t>224 runs</t>
  </si>
  <si>
    <t>47 runs</t>
  </si>
  <si>
    <t>7 runs</t>
  </si>
  <si>
    <t>40 runs</t>
  </si>
  <si>
    <t>Create a column where will show who won the toss of each match</t>
  </si>
  <si>
    <t>Extract only Date in another column</t>
  </si>
  <si>
    <t>__</t>
  </si>
  <si>
    <t>aht</t>
  </si>
  <si>
    <t>login hour</t>
  </si>
  <si>
    <t>Toss Winner</t>
  </si>
  <si>
    <t>Date and time</t>
  </si>
  <si>
    <t>Sum of aht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</si>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</sst>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;@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Cambria"/>
      <family val="1"/>
      <scheme val="major"/>
    </font>
    <font>
      <sz val="8"/>
      <name val="Cambria"/>
      <family val="1"/>
      <scheme val="maj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14" fontId="4" fillId="0" borderId="0" xfId="0" applyNumberFormat="1" applyFont="1"/>
    <xf numFmtId="14" fontId="5" fillId="0" borderId="0" xfId="0" applyNumberFormat="1" applyFont="1"/>
    <xf numFmtId="0" fontId="5" fillId="0" borderId="0" xfId="0" applyFont="1"/>
    <xf numFmtId="14" fontId="4" fillId="3" borderId="1" xfId="0" applyNumberFormat="1" applyFont="1" applyFill="1" applyBorder="1"/>
    <xf numFmtId="14" fontId="5" fillId="0" borderId="1" xfId="0" applyNumberFormat="1" applyFont="1" applyBorder="1"/>
    <xf numFmtId="0" fontId="5" fillId="0" borderId="1" xfId="0" applyFont="1" applyBorder="1"/>
    <xf numFmtId="0" fontId="5" fillId="2" borderId="0" xfId="0" applyFont="1" applyFill="1"/>
    <xf numFmtId="0" fontId="4" fillId="4" borderId="1" xfId="0" applyFont="1" applyFill="1" applyBorder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3"/>
    <xf numFmtId="14" fontId="4" fillId="5" borderId="1" xfId="0" applyNumberFormat="1" applyFont="1" applyFill="1" applyBorder="1"/>
    <xf numFmtId="164" fontId="0" fillId="0" borderId="0" xfId="0" applyNumberFormat="1"/>
    <xf numFmtId="14" fontId="4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/>
    <xf numFmtId="14" fontId="4" fillId="2" borderId="0" xfId="0" applyNumberFormat="1" applyFont="1" applyFill="1"/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5" fillId="4" borderId="0" xfId="0" applyFont="1" applyFill="1"/>
    <xf numFmtId="1" fontId="5" fillId="4" borderId="0" xfId="0" applyNumberFormat="1" applyFont="1" applyFill="1"/>
    <xf numFmtId="0" fontId="4" fillId="4" borderId="0" xfId="0" applyFont="1" applyFill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8.828707638888" createdVersion="8" refreshedVersion="8" minRefreshableVersion="3" recordCount="189" xr:uid="{E444A06E-7308-4760-B6BF-F66C3A68F16B}">
  <cacheSource type="worksheet">
    <worksheetSource ref="A1:M190" sheet="Database"/>
  </cacheSource>
  <cacheFields count="13">
    <cacheField name="Date" numFmtId="14">
      <sharedItems containsSemiMixedTypes="0" containsNonDate="0" containsDate="1" containsString="0" minDate="2013-07-01T00:00:00" maxDate="2013-08-28T00:00:00"/>
    </cacheField>
    <cacheField name="Login ID" numFmtId="0">
      <sharedItems containsSemiMixedTypes="0" containsString="0" containsNumber="1" containsInteger="1" minValue="44021" maxValue="44050" count="5">
        <n v="44021"/>
        <n v="44022"/>
        <n v="44027"/>
        <n v="44033"/>
        <n v="44050"/>
      </sharedItems>
    </cacheField>
    <cacheField name="Agent Name" numFmtId="0">
      <sharedItems count="5">
        <s v="Vinay DHD"/>
        <s v="Sadiq Pasha"/>
        <s v="Ismail Shariff"/>
        <s v="Raghavendra  DHD"/>
        <s v="Shahid Ali"/>
      </sharedItems>
    </cacheField>
    <cacheField name="ACD Calls" numFmtId="0">
      <sharedItems containsSemiMixedTypes="0" containsString="0" containsNumber="1" containsInteger="1" minValue="5" maxValue="195"/>
    </cacheField>
    <cacheField name="ACD Time" numFmtId="0">
      <sharedItems containsSemiMixedTypes="0" containsString="0" containsNumber="1" containsInteger="1" minValue="669" maxValue="16158"/>
    </cacheField>
    <cacheField name="ACW Time" numFmtId="0">
      <sharedItems containsSemiMixedTypes="0" containsString="0" containsNumber="1" containsInteger="1" minValue="0" maxValue="112"/>
    </cacheField>
    <cacheField name="AUX Time" numFmtId="0">
      <sharedItems containsSemiMixedTypes="0" containsString="0" containsNumber="1" containsInteger="1" minValue="5" maxValue="7294"/>
    </cacheField>
    <cacheField name="Avail Time" numFmtId="0">
      <sharedItems containsSemiMixedTypes="0" containsString="0" containsNumber="1" containsInteger="1" minValue="897" maxValue="27624"/>
    </cacheField>
    <cacheField name="Staffed Time" numFmtId="0">
      <sharedItems containsSemiMixedTypes="0" containsString="0" containsNumber="1" containsInteger="1" minValue="2643" maxValue="44187"/>
    </cacheField>
    <cacheField name="Hold Time" numFmtId="0">
      <sharedItems containsSemiMixedTypes="0" containsString="0" containsNumber="1" containsInteger="1" minValue="0" maxValue="78"/>
    </cacheField>
    <cacheField name="login hour" numFmtId="0">
      <sharedItems containsSemiMixedTypes="0" containsString="0" containsNumber="1" containsInteger="1" minValue="1590" maxValue="39533"/>
    </cacheField>
    <cacheField name="aht" numFmtId="1">
      <sharedItems containsSemiMixedTypes="0" containsString="0" containsNumber="1" minValue="62.820895522388057" maxValue="200.57142857142858"/>
    </cacheField>
    <cacheField name="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d v="2013-07-01T00:00:00"/>
    <x v="0"/>
    <x v="0"/>
    <n v="149"/>
    <n v="12469"/>
    <n v="0"/>
    <n v="2117"/>
    <n v="17366"/>
    <n v="31971"/>
    <n v="0"/>
    <n v="29854"/>
    <n v="83.68456375838926"/>
    <s v="Jul"/>
  </r>
  <r>
    <d v="2013-07-01T00:00:00"/>
    <x v="1"/>
    <x v="1"/>
    <n v="133"/>
    <n v="8746"/>
    <n v="15"/>
    <n v="2716"/>
    <n v="20805"/>
    <n v="32322"/>
    <n v="0"/>
    <n v="29606"/>
    <n v="65.872180451127818"/>
    <s v="Jul"/>
  </r>
  <r>
    <d v="2013-07-01T00:00:00"/>
    <x v="2"/>
    <x v="2"/>
    <n v="16"/>
    <n v="2114"/>
    <n v="0"/>
    <n v="44"/>
    <n v="2130"/>
    <n v="4288"/>
    <n v="0"/>
    <n v="4244"/>
    <n v="132.125"/>
    <s v="Jul"/>
  </r>
  <r>
    <d v="2013-07-01T00:00:00"/>
    <x v="3"/>
    <x v="3"/>
    <n v="123"/>
    <n v="11603"/>
    <n v="0"/>
    <n v="2442"/>
    <n v="18165"/>
    <n v="32235"/>
    <n v="0"/>
    <n v="29793"/>
    <n v="94.333333333333329"/>
    <s v="Jul"/>
  </r>
  <r>
    <d v="2013-07-01T00:00:00"/>
    <x v="4"/>
    <x v="4"/>
    <n v="106"/>
    <n v="10771"/>
    <n v="1"/>
    <n v="5752"/>
    <n v="16586"/>
    <n v="33112"/>
    <n v="0"/>
    <n v="27360"/>
    <n v="101.62264150943396"/>
    <s v="Jul"/>
  </r>
  <r>
    <d v="2013-07-02T00:00:00"/>
    <x v="0"/>
    <x v="0"/>
    <n v="110"/>
    <n v="9524"/>
    <n v="0"/>
    <n v="2485"/>
    <n v="19919"/>
    <n v="31940"/>
    <n v="0"/>
    <n v="29455"/>
    <n v="86.581818181818178"/>
    <s v="Jul"/>
  </r>
  <r>
    <d v="2013-07-02T00:00:00"/>
    <x v="1"/>
    <x v="1"/>
    <n v="119"/>
    <n v="7629"/>
    <n v="0"/>
    <n v="4205"/>
    <n v="19852"/>
    <n v="31713"/>
    <n v="0"/>
    <n v="27508"/>
    <n v="64.109243697478988"/>
    <s v="Jul"/>
  </r>
  <r>
    <d v="2013-07-02T00:00:00"/>
    <x v="2"/>
    <x v="2"/>
    <n v="11"/>
    <n v="1137"/>
    <n v="0"/>
    <n v="66"/>
    <n v="1645"/>
    <n v="2848"/>
    <n v="0"/>
    <n v="2782"/>
    <n v="103.36363636363636"/>
    <s v="Jul"/>
  </r>
  <r>
    <d v="2013-07-02T00:00:00"/>
    <x v="3"/>
    <x v="3"/>
    <n v="100"/>
    <n v="11254"/>
    <n v="0"/>
    <n v="2996"/>
    <n v="18142"/>
    <n v="32406"/>
    <n v="0"/>
    <n v="29410"/>
    <n v="112.54"/>
    <s v="Jul"/>
  </r>
  <r>
    <d v="2013-07-02T00:00:00"/>
    <x v="4"/>
    <x v="4"/>
    <n v="100"/>
    <n v="9817"/>
    <n v="1"/>
    <n v="3814"/>
    <n v="17136"/>
    <n v="30772"/>
    <n v="0"/>
    <n v="26958"/>
    <n v="98.18"/>
    <s v="Jul"/>
  </r>
  <r>
    <d v="2013-07-03T00:00:00"/>
    <x v="0"/>
    <x v="0"/>
    <n v="104"/>
    <n v="8066"/>
    <n v="0"/>
    <n v="2446"/>
    <n v="21982"/>
    <n v="32556"/>
    <n v="0"/>
    <n v="30110"/>
    <n v="77.557692307692307"/>
    <s v="Jul"/>
  </r>
  <r>
    <d v="2013-07-03T00:00:00"/>
    <x v="1"/>
    <x v="1"/>
    <n v="106"/>
    <n v="7804"/>
    <n v="7"/>
    <n v="5765"/>
    <n v="20548"/>
    <n v="34149"/>
    <n v="0"/>
    <n v="28384"/>
    <n v="73.688679245283012"/>
    <s v="Jul"/>
  </r>
  <r>
    <d v="2013-07-03T00:00:00"/>
    <x v="3"/>
    <x v="3"/>
    <n v="111"/>
    <n v="10140"/>
    <n v="0"/>
    <n v="3436"/>
    <n v="18816"/>
    <n v="32409"/>
    <n v="0"/>
    <n v="28973"/>
    <n v="91.351351351351354"/>
    <s v="Jul"/>
  </r>
  <r>
    <d v="2013-07-03T00:00:00"/>
    <x v="4"/>
    <x v="4"/>
    <n v="69"/>
    <n v="7824"/>
    <n v="1"/>
    <n v="7294"/>
    <n v="15422"/>
    <n v="30541"/>
    <n v="0"/>
    <n v="23247"/>
    <n v="113.40579710144928"/>
    <s v="Jul"/>
  </r>
  <r>
    <d v="2013-07-04T00:00:00"/>
    <x v="0"/>
    <x v="0"/>
    <n v="110"/>
    <n v="9331"/>
    <n v="0"/>
    <n v="1990"/>
    <n v="21802"/>
    <n v="33138"/>
    <n v="0"/>
    <n v="31148"/>
    <n v="84.827272727272728"/>
    <s v="Jul"/>
  </r>
  <r>
    <d v="2013-07-04T00:00:00"/>
    <x v="1"/>
    <x v="1"/>
    <n v="139"/>
    <n v="9766"/>
    <n v="103"/>
    <n v="2874"/>
    <n v="22339"/>
    <n v="35105"/>
    <n v="0"/>
    <n v="32231"/>
    <n v="71"/>
    <s v="Jul"/>
  </r>
  <r>
    <d v="2013-07-04T00:00:00"/>
    <x v="3"/>
    <x v="3"/>
    <n v="105"/>
    <n v="10913"/>
    <n v="0"/>
    <n v="3262"/>
    <n v="18300"/>
    <n v="32494"/>
    <n v="0"/>
    <n v="29232"/>
    <n v="103.93333333333334"/>
    <s v="Jul"/>
  </r>
  <r>
    <d v="2013-07-04T00:00:00"/>
    <x v="4"/>
    <x v="4"/>
    <n v="116"/>
    <n v="10731"/>
    <n v="64"/>
    <n v="4465"/>
    <n v="17822"/>
    <n v="33090"/>
    <n v="0"/>
    <n v="28625"/>
    <n v="93.060344827586206"/>
    <s v="Jul"/>
  </r>
  <r>
    <d v="2013-07-06T00:00:00"/>
    <x v="0"/>
    <x v="0"/>
    <n v="124"/>
    <n v="11783"/>
    <n v="0"/>
    <n v="1313"/>
    <n v="19423"/>
    <n v="32538"/>
    <n v="0"/>
    <n v="31225"/>
    <n v="95.024193548387103"/>
    <s v="Jul"/>
  </r>
  <r>
    <d v="2013-07-06T00:00:00"/>
    <x v="1"/>
    <x v="1"/>
    <n v="113"/>
    <n v="7748"/>
    <n v="3"/>
    <n v="5738"/>
    <n v="19167"/>
    <n v="32713"/>
    <n v="0"/>
    <n v="26975"/>
    <n v="68.592920353982308"/>
    <s v="Jul"/>
  </r>
  <r>
    <d v="2013-07-06T00:00:00"/>
    <x v="2"/>
    <x v="2"/>
    <n v="10"/>
    <n v="1130"/>
    <n v="0"/>
    <n v="5"/>
    <n v="2007"/>
    <n v="3146"/>
    <n v="0"/>
    <n v="3141"/>
    <n v="113"/>
    <s v="Jul"/>
  </r>
  <r>
    <d v="2013-07-06T00:00:00"/>
    <x v="3"/>
    <x v="3"/>
    <n v="109"/>
    <n v="12521"/>
    <n v="0"/>
    <n v="3188"/>
    <n v="16627"/>
    <n v="32353"/>
    <n v="0"/>
    <n v="29165"/>
    <n v="114.87155963302752"/>
    <s v="Jul"/>
  </r>
  <r>
    <d v="2013-07-06T00:00:00"/>
    <x v="4"/>
    <x v="4"/>
    <n v="106"/>
    <n v="11117"/>
    <n v="0"/>
    <n v="4863"/>
    <n v="16866"/>
    <n v="32847"/>
    <n v="0"/>
    <n v="27984"/>
    <n v="104.87735849056604"/>
    <s v="Jul"/>
  </r>
  <r>
    <d v="2013-07-07T00:00:00"/>
    <x v="0"/>
    <x v="0"/>
    <n v="126"/>
    <n v="12543"/>
    <n v="0"/>
    <n v="2954"/>
    <n v="17428"/>
    <n v="32939"/>
    <n v="0"/>
    <n v="29985"/>
    <n v="99.547619047619051"/>
    <s v="Jul"/>
  </r>
  <r>
    <d v="2013-07-07T00:00:00"/>
    <x v="1"/>
    <x v="1"/>
    <n v="67"/>
    <n v="4208"/>
    <n v="1"/>
    <n v="416"/>
    <n v="10684"/>
    <n v="15323"/>
    <n v="0"/>
    <n v="14907"/>
    <n v="62.820895522388057"/>
    <s v="Jul"/>
  </r>
  <r>
    <d v="2013-07-07T00:00:00"/>
    <x v="2"/>
    <x v="2"/>
    <n v="9"/>
    <n v="675"/>
    <n v="0"/>
    <n v="433"/>
    <n v="1805"/>
    <n v="2913"/>
    <n v="0"/>
    <n v="2480"/>
    <n v="75"/>
    <s v="Jul"/>
  </r>
  <r>
    <d v="2013-07-07T00:00:00"/>
    <x v="3"/>
    <x v="3"/>
    <n v="128"/>
    <n v="12458"/>
    <n v="0"/>
    <n v="3019"/>
    <n v="16943"/>
    <n v="32442"/>
    <n v="0"/>
    <n v="29423"/>
    <n v="97.328125"/>
    <s v="Jul"/>
  </r>
  <r>
    <d v="2013-07-07T00:00:00"/>
    <x v="4"/>
    <x v="4"/>
    <n v="133"/>
    <n v="12263"/>
    <n v="1"/>
    <n v="3173"/>
    <n v="19448"/>
    <n v="34888"/>
    <n v="0"/>
    <n v="31715"/>
    <n v="92.21052631578948"/>
    <s v="Jul"/>
  </r>
  <r>
    <d v="2013-07-08T00:00:00"/>
    <x v="0"/>
    <x v="0"/>
    <n v="110"/>
    <n v="8867"/>
    <n v="0"/>
    <n v="2414"/>
    <n v="21582"/>
    <n v="32870"/>
    <n v="0"/>
    <n v="30456"/>
    <n v="80.609090909090909"/>
    <s v="Jul"/>
  </r>
  <r>
    <d v="2013-07-08T00:00:00"/>
    <x v="1"/>
    <x v="1"/>
    <n v="118"/>
    <n v="7895"/>
    <n v="112"/>
    <n v="4807"/>
    <n v="23649"/>
    <n v="36485"/>
    <n v="0"/>
    <n v="31678"/>
    <n v="67.855932203389827"/>
    <s v="Jul"/>
  </r>
  <r>
    <d v="2013-07-08T00:00:00"/>
    <x v="2"/>
    <x v="2"/>
    <n v="10"/>
    <n v="1253"/>
    <n v="0"/>
    <n v="145"/>
    <n v="1519"/>
    <n v="2917"/>
    <n v="0"/>
    <n v="2772"/>
    <n v="125.3"/>
    <s v="Jul"/>
  </r>
  <r>
    <d v="2013-07-08T00:00:00"/>
    <x v="3"/>
    <x v="3"/>
    <n v="97"/>
    <n v="9842"/>
    <n v="0"/>
    <n v="3023"/>
    <n v="19490"/>
    <n v="32360"/>
    <n v="0"/>
    <n v="29337"/>
    <n v="101.4639175257732"/>
    <s v="Jul"/>
  </r>
  <r>
    <d v="2013-07-08T00:00:00"/>
    <x v="4"/>
    <x v="4"/>
    <n v="105"/>
    <n v="9089"/>
    <n v="0"/>
    <n v="3862"/>
    <n v="20371"/>
    <n v="33325"/>
    <n v="0"/>
    <n v="29463"/>
    <n v="86.561904761904756"/>
    <s v="Jul"/>
  </r>
  <r>
    <d v="2013-07-09T00:00:00"/>
    <x v="0"/>
    <x v="0"/>
    <n v="116"/>
    <n v="11182"/>
    <n v="0"/>
    <n v="3200"/>
    <n v="18355"/>
    <n v="32748"/>
    <n v="0"/>
    <n v="29548"/>
    <n v="96.396551724137936"/>
    <s v="Jul"/>
  </r>
  <r>
    <d v="2013-07-09T00:00:00"/>
    <x v="1"/>
    <x v="1"/>
    <n v="127"/>
    <n v="9111"/>
    <n v="0"/>
    <n v="4966"/>
    <n v="19516"/>
    <n v="33627"/>
    <n v="0"/>
    <n v="28661"/>
    <n v="71.740157480314963"/>
    <s v="Jul"/>
  </r>
  <r>
    <d v="2013-07-09T00:00:00"/>
    <x v="3"/>
    <x v="3"/>
    <n v="119"/>
    <n v="10474"/>
    <n v="0"/>
    <n v="2966"/>
    <n v="18949"/>
    <n v="32415"/>
    <n v="0"/>
    <n v="29449"/>
    <n v="88.016806722689083"/>
    <s v="Jul"/>
  </r>
  <r>
    <d v="2013-07-09T00:00:00"/>
    <x v="4"/>
    <x v="4"/>
    <n v="83"/>
    <n v="8509"/>
    <n v="0"/>
    <n v="2595"/>
    <n v="12150"/>
    <n v="23256"/>
    <n v="0"/>
    <n v="20661"/>
    <n v="102.51807228915662"/>
    <s v="Jul"/>
  </r>
  <r>
    <d v="2013-07-10T00:00:00"/>
    <x v="0"/>
    <x v="0"/>
    <n v="101"/>
    <n v="11143"/>
    <n v="0"/>
    <n v="1356"/>
    <n v="20304"/>
    <n v="32816"/>
    <n v="0"/>
    <n v="31460"/>
    <n v="110.32673267326733"/>
    <s v="Jul"/>
  </r>
  <r>
    <d v="2013-07-10T00:00:00"/>
    <x v="1"/>
    <x v="1"/>
    <n v="120"/>
    <n v="8449"/>
    <n v="0"/>
    <n v="6085"/>
    <n v="24176"/>
    <n v="38795"/>
    <n v="8"/>
    <n v="32710"/>
    <n v="70.474999999999994"/>
    <s v="Jul"/>
  </r>
  <r>
    <d v="2013-07-10T00:00:00"/>
    <x v="2"/>
    <x v="2"/>
    <n v="10"/>
    <n v="906"/>
    <n v="0"/>
    <n v="7"/>
    <n v="1727"/>
    <n v="2643"/>
    <n v="0"/>
    <n v="2636"/>
    <n v="90.6"/>
    <s v="Jul"/>
  </r>
  <r>
    <d v="2013-07-10T00:00:00"/>
    <x v="3"/>
    <x v="3"/>
    <n v="105"/>
    <n v="10674"/>
    <n v="0"/>
    <n v="2411"/>
    <n v="18793"/>
    <n v="31899"/>
    <n v="0"/>
    <n v="29488"/>
    <n v="101.65714285714286"/>
    <s v="Jul"/>
  </r>
  <r>
    <d v="2013-07-10T00:00:00"/>
    <x v="4"/>
    <x v="4"/>
    <n v="91"/>
    <n v="8774"/>
    <n v="0"/>
    <n v="4944"/>
    <n v="19021"/>
    <n v="32742"/>
    <n v="0"/>
    <n v="27798"/>
    <n v="96.417582417582423"/>
    <s v="Jul"/>
  </r>
  <r>
    <d v="2013-07-11T00:00:00"/>
    <x v="0"/>
    <x v="0"/>
    <n v="124"/>
    <n v="10944"/>
    <n v="0"/>
    <n v="1640"/>
    <n v="19940"/>
    <n v="32536"/>
    <n v="0"/>
    <n v="30896"/>
    <n v="88.258064516129039"/>
    <s v="Jul"/>
  </r>
  <r>
    <d v="2013-07-11T00:00:00"/>
    <x v="1"/>
    <x v="1"/>
    <n v="123"/>
    <n v="8995"/>
    <n v="0"/>
    <n v="2170"/>
    <n v="19466"/>
    <n v="30656"/>
    <n v="0"/>
    <n v="28486"/>
    <n v="73.130081300813004"/>
    <s v="Jul"/>
  </r>
  <r>
    <d v="2013-07-11T00:00:00"/>
    <x v="2"/>
    <x v="2"/>
    <n v="7"/>
    <n v="1404"/>
    <n v="0"/>
    <n v="342"/>
    <n v="897"/>
    <n v="2646"/>
    <n v="0"/>
    <n v="2304"/>
    <n v="200.57142857142858"/>
    <s v="Jul"/>
  </r>
  <r>
    <d v="2013-07-11T00:00:00"/>
    <x v="3"/>
    <x v="3"/>
    <n v="108"/>
    <n v="10606"/>
    <n v="0"/>
    <n v="2967"/>
    <n v="18790"/>
    <n v="32386"/>
    <n v="0"/>
    <n v="29419"/>
    <n v="98.203703703703709"/>
    <s v="Jul"/>
  </r>
  <r>
    <d v="2013-07-13T00:00:00"/>
    <x v="0"/>
    <x v="0"/>
    <n v="114"/>
    <n v="10759"/>
    <n v="0"/>
    <n v="2152"/>
    <n v="20126"/>
    <n v="33047"/>
    <n v="0"/>
    <n v="30895"/>
    <n v="94.377192982456137"/>
    <s v="Jul"/>
  </r>
  <r>
    <d v="2013-07-13T00:00:00"/>
    <x v="1"/>
    <x v="1"/>
    <n v="117"/>
    <n v="7978"/>
    <n v="1"/>
    <n v="3990"/>
    <n v="20363"/>
    <n v="32352"/>
    <n v="0"/>
    <n v="28362"/>
    <n v="68.196581196581192"/>
    <s v="Jul"/>
  </r>
  <r>
    <d v="2013-07-13T00:00:00"/>
    <x v="2"/>
    <x v="2"/>
    <n v="12"/>
    <n v="1619"/>
    <n v="0"/>
    <n v="411"/>
    <n v="2467"/>
    <n v="4497"/>
    <n v="0"/>
    <n v="4086"/>
    <n v="134.91666666666666"/>
    <s v="Jul"/>
  </r>
  <r>
    <d v="2013-07-13T00:00:00"/>
    <x v="3"/>
    <x v="3"/>
    <n v="113"/>
    <n v="11059"/>
    <n v="0"/>
    <n v="2774"/>
    <n v="18725"/>
    <n v="32578"/>
    <n v="0"/>
    <n v="29804"/>
    <n v="97.86725663716814"/>
    <s v="Jul"/>
  </r>
  <r>
    <d v="2013-07-13T00:00:00"/>
    <x v="4"/>
    <x v="4"/>
    <n v="129"/>
    <n v="12868"/>
    <n v="0"/>
    <n v="3415"/>
    <n v="20435"/>
    <n v="36721"/>
    <n v="0"/>
    <n v="33306"/>
    <n v="99.751937984496124"/>
    <s v="Jul"/>
  </r>
  <r>
    <d v="2013-07-14T00:00:00"/>
    <x v="0"/>
    <x v="0"/>
    <n v="115"/>
    <n v="10834"/>
    <n v="0"/>
    <n v="2352"/>
    <n v="19768"/>
    <n v="32965"/>
    <n v="0"/>
    <n v="30613"/>
    <n v="94.208695652173915"/>
    <s v="Jul"/>
  </r>
  <r>
    <d v="2013-07-14T00:00:00"/>
    <x v="1"/>
    <x v="1"/>
    <n v="105"/>
    <n v="7385"/>
    <n v="0"/>
    <n v="1863"/>
    <n v="22592"/>
    <n v="31856"/>
    <n v="0"/>
    <n v="29993"/>
    <n v="70.333333333333329"/>
    <s v="Jul"/>
  </r>
  <r>
    <d v="2013-07-14T00:00:00"/>
    <x v="2"/>
    <x v="2"/>
    <n v="7"/>
    <n v="753"/>
    <n v="0"/>
    <n v="667"/>
    <n v="1969"/>
    <n v="3390"/>
    <n v="0"/>
    <n v="2723"/>
    <n v="107.57142857142857"/>
    <s v="Jul"/>
  </r>
  <r>
    <d v="2013-07-14T00:00:00"/>
    <x v="3"/>
    <x v="3"/>
    <n v="115"/>
    <n v="11229"/>
    <n v="0"/>
    <n v="3015"/>
    <n v="18656"/>
    <n v="32929"/>
    <n v="0"/>
    <n v="29914"/>
    <n v="97.643478260869571"/>
    <s v="Jul"/>
  </r>
  <r>
    <d v="2013-07-14T00:00:00"/>
    <x v="4"/>
    <x v="4"/>
    <n v="101"/>
    <n v="11142"/>
    <n v="0"/>
    <n v="3945"/>
    <n v="20525"/>
    <n v="35616"/>
    <n v="0"/>
    <n v="31671"/>
    <n v="110.31683168316832"/>
    <s v="Jul"/>
  </r>
  <r>
    <d v="2013-07-15T00:00:00"/>
    <x v="0"/>
    <x v="0"/>
    <n v="124"/>
    <n v="10404"/>
    <n v="0"/>
    <n v="1453"/>
    <n v="20717"/>
    <n v="32590"/>
    <n v="0"/>
    <n v="31137"/>
    <n v="83.903225806451616"/>
    <s v="Jul"/>
  </r>
  <r>
    <d v="2013-07-15T00:00:00"/>
    <x v="1"/>
    <x v="1"/>
    <n v="75"/>
    <n v="5865"/>
    <n v="0"/>
    <n v="1695"/>
    <n v="18145"/>
    <n v="25716"/>
    <n v="0"/>
    <n v="24021"/>
    <n v="78.2"/>
    <s v="Jul"/>
  </r>
  <r>
    <d v="2013-07-15T00:00:00"/>
    <x v="2"/>
    <x v="2"/>
    <n v="5"/>
    <n v="739"/>
    <n v="0"/>
    <n v="1034"/>
    <n v="2316"/>
    <n v="4094"/>
    <n v="0"/>
    <n v="3060"/>
    <n v="147.80000000000001"/>
    <s v="Jul"/>
  </r>
  <r>
    <d v="2013-07-15T00:00:00"/>
    <x v="3"/>
    <x v="3"/>
    <n v="113"/>
    <n v="12352"/>
    <n v="0"/>
    <n v="2608"/>
    <n v="18370"/>
    <n v="33348"/>
    <n v="0"/>
    <n v="30740"/>
    <n v="109.30973451327434"/>
    <s v="Jul"/>
  </r>
  <r>
    <d v="2013-07-15T00:00:00"/>
    <x v="4"/>
    <x v="4"/>
    <n v="99"/>
    <n v="9629"/>
    <n v="0"/>
    <n v="3644"/>
    <n v="20581"/>
    <n v="33856"/>
    <n v="0"/>
    <n v="30212"/>
    <n v="97.262626262626256"/>
    <s v="Jul"/>
  </r>
  <r>
    <d v="2013-07-16T00:00:00"/>
    <x v="0"/>
    <x v="0"/>
    <n v="118"/>
    <n v="9521"/>
    <n v="0"/>
    <n v="1838"/>
    <n v="21275"/>
    <n v="32724"/>
    <n v="78"/>
    <n v="30886"/>
    <n v="81.347457627118644"/>
    <s v="Jul"/>
  </r>
  <r>
    <d v="2013-07-16T00:00:00"/>
    <x v="1"/>
    <x v="1"/>
    <n v="143"/>
    <n v="11149"/>
    <n v="0"/>
    <n v="5197"/>
    <n v="27624"/>
    <n v="43985"/>
    <n v="0"/>
    <n v="38788"/>
    <n v="77.96503496503496"/>
    <s v="Jul"/>
  </r>
  <r>
    <d v="2013-07-16T00:00:00"/>
    <x v="3"/>
    <x v="3"/>
    <n v="105"/>
    <n v="11076"/>
    <n v="0"/>
    <n v="2541"/>
    <n v="19226"/>
    <n v="32861"/>
    <n v="0"/>
    <n v="30320"/>
    <n v="105.48571428571428"/>
    <s v="Jul"/>
  </r>
  <r>
    <d v="2013-07-16T00:00:00"/>
    <x v="4"/>
    <x v="4"/>
    <n v="108"/>
    <n v="10722"/>
    <n v="1"/>
    <n v="3664"/>
    <n v="19323"/>
    <n v="33715"/>
    <n v="0"/>
    <n v="30051"/>
    <n v="99.287037037037038"/>
    <s v="Jul"/>
  </r>
  <r>
    <d v="2013-07-17T00:00:00"/>
    <x v="0"/>
    <x v="0"/>
    <n v="115"/>
    <n v="10595"/>
    <n v="2"/>
    <n v="2042"/>
    <n v="21722"/>
    <n v="34378"/>
    <n v="0"/>
    <n v="32336"/>
    <n v="92.147826086956528"/>
    <s v="Jul"/>
  </r>
  <r>
    <d v="2013-07-17T00:00:00"/>
    <x v="1"/>
    <x v="1"/>
    <n v="124"/>
    <n v="9617"/>
    <n v="2"/>
    <n v="6011"/>
    <n v="23112"/>
    <n v="38772"/>
    <n v="0"/>
    <n v="32761"/>
    <n v="77.572580645161295"/>
    <s v="Jul"/>
  </r>
  <r>
    <d v="2013-07-17T00:00:00"/>
    <x v="2"/>
    <x v="2"/>
    <n v="11"/>
    <n v="1330"/>
    <n v="0"/>
    <n v="631"/>
    <n v="2170"/>
    <n v="4167"/>
    <n v="0"/>
    <n v="3536"/>
    <n v="120.90909090909091"/>
    <s v="Jul"/>
  </r>
  <r>
    <d v="2013-07-17T00:00:00"/>
    <x v="3"/>
    <x v="3"/>
    <n v="107"/>
    <n v="10146"/>
    <n v="0"/>
    <n v="3550"/>
    <n v="19427"/>
    <n v="33146"/>
    <n v="0"/>
    <n v="29596"/>
    <n v="94.822429906542055"/>
    <s v="Jul"/>
  </r>
  <r>
    <d v="2013-07-17T00:00:00"/>
    <x v="4"/>
    <x v="4"/>
    <n v="98"/>
    <n v="9191"/>
    <n v="29"/>
    <n v="4960"/>
    <n v="17436"/>
    <n v="31625"/>
    <n v="0"/>
    <n v="26665"/>
    <n v="94.08163265306122"/>
    <s v="Jul"/>
  </r>
  <r>
    <d v="2013-07-18T00:00:00"/>
    <x v="0"/>
    <x v="0"/>
    <n v="115"/>
    <n v="9575"/>
    <n v="0"/>
    <n v="1615"/>
    <n v="21416"/>
    <n v="32623"/>
    <n v="0"/>
    <n v="31008"/>
    <n v="83.260869565217391"/>
    <s v="Jul"/>
  </r>
  <r>
    <d v="2013-07-18T00:00:00"/>
    <x v="1"/>
    <x v="1"/>
    <n v="124"/>
    <n v="8460"/>
    <n v="0"/>
    <n v="4804"/>
    <n v="22645"/>
    <n v="35951"/>
    <n v="0"/>
    <n v="31147"/>
    <n v="68.225806451612897"/>
    <s v="Jul"/>
  </r>
  <r>
    <d v="2013-07-18T00:00:00"/>
    <x v="3"/>
    <x v="3"/>
    <n v="111"/>
    <n v="11027"/>
    <n v="86"/>
    <n v="2601"/>
    <n v="19553"/>
    <n v="33289"/>
    <n v="0"/>
    <n v="30688"/>
    <n v="100.11711711711712"/>
    <s v="Jul"/>
  </r>
  <r>
    <d v="2013-07-18T00:00:00"/>
    <x v="4"/>
    <x v="4"/>
    <n v="114"/>
    <n v="11769"/>
    <n v="0"/>
    <n v="3287"/>
    <n v="18087"/>
    <n v="33145"/>
    <n v="0"/>
    <n v="29858"/>
    <n v="103.23684210526316"/>
    <s v="Jul"/>
  </r>
  <r>
    <d v="2013-07-20T00:00:00"/>
    <x v="0"/>
    <x v="0"/>
    <n v="173"/>
    <n v="16158"/>
    <n v="0"/>
    <n v="2299"/>
    <n v="20183"/>
    <n v="38663"/>
    <n v="0"/>
    <n v="36364"/>
    <n v="93.398843930635834"/>
    <s v="Jul"/>
  </r>
  <r>
    <d v="2013-07-20T00:00:00"/>
    <x v="1"/>
    <x v="1"/>
    <n v="195"/>
    <n v="13489"/>
    <n v="0"/>
    <n v="2555"/>
    <n v="22462"/>
    <n v="38540"/>
    <n v="0"/>
    <n v="35985"/>
    <n v="69.174358974358981"/>
    <s v="Jul"/>
  </r>
  <r>
    <d v="2013-07-20T00:00:00"/>
    <x v="2"/>
    <x v="2"/>
    <n v="18"/>
    <n v="1722"/>
    <n v="0"/>
    <n v="183"/>
    <n v="2619"/>
    <n v="4524"/>
    <n v="0"/>
    <n v="4341"/>
    <n v="95.666666666666671"/>
    <s v="Jul"/>
  </r>
  <r>
    <d v="2013-07-20T00:00:00"/>
    <x v="3"/>
    <x v="3"/>
    <n v="141"/>
    <n v="14703"/>
    <n v="0"/>
    <n v="3216"/>
    <n v="17750"/>
    <n v="35689"/>
    <n v="0"/>
    <n v="32473"/>
    <n v="104.27659574468085"/>
    <s v="Jul"/>
  </r>
  <r>
    <d v="2013-07-21T00:00:00"/>
    <x v="0"/>
    <x v="0"/>
    <n v="127"/>
    <n v="10601"/>
    <n v="0"/>
    <n v="2323"/>
    <n v="19784"/>
    <n v="32773"/>
    <n v="0"/>
    <n v="30450"/>
    <n v="83.472440944881896"/>
    <s v="Jul"/>
  </r>
  <r>
    <d v="2013-07-21T00:00:00"/>
    <x v="1"/>
    <x v="1"/>
    <n v="131"/>
    <n v="10009"/>
    <n v="0"/>
    <n v="1109"/>
    <n v="20699"/>
    <n v="31909"/>
    <n v="69"/>
    <n v="30800"/>
    <n v="76.931297709923669"/>
    <s v="Jul"/>
  </r>
  <r>
    <d v="2013-07-21T00:00:00"/>
    <x v="2"/>
    <x v="2"/>
    <n v="18"/>
    <n v="2006"/>
    <n v="0"/>
    <n v="498"/>
    <n v="2283"/>
    <n v="4787"/>
    <n v="0"/>
    <n v="4289"/>
    <n v="111.44444444444444"/>
    <s v="Jul"/>
  </r>
  <r>
    <d v="2013-07-21T00:00:00"/>
    <x v="3"/>
    <x v="3"/>
    <n v="122"/>
    <n v="11212"/>
    <n v="0"/>
    <n v="2358"/>
    <n v="18849"/>
    <n v="32437"/>
    <n v="0"/>
    <n v="30079"/>
    <n v="91.901639344262293"/>
    <s v="Jul"/>
  </r>
  <r>
    <d v="2013-07-21T00:00:00"/>
    <x v="4"/>
    <x v="4"/>
    <n v="119"/>
    <n v="12871"/>
    <n v="0"/>
    <n v="2827"/>
    <n v="18060"/>
    <n v="33758"/>
    <n v="0"/>
    <n v="30931"/>
    <n v="108.15966386554622"/>
    <s v="Jul"/>
  </r>
  <r>
    <d v="2013-07-22T00:00:00"/>
    <x v="0"/>
    <x v="0"/>
    <n v="122"/>
    <n v="10900"/>
    <n v="0"/>
    <n v="2144"/>
    <n v="21887"/>
    <n v="34954"/>
    <n v="0"/>
    <n v="32810"/>
    <n v="89.344262295081961"/>
    <s v="Jul"/>
  </r>
  <r>
    <d v="2013-07-22T00:00:00"/>
    <x v="1"/>
    <x v="1"/>
    <n v="131"/>
    <n v="9711"/>
    <n v="0"/>
    <n v="3483"/>
    <n v="24694"/>
    <n v="37925"/>
    <n v="0"/>
    <n v="34442"/>
    <n v="74.129770992366417"/>
    <s v="Jul"/>
  </r>
  <r>
    <d v="2013-07-22T00:00:00"/>
    <x v="3"/>
    <x v="3"/>
    <n v="122"/>
    <n v="10983"/>
    <n v="0"/>
    <n v="2750"/>
    <n v="19114"/>
    <n v="32867"/>
    <n v="0"/>
    <n v="30117"/>
    <n v="90.02459016393442"/>
    <s v="Jul"/>
  </r>
  <r>
    <d v="2013-07-22T00:00:00"/>
    <x v="4"/>
    <x v="4"/>
    <n v="102"/>
    <n v="10160"/>
    <n v="0"/>
    <n v="3408"/>
    <n v="19546"/>
    <n v="33120"/>
    <n v="0"/>
    <n v="29712"/>
    <n v="99.607843137254903"/>
    <s v="Jul"/>
  </r>
  <r>
    <d v="2013-07-23T00:00:00"/>
    <x v="0"/>
    <x v="0"/>
    <n v="105"/>
    <n v="9031"/>
    <n v="0"/>
    <n v="2145"/>
    <n v="21520"/>
    <n v="32708"/>
    <n v="0"/>
    <n v="30563"/>
    <n v="86.009523809523813"/>
    <s v="Jul"/>
  </r>
  <r>
    <d v="2013-07-23T00:00:00"/>
    <x v="1"/>
    <x v="1"/>
    <n v="134"/>
    <n v="10521"/>
    <n v="0"/>
    <n v="4515"/>
    <n v="26444"/>
    <n v="41513"/>
    <n v="0"/>
    <n v="36998"/>
    <n v="78.514925373134332"/>
    <s v="Jul"/>
  </r>
  <r>
    <d v="2013-07-23T00:00:00"/>
    <x v="2"/>
    <x v="2"/>
    <n v="8"/>
    <n v="948"/>
    <n v="0"/>
    <n v="615"/>
    <n v="1771"/>
    <n v="3334"/>
    <n v="0"/>
    <n v="2719"/>
    <n v="118.5"/>
    <s v="Jul"/>
  </r>
  <r>
    <d v="2013-07-23T00:00:00"/>
    <x v="3"/>
    <x v="3"/>
    <n v="95"/>
    <n v="8767"/>
    <n v="0"/>
    <n v="2609"/>
    <n v="21692"/>
    <n v="33086"/>
    <n v="0"/>
    <n v="30477"/>
    <n v="92.284210526315789"/>
    <s v="Jul"/>
  </r>
  <r>
    <d v="2013-07-23T00:00:00"/>
    <x v="4"/>
    <x v="4"/>
    <n v="116"/>
    <n v="10396"/>
    <n v="0"/>
    <n v="3390"/>
    <n v="19017"/>
    <n v="32807"/>
    <n v="0"/>
    <n v="29417"/>
    <n v="89.620689655172413"/>
    <s v="Jul"/>
  </r>
  <r>
    <d v="2013-07-24T00:00:00"/>
    <x v="0"/>
    <x v="0"/>
    <n v="101"/>
    <n v="8509"/>
    <n v="0"/>
    <n v="1522"/>
    <n v="23266"/>
    <n v="33306"/>
    <n v="0"/>
    <n v="31784"/>
    <n v="84.247524752475243"/>
    <s v="Jul"/>
  </r>
  <r>
    <d v="2013-07-24T00:00:00"/>
    <x v="1"/>
    <x v="1"/>
    <n v="114"/>
    <n v="8119"/>
    <n v="0"/>
    <n v="4800"/>
    <n v="23128"/>
    <n v="36072"/>
    <n v="0"/>
    <n v="31272"/>
    <n v="71.219298245614041"/>
    <s v="Jul"/>
  </r>
  <r>
    <d v="2013-07-24T00:00:00"/>
    <x v="3"/>
    <x v="3"/>
    <n v="100"/>
    <n v="8838"/>
    <n v="0"/>
    <n v="2758"/>
    <n v="21391"/>
    <n v="33005"/>
    <n v="0"/>
    <n v="30247"/>
    <n v="88.38"/>
    <s v="Jul"/>
  </r>
  <r>
    <d v="2013-07-24T00:00:00"/>
    <x v="4"/>
    <x v="4"/>
    <n v="113"/>
    <n v="9792"/>
    <n v="0"/>
    <n v="4994"/>
    <n v="21271"/>
    <n v="36060"/>
    <n v="0"/>
    <n v="31066"/>
    <n v="86.654867256637175"/>
    <s v="Jul"/>
  </r>
  <r>
    <d v="2013-07-25T00:00:00"/>
    <x v="0"/>
    <x v="0"/>
    <n v="113"/>
    <n v="9785"/>
    <n v="0"/>
    <n v="1807"/>
    <n v="22023"/>
    <n v="33625"/>
    <n v="0"/>
    <n v="31818"/>
    <n v="86.592920353982308"/>
    <s v="Jul"/>
  </r>
  <r>
    <d v="2013-07-25T00:00:00"/>
    <x v="1"/>
    <x v="1"/>
    <n v="126"/>
    <n v="8183"/>
    <n v="1"/>
    <n v="6003"/>
    <n v="24719"/>
    <n v="38930"/>
    <n v="0"/>
    <n v="32927"/>
    <n v="64.952380952380949"/>
    <s v="Jul"/>
  </r>
  <r>
    <d v="2013-07-25T00:00:00"/>
    <x v="2"/>
    <x v="2"/>
    <n v="5"/>
    <n v="669"/>
    <n v="0"/>
    <n v="1255"/>
    <n v="921"/>
    <n v="2845"/>
    <n v="0"/>
    <n v="1590"/>
    <n v="133.80000000000001"/>
    <s v="Jul"/>
  </r>
  <r>
    <d v="2013-07-25T00:00:00"/>
    <x v="3"/>
    <x v="3"/>
    <n v="108"/>
    <n v="9276"/>
    <n v="0"/>
    <n v="2751"/>
    <n v="21257"/>
    <n v="33296"/>
    <n v="0"/>
    <n v="30545"/>
    <n v="85.888888888888886"/>
    <s v="Jul"/>
  </r>
  <r>
    <d v="2013-07-25T00:00:00"/>
    <x v="4"/>
    <x v="4"/>
    <n v="112"/>
    <n v="9963"/>
    <n v="0"/>
    <n v="3587"/>
    <n v="19226"/>
    <n v="32781"/>
    <n v="0"/>
    <n v="29194"/>
    <n v="88.955357142857139"/>
    <s v="Jul"/>
  </r>
  <r>
    <d v="2013-07-27T00:00:00"/>
    <x v="0"/>
    <x v="0"/>
    <n v="136"/>
    <n v="11351"/>
    <n v="2"/>
    <n v="751"/>
    <n v="20898"/>
    <n v="33017"/>
    <n v="0"/>
    <n v="32266"/>
    <n v="83.477941176470594"/>
    <s v="Jul"/>
  </r>
  <r>
    <d v="2013-07-27T00:00:00"/>
    <x v="1"/>
    <x v="1"/>
    <n v="172"/>
    <n v="11325"/>
    <n v="0"/>
    <n v="3540"/>
    <n v="27552"/>
    <n v="42449"/>
    <n v="0"/>
    <n v="38909"/>
    <n v="65.843023255813947"/>
    <s v="Jul"/>
  </r>
  <r>
    <d v="2013-07-27T00:00:00"/>
    <x v="2"/>
    <x v="2"/>
    <n v="8"/>
    <n v="787"/>
    <n v="0"/>
    <n v="5"/>
    <n v="2022"/>
    <n v="2814"/>
    <n v="0"/>
    <n v="2809"/>
    <n v="98.375"/>
    <s v="Jul"/>
  </r>
  <r>
    <d v="2013-07-27T00:00:00"/>
    <x v="3"/>
    <x v="3"/>
    <n v="125"/>
    <n v="12621"/>
    <n v="0"/>
    <n v="2638"/>
    <n v="17701"/>
    <n v="32981"/>
    <n v="0"/>
    <n v="30343"/>
    <n v="100.968"/>
    <s v="Jul"/>
  </r>
  <r>
    <d v="2013-07-27T00:00:00"/>
    <x v="4"/>
    <x v="4"/>
    <n v="114"/>
    <n v="9983"/>
    <n v="0"/>
    <n v="2850"/>
    <n v="19618"/>
    <n v="32455"/>
    <n v="0"/>
    <n v="29605"/>
    <n v="87.570175438596493"/>
    <s v="Jul"/>
  </r>
  <r>
    <d v="2013-07-28T00:00:00"/>
    <x v="0"/>
    <x v="0"/>
    <n v="120"/>
    <n v="10058"/>
    <n v="0"/>
    <n v="1678"/>
    <n v="20693"/>
    <n v="32442"/>
    <n v="0"/>
    <n v="30764"/>
    <n v="83.816666666666663"/>
    <s v="Jul"/>
  </r>
  <r>
    <d v="2013-07-28T00:00:00"/>
    <x v="1"/>
    <x v="1"/>
    <n v="149"/>
    <n v="11575"/>
    <n v="0"/>
    <n v="3850"/>
    <n v="24915"/>
    <n v="40388"/>
    <n v="26"/>
    <n v="36538"/>
    <n v="77.859060402684563"/>
    <s v="Jul"/>
  </r>
  <r>
    <d v="2013-07-28T00:00:00"/>
    <x v="2"/>
    <x v="2"/>
    <n v="11"/>
    <n v="1034"/>
    <n v="0"/>
    <n v="329"/>
    <n v="2784"/>
    <n v="4147"/>
    <n v="0"/>
    <n v="3818"/>
    <n v="94"/>
    <s v="Jul"/>
  </r>
  <r>
    <d v="2013-07-28T00:00:00"/>
    <x v="3"/>
    <x v="3"/>
    <n v="114"/>
    <n v="10604"/>
    <n v="0"/>
    <n v="2955"/>
    <n v="20054"/>
    <n v="33633"/>
    <n v="0"/>
    <n v="30678"/>
    <n v="93.017543859649123"/>
    <s v="Jul"/>
  </r>
  <r>
    <d v="2013-07-28T00:00:00"/>
    <x v="4"/>
    <x v="4"/>
    <n v="125"/>
    <n v="11009"/>
    <n v="0"/>
    <n v="2638"/>
    <n v="20711"/>
    <n v="34363"/>
    <n v="0"/>
    <n v="31725"/>
    <n v="88.072000000000003"/>
    <s v="Jul"/>
  </r>
  <r>
    <d v="2013-07-29T00:00:00"/>
    <x v="0"/>
    <x v="0"/>
    <n v="167"/>
    <n v="14020"/>
    <n v="0"/>
    <n v="2677"/>
    <n v="22824"/>
    <n v="39540"/>
    <n v="0"/>
    <n v="36863"/>
    <n v="83.952095808383234"/>
    <s v="Jul"/>
  </r>
  <r>
    <d v="2013-07-29T00:00:00"/>
    <x v="1"/>
    <x v="1"/>
    <n v="185"/>
    <n v="13418"/>
    <n v="0"/>
    <n v="4654"/>
    <n v="26079"/>
    <n v="44187"/>
    <n v="0"/>
    <n v="39533"/>
    <n v="72.529729729729723"/>
    <s v="Jul"/>
  </r>
  <r>
    <d v="2013-07-29T00:00:00"/>
    <x v="2"/>
    <x v="2"/>
    <n v="18"/>
    <n v="1901"/>
    <n v="0"/>
    <n v="146"/>
    <n v="1727"/>
    <n v="3777"/>
    <n v="0"/>
    <n v="3631"/>
    <n v="105.61111111111111"/>
    <s v="Jul"/>
  </r>
  <r>
    <d v="2013-07-29T00:00:00"/>
    <x v="3"/>
    <x v="3"/>
    <n v="138"/>
    <n v="13512"/>
    <n v="0"/>
    <n v="2863"/>
    <n v="20288"/>
    <n v="36684"/>
    <n v="0"/>
    <n v="33821"/>
    <n v="97.913043478260875"/>
    <s v="Jul"/>
  </r>
  <r>
    <d v="2013-07-30T00:00:00"/>
    <x v="0"/>
    <x v="0"/>
    <n v="123"/>
    <n v="11133"/>
    <n v="0"/>
    <n v="1437"/>
    <n v="19785"/>
    <n v="32365"/>
    <n v="0"/>
    <n v="30928"/>
    <n v="90.512195121951223"/>
    <s v="Jul"/>
  </r>
  <r>
    <d v="2013-07-30T00:00:00"/>
    <x v="1"/>
    <x v="1"/>
    <n v="125"/>
    <n v="8867"/>
    <n v="0"/>
    <n v="3382"/>
    <n v="22596"/>
    <n v="34890"/>
    <n v="0"/>
    <n v="31508"/>
    <n v="70.936000000000007"/>
    <s v="Jul"/>
  </r>
  <r>
    <d v="2013-07-30T00:00:00"/>
    <x v="2"/>
    <x v="2"/>
    <n v="39"/>
    <n v="3152"/>
    <n v="0"/>
    <n v="2460"/>
    <n v="6671"/>
    <n v="12283"/>
    <n v="0"/>
    <n v="9823"/>
    <n v="80.820512820512818"/>
    <s v="Jul"/>
  </r>
  <r>
    <d v="2013-07-30T00:00:00"/>
    <x v="3"/>
    <x v="3"/>
    <n v="122"/>
    <n v="10697"/>
    <n v="0"/>
    <n v="2582"/>
    <n v="20534"/>
    <n v="33842"/>
    <n v="0"/>
    <n v="31260"/>
    <n v="87.680327868852459"/>
    <s v="Jul"/>
  </r>
  <r>
    <d v="2013-07-30T00:00:00"/>
    <x v="4"/>
    <x v="4"/>
    <n v="63"/>
    <n v="6079"/>
    <n v="0"/>
    <n v="650"/>
    <n v="10502"/>
    <n v="17234"/>
    <n v="0"/>
    <n v="16584"/>
    <n v="96.492063492063494"/>
    <s v="Jul"/>
  </r>
  <r>
    <d v="2013-07-31T00:00:00"/>
    <x v="0"/>
    <x v="0"/>
    <n v="111"/>
    <n v="8717"/>
    <n v="0"/>
    <n v="1365"/>
    <n v="20707"/>
    <n v="30803"/>
    <n v="0"/>
    <n v="29438"/>
    <n v="78.531531531531527"/>
    <s v="Jul"/>
  </r>
  <r>
    <d v="2013-07-31T00:00:00"/>
    <x v="1"/>
    <x v="1"/>
    <n v="138"/>
    <n v="9434"/>
    <n v="0"/>
    <n v="5584"/>
    <n v="24994"/>
    <n v="40043"/>
    <n v="0"/>
    <n v="34459"/>
    <n v="68.362318840579704"/>
    <s v="Jul"/>
  </r>
  <r>
    <d v="2013-07-31T00:00:00"/>
    <x v="2"/>
    <x v="2"/>
    <n v="16"/>
    <n v="1559"/>
    <n v="0"/>
    <n v="2773"/>
    <n v="2764"/>
    <n v="7096"/>
    <n v="0"/>
    <n v="4323"/>
    <n v="97.4375"/>
    <s v="Jul"/>
  </r>
  <r>
    <d v="2013-07-31T00:00:00"/>
    <x v="3"/>
    <x v="3"/>
    <n v="105"/>
    <n v="8937"/>
    <n v="0"/>
    <n v="3232"/>
    <n v="21336"/>
    <n v="33528"/>
    <n v="0"/>
    <n v="30296"/>
    <n v="85.114285714285714"/>
    <s v="Jul"/>
  </r>
  <r>
    <d v="2013-07-31T00:00:00"/>
    <x v="4"/>
    <x v="4"/>
    <n v="104"/>
    <n v="10138"/>
    <n v="0"/>
    <n v="5098"/>
    <n v="19605"/>
    <n v="34848"/>
    <n v="0"/>
    <n v="29750"/>
    <n v="97.480769230769226"/>
    <s v="Jul"/>
  </r>
  <r>
    <d v="2013-08-11T00:00:00"/>
    <x v="0"/>
    <x v="0"/>
    <n v="124"/>
    <n v="10944"/>
    <n v="0"/>
    <n v="1640"/>
    <n v="19940"/>
    <n v="32536"/>
    <n v="0"/>
    <n v="30896"/>
    <n v="88.258064516129039"/>
    <s v="Aug"/>
  </r>
  <r>
    <d v="2013-08-11T00:00:00"/>
    <x v="1"/>
    <x v="1"/>
    <n v="123"/>
    <n v="8995"/>
    <n v="0"/>
    <n v="2170"/>
    <n v="19466"/>
    <n v="30656"/>
    <n v="0"/>
    <n v="28486"/>
    <n v="73.130081300813004"/>
    <s v="Aug"/>
  </r>
  <r>
    <d v="2013-08-11T00:00:00"/>
    <x v="2"/>
    <x v="2"/>
    <n v="7"/>
    <n v="1404"/>
    <n v="0"/>
    <n v="342"/>
    <n v="897"/>
    <n v="2646"/>
    <n v="0"/>
    <n v="2304"/>
    <n v="200.57142857142858"/>
    <s v="Aug"/>
  </r>
  <r>
    <d v="2013-08-11T00:00:00"/>
    <x v="3"/>
    <x v="3"/>
    <n v="108"/>
    <n v="10606"/>
    <n v="0"/>
    <n v="2967"/>
    <n v="18790"/>
    <n v="32386"/>
    <n v="0"/>
    <n v="29419"/>
    <n v="98.203703703703709"/>
    <s v="Aug"/>
  </r>
  <r>
    <d v="2013-08-13T00:00:00"/>
    <x v="0"/>
    <x v="0"/>
    <n v="114"/>
    <n v="10759"/>
    <n v="0"/>
    <n v="2152"/>
    <n v="20126"/>
    <n v="33047"/>
    <n v="0"/>
    <n v="30895"/>
    <n v="94.377192982456137"/>
    <s v="Aug"/>
  </r>
  <r>
    <d v="2013-08-13T00:00:00"/>
    <x v="1"/>
    <x v="1"/>
    <n v="117"/>
    <n v="7978"/>
    <n v="1"/>
    <n v="3990"/>
    <n v="20363"/>
    <n v="32352"/>
    <n v="0"/>
    <n v="28362"/>
    <n v="68.196581196581192"/>
    <s v="Aug"/>
  </r>
  <r>
    <d v="2013-08-13T00:00:00"/>
    <x v="2"/>
    <x v="2"/>
    <n v="12"/>
    <n v="1619"/>
    <n v="0"/>
    <n v="411"/>
    <n v="2467"/>
    <n v="4497"/>
    <n v="0"/>
    <n v="4086"/>
    <n v="134.91666666666666"/>
    <s v="Aug"/>
  </r>
  <r>
    <d v="2013-08-13T00:00:00"/>
    <x v="3"/>
    <x v="3"/>
    <n v="113"/>
    <n v="11059"/>
    <n v="0"/>
    <n v="2774"/>
    <n v="18725"/>
    <n v="32578"/>
    <n v="0"/>
    <n v="29804"/>
    <n v="97.86725663716814"/>
    <s v="Aug"/>
  </r>
  <r>
    <d v="2013-08-13T00:00:00"/>
    <x v="4"/>
    <x v="4"/>
    <n v="129"/>
    <n v="12868"/>
    <n v="0"/>
    <n v="3415"/>
    <n v="20435"/>
    <n v="36721"/>
    <n v="0"/>
    <n v="33306"/>
    <n v="99.751937984496124"/>
    <s v="Aug"/>
  </r>
  <r>
    <d v="2013-08-14T00:00:00"/>
    <x v="0"/>
    <x v="0"/>
    <n v="115"/>
    <n v="10834"/>
    <n v="0"/>
    <n v="2352"/>
    <n v="19768"/>
    <n v="32965"/>
    <n v="0"/>
    <n v="30613"/>
    <n v="94.208695652173915"/>
    <s v="Aug"/>
  </r>
  <r>
    <d v="2013-08-14T00:00:00"/>
    <x v="1"/>
    <x v="1"/>
    <n v="105"/>
    <n v="7385"/>
    <n v="0"/>
    <n v="1863"/>
    <n v="22592"/>
    <n v="31856"/>
    <n v="0"/>
    <n v="29993"/>
    <n v="70.333333333333329"/>
    <s v="Aug"/>
  </r>
  <r>
    <d v="2013-08-14T00:00:00"/>
    <x v="2"/>
    <x v="2"/>
    <n v="7"/>
    <n v="753"/>
    <n v="0"/>
    <n v="667"/>
    <n v="1969"/>
    <n v="3390"/>
    <n v="0"/>
    <n v="2723"/>
    <n v="107.57142857142857"/>
    <s v="Aug"/>
  </r>
  <r>
    <d v="2013-08-14T00:00:00"/>
    <x v="3"/>
    <x v="3"/>
    <n v="115"/>
    <n v="11229"/>
    <n v="0"/>
    <n v="3015"/>
    <n v="18656"/>
    <n v="32929"/>
    <n v="0"/>
    <n v="29914"/>
    <n v="97.643478260869571"/>
    <s v="Aug"/>
  </r>
  <r>
    <d v="2013-08-14T00:00:00"/>
    <x v="4"/>
    <x v="4"/>
    <n v="101"/>
    <n v="11142"/>
    <n v="0"/>
    <n v="3945"/>
    <n v="20525"/>
    <n v="35616"/>
    <n v="0"/>
    <n v="31671"/>
    <n v="110.31683168316832"/>
    <s v="Aug"/>
  </r>
  <r>
    <d v="2013-08-15T00:00:00"/>
    <x v="0"/>
    <x v="0"/>
    <n v="124"/>
    <n v="10404"/>
    <n v="0"/>
    <n v="1453"/>
    <n v="20717"/>
    <n v="32590"/>
    <n v="0"/>
    <n v="31137"/>
    <n v="83.903225806451616"/>
    <s v="Aug"/>
  </r>
  <r>
    <d v="2013-08-15T00:00:00"/>
    <x v="1"/>
    <x v="1"/>
    <n v="75"/>
    <n v="5865"/>
    <n v="0"/>
    <n v="1695"/>
    <n v="18145"/>
    <n v="25716"/>
    <n v="0"/>
    <n v="24021"/>
    <n v="78.2"/>
    <s v="Aug"/>
  </r>
  <r>
    <d v="2013-08-15T00:00:00"/>
    <x v="2"/>
    <x v="2"/>
    <n v="5"/>
    <n v="739"/>
    <n v="0"/>
    <n v="1034"/>
    <n v="2316"/>
    <n v="4094"/>
    <n v="0"/>
    <n v="3060"/>
    <n v="147.80000000000001"/>
    <s v="Aug"/>
  </r>
  <r>
    <d v="2013-08-15T00:00:00"/>
    <x v="3"/>
    <x v="3"/>
    <n v="113"/>
    <n v="12352"/>
    <n v="0"/>
    <n v="2608"/>
    <n v="18370"/>
    <n v="33348"/>
    <n v="0"/>
    <n v="30740"/>
    <n v="109.30973451327434"/>
    <s v="Aug"/>
  </r>
  <r>
    <d v="2013-08-15T00:00:00"/>
    <x v="4"/>
    <x v="4"/>
    <n v="99"/>
    <n v="9629"/>
    <n v="0"/>
    <n v="3644"/>
    <n v="20581"/>
    <n v="33856"/>
    <n v="0"/>
    <n v="30212"/>
    <n v="97.262626262626256"/>
    <s v="Aug"/>
  </r>
  <r>
    <d v="2013-08-16T00:00:00"/>
    <x v="0"/>
    <x v="0"/>
    <n v="118"/>
    <n v="9521"/>
    <n v="0"/>
    <n v="1838"/>
    <n v="21275"/>
    <n v="32724"/>
    <n v="78"/>
    <n v="30886"/>
    <n v="81.347457627118644"/>
    <s v="Aug"/>
  </r>
  <r>
    <d v="2013-08-16T00:00:00"/>
    <x v="1"/>
    <x v="1"/>
    <n v="143"/>
    <n v="11149"/>
    <n v="0"/>
    <n v="5197"/>
    <n v="27624"/>
    <n v="43985"/>
    <n v="0"/>
    <n v="38788"/>
    <n v="77.96503496503496"/>
    <s v="Aug"/>
  </r>
  <r>
    <d v="2013-08-16T00:00:00"/>
    <x v="3"/>
    <x v="3"/>
    <n v="105"/>
    <n v="11076"/>
    <n v="0"/>
    <n v="2541"/>
    <n v="19226"/>
    <n v="32861"/>
    <n v="0"/>
    <n v="30320"/>
    <n v="105.48571428571428"/>
    <s v="Aug"/>
  </r>
  <r>
    <d v="2013-08-16T00:00:00"/>
    <x v="4"/>
    <x v="4"/>
    <n v="108"/>
    <n v="10722"/>
    <n v="1"/>
    <n v="3664"/>
    <n v="19323"/>
    <n v="33715"/>
    <n v="0"/>
    <n v="30051"/>
    <n v="99.287037037037038"/>
    <s v="Aug"/>
  </r>
  <r>
    <d v="2013-08-17T00:00:00"/>
    <x v="0"/>
    <x v="0"/>
    <n v="115"/>
    <n v="10595"/>
    <n v="2"/>
    <n v="2042"/>
    <n v="21722"/>
    <n v="34378"/>
    <n v="0"/>
    <n v="32336"/>
    <n v="92.147826086956528"/>
    <s v="Aug"/>
  </r>
  <r>
    <d v="2013-08-17T00:00:00"/>
    <x v="1"/>
    <x v="1"/>
    <n v="124"/>
    <n v="9617"/>
    <n v="2"/>
    <n v="6011"/>
    <n v="23112"/>
    <n v="38772"/>
    <n v="0"/>
    <n v="32761"/>
    <n v="77.572580645161295"/>
    <s v="Aug"/>
  </r>
  <r>
    <d v="2013-08-17T00:00:00"/>
    <x v="2"/>
    <x v="2"/>
    <n v="11"/>
    <n v="1330"/>
    <n v="0"/>
    <n v="631"/>
    <n v="2170"/>
    <n v="4167"/>
    <n v="0"/>
    <n v="3536"/>
    <n v="120.90909090909091"/>
    <s v="Aug"/>
  </r>
  <r>
    <d v="2013-08-17T00:00:00"/>
    <x v="3"/>
    <x v="3"/>
    <n v="107"/>
    <n v="10146"/>
    <n v="0"/>
    <n v="3550"/>
    <n v="19427"/>
    <n v="33146"/>
    <n v="0"/>
    <n v="29596"/>
    <n v="94.822429906542055"/>
    <s v="Aug"/>
  </r>
  <r>
    <d v="2013-08-17T00:00:00"/>
    <x v="4"/>
    <x v="4"/>
    <n v="98"/>
    <n v="9191"/>
    <n v="29"/>
    <n v="4960"/>
    <n v="17436"/>
    <n v="31625"/>
    <n v="0"/>
    <n v="26665"/>
    <n v="94.08163265306122"/>
    <s v="Aug"/>
  </r>
  <r>
    <d v="2013-08-18T00:00:00"/>
    <x v="0"/>
    <x v="0"/>
    <n v="115"/>
    <n v="9575"/>
    <n v="0"/>
    <n v="1615"/>
    <n v="21416"/>
    <n v="32623"/>
    <n v="0"/>
    <n v="31008"/>
    <n v="83.260869565217391"/>
    <s v="Aug"/>
  </r>
  <r>
    <d v="2013-08-18T00:00:00"/>
    <x v="1"/>
    <x v="1"/>
    <n v="124"/>
    <n v="8460"/>
    <n v="0"/>
    <n v="4804"/>
    <n v="22645"/>
    <n v="35951"/>
    <n v="0"/>
    <n v="31147"/>
    <n v="68.225806451612897"/>
    <s v="Aug"/>
  </r>
  <r>
    <d v="2013-08-18T00:00:00"/>
    <x v="3"/>
    <x v="3"/>
    <n v="111"/>
    <n v="11027"/>
    <n v="86"/>
    <n v="2601"/>
    <n v="19553"/>
    <n v="33289"/>
    <n v="0"/>
    <n v="30688"/>
    <n v="100.11711711711712"/>
    <s v="Aug"/>
  </r>
  <r>
    <d v="2013-08-18T00:00:00"/>
    <x v="4"/>
    <x v="4"/>
    <n v="114"/>
    <n v="11769"/>
    <n v="0"/>
    <n v="3287"/>
    <n v="18087"/>
    <n v="33145"/>
    <n v="0"/>
    <n v="29858"/>
    <n v="103.23684210526316"/>
    <s v="Aug"/>
  </r>
  <r>
    <d v="2013-08-20T00:00:00"/>
    <x v="0"/>
    <x v="0"/>
    <n v="173"/>
    <n v="16158"/>
    <n v="0"/>
    <n v="2299"/>
    <n v="20183"/>
    <n v="38663"/>
    <n v="0"/>
    <n v="36364"/>
    <n v="93.398843930635834"/>
    <s v="Aug"/>
  </r>
  <r>
    <d v="2013-08-20T00:00:00"/>
    <x v="1"/>
    <x v="1"/>
    <n v="195"/>
    <n v="13489"/>
    <n v="0"/>
    <n v="2555"/>
    <n v="22462"/>
    <n v="38540"/>
    <n v="0"/>
    <n v="35985"/>
    <n v="69.174358974358981"/>
    <s v="Aug"/>
  </r>
  <r>
    <d v="2013-08-20T00:00:00"/>
    <x v="2"/>
    <x v="2"/>
    <n v="18"/>
    <n v="1722"/>
    <n v="0"/>
    <n v="183"/>
    <n v="2619"/>
    <n v="4524"/>
    <n v="0"/>
    <n v="4341"/>
    <n v="95.666666666666671"/>
    <s v="Aug"/>
  </r>
  <r>
    <d v="2013-08-20T00:00:00"/>
    <x v="3"/>
    <x v="3"/>
    <n v="141"/>
    <n v="14703"/>
    <n v="0"/>
    <n v="3216"/>
    <n v="17750"/>
    <n v="35689"/>
    <n v="0"/>
    <n v="32473"/>
    <n v="104.27659574468085"/>
    <s v="Aug"/>
  </r>
  <r>
    <d v="2013-08-21T00:00:00"/>
    <x v="0"/>
    <x v="0"/>
    <n v="127"/>
    <n v="10601"/>
    <n v="0"/>
    <n v="2323"/>
    <n v="19784"/>
    <n v="32773"/>
    <n v="0"/>
    <n v="30450"/>
    <n v="83.472440944881896"/>
    <s v="Aug"/>
  </r>
  <r>
    <d v="2013-08-21T00:00:00"/>
    <x v="1"/>
    <x v="1"/>
    <n v="131"/>
    <n v="10009"/>
    <n v="0"/>
    <n v="1109"/>
    <n v="20699"/>
    <n v="31909"/>
    <n v="69"/>
    <n v="30800"/>
    <n v="76.931297709923669"/>
    <s v="Aug"/>
  </r>
  <r>
    <d v="2013-08-21T00:00:00"/>
    <x v="2"/>
    <x v="2"/>
    <n v="18"/>
    <n v="2006"/>
    <n v="0"/>
    <n v="498"/>
    <n v="2283"/>
    <n v="4787"/>
    <n v="0"/>
    <n v="4289"/>
    <n v="111.44444444444444"/>
    <s v="Aug"/>
  </r>
  <r>
    <d v="2013-08-21T00:00:00"/>
    <x v="3"/>
    <x v="3"/>
    <n v="122"/>
    <n v="11212"/>
    <n v="0"/>
    <n v="2358"/>
    <n v="18849"/>
    <n v="32437"/>
    <n v="0"/>
    <n v="30079"/>
    <n v="91.901639344262293"/>
    <s v="Aug"/>
  </r>
  <r>
    <d v="2013-08-21T00:00:00"/>
    <x v="4"/>
    <x v="4"/>
    <n v="119"/>
    <n v="12871"/>
    <n v="0"/>
    <n v="2827"/>
    <n v="18060"/>
    <n v="33758"/>
    <n v="0"/>
    <n v="30931"/>
    <n v="108.15966386554622"/>
    <s v="Aug"/>
  </r>
  <r>
    <d v="2013-08-22T00:00:00"/>
    <x v="0"/>
    <x v="0"/>
    <n v="122"/>
    <n v="10900"/>
    <n v="0"/>
    <n v="2144"/>
    <n v="21887"/>
    <n v="34954"/>
    <n v="0"/>
    <n v="32810"/>
    <n v="89.344262295081961"/>
    <s v="Aug"/>
  </r>
  <r>
    <d v="2013-08-22T00:00:00"/>
    <x v="1"/>
    <x v="1"/>
    <n v="131"/>
    <n v="9711"/>
    <n v="0"/>
    <n v="3483"/>
    <n v="24694"/>
    <n v="37925"/>
    <n v="0"/>
    <n v="34442"/>
    <n v="74.129770992366417"/>
    <s v="Aug"/>
  </r>
  <r>
    <d v="2013-08-22T00:00:00"/>
    <x v="3"/>
    <x v="3"/>
    <n v="122"/>
    <n v="10983"/>
    <n v="0"/>
    <n v="2750"/>
    <n v="19114"/>
    <n v="32867"/>
    <n v="0"/>
    <n v="30117"/>
    <n v="90.02459016393442"/>
    <s v="Aug"/>
  </r>
  <r>
    <d v="2013-08-22T00:00:00"/>
    <x v="4"/>
    <x v="4"/>
    <n v="102"/>
    <n v="10160"/>
    <n v="0"/>
    <n v="3408"/>
    <n v="19546"/>
    <n v="33120"/>
    <n v="0"/>
    <n v="29712"/>
    <n v="99.607843137254903"/>
    <s v="Aug"/>
  </r>
  <r>
    <d v="2013-08-23T00:00:00"/>
    <x v="0"/>
    <x v="0"/>
    <n v="105"/>
    <n v="9031"/>
    <n v="0"/>
    <n v="2145"/>
    <n v="21520"/>
    <n v="32708"/>
    <n v="0"/>
    <n v="30563"/>
    <n v="86.009523809523813"/>
    <s v="Aug"/>
  </r>
  <r>
    <d v="2013-08-23T00:00:00"/>
    <x v="1"/>
    <x v="1"/>
    <n v="134"/>
    <n v="10521"/>
    <n v="0"/>
    <n v="4515"/>
    <n v="26444"/>
    <n v="41513"/>
    <n v="0"/>
    <n v="36998"/>
    <n v="78.514925373134332"/>
    <s v="Aug"/>
  </r>
  <r>
    <d v="2013-08-23T00:00:00"/>
    <x v="2"/>
    <x v="2"/>
    <n v="8"/>
    <n v="948"/>
    <n v="0"/>
    <n v="615"/>
    <n v="1771"/>
    <n v="3334"/>
    <n v="0"/>
    <n v="2719"/>
    <n v="118.5"/>
    <s v="Aug"/>
  </r>
  <r>
    <d v="2013-08-23T00:00:00"/>
    <x v="3"/>
    <x v="3"/>
    <n v="95"/>
    <n v="8767"/>
    <n v="0"/>
    <n v="2609"/>
    <n v="21692"/>
    <n v="33086"/>
    <n v="0"/>
    <n v="30477"/>
    <n v="92.284210526315789"/>
    <s v="Aug"/>
  </r>
  <r>
    <d v="2013-08-23T00:00:00"/>
    <x v="4"/>
    <x v="4"/>
    <n v="116"/>
    <n v="10396"/>
    <n v="0"/>
    <n v="3390"/>
    <n v="19017"/>
    <n v="32807"/>
    <n v="0"/>
    <n v="29417"/>
    <n v="89.620689655172413"/>
    <s v="Aug"/>
  </r>
  <r>
    <d v="2013-08-24T00:00:00"/>
    <x v="0"/>
    <x v="0"/>
    <n v="101"/>
    <n v="8509"/>
    <n v="0"/>
    <n v="1522"/>
    <n v="23266"/>
    <n v="33306"/>
    <n v="0"/>
    <n v="31784"/>
    <n v="84.247524752475243"/>
    <s v="Aug"/>
  </r>
  <r>
    <d v="2013-08-24T00:00:00"/>
    <x v="1"/>
    <x v="1"/>
    <n v="114"/>
    <n v="8119"/>
    <n v="0"/>
    <n v="4800"/>
    <n v="23128"/>
    <n v="36072"/>
    <n v="0"/>
    <n v="31272"/>
    <n v="71.219298245614041"/>
    <s v="Aug"/>
  </r>
  <r>
    <d v="2013-08-24T00:00:00"/>
    <x v="3"/>
    <x v="3"/>
    <n v="100"/>
    <n v="8838"/>
    <n v="0"/>
    <n v="2758"/>
    <n v="21391"/>
    <n v="33005"/>
    <n v="0"/>
    <n v="30247"/>
    <n v="88.38"/>
    <s v="Aug"/>
  </r>
  <r>
    <d v="2013-08-24T00:00:00"/>
    <x v="4"/>
    <x v="4"/>
    <n v="113"/>
    <n v="9792"/>
    <n v="0"/>
    <n v="4994"/>
    <n v="21271"/>
    <n v="36060"/>
    <n v="0"/>
    <n v="31066"/>
    <n v="86.654867256637175"/>
    <s v="Aug"/>
  </r>
  <r>
    <d v="2013-08-25T00:00:00"/>
    <x v="0"/>
    <x v="0"/>
    <n v="113"/>
    <n v="9785"/>
    <n v="0"/>
    <n v="1807"/>
    <n v="22023"/>
    <n v="33625"/>
    <n v="0"/>
    <n v="31818"/>
    <n v="86.592920353982308"/>
    <s v="Aug"/>
  </r>
  <r>
    <d v="2013-08-25T00:00:00"/>
    <x v="1"/>
    <x v="1"/>
    <n v="126"/>
    <n v="8183"/>
    <n v="1"/>
    <n v="6003"/>
    <n v="24719"/>
    <n v="38930"/>
    <n v="0"/>
    <n v="32927"/>
    <n v="64.952380952380949"/>
    <s v="Aug"/>
  </r>
  <r>
    <d v="2013-08-25T00:00:00"/>
    <x v="2"/>
    <x v="2"/>
    <n v="5"/>
    <n v="669"/>
    <n v="0"/>
    <n v="1255"/>
    <n v="921"/>
    <n v="2845"/>
    <n v="0"/>
    <n v="1590"/>
    <n v="133.80000000000001"/>
    <s v="Aug"/>
  </r>
  <r>
    <d v="2013-08-25T00:00:00"/>
    <x v="3"/>
    <x v="3"/>
    <n v="108"/>
    <n v="9276"/>
    <n v="0"/>
    <n v="2751"/>
    <n v="21257"/>
    <n v="33296"/>
    <n v="0"/>
    <n v="30545"/>
    <n v="85.888888888888886"/>
    <s v="Aug"/>
  </r>
  <r>
    <d v="2013-08-25T00:00:00"/>
    <x v="4"/>
    <x v="4"/>
    <n v="112"/>
    <n v="9963"/>
    <n v="0"/>
    <n v="3587"/>
    <n v="19226"/>
    <n v="32781"/>
    <n v="0"/>
    <n v="29194"/>
    <n v="88.955357142857139"/>
    <s v="Aug"/>
  </r>
  <r>
    <d v="2013-08-27T00:00:00"/>
    <x v="0"/>
    <x v="0"/>
    <n v="136"/>
    <n v="11351"/>
    <n v="2"/>
    <n v="751"/>
    <n v="20898"/>
    <n v="33017"/>
    <n v="0"/>
    <n v="32266"/>
    <n v="83.477941176470594"/>
    <s v="Aug"/>
  </r>
  <r>
    <d v="2013-08-27T00:00:00"/>
    <x v="1"/>
    <x v="1"/>
    <n v="172"/>
    <n v="11325"/>
    <n v="0"/>
    <n v="3540"/>
    <n v="27552"/>
    <n v="42449"/>
    <n v="0"/>
    <n v="38909"/>
    <n v="65.843023255813947"/>
    <s v="Aug"/>
  </r>
  <r>
    <d v="2013-08-27T00:00:00"/>
    <x v="2"/>
    <x v="2"/>
    <n v="8"/>
    <n v="787"/>
    <n v="0"/>
    <n v="5"/>
    <n v="2022"/>
    <n v="2814"/>
    <n v="0"/>
    <n v="2809"/>
    <n v="98.375"/>
    <s v="Aug"/>
  </r>
  <r>
    <d v="2013-08-27T00:00:00"/>
    <x v="3"/>
    <x v="3"/>
    <n v="125"/>
    <n v="12621"/>
    <n v="0"/>
    <n v="2638"/>
    <n v="17701"/>
    <n v="32981"/>
    <n v="0"/>
    <n v="30343"/>
    <n v="100.968"/>
    <s v="Aug"/>
  </r>
  <r>
    <d v="2013-08-27T00:00:00"/>
    <x v="4"/>
    <x v="4"/>
    <n v="114"/>
    <n v="9983"/>
    <n v="0"/>
    <n v="2850"/>
    <n v="19618"/>
    <n v="32455"/>
    <n v="0"/>
    <n v="29605"/>
    <n v="87.570175438596493"/>
    <s v="Au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03AB1-F107-43F3-B5CD-C635562834B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C17:E24" firstHeaderRow="2" firstDataRow="2" firstDataCol="2"/>
  <pivotFields count="13">
    <pivotField compact="0" numFmtId="14" outline="0" showAll="0"/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5">
        <item x="2"/>
        <item x="3"/>
        <item x="1"/>
        <item x="4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" outline="0" showAll="0"/>
    <pivotField compact="0" outline="0" showAll="0"/>
  </pivotFields>
  <rowFields count="2">
    <field x="1"/>
    <field x="2"/>
  </rowFields>
  <rowItems count="6">
    <i>
      <x/>
      <x v="4"/>
    </i>
    <i>
      <x v="1"/>
      <x v="2"/>
    </i>
    <i>
      <x v="2"/>
      <x/>
    </i>
    <i>
      <x v="3"/>
      <x v="1"/>
    </i>
    <i>
      <x v="4"/>
      <x v="3"/>
    </i>
    <i t="grand">
      <x/>
    </i>
  </rowItems>
  <colItems count="1">
    <i/>
  </colItems>
  <dataFields count="1">
    <dataField name="Sum of aht" fld="11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pageSetUpPr autoPageBreaks="0"/>
  </sheetPr>
  <dimension ref="A1:M196"/>
  <sheetViews>
    <sheetView showGridLines="0" tabSelected="1" workbookViewId="0">
      <selection activeCell="G6" sqref="G6"/>
    </sheetView>
  </sheetViews>
  <sheetFormatPr defaultColWidth="9.1796875" defaultRowHeight="10.5" x14ac:dyDescent="0.25"/>
  <cols>
    <col min="1" max="1" width="10.81640625" style="3" customWidth="1"/>
    <col min="2" max="2" width="7" style="3" bestFit="1" customWidth="1"/>
    <col min="3" max="3" width="13.54296875" style="3" bestFit="1" customWidth="1"/>
    <col min="4" max="4" width="7.54296875" style="3" bestFit="1" customWidth="1"/>
    <col min="5" max="5" width="8" style="3" bestFit="1" customWidth="1"/>
    <col min="6" max="6" width="8.453125" style="3" bestFit="1" customWidth="1"/>
    <col min="7" max="7" width="8" style="3" bestFit="1" customWidth="1"/>
    <col min="8" max="8" width="8.54296875" style="3" bestFit="1" customWidth="1"/>
    <col min="9" max="10" width="10.453125" style="3" bestFit="1" customWidth="1"/>
    <col min="11" max="13" width="9.1796875" style="21"/>
    <col min="14" max="16384" width="9.1796875" style="3"/>
  </cols>
  <sheetData>
    <row r="1" spans="1:13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3" t="s">
        <v>119</v>
      </c>
      <c r="L1" s="23" t="s">
        <v>118</v>
      </c>
      <c r="M1" s="23" t="s">
        <v>17</v>
      </c>
    </row>
    <row r="2" spans="1:13" x14ac:dyDescent="0.25">
      <c r="A2" s="2">
        <v>41456</v>
      </c>
      <c r="B2" s="3">
        <v>44021</v>
      </c>
      <c r="C2" s="3" t="s">
        <v>9</v>
      </c>
      <c r="D2" s="3">
        <v>149</v>
      </c>
      <c r="E2" s="3">
        <v>12469</v>
      </c>
      <c r="F2" s="3">
        <v>0</v>
      </c>
      <c r="G2" s="3">
        <v>2117</v>
      </c>
      <c r="H2" s="3">
        <v>17366</v>
      </c>
      <c r="I2" s="3">
        <v>31971</v>
      </c>
      <c r="J2" s="3">
        <v>0</v>
      </c>
      <c r="K2" s="21">
        <f>I2-G2</f>
        <v>29854</v>
      </c>
      <c r="L2" s="22">
        <f>(E2+F2+J2)/D2</f>
        <v>83.68456375838926</v>
      </c>
      <c r="M2" s="21" t="str">
        <f>TEXT(A2,"mmm")</f>
        <v>Jul</v>
      </c>
    </row>
    <row r="3" spans="1:13" x14ac:dyDescent="0.25">
      <c r="A3" s="2">
        <v>41456</v>
      </c>
      <c r="B3" s="3">
        <v>44022</v>
      </c>
      <c r="C3" s="3" t="s">
        <v>15</v>
      </c>
      <c r="D3" s="3">
        <v>133</v>
      </c>
      <c r="E3" s="3">
        <v>8746</v>
      </c>
      <c r="F3" s="3">
        <v>15</v>
      </c>
      <c r="G3" s="3">
        <v>2716</v>
      </c>
      <c r="H3" s="3">
        <v>20805</v>
      </c>
      <c r="I3" s="3">
        <v>32322</v>
      </c>
      <c r="J3" s="3">
        <v>0</v>
      </c>
      <c r="K3" s="21">
        <f t="shared" ref="K3:K66" si="0">I3-G3</f>
        <v>29606</v>
      </c>
      <c r="L3" s="22">
        <f t="shared" ref="L3:L66" si="1">(E3+F3+J3)/D3</f>
        <v>65.872180451127818</v>
      </c>
      <c r="M3" s="21" t="str">
        <f t="shared" ref="M3:M66" si="2">TEXT(A3,"mmm")</f>
        <v>Jul</v>
      </c>
    </row>
    <row r="4" spans="1:13" x14ac:dyDescent="0.25">
      <c r="A4" s="2">
        <v>41456</v>
      </c>
      <c r="B4" s="3">
        <v>44027</v>
      </c>
      <c r="C4" s="3" t="s">
        <v>10</v>
      </c>
      <c r="D4" s="3">
        <v>16</v>
      </c>
      <c r="E4" s="3">
        <v>2114</v>
      </c>
      <c r="F4" s="3">
        <v>0</v>
      </c>
      <c r="G4" s="3">
        <v>44</v>
      </c>
      <c r="H4" s="3">
        <v>2130</v>
      </c>
      <c r="I4" s="3">
        <v>4288</v>
      </c>
      <c r="J4" s="3">
        <v>0</v>
      </c>
      <c r="K4" s="21">
        <f t="shared" si="0"/>
        <v>4244</v>
      </c>
      <c r="L4" s="22">
        <f t="shared" si="1"/>
        <v>132.125</v>
      </c>
      <c r="M4" s="21" t="str">
        <f t="shared" si="2"/>
        <v>Jul</v>
      </c>
    </row>
    <row r="5" spans="1:13" x14ac:dyDescent="0.25">
      <c r="A5" s="2">
        <v>41456</v>
      </c>
      <c r="B5" s="3">
        <v>44033</v>
      </c>
      <c r="C5" s="3" t="s">
        <v>11</v>
      </c>
      <c r="D5" s="3">
        <v>123</v>
      </c>
      <c r="E5" s="3">
        <v>11603</v>
      </c>
      <c r="F5" s="3">
        <v>0</v>
      </c>
      <c r="G5" s="3">
        <v>2442</v>
      </c>
      <c r="H5" s="3">
        <v>18165</v>
      </c>
      <c r="I5" s="3">
        <v>32235</v>
      </c>
      <c r="J5" s="3">
        <v>0</v>
      </c>
      <c r="K5" s="21">
        <f t="shared" si="0"/>
        <v>29793</v>
      </c>
      <c r="L5" s="22">
        <f t="shared" si="1"/>
        <v>94.333333333333329</v>
      </c>
      <c r="M5" s="21" t="str">
        <f t="shared" si="2"/>
        <v>Jul</v>
      </c>
    </row>
    <row r="6" spans="1:13" x14ac:dyDescent="0.25">
      <c r="A6" s="2">
        <v>41456</v>
      </c>
      <c r="B6" s="3">
        <v>44050</v>
      </c>
      <c r="C6" s="3" t="s">
        <v>16</v>
      </c>
      <c r="D6" s="3">
        <v>106</v>
      </c>
      <c r="E6" s="3">
        <v>10771</v>
      </c>
      <c r="F6" s="3">
        <v>1</v>
      </c>
      <c r="G6" s="3">
        <v>5752</v>
      </c>
      <c r="H6" s="3">
        <v>16586</v>
      </c>
      <c r="I6" s="3">
        <v>33112</v>
      </c>
      <c r="J6" s="3">
        <v>0</v>
      </c>
      <c r="K6" s="21">
        <f t="shared" si="0"/>
        <v>27360</v>
      </c>
      <c r="L6" s="22">
        <f t="shared" si="1"/>
        <v>101.62264150943396</v>
      </c>
      <c r="M6" s="21" t="str">
        <f t="shared" si="2"/>
        <v>Jul</v>
      </c>
    </row>
    <row r="7" spans="1:13" x14ac:dyDescent="0.25">
      <c r="A7" s="2">
        <v>41457</v>
      </c>
      <c r="B7" s="3">
        <v>44021</v>
      </c>
      <c r="C7" s="3" t="s">
        <v>9</v>
      </c>
      <c r="D7" s="3">
        <v>110</v>
      </c>
      <c r="E7" s="3">
        <v>9524</v>
      </c>
      <c r="F7" s="3">
        <v>0</v>
      </c>
      <c r="G7" s="3">
        <v>2485</v>
      </c>
      <c r="H7" s="3">
        <v>19919</v>
      </c>
      <c r="I7" s="3">
        <v>31940</v>
      </c>
      <c r="J7" s="3">
        <v>0</v>
      </c>
      <c r="K7" s="21">
        <f t="shared" si="0"/>
        <v>29455</v>
      </c>
      <c r="L7" s="22">
        <f t="shared" si="1"/>
        <v>86.581818181818178</v>
      </c>
      <c r="M7" s="21" t="str">
        <f t="shared" si="2"/>
        <v>Jul</v>
      </c>
    </row>
    <row r="8" spans="1:13" x14ac:dyDescent="0.25">
      <c r="A8" s="2">
        <v>41457</v>
      </c>
      <c r="B8" s="3">
        <v>44022</v>
      </c>
      <c r="C8" s="3" t="s">
        <v>15</v>
      </c>
      <c r="D8" s="3">
        <v>119</v>
      </c>
      <c r="E8" s="3">
        <v>7629</v>
      </c>
      <c r="F8" s="3">
        <v>0</v>
      </c>
      <c r="G8" s="3">
        <v>4205</v>
      </c>
      <c r="H8" s="3">
        <v>19852</v>
      </c>
      <c r="I8" s="3">
        <v>31713</v>
      </c>
      <c r="J8" s="3">
        <v>0</v>
      </c>
      <c r="K8" s="21">
        <f t="shared" si="0"/>
        <v>27508</v>
      </c>
      <c r="L8" s="22">
        <f t="shared" si="1"/>
        <v>64.109243697478988</v>
      </c>
      <c r="M8" s="21" t="str">
        <f t="shared" si="2"/>
        <v>Jul</v>
      </c>
    </row>
    <row r="9" spans="1:13" x14ac:dyDescent="0.25">
      <c r="A9" s="2">
        <v>41457</v>
      </c>
      <c r="B9" s="3">
        <v>44027</v>
      </c>
      <c r="C9" s="3" t="s">
        <v>10</v>
      </c>
      <c r="D9" s="3">
        <v>11</v>
      </c>
      <c r="E9" s="3">
        <v>1137</v>
      </c>
      <c r="F9" s="3">
        <v>0</v>
      </c>
      <c r="G9" s="3">
        <v>66</v>
      </c>
      <c r="H9" s="3">
        <v>1645</v>
      </c>
      <c r="I9" s="3">
        <v>2848</v>
      </c>
      <c r="J9" s="3">
        <v>0</v>
      </c>
      <c r="K9" s="21">
        <f t="shared" si="0"/>
        <v>2782</v>
      </c>
      <c r="L9" s="22">
        <f t="shared" si="1"/>
        <v>103.36363636363636</v>
      </c>
      <c r="M9" s="21" t="str">
        <f t="shared" si="2"/>
        <v>Jul</v>
      </c>
    </row>
    <row r="10" spans="1:13" x14ac:dyDescent="0.25">
      <c r="A10" s="2">
        <v>41457</v>
      </c>
      <c r="B10" s="3">
        <v>44033</v>
      </c>
      <c r="C10" s="3" t="s">
        <v>11</v>
      </c>
      <c r="D10" s="3">
        <v>100</v>
      </c>
      <c r="E10" s="3">
        <v>11254</v>
      </c>
      <c r="F10" s="3">
        <v>0</v>
      </c>
      <c r="G10" s="3">
        <v>2996</v>
      </c>
      <c r="H10" s="3">
        <v>18142</v>
      </c>
      <c r="I10" s="3">
        <v>32406</v>
      </c>
      <c r="J10" s="3">
        <v>0</v>
      </c>
      <c r="K10" s="21">
        <f t="shared" si="0"/>
        <v>29410</v>
      </c>
      <c r="L10" s="22">
        <f t="shared" si="1"/>
        <v>112.54</v>
      </c>
      <c r="M10" s="21" t="str">
        <f t="shared" si="2"/>
        <v>Jul</v>
      </c>
    </row>
    <row r="11" spans="1:13" x14ac:dyDescent="0.25">
      <c r="A11" s="2">
        <v>41457</v>
      </c>
      <c r="B11" s="3">
        <v>44050</v>
      </c>
      <c r="C11" s="3" t="s">
        <v>16</v>
      </c>
      <c r="D11" s="3">
        <v>100</v>
      </c>
      <c r="E11" s="3">
        <v>9817</v>
      </c>
      <c r="F11" s="3">
        <v>1</v>
      </c>
      <c r="G11" s="3">
        <v>3814</v>
      </c>
      <c r="H11" s="3">
        <v>17136</v>
      </c>
      <c r="I11" s="3">
        <v>30772</v>
      </c>
      <c r="J11" s="3">
        <v>0</v>
      </c>
      <c r="K11" s="21">
        <f t="shared" si="0"/>
        <v>26958</v>
      </c>
      <c r="L11" s="22">
        <f t="shared" si="1"/>
        <v>98.18</v>
      </c>
      <c r="M11" s="21" t="str">
        <f t="shared" si="2"/>
        <v>Jul</v>
      </c>
    </row>
    <row r="12" spans="1:13" x14ac:dyDescent="0.25">
      <c r="A12" s="2">
        <v>41458</v>
      </c>
      <c r="B12" s="3">
        <v>44021</v>
      </c>
      <c r="C12" s="3" t="s">
        <v>9</v>
      </c>
      <c r="D12" s="3">
        <v>104</v>
      </c>
      <c r="E12" s="3">
        <v>8066</v>
      </c>
      <c r="F12" s="3">
        <v>0</v>
      </c>
      <c r="G12" s="3">
        <v>2446</v>
      </c>
      <c r="H12" s="3">
        <v>21982</v>
      </c>
      <c r="I12" s="3">
        <v>32556</v>
      </c>
      <c r="J12" s="3">
        <v>0</v>
      </c>
      <c r="K12" s="21">
        <f t="shared" si="0"/>
        <v>30110</v>
      </c>
      <c r="L12" s="22">
        <f t="shared" si="1"/>
        <v>77.557692307692307</v>
      </c>
      <c r="M12" s="21" t="str">
        <f t="shared" si="2"/>
        <v>Jul</v>
      </c>
    </row>
    <row r="13" spans="1:13" x14ac:dyDescent="0.25">
      <c r="A13" s="2">
        <v>41458</v>
      </c>
      <c r="B13" s="3">
        <v>44022</v>
      </c>
      <c r="C13" s="3" t="s">
        <v>15</v>
      </c>
      <c r="D13" s="3">
        <v>106</v>
      </c>
      <c r="E13" s="3">
        <v>7804</v>
      </c>
      <c r="F13" s="3">
        <v>7</v>
      </c>
      <c r="G13" s="3">
        <v>5765</v>
      </c>
      <c r="H13" s="3">
        <v>20548</v>
      </c>
      <c r="I13" s="3">
        <v>34149</v>
      </c>
      <c r="J13" s="3">
        <v>0</v>
      </c>
      <c r="K13" s="21">
        <f t="shared" si="0"/>
        <v>28384</v>
      </c>
      <c r="L13" s="22">
        <f t="shared" si="1"/>
        <v>73.688679245283012</v>
      </c>
      <c r="M13" s="21" t="str">
        <f t="shared" si="2"/>
        <v>Jul</v>
      </c>
    </row>
    <row r="14" spans="1:13" x14ac:dyDescent="0.25">
      <c r="A14" s="2">
        <v>41458</v>
      </c>
      <c r="B14" s="3">
        <v>44033</v>
      </c>
      <c r="C14" s="3" t="s">
        <v>11</v>
      </c>
      <c r="D14" s="3">
        <v>111</v>
      </c>
      <c r="E14" s="3">
        <v>10140</v>
      </c>
      <c r="F14" s="3">
        <v>0</v>
      </c>
      <c r="G14" s="3">
        <v>3436</v>
      </c>
      <c r="H14" s="3">
        <v>18816</v>
      </c>
      <c r="I14" s="3">
        <v>32409</v>
      </c>
      <c r="J14" s="3">
        <v>0</v>
      </c>
      <c r="K14" s="21">
        <f t="shared" si="0"/>
        <v>28973</v>
      </c>
      <c r="L14" s="22">
        <f t="shared" si="1"/>
        <v>91.351351351351354</v>
      </c>
      <c r="M14" s="21" t="str">
        <f t="shared" si="2"/>
        <v>Jul</v>
      </c>
    </row>
    <row r="15" spans="1:13" x14ac:dyDescent="0.25">
      <c r="A15" s="2">
        <v>41458</v>
      </c>
      <c r="B15" s="3">
        <v>44050</v>
      </c>
      <c r="C15" s="3" t="s">
        <v>16</v>
      </c>
      <c r="D15" s="3">
        <v>69</v>
      </c>
      <c r="E15" s="3">
        <v>7824</v>
      </c>
      <c r="F15" s="3">
        <v>1</v>
      </c>
      <c r="G15" s="3">
        <v>7294</v>
      </c>
      <c r="H15" s="3">
        <v>15422</v>
      </c>
      <c r="I15" s="3">
        <v>30541</v>
      </c>
      <c r="J15" s="3">
        <v>0</v>
      </c>
      <c r="K15" s="21">
        <f t="shared" si="0"/>
        <v>23247</v>
      </c>
      <c r="L15" s="22">
        <f t="shared" si="1"/>
        <v>113.40579710144928</v>
      </c>
      <c r="M15" s="21" t="str">
        <f t="shared" si="2"/>
        <v>Jul</v>
      </c>
    </row>
    <row r="16" spans="1:13" x14ac:dyDescent="0.25">
      <c r="A16" s="2">
        <v>41459</v>
      </c>
      <c r="B16" s="3">
        <v>44021</v>
      </c>
      <c r="C16" s="3" t="s">
        <v>9</v>
      </c>
      <c r="D16" s="3">
        <v>110</v>
      </c>
      <c r="E16" s="3">
        <v>9331</v>
      </c>
      <c r="F16" s="3">
        <v>0</v>
      </c>
      <c r="G16" s="3">
        <v>1990</v>
      </c>
      <c r="H16" s="3">
        <v>21802</v>
      </c>
      <c r="I16" s="3">
        <v>33138</v>
      </c>
      <c r="J16" s="3">
        <v>0</v>
      </c>
      <c r="K16" s="21">
        <f t="shared" si="0"/>
        <v>31148</v>
      </c>
      <c r="L16" s="22">
        <f t="shared" si="1"/>
        <v>84.827272727272728</v>
      </c>
      <c r="M16" s="21" t="str">
        <f t="shared" si="2"/>
        <v>Jul</v>
      </c>
    </row>
    <row r="17" spans="1:13" x14ac:dyDescent="0.25">
      <c r="A17" s="2">
        <v>41459</v>
      </c>
      <c r="B17" s="3">
        <v>44022</v>
      </c>
      <c r="C17" s="3" t="s">
        <v>15</v>
      </c>
      <c r="D17" s="3">
        <v>139</v>
      </c>
      <c r="E17" s="3">
        <v>9766</v>
      </c>
      <c r="F17" s="3">
        <v>103</v>
      </c>
      <c r="G17" s="3">
        <v>2874</v>
      </c>
      <c r="H17" s="3">
        <v>22339</v>
      </c>
      <c r="I17" s="3">
        <v>35105</v>
      </c>
      <c r="J17" s="3">
        <v>0</v>
      </c>
      <c r="K17" s="21">
        <f t="shared" si="0"/>
        <v>32231</v>
      </c>
      <c r="L17" s="22">
        <f t="shared" si="1"/>
        <v>71</v>
      </c>
      <c r="M17" s="21" t="str">
        <f t="shared" si="2"/>
        <v>Jul</v>
      </c>
    </row>
    <row r="18" spans="1:13" x14ac:dyDescent="0.25">
      <c r="A18" s="2">
        <v>41459</v>
      </c>
      <c r="B18" s="3">
        <v>44033</v>
      </c>
      <c r="C18" s="3" t="s">
        <v>11</v>
      </c>
      <c r="D18" s="3">
        <v>105</v>
      </c>
      <c r="E18" s="3">
        <v>10913</v>
      </c>
      <c r="F18" s="3">
        <v>0</v>
      </c>
      <c r="G18" s="3">
        <v>3262</v>
      </c>
      <c r="H18" s="3">
        <v>18300</v>
      </c>
      <c r="I18" s="3">
        <v>32494</v>
      </c>
      <c r="J18" s="3">
        <v>0</v>
      </c>
      <c r="K18" s="21">
        <f t="shared" si="0"/>
        <v>29232</v>
      </c>
      <c r="L18" s="22">
        <f t="shared" si="1"/>
        <v>103.93333333333334</v>
      </c>
      <c r="M18" s="21" t="str">
        <f t="shared" si="2"/>
        <v>Jul</v>
      </c>
    </row>
    <row r="19" spans="1:13" x14ac:dyDescent="0.25">
      <c r="A19" s="2">
        <v>41459</v>
      </c>
      <c r="B19" s="3">
        <v>44050</v>
      </c>
      <c r="C19" s="3" t="s">
        <v>16</v>
      </c>
      <c r="D19" s="3">
        <v>116</v>
      </c>
      <c r="E19" s="3">
        <v>10731</v>
      </c>
      <c r="F19" s="3">
        <v>64</v>
      </c>
      <c r="G19" s="3">
        <v>4465</v>
      </c>
      <c r="H19" s="3">
        <v>17822</v>
      </c>
      <c r="I19" s="3">
        <v>33090</v>
      </c>
      <c r="J19" s="3">
        <v>0</v>
      </c>
      <c r="K19" s="21">
        <f t="shared" si="0"/>
        <v>28625</v>
      </c>
      <c r="L19" s="22">
        <f t="shared" si="1"/>
        <v>93.060344827586206</v>
      </c>
      <c r="M19" s="21" t="str">
        <f t="shared" si="2"/>
        <v>Jul</v>
      </c>
    </row>
    <row r="20" spans="1:13" x14ac:dyDescent="0.25">
      <c r="A20" s="2">
        <v>41461</v>
      </c>
      <c r="B20" s="3">
        <v>44021</v>
      </c>
      <c r="C20" s="3" t="s">
        <v>9</v>
      </c>
      <c r="D20" s="3">
        <v>124</v>
      </c>
      <c r="E20" s="3">
        <v>11783</v>
      </c>
      <c r="F20" s="3">
        <v>0</v>
      </c>
      <c r="G20" s="3">
        <v>1313</v>
      </c>
      <c r="H20" s="3">
        <v>19423</v>
      </c>
      <c r="I20" s="3">
        <v>32538</v>
      </c>
      <c r="J20" s="3">
        <v>0</v>
      </c>
      <c r="K20" s="21">
        <f t="shared" si="0"/>
        <v>31225</v>
      </c>
      <c r="L20" s="22">
        <f t="shared" si="1"/>
        <v>95.024193548387103</v>
      </c>
      <c r="M20" s="21" t="str">
        <f t="shared" si="2"/>
        <v>Jul</v>
      </c>
    </row>
    <row r="21" spans="1:13" x14ac:dyDescent="0.25">
      <c r="A21" s="2">
        <v>41461</v>
      </c>
      <c r="B21" s="3">
        <v>44022</v>
      </c>
      <c r="C21" s="3" t="s">
        <v>15</v>
      </c>
      <c r="D21" s="3">
        <v>113</v>
      </c>
      <c r="E21" s="3">
        <v>7748</v>
      </c>
      <c r="F21" s="3">
        <v>3</v>
      </c>
      <c r="G21" s="3">
        <v>5738</v>
      </c>
      <c r="H21" s="3">
        <v>19167</v>
      </c>
      <c r="I21" s="3">
        <v>32713</v>
      </c>
      <c r="J21" s="3">
        <v>0</v>
      </c>
      <c r="K21" s="21">
        <f t="shared" si="0"/>
        <v>26975</v>
      </c>
      <c r="L21" s="22">
        <f t="shared" si="1"/>
        <v>68.592920353982308</v>
      </c>
      <c r="M21" s="21" t="str">
        <f t="shared" si="2"/>
        <v>Jul</v>
      </c>
    </row>
    <row r="22" spans="1:13" x14ac:dyDescent="0.25">
      <c r="A22" s="2">
        <v>41461</v>
      </c>
      <c r="B22" s="3">
        <v>44027</v>
      </c>
      <c r="C22" s="3" t="s">
        <v>10</v>
      </c>
      <c r="D22" s="3">
        <v>10</v>
      </c>
      <c r="E22" s="3">
        <v>1130</v>
      </c>
      <c r="F22" s="3">
        <v>0</v>
      </c>
      <c r="G22" s="3">
        <v>5</v>
      </c>
      <c r="H22" s="3">
        <v>2007</v>
      </c>
      <c r="I22" s="3">
        <v>3146</v>
      </c>
      <c r="J22" s="3">
        <v>0</v>
      </c>
      <c r="K22" s="21">
        <f t="shared" si="0"/>
        <v>3141</v>
      </c>
      <c r="L22" s="22">
        <f t="shared" si="1"/>
        <v>113</v>
      </c>
      <c r="M22" s="21" t="str">
        <f t="shared" si="2"/>
        <v>Jul</v>
      </c>
    </row>
    <row r="23" spans="1:13" x14ac:dyDescent="0.25">
      <c r="A23" s="2">
        <v>41461</v>
      </c>
      <c r="B23" s="3">
        <v>44033</v>
      </c>
      <c r="C23" s="3" t="s">
        <v>11</v>
      </c>
      <c r="D23" s="3">
        <v>109</v>
      </c>
      <c r="E23" s="3">
        <v>12521</v>
      </c>
      <c r="F23" s="3">
        <v>0</v>
      </c>
      <c r="G23" s="3">
        <v>3188</v>
      </c>
      <c r="H23" s="3">
        <v>16627</v>
      </c>
      <c r="I23" s="3">
        <v>32353</v>
      </c>
      <c r="J23" s="3">
        <v>0</v>
      </c>
      <c r="K23" s="21">
        <f t="shared" si="0"/>
        <v>29165</v>
      </c>
      <c r="L23" s="22">
        <f t="shared" si="1"/>
        <v>114.87155963302752</v>
      </c>
      <c r="M23" s="21" t="str">
        <f t="shared" si="2"/>
        <v>Jul</v>
      </c>
    </row>
    <row r="24" spans="1:13" x14ac:dyDescent="0.25">
      <c r="A24" s="2">
        <v>41461</v>
      </c>
      <c r="B24" s="3">
        <v>44050</v>
      </c>
      <c r="C24" s="3" t="s">
        <v>16</v>
      </c>
      <c r="D24" s="3">
        <v>106</v>
      </c>
      <c r="E24" s="3">
        <v>11117</v>
      </c>
      <c r="F24" s="3">
        <v>0</v>
      </c>
      <c r="G24" s="3">
        <v>4863</v>
      </c>
      <c r="H24" s="3">
        <v>16866</v>
      </c>
      <c r="I24" s="3">
        <v>32847</v>
      </c>
      <c r="J24" s="3">
        <v>0</v>
      </c>
      <c r="K24" s="21">
        <f t="shared" si="0"/>
        <v>27984</v>
      </c>
      <c r="L24" s="22">
        <f t="shared" si="1"/>
        <v>104.87735849056604</v>
      </c>
      <c r="M24" s="21" t="str">
        <f t="shared" si="2"/>
        <v>Jul</v>
      </c>
    </row>
    <row r="25" spans="1:13" x14ac:dyDescent="0.25">
      <c r="A25" s="2">
        <v>41462</v>
      </c>
      <c r="B25" s="3">
        <v>44021</v>
      </c>
      <c r="C25" s="3" t="s">
        <v>9</v>
      </c>
      <c r="D25" s="3">
        <v>126</v>
      </c>
      <c r="E25" s="3">
        <v>12543</v>
      </c>
      <c r="F25" s="3">
        <v>0</v>
      </c>
      <c r="G25" s="3">
        <v>2954</v>
      </c>
      <c r="H25" s="3">
        <v>17428</v>
      </c>
      <c r="I25" s="3">
        <v>32939</v>
      </c>
      <c r="J25" s="3">
        <v>0</v>
      </c>
      <c r="K25" s="21">
        <f t="shared" si="0"/>
        <v>29985</v>
      </c>
      <c r="L25" s="22">
        <f t="shared" si="1"/>
        <v>99.547619047619051</v>
      </c>
      <c r="M25" s="21" t="str">
        <f t="shared" si="2"/>
        <v>Jul</v>
      </c>
    </row>
    <row r="26" spans="1:13" x14ac:dyDescent="0.25">
      <c r="A26" s="2">
        <v>41462</v>
      </c>
      <c r="B26" s="3">
        <v>44022</v>
      </c>
      <c r="C26" s="3" t="s">
        <v>15</v>
      </c>
      <c r="D26" s="3">
        <v>67</v>
      </c>
      <c r="E26" s="3">
        <v>4208</v>
      </c>
      <c r="F26" s="3">
        <v>1</v>
      </c>
      <c r="G26" s="3">
        <v>416</v>
      </c>
      <c r="H26" s="3">
        <v>10684</v>
      </c>
      <c r="I26" s="3">
        <v>15323</v>
      </c>
      <c r="J26" s="3">
        <v>0</v>
      </c>
      <c r="K26" s="21">
        <f t="shared" si="0"/>
        <v>14907</v>
      </c>
      <c r="L26" s="22">
        <f t="shared" si="1"/>
        <v>62.820895522388057</v>
      </c>
      <c r="M26" s="21" t="str">
        <f t="shared" si="2"/>
        <v>Jul</v>
      </c>
    </row>
    <row r="27" spans="1:13" x14ac:dyDescent="0.25">
      <c r="A27" s="2">
        <v>41462</v>
      </c>
      <c r="B27" s="3">
        <v>44027</v>
      </c>
      <c r="C27" s="3" t="s">
        <v>10</v>
      </c>
      <c r="D27" s="3">
        <v>9</v>
      </c>
      <c r="E27" s="3">
        <v>675</v>
      </c>
      <c r="F27" s="3">
        <v>0</v>
      </c>
      <c r="G27" s="3">
        <v>433</v>
      </c>
      <c r="H27" s="3">
        <v>1805</v>
      </c>
      <c r="I27" s="3">
        <v>2913</v>
      </c>
      <c r="J27" s="3">
        <v>0</v>
      </c>
      <c r="K27" s="21">
        <f t="shared" si="0"/>
        <v>2480</v>
      </c>
      <c r="L27" s="22">
        <f t="shared" si="1"/>
        <v>75</v>
      </c>
      <c r="M27" s="21" t="str">
        <f t="shared" si="2"/>
        <v>Jul</v>
      </c>
    </row>
    <row r="28" spans="1:13" x14ac:dyDescent="0.25">
      <c r="A28" s="2">
        <v>41462</v>
      </c>
      <c r="B28" s="3">
        <v>44033</v>
      </c>
      <c r="C28" s="3" t="s">
        <v>11</v>
      </c>
      <c r="D28" s="3">
        <v>128</v>
      </c>
      <c r="E28" s="3">
        <v>12458</v>
      </c>
      <c r="F28" s="3">
        <v>0</v>
      </c>
      <c r="G28" s="3">
        <v>3019</v>
      </c>
      <c r="H28" s="3">
        <v>16943</v>
      </c>
      <c r="I28" s="3">
        <v>32442</v>
      </c>
      <c r="J28" s="3">
        <v>0</v>
      </c>
      <c r="K28" s="21">
        <f t="shared" si="0"/>
        <v>29423</v>
      </c>
      <c r="L28" s="22">
        <f t="shared" si="1"/>
        <v>97.328125</v>
      </c>
      <c r="M28" s="21" t="str">
        <f t="shared" si="2"/>
        <v>Jul</v>
      </c>
    </row>
    <row r="29" spans="1:13" x14ac:dyDescent="0.25">
      <c r="A29" s="2">
        <v>41462</v>
      </c>
      <c r="B29" s="3">
        <v>44050</v>
      </c>
      <c r="C29" s="3" t="s">
        <v>16</v>
      </c>
      <c r="D29" s="3">
        <v>133</v>
      </c>
      <c r="E29" s="3">
        <v>12263</v>
      </c>
      <c r="F29" s="3">
        <v>1</v>
      </c>
      <c r="G29" s="3">
        <v>3173</v>
      </c>
      <c r="H29" s="3">
        <v>19448</v>
      </c>
      <c r="I29" s="3">
        <v>34888</v>
      </c>
      <c r="J29" s="3">
        <v>0</v>
      </c>
      <c r="K29" s="21">
        <f t="shared" si="0"/>
        <v>31715</v>
      </c>
      <c r="L29" s="22">
        <f t="shared" si="1"/>
        <v>92.21052631578948</v>
      </c>
      <c r="M29" s="21" t="str">
        <f t="shared" si="2"/>
        <v>Jul</v>
      </c>
    </row>
    <row r="30" spans="1:13" x14ac:dyDescent="0.25">
      <c r="A30" s="2">
        <v>41463</v>
      </c>
      <c r="B30" s="3">
        <v>44021</v>
      </c>
      <c r="C30" s="3" t="s">
        <v>9</v>
      </c>
      <c r="D30" s="3">
        <v>110</v>
      </c>
      <c r="E30" s="3">
        <v>8867</v>
      </c>
      <c r="F30" s="3">
        <v>0</v>
      </c>
      <c r="G30" s="3">
        <v>2414</v>
      </c>
      <c r="H30" s="3">
        <v>21582</v>
      </c>
      <c r="I30" s="3">
        <v>32870</v>
      </c>
      <c r="J30" s="3">
        <v>0</v>
      </c>
      <c r="K30" s="21">
        <f t="shared" si="0"/>
        <v>30456</v>
      </c>
      <c r="L30" s="22">
        <f t="shared" si="1"/>
        <v>80.609090909090909</v>
      </c>
      <c r="M30" s="21" t="str">
        <f t="shared" si="2"/>
        <v>Jul</v>
      </c>
    </row>
    <row r="31" spans="1:13" x14ac:dyDescent="0.25">
      <c r="A31" s="2">
        <v>41463</v>
      </c>
      <c r="B31" s="3">
        <v>44022</v>
      </c>
      <c r="C31" s="3" t="s">
        <v>15</v>
      </c>
      <c r="D31" s="3">
        <v>118</v>
      </c>
      <c r="E31" s="3">
        <v>7895</v>
      </c>
      <c r="F31" s="3">
        <v>112</v>
      </c>
      <c r="G31" s="3">
        <v>4807</v>
      </c>
      <c r="H31" s="3">
        <v>23649</v>
      </c>
      <c r="I31" s="3">
        <v>36485</v>
      </c>
      <c r="J31" s="3">
        <v>0</v>
      </c>
      <c r="K31" s="21">
        <f t="shared" si="0"/>
        <v>31678</v>
      </c>
      <c r="L31" s="22">
        <f t="shared" si="1"/>
        <v>67.855932203389827</v>
      </c>
      <c r="M31" s="21" t="str">
        <f t="shared" si="2"/>
        <v>Jul</v>
      </c>
    </row>
    <row r="32" spans="1:13" x14ac:dyDescent="0.25">
      <c r="A32" s="2">
        <v>41463</v>
      </c>
      <c r="B32" s="3">
        <v>44027</v>
      </c>
      <c r="C32" s="3" t="s">
        <v>10</v>
      </c>
      <c r="D32" s="3">
        <v>10</v>
      </c>
      <c r="E32" s="3">
        <v>1253</v>
      </c>
      <c r="F32" s="3">
        <v>0</v>
      </c>
      <c r="G32" s="3">
        <v>145</v>
      </c>
      <c r="H32" s="3">
        <v>1519</v>
      </c>
      <c r="I32" s="3">
        <v>2917</v>
      </c>
      <c r="J32" s="3">
        <v>0</v>
      </c>
      <c r="K32" s="21">
        <f t="shared" si="0"/>
        <v>2772</v>
      </c>
      <c r="L32" s="22">
        <f t="shared" si="1"/>
        <v>125.3</v>
      </c>
      <c r="M32" s="21" t="str">
        <f t="shared" si="2"/>
        <v>Jul</v>
      </c>
    </row>
    <row r="33" spans="1:13" x14ac:dyDescent="0.25">
      <c r="A33" s="2">
        <v>41463</v>
      </c>
      <c r="B33" s="3">
        <v>44033</v>
      </c>
      <c r="C33" s="3" t="s">
        <v>11</v>
      </c>
      <c r="D33" s="3">
        <v>97</v>
      </c>
      <c r="E33" s="3">
        <v>9842</v>
      </c>
      <c r="F33" s="3">
        <v>0</v>
      </c>
      <c r="G33" s="3">
        <v>3023</v>
      </c>
      <c r="H33" s="3">
        <v>19490</v>
      </c>
      <c r="I33" s="3">
        <v>32360</v>
      </c>
      <c r="J33" s="3">
        <v>0</v>
      </c>
      <c r="K33" s="21">
        <f t="shared" si="0"/>
        <v>29337</v>
      </c>
      <c r="L33" s="22">
        <f t="shared" si="1"/>
        <v>101.4639175257732</v>
      </c>
      <c r="M33" s="21" t="str">
        <f t="shared" si="2"/>
        <v>Jul</v>
      </c>
    </row>
    <row r="34" spans="1:13" x14ac:dyDescent="0.25">
      <c r="A34" s="2">
        <v>41463</v>
      </c>
      <c r="B34" s="3">
        <v>44050</v>
      </c>
      <c r="C34" s="3" t="s">
        <v>16</v>
      </c>
      <c r="D34" s="3">
        <v>105</v>
      </c>
      <c r="E34" s="3">
        <v>9089</v>
      </c>
      <c r="F34" s="3">
        <v>0</v>
      </c>
      <c r="G34" s="3">
        <v>3862</v>
      </c>
      <c r="H34" s="3">
        <v>20371</v>
      </c>
      <c r="I34" s="3">
        <v>33325</v>
      </c>
      <c r="J34" s="3">
        <v>0</v>
      </c>
      <c r="K34" s="21">
        <f t="shared" si="0"/>
        <v>29463</v>
      </c>
      <c r="L34" s="22">
        <f t="shared" si="1"/>
        <v>86.561904761904756</v>
      </c>
      <c r="M34" s="21" t="str">
        <f t="shared" si="2"/>
        <v>Jul</v>
      </c>
    </row>
    <row r="35" spans="1:13" x14ac:dyDescent="0.25">
      <c r="A35" s="2">
        <v>41464</v>
      </c>
      <c r="B35" s="3">
        <v>44021</v>
      </c>
      <c r="C35" s="3" t="s">
        <v>9</v>
      </c>
      <c r="D35" s="3">
        <v>116</v>
      </c>
      <c r="E35" s="3">
        <v>11182</v>
      </c>
      <c r="F35" s="3">
        <v>0</v>
      </c>
      <c r="G35" s="3">
        <v>3200</v>
      </c>
      <c r="H35" s="3">
        <v>18355</v>
      </c>
      <c r="I35" s="3">
        <v>32748</v>
      </c>
      <c r="J35" s="3">
        <v>0</v>
      </c>
      <c r="K35" s="21">
        <f t="shared" si="0"/>
        <v>29548</v>
      </c>
      <c r="L35" s="22">
        <f t="shared" si="1"/>
        <v>96.396551724137936</v>
      </c>
      <c r="M35" s="21" t="str">
        <f t="shared" si="2"/>
        <v>Jul</v>
      </c>
    </row>
    <row r="36" spans="1:13" x14ac:dyDescent="0.25">
      <c r="A36" s="2">
        <v>41464</v>
      </c>
      <c r="B36" s="3">
        <v>44022</v>
      </c>
      <c r="C36" s="3" t="s">
        <v>15</v>
      </c>
      <c r="D36" s="3">
        <v>127</v>
      </c>
      <c r="E36" s="3">
        <v>9111</v>
      </c>
      <c r="F36" s="3">
        <v>0</v>
      </c>
      <c r="G36" s="3">
        <v>4966</v>
      </c>
      <c r="H36" s="3">
        <v>19516</v>
      </c>
      <c r="I36" s="3">
        <v>33627</v>
      </c>
      <c r="J36" s="3">
        <v>0</v>
      </c>
      <c r="K36" s="21">
        <f t="shared" si="0"/>
        <v>28661</v>
      </c>
      <c r="L36" s="22">
        <f t="shared" si="1"/>
        <v>71.740157480314963</v>
      </c>
      <c r="M36" s="21" t="str">
        <f t="shared" si="2"/>
        <v>Jul</v>
      </c>
    </row>
    <row r="37" spans="1:13" x14ac:dyDescent="0.25">
      <c r="A37" s="2">
        <v>41464</v>
      </c>
      <c r="B37" s="3">
        <v>44033</v>
      </c>
      <c r="C37" s="3" t="s">
        <v>11</v>
      </c>
      <c r="D37" s="3">
        <v>119</v>
      </c>
      <c r="E37" s="3">
        <v>10474</v>
      </c>
      <c r="F37" s="3">
        <v>0</v>
      </c>
      <c r="G37" s="3">
        <v>2966</v>
      </c>
      <c r="H37" s="3">
        <v>18949</v>
      </c>
      <c r="I37" s="3">
        <v>32415</v>
      </c>
      <c r="J37" s="3">
        <v>0</v>
      </c>
      <c r="K37" s="21">
        <f t="shared" si="0"/>
        <v>29449</v>
      </c>
      <c r="L37" s="22">
        <f t="shared" si="1"/>
        <v>88.016806722689083</v>
      </c>
      <c r="M37" s="21" t="str">
        <f t="shared" si="2"/>
        <v>Jul</v>
      </c>
    </row>
    <row r="38" spans="1:13" x14ac:dyDescent="0.25">
      <c r="A38" s="2">
        <v>41464</v>
      </c>
      <c r="B38" s="3">
        <v>44050</v>
      </c>
      <c r="C38" s="3" t="s">
        <v>16</v>
      </c>
      <c r="D38" s="3">
        <v>83</v>
      </c>
      <c r="E38" s="3">
        <v>8509</v>
      </c>
      <c r="F38" s="3">
        <v>0</v>
      </c>
      <c r="G38" s="3">
        <v>2595</v>
      </c>
      <c r="H38" s="3">
        <v>12150</v>
      </c>
      <c r="I38" s="3">
        <v>23256</v>
      </c>
      <c r="J38" s="3">
        <v>0</v>
      </c>
      <c r="K38" s="21">
        <f t="shared" si="0"/>
        <v>20661</v>
      </c>
      <c r="L38" s="22">
        <f t="shared" si="1"/>
        <v>102.51807228915662</v>
      </c>
      <c r="M38" s="21" t="str">
        <f t="shared" si="2"/>
        <v>Jul</v>
      </c>
    </row>
    <row r="39" spans="1:13" x14ac:dyDescent="0.25">
      <c r="A39" s="2">
        <v>41465</v>
      </c>
      <c r="B39" s="3">
        <v>44021</v>
      </c>
      <c r="C39" s="3" t="s">
        <v>9</v>
      </c>
      <c r="D39" s="3">
        <v>101</v>
      </c>
      <c r="E39" s="3">
        <v>11143</v>
      </c>
      <c r="F39" s="3">
        <v>0</v>
      </c>
      <c r="G39" s="3">
        <v>1356</v>
      </c>
      <c r="H39" s="3">
        <v>20304</v>
      </c>
      <c r="I39" s="3">
        <v>32816</v>
      </c>
      <c r="J39" s="3">
        <v>0</v>
      </c>
      <c r="K39" s="21">
        <f t="shared" si="0"/>
        <v>31460</v>
      </c>
      <c r="L39" s="22">
        <f t="shared" si="1"/>
        <v>110.32673267326733</v>
      </c>
      <c r="M39" s="21" t="str">
        <f t="shared" si="2"/>
        <v>Jul</v>
      </c>
    </row>
    <row r="40" spans="1:13" x14ac:dyDescent="0.25">
      <c r="A40" s="2">
        <v>41465</v>
      </c>
      <c r="B40" s="3">
        <v>44022</v>
      </c>
      <c r="C40" s="3" t="s">
        <v>15</v>
      </c>
      <c r="D40" s="3">
        <v>120</v>
      </c>
      <c r="E40" s="3">
        <v>8449</v>
      </c>
      <c r="F40" s="3">
        <v>0</v>
      </c>
      <c r="G40" s="3">
        <v>6085</v>
      </c>
      <c r="H40" s="3">
        <v>24176</v>
      </c>
      <c r="I40" s="3">
        <v>38795</v>
      </c>
      <c r="J40" s="3">
        <v>8</v>
      </c>
      <c r="K40" s="21">
        <f t="shared" si="0"/>
        <v>32710</v>
      </c>
      <c r="L40" s="22">
        <f t="shared" si="1"/>
        <v>70.474999999999994</v>
      </c>
      <c r="M40" s="21" t="str">
        <f t="shared" si="2"/>
        <v>Jul</v>
      </c>
    </row>
    <row r="41" spans="1:13" x14ac:dyDescent="0.25">
      <c r="A41" s="2">
        <v>41465</v>
      </c>
      <c r="B41" s="3">
        <v>44027</v>
      </c>
      <c r="C41" s="3" t="s">
        <v>10</v>
      </c>
      <c r="D41" s="3">
        <v>10</v>
      </c>
      <c r="E41" s="3">
        <v>906</v>
      </c>
      <c r="F41" s="3">
        <v>0</v>
      </c>
      <c r="G41" s="3">
        <v>7</v>
      </c>
      <c r="H41" s="3">
        <v>1727</v>
      </c>
      <c r="I41" s="3">
        <v>2643</v>
      </c>
      <c r="J41" s="3">
        <v>0</v>
      </c>
      <c r="K41" s="21">
        <f t="shared" si="0"/>
        <v>2636</v>
      </c>
      <c r="L41" s="22">
        <f t="shared" si="1"/>
        <v>90.6</v>
      </c>
      <c r="M41" s="21" t="str">
        <f t="shared" si="2"/>
        <v>Jul</v>
      </c>
    </row>
    <row r="42" spans="1:13" x14ac:dyDescent="0.25">
      <c r="A42" s="2">
        <v>41465</v>
      </c>
      <c r="B42" s="3">
        <v>44033</v>
      </c>
      <c r="C42" s="3" t="s">
        <v>11</v>
      </c>
      <c r="D42" s="3">
        <v>105</v>
      </c>
      <c r="E42" s="3">
        <v>10674</v>
      </c>
      <c r="F42" s="3">
        <v>0</v>
      </c>
      <c r="G42" s="3">
        <v>2411</v>
      </c>
      <c r="H42" s="3">
        <v>18793</v>
      </c>
      <c r="I42" s="3">
        <v>31899</v>
      </c>
      <c r="J42" s="3">
        <v>0</v>
      </c>
      <c r="K42" s="21">
        <f t="shared" si="0"/>
        <v>29488</v>
      </c>
      <c r="L42" s="22">
        <f t="shared" si="1"/>
        <v>101.65714285714286</v>
      </c>
      <c r="M42" s="21" t="str">
        <f t="shared" si="2"/>
        <v>Jul</v>
      </c>
    </row>
    <row r="43" spans="1:13" x14ac:dyDescent="0.25">
      <c r="A43" s="2">
        <v>41465</v>
      </c>
      <c r="B43" s="3">
        <v>44050</v>
      </c>
      <c r="C43" s="3" t="s">
        <v>16</v>
      </c>
      <c r="D43" s="3">
        <v>91</v>
      </c>
      <c r="E43" s="3">
        <v>8774</v>
      </c>
      <c r="F43" s="3">
        <v>0</v>
      </c>
      <c r="G43" s="3">
        <v>4944</v>
      </c>
      <c r="H43" s="3">
        <v>19021</v>
      </c>
      <c r="I43" s="3">
        <v>32742</v>
      </c>
      <c r="J43" s="3">
        <v>0</v>
      </c>
      <c r="K43" s="21">
        <f t="shared" si="0"/>
        <v>27798</v>
      </c>
      <c r="L43" s="22">
        <f t="shared" si="1"/>
        <v>96.417582417582423</v>
      </c>
      <c r="M43" s="21" t="str">
        <f t="shared" si="2"/>
        <v>Jul</v>
      </c>
    </row>
    <row r="44" spans="1:13" x14ac:dyDescent="0.25">
      <c r="A44" s="2">
        <v>41466</v>
      </c>
      <c r="B44" s="3">
        <v>44021</v>
      </c>
      <c r="C44" s="3" t="s">
        <v>9</v>
      </c>
      <c r="D44" s="3">
        <v>124</v>
      </c>
      <c r="E44" s="3">
        <v>10944</v>
      </c>
      <c r="F44" s="3">
        <v>0</v>
      </c>
      <c r="G44" s="3">
        <v>1640</v>
      </c>
      <c r="H44" s="3">
        <v>19940</v>
      </c>
      <c r="I44" s="3">
        <v>32536</v>
      </c>
      <c r="J44" s="3">
        <v>0</v>
      </c>
      <c r="K44" s="21">
        <f t="shared" si="0"/>
        <v>30896</v>
      </c>
      <c r="L44" s="22">
        <f t="shared" si="1"/>
        <v>88.258064516129039</v>
      </c>
      <c r="M44" s="21" t="str">
        <f t="shared" si="2"/>
        <v>Jul</v>
      </c>
    </row>
    <row r="45" spans="1:13" x14ac:dyDescent="0.25">
      <c r="A45" s="2">
        <v>41466</v>
      </c>
      <c r="B45" s="3">
        <v>44022</v>
      </c>
      <c r="C45" s="3" t="s">
        <v>15</v>
      </c>
      <c r="D45" s="3">
        <v>123</v>
      </c>
      <c r="E45" s="3">
        <v>8995</v>
      </c>
      <c r="F45" s="3">
        <v>0</v>
      </c>
      <c r="G45" s="3">
        <v>2170</v>
      </c>
      <c r="H45" s="3">
        <v>19466</v>
      </c>
      <c r="I45" s="3">
        <v>30656</v>
      </c>
      <c r="J45" s="3">
        <v>0</v>
      </c>
      <c r="K45" s="21">
        <f t="shared" si="0"/>
        <v>28486</v>
      </c>
      <c r="L45" s="22">
        <f t="shared" si="1"/>
        <v>73.130081300813004</v>
      </c>
      <c r="M45" s="21" t="str">
        <f t="shared" si="2"/>
        <v>Jul</v>
      </c>
    </row>
    <row r="46" spans="1:13" x14ac:dyDescent="0.25">
      <c r="A46" s="2">
        <v>41466</v>
      </c>
      <c r="B46" s="3">
        <v>44027</v>
      </c>
      <c r="C46" s="3" t="s">
        <v>10</v>
      </c>
      <c r="D46" s="3">
        <v>7</v>
      </c>
      <c r="E46" s="3">
        <v>1404</v>
      </c>
      <c r="F46" s="3">
        <v>0</v>
      </c>
      <c r="G46" s="3">
        <v>342</v>
      </c>
      <c r="H46" s="3">
        <v>897</v>
      </c>
      <c r="I46" s="3">
        <v>2646</v>
      </c>
      <c r="J46" s="3">
        <v>0</v>
      </c>
      <c r="K46" s="21">
        <f t="shared" si="0"/>
        <v>2304</v>
      </c>
      <c r="L46" s="22">
        <f t="shared" si="1"/>
        <v>200.57142857142858</v>
      </c>
      <c r="M46" s="21" t="str">
        <f t="shared" si="2"/>
        <v>Jul</v>
      </c>
    </row>
    <row r="47" spans="1:13" x14ac:dyDescent="0.25">
      <c r="A47" s="2">
        <v>41466</v>
      </c>
      <c r="B47" s="3">
        <v>44033</v>
      </c>
      <c r="C47" s="3" t="s">
        <v>11</v>
      </c>
      <c r="D47" s="3">
        <v>108</v>
      </c>
      <c r="E47" s="3">
        <v>10606</v>
      </c>
      <c r="F47" s="3">
        <v>0</v>
      </c>
      <c r="G47" s="3">
        <v>2967</v>
      </c>
      <c r="H47" s="3">
        <v>18790</v>
      </c>
      <c r="I47" s="3">
        <v>32386</v>
      </c>
      <c r="J47" s="3">
        <v>0</v>
      </c>
      <c r="K47" s="21">
        <f t="shared" si="0"/>
        <v>29419</v>
      </c>
      <c r="L47" s="22">
        <f t="shared" si="1"/>
        <v>98.203703703703709</v>
      </c>
      <c r="M47" s="21" t="str">
        <f t="shared" si="2"/>
        <v>Jul</v>
      </c>
    </row>
    <row r="48" spans="1:13" x14ac:dyDescent="0.25">
      <c r="A48" s="2">
        <v>41468</v>
      </c>
      <c r="B48" s="3">
        <v>44021</v>
      </c>
      <c r="C48" s="3" t="s">
        <v>9</v>
      </c>
      <c r="D48" s="3">
        <v>114</v>
      </c>
      <c r="E48" s="3">
        <v>10759</v>
      </c>
      <c r="F48" s="3">
        <v>0</v>
      </c>
      <c r="G48" s="3">
        <v>2152</v>
      </c>
      <c r="H48" s="3">
        <v>20126</v>
      </c>
      <c r="I48" s="3">
        <v>33047</v>
      </c>
      <c r="J48" s="3">
        <v>0</v>
      </c>
      <c r="K48" s="21">
        <f t="shared" si="0"/>
        <v>30895</v>
      </c>
      <c r="L48" s="22">
        <f t="shared" si="1"/>
        <v>94.377192982456137</v>
      </c>
      <c r="M48" s="21" t="str">
        <f t="shared" si="2"/>
        <v>Jul</v>
      </c>
    </row>
    <row r="49" spans="1:13" x14ac:dyDescent="0.25">
      <c r="A49" s="2">
        <v>41468</v>
      </c>
      <c r="B49" s="3">
        <v>44022</v>
      </c>
      <c r="C49" s="3" t="s">
        <v>15</v>
      </c>
      <c r="D49" s="3">
        <v>117</v>
      </c>
      <c r="E49" s="3">
        <v>7978</v>
      </c>
      <c r="F49" s="3">
        <v>1</v>
      </c>
      <c r="G49" s="3">
        <v>3990</v>
      </c>
      <c r="H49" s="3">
        <v>20363</v>
      </c>
      <c r="I49" s="3">
        <v>32352</v>
      </c>
      <c r="J49" s="3">
        <v>0</v>
      </c>
      <c r="K49" s="21">
        <f t="shared" si="0"/>
        <v>28362</v>
      </c>
      <c r="L49" s="22">
        <f t="shared" si="1"/>
        <v>68.196581196581192</v>
      </c>
      <c r="M49" s="21" t="str">
        <f t="shared" si="2"/>
        <v>Jul</v>
      </c>
    </row>
    <row r="50" spans="1:13" x14ac:dyDescent="0.25">
      <c r="A50" s="2">
        <v>41468</v>
      </c>
      <c r="B50" s="3">
        <v>44027</v>
      </c>
      <c r="C50" s="3" t="s">
        <v>10</v>
      </c>
      <c r="D50" s="3">
        <v>12</v>
      </c>
      <c r="E50" s="3">
        <v>1619</v>
      </c>
      <c r="F50" s="3">
        <v>0</v>
      </c>
      <c r="G50" s="3">
        <v>411</v>
      </c>
      <c r="H50" s="3">
        <v>2467</v>
      </c>
      <c r="I50" s="3">
        <v>4497</v>
      </c>
      <c r="J50" s="3">
        <v>0</v>
      </c>
      <c r="K50" s="21">
        <f t="shared" si="0"/>
        <v>4086</v>
      </c>
      <c r="L50" s="22">
        <f t="shared" si="1"/>
        <v>134.91666666666666</v>
      </c>
      <c r="M50" s="21" t="str">
        <f t="shared" si="2"/>
        <v>Jul</v>
      </c>
    </row>
    <row r="51" spans="1:13" x14ac:dyDescent="0.25">
      <c r="A51" s="2">
        <v>41468</v>
      </c>
      <c r="B51" s="3">
        <v>44033</v>
      </c>
      <c r="C51" s="3" t="s">
        <v>11</v>
      </c>
      <c r="D51" s="3">
        <v>113</v>
      </c>
      <c r="E51" s="3">
        <v>11059</v>
      </c>
      <c r="F51" s="3">
        <v>0</v>
      </c>
      <c r="G51" s="3">
        <v>2774</v>
      </c>
      <c r="H51" s="3">
        <v>18725</v>
      </c>
      <c r="I51" s="3">
        <v>32578</v>
      </c>
      <c r="J51" s="3">
        <v>0</v>
      </c>
      <c r="K51" s="21">
        <f t="shared" si="0"/>
        <v>29804</v>
      </c>
      <c r="L51" s="22">
        <f t="shared" si="1"/>
        <v>97.86725663716814</v>
      </c>
      <c r="M51" s="21" t="str">
        <f t="shared" si="2"/>
        <v>Jul</v>
      </c>
    </row>
    <row r="52" spans="1:13" x14ac:dyDescent="0.25">
      <c r="A52" s="2">
        <v>41468</v>
      </c>
      <c r="B52" s="3">
        <v>44050</v>
      </c>
      <c r="C52" s="3" t="s">
        <v>16</v>
      </c>
      <c r="D52" s="3">
        <v>129</v>
      </c>
      <c r="E52" s="3">
        <v>12868</v>
      </c>
      <c r="F52" s="3">
        <v>0</v>
      </c>
      <c r="G52" s="3">
        <v>3415</v>
      </c>
      <c r="H52" s="3">
        <v>20435</v>
      </c>
      <c r="I52" s="3">
        <v>36721</v>
      </c>
      <c r="J52" s="3">
        <v>0</v>
      </c>
      <c r="K52" s="21">
        <f t="shared" si="0"/>
        <v>33306</v>
      </c>
      <c r="L52" s="22">
        <f t="shared" si="1"/>
        <v>99.751937984496124</v>
      </c>
      <c r="M52" s="21" t="str">
        <f t="shared" si="2"/>
        <v>Jul</v>
      </c>
    </row>
    <row r="53" spans="1:13" x14ac:dyDescent="0.25">
      <c r="A53" s="2">
        <v>41469</v>
      </c>
      <c r="B53" s="3">
        <v>44021</v>
      </c>
      <c r="C53" s="3" t="s">
        <v>9</v>
      </c>
      <c r="D53" s="3">
        <v>115</v>
      </c>
      <c r="E53" s="3">
        <v>10834</v>
      </c>
      <c r="F53" s="3">
        <v>0</v>
      </c>
      <c r="G53" s="3">
        <v>2352</v>
      </c>
      <c r="H53" s="3">
        <v>19768</v>
      </c>
      <c r="I53" s="3">
        <v>32965</v>
      </c>
      <c r="J53" s="3">
        <v>0</v>
      </c>
      <c r="K53" s="21">
        <f t="shared" si="0"/>
        <v>30613</v>
      </c>
      <c r="L53" s="22">
        <f t="shared" si="1"/>
        <v>94.208695652173915</v>
      </c>
      <c r="M53" s="21" t="str">
        <f t="shared" si="2"/>
        <v>Jul</v>
      </c>
    </row>
    <row r="54" spans="1:13" x14ac:dyDescent="0.25">
      <c r="A54" s="2">
        <v>41469</v>
      </c>
      <c r="B54" s="3">
        <v>44022</v>
      </c>
      <c r="C54" s="3" t="s">
        <v>15</v>
      </c>
      <c r="D54" s="3">
        <v>105</v>
      </c>
      <c r="E54" s="3">
        <v>7385</v>
      </c>
      <c r="F54" s="3">
        <v>0</v>
      </c>
      <c r="G54" s="3">
        <v>1863</v>
      </c>
      <c r="H54" s="3">
        <v>22592</v>
      </c>
      <c r="I54" s="3">
        <v>31856</v>
      </c>
      <c r="J54" s="3">
        <v>0</v>
      </c>
      <c r="K54" s="21">
        <f t="shared" si="0"/>
        <v>29993</v>
      </c>
      <c r="L54" s="22">
        <f t="shared" si="1"/>
        <v>70.333333333333329</v>
      </c>
      <c r="M54" s="21" t="str">
        <f t="shared" si="2"/>
        <v>Jul</v>
      </c>
    </row>
    <row r="55" spans="1:13" x14ac:dyDescent="0.25">
      <c r="A55" s="2">
        <v>41469</v>
      </c>
      <c r="B55" s="3">
        <v>44027</v>
      </c>
      <c r="C55" s="3" t="s">
        <v>10</v>
      </c>
      <c r="D55" s="3">
        <v>7</v>
      </c>
      <c r="E55" s="3">
        <v>753</v>
      </c>
      <c r="F55" s="3">
        <v>0</v>
      </c>
      <c r="G55" s="3">
        <v>667</v>
      </c>
      <c r="H55" s="3">
        <v>1969</v>
      </c>
      <c r="I55" s="3">
        <v>3390</v>
      </c>
      <c r="J55" s="3">
        <v>0</v>
      </c>
      <c r="K55" s="21">
        <f t="shared" si="0"/>
        <v>2723</v>
      </c>
      <c r="L55" s="22">
        <f t="shared" si="1"/>
        <v>107.57142857142857</v>
      </c>
      <c r="M55" s="21" t="str">
        <f t="shared" si="2"/>
        <v>Jul</v>
      </c>
    </row>
    <row r="56" spans="1:13" x14ac:dyDescent="0.25">
      <c r="A56" s="2">
        <v>41469</v>
      </c>
      <c r="B56" s="3">
        <v>44033</v>
      </c>
      <c r="C56" s="3" t="s">
        <v>11</v>
      </c>
      <c r="D56" s="3">
        <v>115</v>
      </c>
      <c r="E56" s="3">
        <v>11229</v>
      </c>
      <c r="F56" s="3">
        <v>0</v>
      </c>
      <c r="G56" s="3">
        <v>3015</v>
      </c>
      <c r="H56" s="3">
        <v>18656</v>
      </c>
      <c r="I56" s="3">
        <v>32929</v>
      </c>
      <c r="J56" s="3">
        <v>0</v>
      </c>
      <c r="K56" s="21">
        <f t="shared" si="0"/>
        <v>29914</v>
      </c>
      <c r="L56" s="22">
        <f t="shared" si="1"/>
        <v>97.643478260869571</v>
      </c>
      <c r="M56" s="21" t="str">
        <f t="shared" si="2"/>
        <v>Jul</v>
      </c>
    </row>
    <row r="57" spans="1:13" x14ac:dyDescent="0.25">
      <c r="A57" s="2">
        <v>41469</v>
      </c>
      <c r="B57" s="3">
        <v>44050</v>
      </c>
      <c r="C57" s="3" t="s">
        <v>16</v>
      </c>
      <c r="D57" s="3">
        <v>101</v>
      </c>
      <c r="E57" s="3">
        <v>11142</v>
      </c>
      <c r="F57" s="3">
        <v>0</v>
      </c>
      <c r="G57" s="3">
        <v>3945</v>
      </c>
      <c r="H57" s="3">
        <v>20525</v>
      </c>
      <c r="I57" s="3">
        <v>35616</v>
      </c>
      <c r="J57" s="3">
        <v>0</v>
      </c>
      <c r="K57" s="21">
        <f t="shared" si="0"/>
        <v>31671</v>
      </c>
      <c r="L57" s="22">
        <f t="shared" si="1"/>
        <v>110.31683168316832</v>
      </c>
      <c r="M57" s="21" t="str">
        <f t="shared" si="2"/>
        <v>Jul</v>
      </c>
    </row>
    <row r="58" spans="1:13" x14ac:dyDescent="0.25">
      <c r="A58" s="2">
        <v>41470</v>
      </c>
      <c r="B58" s="3">
        <v>44021</v>
      </c>
      <c r="C58" s="3" t="s">
        <v>9</v>
      </c>
      <c r="D58" s="3">
        <v>124</v>
      </c>
      <c r="E58" s="3">
        <v>10404</v>
      </c>
      <c r="F58" s="3">
        <v>0</v>
      </c>
      <c r="G58" s="3">
        <v>1453</v>
      </c>
      <c r="H58" s="3">
        <v>20717</v>
      </c>
      <c r="I58" s="3">
        <v>32590</v>
      </c>
      <c r="J58" s="3">
        <v>0</v>
      </c>
      <c r="K58" s="21">
        <f t="shared" si="0"/>
        <v>31137</v>
      </c>
      <c r="L58" s="22">
        <f t="shared" si="1"/>
        <v>83.903225806451616</v>
      </c>
      <c r="M58" s="21" t="str">
        <f t="shared" si="2"/>
        <v>Jul</v>
      </c>
    </row>
    <row r="59" spans="1:13" x14ac:dyDescent="0.25">
      <c r="A59" s="2">
        <v>41470</v>
      </c>
      <c r="B59" s="3">
        <v>44022</v>
      </c>
      <c r="C59" s="3" t="s">
        <v>15</v>
      </c>
      <c r="D59" s="3">
        <v>75</v>
      </c>
      <c r="E59" s="3">
        <v>5865</v>
      </c>
      <c r="F59" s="3">
        <v>0</v>
      </c>
      <c r="G59" s="3">
        <v>1695</v>
      </c>
      <c r="H59" s="3">
        <v>18145</v>
      </c>
      <c r="I59" s="3">
        <v>25716</v>
      </c>
      <c r="J59" s="3">
        <v>0</v>
      </c>
      <c r="K59" s="21">
        <f t="shared" si="0"/>
        <v>24021</v>
      </c>
      <c r="L59" s="22">
        <f t="shared" si="1"/>
        <v>78.2</v>
      </c>
      <c r="M59" s="21" t="str">
        <f t="shared" si="2"/>
        <v>Jul</v>
      </c>
    </row>
    <row r="60" spans="1:13" x14ac:dyDescent="0.25">
      <c r="A60" s="2">
        <v>41470</v>
      </c>
      <c r="B60" s="3">
        <v>44027</v>
      </c>
      <c r="C60" s="3" t="s">
        <v>10</v>
      </c>
      <c r="D60" s="3">
        <v>5</v>
      </c>
      <c r="E60" s="3">
        <v>739</v>
      </c>
      <c r="F60" s="3">
        <v>0</v>
      </c>
      <c r="G60" s="3">
        <v>1034</v>
      </c>
      <c r="H60" s="3">
        <v>2316</v>
      </c>
      <c r="I60" s="3">
        <v>4094</v>
      </c>
      <c r="J60" s="3">
        <v>0</v>
      </c>
      <c r="K60" s="21">
        <f t="shared" si="0"/>
        <v>3060</v>
      </c>
      <c r="L60" s="22">
        <f t="shared" si="1"/>
        <v>147.80000000000001</v>
      </c>
      <c r="M60" s="21" t="str">
        <f t="shared" si="2"/>
        <v>Jul</v>
      </c>
    </row>
    <row r="61" spans="1:13" x14ac:dyDescent="0.25">
      <c r="A61" s="2">
        <v>41470</v>
      </c>
      <c r="B61" s="3">
        <v>44033</v>
      </c>
      <c r="C61" s="3" t="s">
        <v>11</v>
      </c>
      <c r="D61" s="3">
        <v>113</v>
      </c>
      <c r="E61" s="3">
        <v>12352</v>
      </c>
      <c r="F61" s="3">
        <v>0</v>
      </c>
      <c r="G61" s="3">
        <v>2608</v>
      </c>
      <c r="H61" s="3">
        <v>18370</v>
      </c>
      <c r="I61" s="3">
        <v>33348</v>
      </c>
      <c r="J61" s="3">
        <v>0</v>
      </c>
      <c r="K61" s="21">
        <f t="shared" si="0"/>
        <v>30740</v>
      </c>
      <c r="L61" s="22">
        <f t="shared" si="1"/>
        <v>109.30973451327434</v>
      </c>
      <c r="M61" s="21" t="str">
        <f t="shared" si="2"/>
        <v>Jul</v>
      </c>
    </row>
    <row r="62" spans="1:13" x14ac:dyDescent="0.25">
      <c r="A62" s="2">
        <v>41470</v>
      </c>
      <c r="B62" s="3">
        <v>44050</v>
      </c>
      <c r="C62" s="3" t="s">
        <v>16</v>
      </c>
      <c r="D62" s="3">
        <v>99</v>
      </c>
      <c r="E62" s="3">
        <v>9629</v>
      </c>
      <c r="F62" s="3">
        <v>0</v>
      </c>
      <c r="G62" s="3">
        <v>3644</v>
      </c>
      <c r="H62" s="3">
        <v>20581</v>
      </c>
      <c r="I62" s="3">
        <v>33856</v>
      </c>
      <c r="J62" s="3">
        <v>0</v>
      </c>
      <c r="K62" s="21">
        <f t="shared" si="0"/>
        <v>30212</v>
      </c>
      <c r="L62" s="22">
        <f t="shared" si="1"/>
        <v>97.262626262626256</v>
      </c>
      <c r="M62" s="21" t="str">
        <f t="shared" si="2"/>
        <v>Jul</v>
      </c>
    </row>
    <row r="63" spans="1:13" x14ac:dyDescent="0.25">
      <c r="A63" s="2">
        <v>41471</v>
      </c>
      <c r="B63" s="3">
        <v>44021</v>
      </c>
      <c r="C63" s="3" t="s">
        <v>9</v>
      </c>
      <c r="D63" s="3">
        <v>118</v>
      </c>
      <c r="E63" s="3">
        <v>9521</v>
      </c>
      <c r="F63" s="3">
        <v>0</v>
      </c>
      <c r="G63" s="3">
        <v>1838</v>
      </c>
      <c r="H63" s="3">
        <v>21275</v>
      </c>
      <c r="I63" s="3">
        <v>32724</v>
      </c>
      <c r="J63" s="3">
        <v>78</v>
      </c>
      <c r="K63" s="21">
        <f t="shared" si="0"/>
        <v>30886</v>
      </c>
      <c r="L63" s="22">
        <f t="shared" si="1"/>
        <v>81.347457627118644</v>
      </c>
      <c r="M63" s="21" t="str">
        <f t="shared" si="2"/>
        <v>Jul</v>
      </c>
    </row>
    <row r="64" spans="1:13" x14ac:dyDescent="0.25">
      <c r="A64" s="2">
        <v>41471</v>
      </c>
      <c r="B64" s="3">
        <v>44022</v>
      </c>
      <c r="C64" s="3" t="s">
        <v>15</v>
      </c>
      <c r="D64" s="3">
        <v>143</v>
      </c>
      <c r="E64" s="3">
        <v>11149</v>
      </c>
      <c r="F64" s="3">
        <v>0</v>
      </c>
      <c r="G64" s="3">
        <v>5197</v>
      </c>
      <c r="H64" s="3">
        <v>27624</v>
      </c>
      <c r="I64" s="3">
        <v>43985</v>
      </c>
      <c r="J64" s="3">
        <v>0</v>
      </c>
      <c r="K64" s="21">
        <f t="shared" si="0"/>
        <v>38788</v>
      </c>
      <c r="L64" s="22">
        <f t="shared" si="1"/>
        <v>77.96503496503496</v>
      </c>
      <c r="M64" s="21" t="str">
        <f t="shared" si="2"/>
        <v>Jul</v>
      </c>
    </row>
    <row r="65" spans="1:13" x14ac:dyDescent="0.25">
      <c r="A65" s="2">
        <v>41471</v>
      </c>
      <c r="B65" s="3">
        <v>44033</v>
      </c>
      <c r="C65" s="3" t="s">
        <v>11</v>
      </c>
      <c r="D65" s="3">
        <v>105</v>
      </c>
      <c r="E65" s="3">
        <v>11076</v>
      </c>
      <c r="F65" s="3">
        <v>0</v>
      </c>
      <c r="G65" s="3">
        <v>2541</v>
      </c>
      <c r="H65" s="3">
        <v>19226</v>
      </c>
      <c r="I65" s="3">
        <v>32861</v>
      </c>
      <c r="J65" s="3">
        <v>0</v>
      </c>
      <c r="K65" s="21">
        <f t="shared" si="0"/>
        <v>30320</v>
      </c>
      <c r="L65" s="22">
        <f t="shared" si="1"/>
        <v>105.48571428571428</v>
      </c>
      <c r="M65" s="21" t="str">
        <f t="shared" si="2"/>
        <v>Jul</v>
      </c>
    </row>
    <row r="66" spans="1:13" x14ac:dyDescent="0.25">
      <c r="A66" s="2">
        <v>41471</v>
      </c>
      <c r="B66" s="3">
        <v>44050</v>
      </c>
      <c r="C66" s="3" t="s">
        <v>16</v>
      </c>
      <c r="D66" s="3">
        <v>108</v>
      </c>
      <c r="E66" s="3">
        <v>10722</v>
      </c>
      <c r="F66" s="3">
        <v>1</v>
      </c>
      <c r="G66" s="3">
        <v>3664</v>
      </c>
      <c r="H66" s="3">
        <v>19323</v>
      </c>
      <c r="I66" s="3">
        <v>33715</v>
      </c>
      <c r="J66" s="3">
        <v>0</v>
      </c>
      <c r="K66" s="21">
        <f t="shared" si="0"/>
        <v>30051</v>
      </c>
      <c r="L66" s="22">
        <f t="shared" si="1"/>
        <v>99.287037037037038</v>
      </c>
      <c r="M66" s="21" t="str">
        <f t="shared" si="2"/>
        <v>Jul</v>
      </c>
    </row>
    <row r="67" spans="1:13" x14ac:dyDescent="0.25">
      <c r="A67" s="2">
        <v>41472</v>
      </c>
      <c r="B67" s="3">
        <v>44021</v>
      </c>
      <c r="C67" s="3" t="s">
        <v>9</v>
      </c>
      <c r="D67" s="3">
        <v>115</v>
      </c>
      <c r="E67" s="3">
        <v>10595</v>
      </c>
      <c r="F67" s="3">
        <v>2</v>
      </c>
      <c r="G67" s="3">
        <v>2042</v>
      </c>
      <c r="H67" s="3">
        <v>21722</v>
      </c>
      <c r="I67" s="3">
        <v>34378</v>
      </c>
      <c r="J67" s="3">
        <v>0</v>
      </c>
      <c r="K67" s="21">
        <f t="shared" ref="K67:K130" si="3">I67-G67</f>
        <v>32336</v>
      </c>
      <c r="L67" s="22">
        <f t="shared" ref="L67:L130" si="4">(E67+F67+J67)/D67</f>
        <v>92.147826086956528</v>
      </c>
      <c r="M67" s="21" t="str">
        <f t="shared" ref="M67:M130" si="5">TEXT(A67,"mmm")</f>
        <v>Jul</v>
      </c>
    </row>
    <row r="68" spans="1:13" x14ac:dyDescent="0.25">
      <c r="A68" s="2">
        <v>41472</v>
      </c>
      <c r="B68" s="3">
        <v>44022</v>
      </c>
      <c r="C68" s="3" t="s">
        <v>15</v>
      </c>
      <c r="D68" s="3">
        <v>124</v>
      </c>
      <c r="E68" s="3">
        <v>9617</v>
      </c>
      <c r="F68" s="3">
        <v>2</v>
      </c>
      <c r="G68" s="3">
        <v>6011</v>
      </c>
      <c r="H68" s="3">
        <v>23112</v>
      </c>
      <c r="I68" s="3">
        <v>38772</v>
      </c>
      <c r="J68" s="3">
        <v>0</v>
      </c>
      <c r="K68" s="21">
        <f t="shared" si="3"/>
        <v>32761</v>
      </c>
      <c r="L68" s="22">
        <f t="shared" si="4"/>
        <v>77.572580645161295</v>
      </c>
      <c r="M68" s="21" t="str">
        <f t="shared" si="5"/>
        <v>Jul</v>
      </c>
    </row>
    <row r="69" spans="1:13" x14ac:dyDescent="0.25">
      <c r="A69" s="2">
        <v>41472</v>
      </c>
      <c r="B69" s="3">
        <v>44027</v>
      </c>
      <c r="C69" s="3" t="s">
        <v>10</v>
      </c>
      <c r="D69" s="3">
        <v>11</v>
      </c>
      <c r="E69" s="3">
        <v>1330</v>
      </c>
      <c r="F69" s="3">
        <v>0</v>
      </c>
      <c r="G69" s="3">
        <v>631</v>
      </c>
      <c r="H69" s="3">
        <v>2170</v>
      </c>
      <c r="I69" s="3">
        <v>4167</v>
      </c>
      <c r="J69" s="3">
        <v>0</v>
      </c>
      <c r="K69" s="21">
        <f t="shared" si="3"/>
        <v>3536</v>
      </c>
      <c r="L69" s="22">
        <f t="shared" si="4"/>
        <v>120.90909090909091</v>
      </c>
      <c r="M69" s="21" t="str">
        <f t="shared" si="5"/>
        <v>Jul</v>
      </c>
    </row>
    <row r="70" spans="1:13" x14ac:dyDescent="0.25">
      <c r="A70" s="2">
        <v>41472</v>
      </c>
      <c r="B70" s="3">
        <v>44033</v>
      </c>
      <c r="C70" s="3" t="s">
        <v>11</v>
      </c>
      <c r="D70" s="3">
        <v>107</v>
      </c>
      <c r="E70" s="3">
        <v>10146</v>
      </c>
      <c r="F70" s="3">
        <v>0</v>
      </c>
      <c r="G70" s="3">
        <v>3550</v>
      </c>
      <c r="H70" s="3">
        <v>19427</v>
      </c>
      <c r="I70" s="3">
        <v>33146</v>
      </c>
      <c r="J70" s="3">
        <v>0</v>
      </c>
      <c r="K70" s="21">
        <f t="shared" si="3"/>
        <v>29596</v>
      </c>
      <c r="L70" s="22">
        <f t="shared" si="4"/>
        <v>94.822429906542055</v>
      </c>
      <c r="M70" s="21" t="str">
        <f t="shared" si="5"/>
        <v>Jul</v>
      </c>
    </row>
    <row r="71" spans="1:13" x14ac:dyDescent="0.25">
      <c r="A71" s="2">
        <v>41472</v>
      </c>
      <c r="B71" s="3">
        <v>44050</v>
      </c>
      <c r="C71" s="3" t="s">
        <v>16</v>
      </c>
      <c r="D71" s="3">
        <v>98</v>
      </c>
      <c r="E71" s="3">
        <v>9191</v>
      </c>
      <c r="F71" s="3">
        <v>29</v>
      </c>
      <c r="G71" s="3">
        <v>4960</v>
      </c>
      <c r="H71" s="3">
        <v>17436</v>
      </c>
      <c r="I71" s="3">
        <v>31625</v>
      </c>
      <c r="J71" s="3">
        <v>0</v>
      </c>
      <c r="K71" s="21">
        <f t="shared" si="3"/>
        <v>26665</v>
      </c>
      <c r="L71" s="22">
        <f t="shared" si="4"/>
        <v>94.08163265306122</v>
      </c>
      <c r="M71" s="21" t="str">
        <f t="shared" si="5"/>
        <v>Jul</v>
      </c>
    </row>
    <row r="72" spans="1:13" x14ac:dyDescent="0.25">
      <c r="A72" s="2">
        <v>41473</v>
      </c>
      <c r="B72" s="3">
        <v>44021</v>
      </c>
      <c r="C72" s="3" t="s">
        <v>9</v>
      </c>
      <c r="D72" s="3">
        <v>115</v>
      </c>
      <c r="E72" s="3">
        <v>9575</v>
      </c>
      <c r="F72" s="3">
        <v>0</v>
      </c>
      <c r="G72" s="3">
        <v>1615</v>
      </c>
      <c r="H72" s="3">
        <v>21416</v>
      </c>
      <c r="I72" s="3">
        <v>32623</v>
      </c>
      <c r="J72" s="3">
        <v>0</v>
      </c>
      <c r="K72" s="21">
        <f t="shared" si="3"/>
        <v>31008</v>
      </c>
      <c r="L72" s="22">
        <f t="shared" si="4"/>
        <v>83.260869565217391</v>
      </c>
      <c r="M72" s="21" t="str">
        <f t="shared" si="5"/>
        <v>Jul</v>
      </c>
    </row>
    <row r="73" spans="1:13" x14ac:dyDescent="0.25">
      <c r="A73" s="2">
        <v>41473</v>
      </c>
      <c r="B73" s="3">
        <v>44022</v>
      </c>
      <c r="C73" s="3" t="s">
        <v>15</v>
      </c>
      <c r="D73" s="3">
        <v>124</v>
      </c>
      <c r="E73" s="3">
        <v>8460</v>
      </c>
      <c r="F73" s="3">
        <v>0</v>
      </c>
      <c r="G73" s="3">
        <v>4804</v>
      </c>
      <c r="H73" s="3">
        <v>22645</v>
      </c>
      <c r="I73" s="3">
        <v>35951</v>
      </c>
      <c r="J73" s="3">
        <v>0</v>
      </c>
      <c r="K73" s="21">
        <f t="shared" si="3"/>
        <v>31147</v>
      </c>
      <c r="L73" s="22">
        <f t="shared" si="4"/>
        <v>68.225806451612897</v>
      </c>
      <c r="M73" s="21" t="str">
        <f t="shared" si="5"/>
        <v>Jul</v>
      </c>
    </row>
    <row r="74" spans="1:13" x14ac:dyDescent="0.25">
      <c r="A74" s="2">
        <v>41473</v>
      </c>
      <c r="B74" s="3">
        <v>44033</v>
      </c>
      <c r="C74" s="3" t="s">
        <v>11</v>
      </c>
      <c r="D74" s="3">
        <v>111</v>
      </c>
      <c r="E74" s="3">
        <v>11027</v>
      </c>
      <c r="F74" s="3">
        <v>86</v>
      </c>
      <c r="G74" s="3">
        <v>2601</v>
      </c>
      <c r="H74" s="3">
        <v>19553</v>
      </c>
      <c r="I74" s="3">
        <v>33289</v>
      </c>
      <c r="J74" s="3">
        <v>0</v>
      </c>
      <c r="K74" s="21">
        <f t="shared" si="3"/>
        <v>30688</v>
      </c>
      <c r="L74" s="22">
        <f t="shared" si="4"/>
        <v>100.11711711711712</v>
      </c>
      <c r="M74" s="21" t="str">
        <f t="shared" si="5"/>
        <v>Jul</v>
      </c>
    </row>
    <row r="75" spans="1:13" x14ac:dyDescent="0.25">
      <c r="A75" s="2">
        <v>41473</v>
      </c>
      <c r="B75" s="3">
        <v>44050</v>
      </c>
      <c r="C75" s="3" t="s">
        <v>16</v>
      </c>
      <c r="D75" s="3">
        <v>114</v>
      </c>
      <c r="E75" s="3">
        <v>11769</v>
      </c>
      <c r="F75" s="3">
        <v>0</v>
      </c>
      <c r="G75" s="3">
        <v>3287</v>
      </c>
      <c r="H75" s="3">
        <v>18087</v>
      </c>
      <c r="I75" s="3">
        <v>33145</v>
      </c>
      <c r="J75" s="3">
        <v>0</v>
      </c>
      <c r="K75" s="21">
        <f t="shared" si="3"/>
        <v>29858</v>
      </c>
      <c r="L75" s="22">
        <f t="shared" si="4"/>
        <v>103.23684210526316</v>
      </c>
      <c r="M75" s="21" t="str">
        <f t="shared" si="5"/>
        <v>Jul</v>
      </c>
    </row>
    <row r="76" spans="1:13" x14ac:dyDescent="0.25">
      <c r="A76" s="2">
        <v>41475</v>
      </c>
      <c r="B76" s="3">
        <v>44021</v>
      </c>
      <c r="C76" s="3" t="s">
        <v>9</v>
      </c>
      <c r="D76" s="3">
        <v>173</v>
      </c>
      <c r="E76" s="3">
        <v>16158</v>
      </c>
      <c r="F76" s="3">
        <v>0</v>
      </c>
      <c r="G76" s="3">
        <v>2299</v>
      </c>
      <c r="H76" s="3">
        <v>20183</v>
      </c>
      <c r="I76" s="3">
        <v>38663</v>
      </c>
      <c r="J76" s="3">
        <v>0</v>
      </c>
      <c r="K76" s="21">
        <f t="shared" si="3"/>
        <v>36364</v>
      </c>
      <c r="L76" s="22">
        <f t="shared" si="4"/>
        <v>93.398843930635834</v>
      </c>
      <c r="M76" s="21" t="str">
        <f t="shared" si="5"/>
        <v>Jul</v>
      </c>
    </row>
    <row r="77" spans="1:13" x14ac:dyDescent="0.25">
      <c r="A77" s="2">
        <v>41475</v>
      </c>
      <c r="B77" s="3">
        <v>44022</v>
      </c>
      <c r="C77" s="3" t="s">
        <v>15</v>
      </c>
      <c r="D77" s="3">
        <v>195</v>
      </c>
      <c r="E77" s="3">
        <v>13489</v>
      </c>
      <c r="F77" s="3">
        <v>0</v>
      </c>
      <c r="G77" s="3">
        <v>2555</v>
      </c>
      <c r="H77" s="3">
        <v>22462</v>
      </c>
      <c r="I77" s="3">
        <v>38540</v>
      </c>
      <c r="J77" s="3">
        <v>0</v>
      </c>
      <c r="K77" s="21">
        <f t="shared" si="3"/>
        <v>35985</v>
      </c>
      <c r="L77" s="22">
        <f t="shared" si="4"/>
        <v>69.174358974358981</v>
      </c>
      <c r="M77" s="21" t="str">
        <f t="shared" si="5"/>
        <v>Jul</v>
      </c>
    </row>
    <row r="78" spans="1:13" x14ac:dyDescent="0.25">
      <c r="A78" s="2">
        <v>41475</v>
      </c>
      <c r="B78" s="3">
        <v>44027</v>
      </c>
      <c r="C78" s="3" t="s">
        <v>10</v>
      </c>
      <c r="D78" s="3">
        <v>18</v>
      </c>
      <c r="E78" s="3">
        <v>1722</v>
      </c>
      <c r="F78" s="3">
        <v>0</v>
      </c>
      <c r="G78" s="3">
        <v>183</v>
      </c>
      <c r="H78" s="3">
        <v>2619</v>
      </c>
      <c r="I78" s="3">
        <v>4524</v>
      </c>
      <c r="J78" s="3">
        <v>0</v>
      </c>
      <c r="K78" s="21">
        <f t="shared" si="3"/>
        <v>4341</v>
      </c>
      <c r="L78" s="22">
        <f t="shared" si="4"/>
        <v>95.666666666666671</v>
      </c>
      <c r="M78" s="21" t="str">
        <f t="shared" si="5"/>
        <v>Jul</v>
      </c>
    </row>
    <row r="79" spans="1:13" x14ac:dyDescent="0.25">
      <c r="A79" s="2">
        <v>41475</v>
      </c>
      <c r="B79" s="3">
        <v>44033</v>
      </c>
      <c r="C79" s="3" t="s">
        <v>11</v>
      </c>
      <c r="D79" s="3">
        <v>141</v>
      </c>
      <c r="E79" s="3">
        <v>14703</v>
      </c>
      <c r="F79" s="3">
        <v>0</v>
      </c>
      <c r="G79" s="3">
        <v>3216</v>
      </c>
      <c r="H79" s="3">
        <v>17750</v>
      </c>
      <c r="I79" s="3">
        <v>35689</v>
      </c>
      <c r="J79" s="3">
        <v>0</v>
      </c>
      <c r="K79" s="21">
        <f t="shared" si="3"/>
        <v>32473</v>
      </c>
      <c r="L79" s="22">
        <f t="shared" si="4"/>
        <v>104.27659574468085</v>
      </c>
      <c r="M79" s="21" t="str">
        <f t="shared" si="5"/>
        <v>Jul</v>
      </c>
    </row>
    <row r="80" spans="1:13" x14ac:dyDescent="0.25">
      <c r="A80" s="2">
        <v>41476</v>
      </c>
      <c r="B80" s="3">
        <v>44021</v>
      </c>
      <c r="C80" s="3" t="s">
        <v>9</v>
      </c>
      <c r="D80" s="3">
        <v>127</v>
      </c>
      <c r="E80" s="3">
        <v>10601</v>
      </c>
      <c r="F80" s="3">
        <v>0</v>
      </c>
      <c r="G80" s="3">
        <v>2323</v>
      </c>
      <c r="H80" s="3">
        <v>19784</v>
      </c>
      <c r="I80" s="3">
        <v>32773</v>
      </c>
      <c r="J80" s="3">
        <v>0</v>
      </c>
      <c r="K80" s="21">
        <f t="shared" si="3"/>
        <v>30450</v>
      </c>
      <c r="L80" s="22">
        <f t="shared" si="4"/>
        <v>83.472440944881896</v>
      </c>
      <c r="M80" s="21" t="str">
        <f t="shared" si="5"/>
        <v>Jul</v>
      </c>
    </row>
    <row r="81" spans="1:13" x14ac:dyDescent="0.25">
      <c r="A81" s="2">
        <v>41476</v>
      </c>
      <c r="B81" s="3">
        <v>44022</v>
      </c>
      <c r="C81" s="3" t="s">
        <v>15</v>
      </c>
      <c r="D81" s="3">
        <v>131</v>
      </c>
      <c r="E81" s="3">
        <v>10009</v>
      </c>
      <c r="F81" s="3">
        <v>0</v>
      </c>
      <c r="G81" s="3">
        <v>1109</v>
      </c>
      <c r="H81" s="3">
        <v>20699</v>
      </c>
      <c r="I81" s="3">
        <v>31909</v>
      </c>
      <c r="J81" s="3">
        <v>69</v>
      </c>
      <c r="K81" s="21">
        <f t="shared" si="3"/>
        <v>30800</v>
      </c>
      <c r="L81" s="22">
        <f t="shared" si="4"/>
        <v>76.931297709923669</v>
      </c>
      <c r="M81" s="21" t="str">
        <f t="shared" si="5"/>
        <v>Jul</v>
      </c>
    </row>
    <row r="82" spans="1:13" x14ac:dyDescent="0.25">
      <c r="A82" s="2">
        <v>41476</v>
      </c>
      <c r="B82" s="3">
        <v>44027</v>
      </c>
      <c r="C82" s="3" t="s">
        <v>10</v>
      </c>
      <c r="D82" s="3">
        <v>18</v>
      </c>
      <c r="E82" s="3">
        <v>2006</v>
      </c>
      <c r="F82" s="3">
        <v>0</v>
      </c>
      <c r="G82" s="3">
        <v>498</v>
      </c>
      <c r="H82" s="3">
        <v>2283</v>
      </c>
      <c r="I82" s="3">
        <v>4787</v>
      </c>
      <c r="J82" s="3">
        <v>0</v>
      </c>
      <c r="K82" s="21">
        <f t="shared" si="3"/>
        <v>4289</v>
      </c>
      <c r="L82" s="22">
        <f t="shared" si="4"/>
        <v>111.44444444444444</v>
      </c>
      <c r="M82" s="21" t="str">
        <f t="shared" si="5"/>
        <v>Jul</v>
      </c>
    </row>
    <row r="83" spans="1:13" x14ac:dyDescent="0.25">
      <c r="A83" s="2">
        <v>41476</v>
      </c>
      <c r="B83" s="3">
        <v>44033</v>
      </c>
      <c r="C83" s="3" t="s">
        <v>11</v>
      </c>
      <c r="D83" s="3">
        <v>122</v>
      </c>
      <c r="E83" s="3">
        <v>11212</v>
      </c>
      <c r="F83" s="3">
        <v>0</v>
      </c>
      <c r="G83" s="3">
        <v>2358</v>
      </c>
      <c r="H83" s="3">
        <v>18849</v>
      </c>
      <c r="I83" s="3">
        <v>32437</v>
      </c>
      <c r="J83" s="3">
        <v>0</v>
      </c>
      <c r="K83" s="21">
        <f t="shared" si="3"/>
        <v>30079</v>
      </c>
      <c r="L83" s="22">
        <f t="shared" si="4"/>
        <v>91.901639344262293</v>
      </c>
      <c r="M83" s="21" t="str">
        <f t="shared" si="5"/>
        <v>Jul</v>
      </c>
    </row>
    <row r="84" spans="1:13" x14ac:dyDescent="0.25">
      <c r="A84" s="2">
        <v>41476</v>
      </c>
      <c r="B84" s="3">
        <v>44050</v>
      </c>
      <c r="C84" s="3" t="s">
        <v>16</v>
      </c>
      <c r="D84" s="3">
        <v>119</v>
      </c>
      <c r="E84" s="3">
        <v>12871</v>
      </c>
      <c r="F84" s="3">
        <v>0</v>
      </c>
      <c r="G84" s="3">
        <v>2827</v>
      </c>
      <c r="H84" s="3">
        <v>18060</v>
      </c>
      <c r="I84" s="3">
        <v>33758</v>
      </c>
      <c r="J84" s="3">
        <v>0</v>
      </c>
      <c r="K84" s="21">
        <f t="shared" si="3"/>
        <v>30931</v>
      </c>
      <c r="L84" s="22">
        <f t="shared" si="4"/>
        <v>108.15966386554622</v>
      </c>
      <c r="M84" s="21" t="str">
        <f t="shared" si="5"/>
        <v>Jul</v>
      </c>
    </row>
    <row r="85" spans="1:13" x14ac:dyDescent="0.25">
      <c r="A85" s="2">
        <v>41477</v>
      </c>
      <c r="B85" s="3">
        <v>44021</v>
      </c>
      <c r="C85" s="3" t="s">
        <v>9</v>
      </c>
      <c r="D85" s="3">
        <v>122</v>
      </c>
      <c r="E85" s="3">
        <v>10900</v>
      </c>
      <c r="F85" s="3">
        <v>0</v>
      </c>
      <c r="G85" s="3">
        <v>2144</v>
      </c>
      <c r="H85" s="3">
        <v>21887</v>
      </c>
      <c r="I85" s="3">
        <v>34954</v>
      </c>
      <c r="J85" s="3">
        <v>0</v>
      </c>
      <c r="K85" s="21">
        <f t="shared" si="3"/>
        <v>32810</v>
      </c>
      <c r="L85" s="22">
        <f t="shared" si="4"/>
        <v>89.344262295081961</v>
      </c>
      <c r="M85" s="21" t="str">
        <f t="shared" si="5"/>
        <v>Jul</v>
      </c>
    </row>
    <row r="86" spans="1:13" x14ac:dyDescent="0.25">
      <c r="A86" s="2">
        <v>41477</v>
      </c>
      <c r="B86" s="3">
        <v>44022</v>
      </c>
      <c r="C86" s="3" t="s">
        <v>15</v>
      </c>
      <c r="D86" s="3">
        <v>131</v>
      </c>
      <c r="E86" s="3">
        <v>9711</v>
      </c>
      <c r="F86" s="3">
        <v>0</v>
      </c>
      <c r="G86" s="3">
        <v>3483</v>
      </c>
      <c r="H86" s="3">
        <v>24694</v>
      </c>
      <c r="I86" s="3">
        <v>37925</v>
      </c>
      <c r="J86" s="3">
        <v>0</v>
      </c>
      <c r="K86" s="21">
        <f t="shared" si="3"/>
        <v>34442</v>
      </c>
      <c r="L86" s="22">
        <f t="shared" si="4"/>
        <v>74.129770992366417</v>
      </c>
      <c r="M86" s="21" t="str">
        <f t="shared" si="5"/>
        <v>Jul</v>
      </c>
    </row>
    <row r="87" spans="1:13" x14ac:dyDescent="0.25">
      <c r="A87" s="2">
        <v>41477</v>
      </c>
      <c r="B87" s="3">
        <v>44033</v>
      </c>
      <c r="C87" s="3" t="s">
        <v>11</v>
      </c>
      <c r="D87" s="3">
        <v>122</v>
      </c>
      <c r="E87" s="3">
        <v>10983</v>
      </c>
      <c r="F87" s="3">
        <v>0</v>
      </c>
      <c r="G87" s="3">
        <v>2750</v>
      </c>
      <c r="H87" s="3">
        <v>19114</v>
      </c>
      <c r="I87" s="3">
        <v>32867</v>
      </c>
      <c r="J87" s="3">
        <v>0</v>
      </c>
      <c r="K87" s="21">
        <f t="shared" si="3"/>
        <v>30117</v>
      </c>
      <c r="L87" s="22">
        <f t="shared" si="4"/>
        <v>90.02459016393442</v>
      </c>
      <c r="M87" s="21" t="str">
        <f t="shared" si="5"/>
        <v>Jul</v>
      </c>
    </row>
    <row r="88" spans="1:13" x14ac:dyDescent="0.25">
      <c r="A88" s="2">
        <v>41477</v>
      </c>
      <c r="B88" s="3">
        <v>44050</v>
      </c>
      <c r="C88" s="3" t="s">
        <v>16</v>
      </c>
      <c r="D88" s="3">
        <v>102</v>
      </c>
      <c r="E88" s="3">
        <v>10160</v>
      </c>
      <c r="F88" s="3">
        <v>0</v>
      </c>
      <c r="G88" s="3">
        <v>3408</v>
      </c>
      <c r="H88" s="3">
        <v>19546</v>
      </c>
      <c r="I88" s="3">
        <v>33120</v>
      </c>
      <c r="J88" s="3">
        <v>0</v>
      </c>
      <c r="K88" s="21">
        <f t="shared" si="3"/>
        <v>29712</v>
      </c>
      <c r="L88" s="22">
        <f t="shared" si="4"/>
        <v>99.607843137254903</v>
      </c>
      <c r="M88" s="21" t="str">
        <f t="shared" si="5"/>
        <v>Jul</v>
      </c>
    </row>
    <row r="89" spans="1:13" x14ac:dyDescent="0.25">
      <c r="A89" s="2">
        <v>41478</v>
      </c>
      <c r="B89" s="3">
        <v>44021</v>
      </c>
      <c r="C89" s="3" t="s">
        <v>9</v>
      </c>
      <c r="D89" s="3">
        <v>105</v>
      </c>
      <c r="E89" s="3">
        <v>9031</v>
      </c>
      <c r="F89" s="3">
        <v>0</v>
      </c>
      <c r="G89" s="3">
        <v>2145</v>
      </c>
      <c r="H89" s="3">
        <v>21520</v>
      </c>
      <c r="I89" s="3">
        <v>32708</v>
      </c>
      <c r="J89" s="3">
        <v>0</v>
      </c>
      <c r="K89" s="21">
        <f t="shared" si="3"/>
        <v>30563</v>
      </c>
      <c r="L89" s="22">
        <f t="shared" si="4"/>
        <v>86.009523809523813</v>
      </c>
      <c r="M89" s="21" t="str">
        <f t="shared" si="5"/>
        <v>Jul</v>
      </c>
    </row>
    <row r="90" spans="1:13" x14ac:dyDescent="0.25">
      <c r="A90" s="2">
        <v>41478</v>
      </c>
      <c r="B90" s="3">
        <v>44022</v>
      </c>
      <c r="C90" s="3" t="s">
        <v>15</v>
      </c>
      <c r="D90" s="3">
        <v>134</v>
      </c>
      <c r="E90" s="3">
        <v>10521</v>
      </c>
      <c r="F90" s="3">
        <v>0</v>
      </c>
      <c r="G90" s="3">
        <v>4515</v>
      </c>
      <c r="H90" s="3">
        <v>26444</v>
      </c>
      <c r="I90" s="3">
        <v>41513</v>
      </c>
      <c r="J90" s="3">
        <v>0</v>
      </c>
      <c r="K90" s="21">
        <f t="shared" si="3"/>
        <v>36998</v>
      </c>
      <c r="L90" s="22">
        <f t="shared" si="4"/>
        <v>78.514925373134332</v>
      </c>
      <c r="M90" s="21" t="str">
        <f t="shared" si="5"/>
        <v>Jul</v>
      </c>
    </row>
    <row r="91" spans="1:13" x14ac:dyDescent="0.25">
      <c r="A91" s="2">
        <v>41478</v>
      </c>
      <c r="B91" s="3">
        <v>44027</v>
      </c>
      <c r="C91" s="3" t="s">
        <v>10</v>
      </c>
      <c r="D91" s="3">
        <v>8</v>
      </c>
      <c r="E91" s="3">
        <v>948</v>
      </c>
      <c r="F91" s="3">
        <v>0</v>
      </c>
      <c r="G91" s="3">
        <v>615</v>
      </c>
      <c r="H91" s="3">
        <v>1771</v>
      </c>
      <c r="I91" s="3">
        <v>3334</v>
      </c>
      <c r="J91" s="3">
        <v>0</v>
      </c>
      <c r="K91" s="21">
        <f t="shared" si="3"/>
        <v>2719</v>
      </c>
      <c r="L91" s="22">
        <f t="shared" si="4"/>
        <v>118.5</v>
      </c>
      <c r="M91" s="21" t="str">
        <f t="shared" si="5"/>
        <v>Jul</v>
      </c>
    </row>
    <row r="92" spans="1:13" x14ac:dyDescent="0.25">
      <c r="A92" s="2">
        <v>41478</v>
      </c>
      <c r="B92" s="3">
        <v>44033</v>
      </c>
      <c r="C92" s="3" t="s">
        <v>11</v>
      </c>
      <c r="D92" s="3">
        <v>95</v>
      </c>
      <c r="E92" s="3">
        <v>8767</v>
      </c>
      <c r="F92" s="3">
        <v>0</v>
      </c>
      <c r="G92" s="3">
        <v>2609</v>
      </c>
      <c r="H92" s="3">
        <v>21692</v>
      </c>
      <c r="I92" s="3">
        <v>33086</v>
      </c>
      <c r="J92" s="3">
        <v>0</v>
      </c>
      <c r="K92" s="21">
        <f t="shared" si="3"/>
        <v>30477</v>
      </c>
      <c r="L92" s="22">
        <f t="shared" si="4"/>
        <v>92.284210526315789</v>
      </c>
      <c r="M92" s="21" t="str">
        <f t="shared" si="5"/>
        <v>Jul</v>
      </c>
    </row>
    <row r="93" spans="1:13" x14ac:dyDescent="0.25">
      <c r="A93" s="2">
        <v>41478</v>
      </c>
      <c r="B93" s="3">
        <v>44050</v>
      </c>
      <c r="C93" s="3" t="s">
        <v>16</v>
      </c>
      <c r="D93" s="3">
        <v>116</v>
      </c>
      <c r="E93" s="3">
        <v>10396</v>
      </c>
      <c r="F93" s="3">
        <v>0</v>
      </c>
      <c r="G93" s="3">
        <v>3390</v>
      </c>
      <c r="H93" s="3">
        <v>19017</v>
      </c>
      <c r="I93" s="3">
        <v>32807</v>
      </c>
      <c r="J93" s="3">
        <v>0</v>
      </c>
      <c r="K93" s="21">
        <f t="shared" si="3"/>
        <v>29417</v>
      </c>
      <c r="L93" s="22">
        <f t="shared" si="4"/>
        <v>89.620689655172413</v>
      </c>
      <c r="M93" s="21" t="str">
        <f t="shared" si="5"/>
        <v>Jul</v>
      </c>
    </row>
    <row r="94" spans="1:13" x14ac:dyDescent="0.25">
      <c r="A94" s="2">
        <v>41479</v>
      </c>
      <c r="B94" s="3">
        <v>44021</v>
      </c>
      <c r="C94" s="3" t="s">
        <v>9</v>
      </c>
      <c r="D94" s="3">
        <v>101</v>
      </c>
      <c r="E94" s="3">
        <v>8509</v>
      </c>
      <c r="F94" s="3">
        <v>0</v>
      </c>
      <c r="G94" s="3">
        <v>1522</v>
      </c>
      <c r="H94" s="3">
        <v>23266</v>
      </c>
      <c r="I94" s="3">
        <v>33306</v>
      </c>
      <c r="J94" s="3">
        <v>0</v>
      </c>
      <c r="K94" s="21">
        <f t="shared" si="3"/>
        <v>31784</v>
      </c>
      <c r="L94" s="22">
        <f t="shared" si="4"/>
        <v>84.247524752475243</v>
      </c>
      <c r="M94" s="21" t="str">
        <f t="shared" si="5"/>
        <v>Jul</v>
      </c>
    </row>
    <row r="95" spans="1:13" x14ac:dyDescent="0.25">
      <c r="A95" s="2">
        <v>41479</v>
      </c>
      <c r="B95" s="3">
        <v>44022</v>
      </c>
      <c r="C95" s="3" t="s">
        <v>15</v>
      </c>
      <c r="D95" s="3">
        <v>114</v>
      </c>
      <c r="E95" s="3">
        <v>8119</v>
      </c>
      <c r="F95" s="3">
        <v>0</v>
      </c>
      <c r="G95" s="3">
        <v>4800</v>
      </c>
      <c r="H95" s="3">
        <v>23128</v>
      </c>
      <c r="I95" s="3">
        <v>36072</v>
      </c>
      <c r="J95" s="3">
        <v>0</v>
      </c>
      <c r="K95" s="21">
        <f t="shared" si="3"/>
        <v>31272</v>
      </c>
      <c r="L95" s="22">
        <f t="shared" si="4"/>
        <v>71.219298245614041</v>
      </c>
      <c r="M95" s="21" t="str">
        <f t="shared" si="5"/>
        <v>Jul</v>
      </c>
    </row>
    <row r="96" spans="1:13" x14ac:dyDescent="0.25">
      <c r="A96" s="2">
        <v>41479</v>
      </c>
      <c r="B96" s="3">
        <v>44033</v>
      </c>
      <c r="C96" s="3" t="s">
        <v>11</v>
      </c>
      <c r="D96" s="3">
        <v>100</v>
      </c>
      <c r="E96" s="3">
        <v>8838</v>
      </c>
      <c r="F96" s="3">
        <v>0</v>
      </c>
      <c r="G96" s="3">
        <v>2758</v>
      </c>
      <c r="H96" s="3">
        <v>21391</v>
      </c>
      <c r="I96" s="3">
        <v>33005</v>
      </c>
      <c r="J96" s="3">
        <v>0</v>
      </c>
      <c r="K96" s="21">
        <f t="shared" si="3"/>
        <v>30247</v>
      </c>
      <c r="L96" s="22">
        <f t="shared" si="4"/>
        <v>88.38</v>
      </c>
      <c r="M96" s="21" t="str">
        <f t="shared" si="5"/>
        <v>Jul</v>
      </c>
    </row>
    <row r="97" spans="1:13" x14ac:dyDescent="0.25">
      <c r="A97" s="2">
        <v>41479</v>
      </c>
      <c r="B97" s="3">
        <v>44050</v>
      </c>
      <c r="C97" s="3" t="s">
        <v>16</v>
      </c>
      <c r="D97" s="3">
        <v>113</v>
      </c>
      <c r="E97" s="3">
        <v>9792</v>
      </c>
      <c r="F97" s="3">
        <v>0</v>
      </c>
      <c r="G97" s="3">
        <v>4994</v>
      </c>
      <c r="H97" s="3">
        <v>21271</v>
      </c>
      <c r="I97" s="3">
        <v>36060</v>
      </c>
      <c r="J97" s="3">
        <v>0</v>
      </c>
      <c r="K97" s="21">
        <f t="shared" si="3"/>
        <v>31066</v>
      </c>
      <c r="L97" s="22">
        <f t="shared" si="4"/>
        <v>86.654867256637175</v>
      </c>
      <c r="M97" s="21" t="str">
        <f t="shared" si="5"/>
        <v>Jul</v>
      </c>
    </row>
    <row r="98" spans="1:13" x14ac:dyDescent="0.25">
      <c r="A98" s="2">
        <v>41480</v>
      </c>
      <c r="B98" s="3">
        <v>44021</v>
      </c>
      <c r="C98" s="3" t="s">
        <v>9</v>
      </c>
      <c r="D98" s="3">
        <v>113</v>
      </c>
      <c r="E98" s="3">
        <v>9785</v>
      </c>
      <c r="F98" s="3">
        <v>0</v>
      </c>
      <c r="G98" s="3">
        <v>1807</v>
      </c>
      <c r="H98" s="3">
        <v>22023</v>
      </c>
      <c r="I98" s="3">
        <v>33625</v>
      </c>
      <c r="J98" s="3">
        <v>0</v>
      </c>
      <c r="K98" s="21">
        <f t="shared" si="3"/>
        <v>31818</v>
      </c>
      <c r="L98" s="22">
        <f t="shared" si="4"/>
        <v>86.592920353982308</v>
      </c>
      <c r="M98" s="21" t="str">
        <f t="shared" si="5"/>
        <v>Jul</v>
      </c>
    </row>
    <row r="99" spans="1:13" x14ac:dyDescent="0.25">
      <c r="A99" s="2">
        <v>41480</v>
      </c>
      <c r="B99" s="3">
        <v>44022</v>
      </c>
      <c r="C99" s="3" t="s">
        <v>15</v>
      </c>
      <c r="D99" s="3">
        <v>126</v>
      </c>
      <c r="E99" s="3">
        <v>8183</v>
      </c>
      <c r="F99" s="3">
        <v>1</v>
      </c>
      <c r="G99" s="3">
        <v>6003</v>
      </c>
      <c r="H99" s="3">
        <v>24719</v>
      </c>
      <c r="I99" s="3">
        <v>38930</v>
      </c>
      <c r="J99" s="3">
        <v>0</v>
      </c>
      <c r="K99" s="21">
        <f t="shared" si="3"/>
        <v>32927</v>
      </c>
      <c r="L99" s="22">
        <f t="shared" si="4"/>
        <v>64.952380952380949</v>
      </c>
      <c r="M99" s="21" t="str">
        <f t="shared" si="5"/>
        <v>Jul</v>
      </c>
    </row>
    <row r="100" spans="1:13" x14ac:dyDescent="0.25">
      <c r="A100" s="2">
        <v>41480</v>
      </c>
      <c r="B100" s="3">
        <v>44027</v>
      </c>
      <c r="C100" s="3" t="s">
        <v>10</v>
      </c>
      <c r="D100" s="3">
        <v>5</v>
      </c>
      <c r="E100" s="3">
        <v>669</v>
      </c>
      <c r="F100" s="3">
        <v>0</v>
      </c>
      <c r="G100" s="3">
        <v>1255</v>
      </c>
      <c r="H100" s="3">
        <v>921</v>
      </c>
      <c r="I100" s="3">
        <v>2845</v>
      </c>
      <c r="J100" s="3">
        <v>0</v>
      </c>
      <c r="K100" s="21">
        <f t="shared" si="3"/>
        <v>1590</v>
      </c>
      <c r="L100" s="22">
        <f t="shared" si="4"/>
        <v>133.80000000000001</v>
      </c>
      <c r="M100" s="21" t="str">
        <f t="shared" si="5"/>
        <v>Jul</v>
      </c>
    </row>
    <row r="101" spans="1:13" x14ac:dyDescent="0.25">
      <c r="A101" s="2">
        <v>41480</v>
      </c>
      <c r="B101" s="3">
        <v>44033</v>
      </c>
      <c r="C101" s="3" t="s">
        <v>11</v>
      </c>
      <c r="D101" s="3">
        <v>108</v>
      </c>
      <c r="E101" s="3">
        <v>9276</v>
      </c>
      <c r="F101" s="3">
        <v>0</v>
      </c>
      <c r="G101" s="3">
        <v>2751</v>
      </c>
      <c r="H101" s="3">
        <v>21257</v>
      </c>
      <c r="I101" s="3">
        <v>33296</v>
      </c>
      <c r="J101" s="3">
        <v>0</v>
      </c>
      <c r="K101" s="21">
        <f t="shared" si="3"/>
        <v>30545</v>
      </c>
      <c r="L101" s="22">
        <f t="shared" si="4"/>
        <v>85.888888888888886</v>
      </c>
      <c r="M101" s="21" t="str">
        <f t="shared" si="5"/>
        <v>Jul</v>
      </c>
    </row>
    <row r="102" spans="1:13" x14ac:dyDescent="0.25">
      <c r="A102" s="2">
        <v>41480</v>
      </c>
      <c r="B102" s="3">
        <v>44050</v>
      </c>
      <c r="C102" s="3" t="s">
        <v>16</v>
      </c>
      <c r="D102" s="3">
        <v>112</v>
      </c>
      <c r="E102" s="3">
        <v>9963</v>
      </c>
      <c r="F102" s="3">
        <v>0</v>
      </c>
      <c r="G102" s="3">
        <v>3587</v>
      </c>
      <c r="H102" s="3">
        <v>19226</v>
      </c>
      <c r="I102" s="3">
        <v>32781</v>
      </c>
      <c r="J102" s="3">
        <v>0</v>
      </c>
      <c r="K102" s="21">
        <f t="shared" si="3"/>
        <v>29194</v>
      </c>
      <c r="L102" s="22">
        <f t="shared" si="4"/>
        <v>88.955357142857139</v>
      </c>
      <c r="M102" s="21" t="str">
        <f t="shared" si="5"/>
        <v>Jul</v>
      </c>
    </row>
    <row r="103" spans="1:13" x14ac:dyDescent="0.25">
      <c r="A103" s="2">
        <v>41482</v>
      </c>
      <c r="B103" s="3">
        <v>44021</v>
      </c>
      <c r="C103" s="3" t="s">
        <v>9</v>
      </c>
      <c r="D103" s="3">
        <v>136</v>
      </c>
      <c r="E103" s="3">
        <v>11351</v>
      </c>
      <c r="F103" s="3">
        <v>2</v>
      </c>
      <c r="G103" s="3">
        <v>751</v>
      </c>
      <c r="H103" s="3">
        <v>20898</v>
      </c>
      <c r="I103" s="3">
        <v>33017</v>
      </c>
      <c r="J103" s="3">
        <v>0</v>
      </c>
      <c r="K103" s="21">
        <f t="shared" si="3"/>
        <v>32266</v>
      </c>
      <c r="L103" s="22">
        <f t="shared" si="4"/>
        <v>83.477941176470594</v>
      </c>
      <c r="M103" s="21" t="str">
        <f t="shared" si="5"/>
        <v>Jul</v>
      </c>
    </row>
    <row r="104" spans="1:13" x14ac:dyDescent="0.25">
      <c r="A104" s="2">
        <v>41482</v>
      </c>
      <c r="B104" s="3">
        <v>44022</v>
      </c>
      <c r="C104" s="3" t="s">
        <v>15</v>
      </c>
      <c r="D104" s="3">
        <v>172</v>
      </c>
      <c r="E104" s="3">
        <v>11325</v>
      </c>
      <c r="F104" s="3">
        <v>0</v>
      </c>
      <c r="G104" s="3">
        <v>3540</v>
      </c>
      <c r="H104" s="3">
        <v>27552</v>
      </c>
      <c r="I104" s="3">
        <v>42449</v>
      </c>
      <c r="J104" s="3">
        <v>0</v>
      </c>
      <c r="K104" s="21">
        <f t="shared" si="3"/>
        <v>38909</v>
      </c>
      <c r="L104" s="22">
        <f t="shared" si="4"/>
        <v>65.843023255813947</v>
      </c>
      <c r="M104" s="21" t="str">
        <f t="shared" si="5"/>
        <v>Jul</v>
      </c>
    </row>
    <row r="105" spans="1:13" x14ac:dyDescent="0.25">
      <c r="A105" s="2">
        <v>41482</v>
      </c>
      <c r="B105" s="3">
        <v>44027</v>
      </c>
      <c r="C105" s="3" t="s">
        <v>10</v>
      </c>
      <c r="D105" s="3">
        <v>8</v>
      </c>
      <c r="E105" s="3">
        <v>787</v>
      </c>
      <c r="F105" s="3">
        <v>0</v>
      </c>
      <c r="G105" s="3">
        <v>5</v>
      </c>
      <c r="H105" s="3">
        <v>2022</v>
      </c>
      <c r="I105" s="3">
        <v>2814</v>
      </c>
      <c r="J105" s="3">
        <v>0</v>
      </c>
      <c r="K105" s="21">
        <f t="shared" si="3"/>
        <v>2809</v>
      </c>
      <c r="L105" s="22">
        <f t="shared" si="4"/>
        <v>98.375</v>
      </c>
      <c r="M105" s="21" t="str">
        <f t="shared" si="5"/>
        <v>Jul</v>
      </c>
    </row>
    <row r="106" spans="1:13" x14ac:dyDescent="0.25">
      <c r="A106" s="2">
        <v>41482</v>
      </c>
      <c r="B106" s="3">
        <v>44033</v>
      </c>
      <c r="C106" s="3" t="s">
        <v>11</v>
      </c>
      <c r="D106" s="3">
        <v>125</v>
      </c>
      <c r="E106" s="3">
        <v>12621</v>
      </c>
      <c r="F106" s="3">
        <v>0</v>
      </c>
      <c r="G106" s="3">
        <v>2638</v>
      </c>
      <c r="H106" s="3">
        <v>17701</v>
      </c>
      <c r="I106" s="3">
        <v>32981</v>
      </c>
      <c r="J106" s="3">
        <v>0</v>
      </c>
      <c r="K106" s="21">
        <f t="shared" si="3"/>
        <v>30343</v>
      </c>
      <c r="L106" s="22">
        <f t="shared" si="4"/>
        <v>100.968</v>
      </c>
      <c r="M106" s="21" t="str">
        <f t="shared" si="5"/>
        <v>Jul</v>
      </c>
    </row>
    <row r="107" spans="1:13" x14ac:dyDescent="0.25">
      <c r="A107" s="2">
        <v>41482</v>
      </c>
      <c r="B107" s="3">
        <v>44050</v>
      </c>
      <c r="C107" s="3" t="s">
        <v>16</v>
      </c>
      <c r="D107" s="3">
        <v>114</v>
      </c>
      <c r="E107" s="3">
        <v>9983</v>
      </c>
      <c r="F107" s="3">
        <v>0</v>
      </c>
      <c r="G107" s="3">
        <v>2850</v>
      </c>
      <c r="H107" s="3">
        <v>19618</v>
      </c>
      <c r="I107" s="3">
        <v>32455</v>
      </c>
      <c r="J107" s="3">
        <v>0</v>
      </c>
      <c r="K107" s="21">
        <f t="shared" si="3"/>
        <v>29605</v>
      </c>
      <c r="L107" s="22">
        <f t="shared" si="4"/>
        <v>87.570175438596493</v>
      </c>
      <c r="M107" s="21" t="str">
        <f t="shared" si="5"/>
        <v>Jul</v>
      </c>
    </row>
    <row r="108" spans="1:13" x14ac:dyDescent="0.25">
      <c r="A108" s="2">
        <v>41483</v>
      </c>
      <c r="B108" s="3">
        <v>44021</v>
      </c>
      <c r="C108" s="3" t="s">
        <v>9</v>
      </c>
      <c r="D108" s="3">
        <v>120</v>
      </c>
      <c r="E108" s="3">
        <v>10058</v>
      </c>
      <c r="F108" s="3">
        <v>0</v>
      </c>
      <c r="G108" s="3">
        <v>1678</v>
      </c>
      <c r="H108" s="3">
        <v>20693</v>
      </c>
      <c r="I108" s="3">
        <v>32442</v>
      </c>
      <c r="J108" s="3">
        <v>0</v>
      </c>
      <c r="K108" s="21">
        <f t="shared" si="3"/>
        <v>30764</v>
      </c>
      <c r="L108" s="22">
        <f t="shared" si="4"/>
        <v>83.816666666666663</v>
      </c>
      <c r="M108" s="21" t="str">
        <f t="shared" si="5"/>
        <v>Jul</v>
      </c>
    </row>
    <row r="109" spans="1:13" x14ac:dyDescent="0.25">
      <c r="A109" s="2">
        <v>41483</v>
      </c>
      <c r="B109" s="3">
        <v>44022</v>
      </c>
      <c r="C109" s="3" t="s">
        <v>15</v>
      </c>
      <c r="D109" s="3">
        <v>149</v>
      </c>
      <c r="E109" s="3">
        <v>11575</v>
      </c>
      <c r="F109" s="3">
        <v>0</v>
      </c>
      <c r="G109" s="3">
        <v>3850</v>
      </c>
      <c r="H109" s="3">
        <v>24915</v>
      </c>
      <c r="I109" s="3">
        <v>40388</v>
      </c>
      <c r="J109" s="3">
        <v>26</v>
      </c>
      <c r="K109" s="21">
        <f t="shared" si="3"/>
        <v>36538</v>
      </c>
      <c r="L109" s="22">
        <f t="shared" si="4"/>
        <v>77.859060402684563</v>
      </c>
      <c r="M109" s="21" t="str">
        <f t="shared" si="5"/>
        <v>Jul</v>
      </c>
    </row>
    <row r="110" spans="1:13" x14ac:dyDescent="0.25">
      <c r="A110" s="2">
        <v>41483</v>
      </c>
      <c r="B110" s="3">
        <v>44027</v>
      </c>
      <c r="C110" s="3" t="s">
        <v>10</v>
      </c>
      <c r="D110" s="3">
        <v>11</v>
      </c>
      <c r="E110" s="3">
        <v>1034</v>
      </c>
      <c r="F110" s="3">
        <v>0</v>
      </c>
      <c r="G110" s="3">
        <v>329</v>
      </c>
      <c r="H110" s="3">
        <v>2784</v>
      </c>
      <c r="I110" s="3">
        <v>4147</v>
      </c>
      <c r="J110" s="3">
        <v>0</v>
      </c>
      <c r="K110" s="21">
        <f t="shared" si="3"/>
        <v>3818</v>
      </c>
      <c r="L110" s="22">
        <f t="shared" si="4"/>
        <v>94</v>
      </c>
      <c r="M110" s="21" t="str">
        <f t="shared" si="5"/>
        <v>Jul</v>
      </c>
    </row>
    <row r="111" spans="1:13" x14ac:dyDescent="0.25">
      <c r="A111" s="2">
        <v>41483</v>
      </c>
      <c r="B111" s="3">
        <v>44033</v>
      </c>
      <c r="C111" s="3" t="s">
        <v>11</v>
      </c>
      <c r="D111" s="3">
        <v>114</v>
      </c>
      <c r="E111" s="3">
        <v>10604</v>
      </c>
      <c r="F111" s="3">
        <v>0</v>
      </c>
      <c r="G111" s="3">
        <v>2955</v>
      </c>
      <c r="H111" s="3">
        <v>20054</v>
      </c>
      <c r="I111" s="3">
        <v>33633</v>
      </c>
      <c r="J111" s="3">
        <v>0</v>
      </c>
      <c r="K111" s="21">
        <f t="shared" si="3"/>
        <v>30678</v>
      </c>
      <c r="L111" s="22">
        <f t="shared" si="4"/>
        <v>93.017543859649123</v>
      </c>
      <c r="M111" s="21" t="str">
        <f t="shared" si="5"/>
        <v>Jul</v>
      </c>
    </row>
    <row r="112" spans="1:13" x14ac:dyDescent="0.25">
      <c r="A112" s="2">
        <v>41483</v>
      </c>
      <c r="B112" s="3">
        <v>44050</v>
      </c>
      <c r="C112" s="3" t="s">
        <v>16</v>
      </c>
      <c r="D112" s="3">
        <v>125</v>
      </c>
      <c r="E112" s="3">
        <v>11009</v>
      </c>
      <c r="F112" s="3">
        <v>0</v>
      </c>
      <c r="G112" s="3">
        <v>2638</v>
      </c>
      <c r="H112" s="3">
        <v>20711</v>
      </c>
      <c r="I112" s="3">
        <v>34363</v>
      </c>
      <c r="J112" s="3">
        <v>0</v>
      </c>
      <c r="K112" s="21">
        <f t="shared" si="3"/>
        <v>31725</v>
      </c>
      <c r="L112" s="22">
        <f t="shared" si="4"/>
        <v>88.072000000000003</v>
      </c>
      <c r="M112" s="21" t="str">
        <f t="shared" si="5"/>
        <v>Jul</v>
      </c>
    </row>
    <row r="113" spans="1:13" x14ac:dyDescent="0.25">
      <c r="A113" s="2">
        <v>41484</v>
      </c>
      <c r="B113" s="3">
        <v>44021</v>
      </c>
      <c r="C113" s="3" t="s">
        <v>9</v>
      </c>
      <c r="D113" s="3">
        <v>167</v>
      </c>
      <c r="E113" s="3">
        <v>14020</v>
      </c>
      <c r="F113" s="3">
        <v>0</v>
      </c>
      <c r="G113" s="3">
        <v>2677</v>
      </c>
      <c r="H113" s="3">
        <v>22824</v>
      </c>
      <c r="I113" s="3">
        <v>39540</v>
      </c>
      <c r="J113" s="3">
        <v>0</v>
      </c>
      <c r="K113" s="21">
        <f t="shared" si="3"/>
        <v>36863</v>
      </c>
      <c r="L113" s="22">
        <f t="shared" si="4"/>
        <v>83.952095808383234</v>
      </c>
      <c r="M113" s="21" t="str">
        <f t="shared" si="5"/>
        <v>Jul</v>
      </c>
    </row>
    <row r="114" spans="1:13" x14ac:dyDescent="0.25">
      <c r="A114" s="2">
        <v>41484</v>
      </c>
      <c r="B114" s="3">
        <v>44022</v>
      </c>
      <c r="C114" s="3" t="s">
        <v>15</v>
      </c>
      <c r="D114" s="3">
        <v>185</v>
      </c>
      <c r="E114" s="3">
        <v>13418</v>
      </c>
      <c r="F114" s="3">
        <v>0</v>
      </c>
      <c r="G114" s="3">
        <v>4654</v>
      </c>
      <c r="H114" s="3">
        <v>26079</v>
      </c>
      <c r="I114" s="3">
        <v>44187</v>
      </c>
      <c r="J114" s="3">
        <v>0</v>
      </c>
      <c r="K114" s="21">
        <f t="shared" si="3"/>
        <v>39533</v>
      </c>
      <c r="L114" s="22">
        <f t="shared" si="4"/>
        <v>72.529729729729723</v>
      </c>
      <c r="M114" s="21" t="str">
        <f t="shared" si="5"/>
        <v>Jul</v>
      </c>
    </row>
    <row r="115" spans="1:13" x14ac:dyDescent="0.25">
      <c r="A115" s="2">
        <v>41484</v>
      </c>
      <c r="B115" s="3">
        <v>44027</v>
      </c>
      <c r="C115" s="3" t="s">
        <v>10</v>
      </c>
      <c r="D115" s="3">
        <v>18</v>
      </c>
      <c r="E115" s="3">
        <v>1901</v>
      </c>
      <c r="F115" s="3">
        <v>0</v>
      </c>
      <c r="G115" s="3">
        <v>146</v>
      </c>
      <c r="H115" s="3">
        <v>1727</v>
      </c>
      <c r="I115" s="3">
        <v>3777</v>
      </c>
      <c r="J115" s="3">
        <v>0</v>
      </c>
      <c r="K115" s="21">
        <f t="shared" si="3"/>
        <v>3631</v>
      </c>
      <c r="L115" s="22">
        <f t="shared" si="4"/>
        <v>105.61111111111111</v>
      </c>
      <c r="M115" s="21" t="str">
        <f t="shared" si="5"/>
        <v>Jul</v>
      </c>
    </row>
    <row r="116" spans="1:13" x14ac:dyDescent="0.25">
      <c r="A116" s="2">
        <v>41484</v>
      </c>
      <c r="B116" s="3">
        <v>44033</v>
      </c>
      <c r="C116" s="3" t="s">
        <v>11</v>
      </c>
      <c r="D116" s="3">
        <v>138</v>
      </c>
      <c r="E116" s="3">
        <v>13512</v>
      </c>
      <c r="F116" s="3">
        <v>0</v>
      </c>
      <c r="G116" s="3">
        <v>2863</v>
      </c>
      <c r="H116" s="3">
        <v>20288</v>
      </c>
      <c r="I116" s="3">
        <v>36684</v>
      </c>
      <c r="J116" s="3">
        <v>0</v>
      </c>
      <c r="K116" s="21">
        <f t="shared" si="3"/>
        <v>33821</v>
      </c>
      <c r="L116" s="22">
        <f t="shared" si="4"/>
        <v>97.913043478260875</v>
      </c>
      <c r="M116" s="21" t="str">
        <f t="shared" si="5"/>
        <v>Jul</v>
      </c>
    </row>
    <row r="117" spans="1:13" x14ac:dyDescent="0.25">
      <c r="A117" s="2">
        <v>41485</v>
      </c>
      <c r="B117" s="3">
        <v>44021</v>
      </c>
      <c r="C117" s="3" t="s">
        <v>9</v>
      </c>
      <c r="D117" s="3">
        <v>123</v>
      </c>
      <c r="E117" s="3">
        <v>11133</v>
      </c>
      <c r="F117" s="3">
        <v>0</v>
      </c>
      <c r="G117" s="3">
        <v>1437</v>
      </c>
      <c r="H117" s="3">
        <v>19785</v>
      </c>
      <c r="I117" s="3">
        <v>32365</v>
      </c>
      <c r="J117" s="3">
        <v>0</v>
      </c>
      <c r="K117" s="21">
        <f t="shared" si="3"/>
        <v>30928</v>
      </c>
      <c r="L117" s="22">
        <f t="shared" si="4"/>
        <v>90.512195121951223</v>
      </c>
      <c r="M117" s="21" t="str">
        <f t="shared" si="5"/>
        <v>Jul</v>
      </c>
    </row>
    <row r="118" spans="1:13" x14ac:dyDescent="0.25">
      <c r="A118" s="2">
        <v>41485</v>
      </c>
      <c r="B118" s="3">
        <v>44022</v>
      </c>
      <c r="C118" s="3" t="s">
        <v>15</v>
      </c>
      <c r="D118" s="3">
        <v>125</v>
      </c>
      <c r="E118" s="3">
        <v>8867</v>
      </c>
      <c r="F118" s="3">
        <v>0</v>
      </c>
      <c r="G118" s="3">
        <v>3382</v>
      </c>
      <c r="H118" s="3">
        <v>22596</v>
      </c>
      <c r="I118" s="3">
        <v>34890</v>
      </c>
      <c r="J118" s="3">
        <v>0</v>
      </c>
      <c r="K118" s="21">
        <f t="shared" si="3"/>
        <v>31508</v>
      </c>
      <c r="L118" s="22">
        <f t="shared" si="4"/>
        <v>70.936000000000007</v>
      </c>
      <c r="M118" s="21" t="str">
        <f t="shared" si="5"/>
        <v>Jul</v>
      </c>
    </row>
    <row r="119" spans="1:13" x14ac:dyDescent="0.25">
      <c r="A119" s="2">
        <v>41485</v>
      </c>
      <c r="B119" s="3">
        <v>44027</v>
      </c>
      <c r="C119" s="3" t="s">
        <v>10</v>
      </c>
      <c r="D119" s="3">
        <v>39</v>
      </c>
      <c r="E119" s="3">
        <v>3152</v>
      </c>
      <c r="F119" s="3">
        <v>0</v>
      </c>
      <c r="G119" s="3">
        <v>2460</v>
      </c>
      <c r="H119" s="3">
        <v>6671</v>
      </c>
      <c r="I119" s="3">
        <v>12283</v>
      </c>
      <c r="J119" s="3">
        <v>0</v>
      </c>
      <c r="K119" s="21">
        <f t="shared" si="3"/>
        <v>9823</v>
      </c>
      <c r="L119" s="22">
        <f t="shared" si="4"/>
        <v>80.820512820512818</v>
      </c>
      <c r="M119" s="21" t="str">
        <f t="shared" si="5"/>
        <v>Jul</v>
      </c>
    </row>
    <row r="120" spans="1:13" x14ac:dyDescent="0.25">
      <c r="A120" s="2">
        <v>41485</v>
      </c>
      <c r="B120" s="3">
        <v>44033</v>
      </c>
      <c r="C120" s="3" t="s">
        <v>11</v>
      </c>
      <c r="D120" s="3">
        <v>122</v>
      </c>
      <c r="E120" s="3">
        <v>10697</v>
      </c>
      <c r="F120" s="3">
        <v>0</v>
      </c>
      <c r="G120" s="3">
        <v>2582</v>
      </c>
      <c r="H120" s="3">
        <v>20534</v>
      </c>
      <c r="I120" s="3">
        <v>33842</v>
      </c>
      <c r="J120" s="3">
        <v>0</v>
      </c>
      <c r="K120" s="21">
        <f t="shared" si="3"/>
        <v>31260</v>
      </c>
      <c r="L120" s="22">
        <f t="shared" si="4"/>
        <v>87.680327868852459</v>
      </c>
      <c r="M120" s="21" t="str">
        <f t="shared" si="5"/>
        <v>Jul</v>
      </c>
    </row>
    <row r="121" spans="1:13" x14ac:dyDescent="0.25">
      <c r="A121" s="2">
        <v>41485</v>
      </c>
      <c r="B121" s="3">
        <v>44050</v>
      </c>
      <c r="C121" s="3" t="s">
        <v>16</v>
      </c>
      <c r="D121" s="3">
        <v>63</v>
      </c>
      <c r="E121" s="3">
        <v>6079</v>
      </c>
      <c r="F121" s="3">
        <v>0</v>
      </c>
      <c r="G121" s="3">
        <v>650</v>
      </c>
      <c r="H121" s="3">
        <v>10502</v>
      </c>
      <c r="I121" s="3">
        <v>17234</v>
      </c>
      <c r="J121" s="3">
        <v>0</v>
      </c>
      <c r="K121" s="21">
        <f t="shared" si="3"/>
        <v>16584</v>
      </c>
      <c r="L121" s="22">
        <f t="shared" si="4"/>
        <v>96.492063492063494</v>
      </c>
      <c r="M121" s="21" t="str">
        <f t="shared" si="5"/>
        <v>Jul</v>
      </c>
    </row>
    <row r="122" spans="1:13" x14ac:dyDescent="0.25">
      <c r="A122" s="2">
        <v>41486</v>
      </c>
      <c r="B122" s="3">
        <v>44021</v>
      </c>
      <c r="C122" s="3" t="s">
        <v>9</v>
      </c>
      <c r="D122" s="3">
        <v>111</v>
      </c>
      <c r="E122" s="3">
        <v>8717</v>
      </c>
      <c r="F122" s="3">
        <v>0</v>
      </c>
      <c r="G122" s="3">
        <v>1365</v>
      </c>
      <c r="H122" s="3">
        <v>20707</v>
      </c>
      <c r="I122" s="3">
        <v>30803</v>
      </c>
      <c r="J122" s="3">
        <v>0</v>
      </c>
      <c r="K122" s="21">
        <f t="shared" si="3"/>
        <v>29438</v>
      </c>
      <c r="L122" s="22">
        <f t="shared" si="4"/>
        <v>78.531531531531527</v>
      </c>
      <c r="M122" s="21" t="str">
        <f t="shared" si="5"/>
        <v>Jul</v>
      </c>
    </row>
    <row r="123" spans="1:13" x14ac:dyDescent="0.25">
      <c r="A123" s="2">
        <v>41486</v>
      </c>
      <c r="B123" s="3">
        <v>44022</v>
      </c>
      <c r="C123" s="3" t="s">
        <v>15</v>
      </c>
      <c r="D123" s="3">
        <v>138</v>
      </c>
      <c r="E123" s="3">
        <v>9434</v>
      </c>
      <c r="F123" s="3">
        <v>0</v>
      </c>
      <c r="G123" s="3">
        <v>5584</v>
      </c>
      <c r="H123" s="3">
        <v>24994</v>
      </c>
      <c r="I123" s="3">
        <v>40043</v>
      </c>
      <c r="J123" s="3">
        <v>0</v>
      </c>
      <c r="K123" s="21">
        <f t="shared" si="3"/>
        <v>34459</v>
      </c>
      <c r="L123" s="22">
        <f t="shared" si="4"/>
        <v>68.362318840579704</v>
      </c>
      <c r="M123" s="21" t="str">
        <f t="shared" si="5"/>
        <v>Jul</v>
      </c>
    </row>
    <row r="124" spans="1:13" x14ac:dyDescent="0.25">
      <c r="A124" s="2">
        <v>41486</v>
      </c>
      <c r="B124" s="3">
        <v>44027</v>
      </c>
      <c r="C124" s="3" t="s">
        <v>10</v>
      </c>
      <c r="D124" s="3">
        <v>16</v>
      </c>
      <c r="E124" s="3">
        <v>1559</v>
      </c>
      <c r="F124" s="3">
        <v>0</v>
      </c>
      <c r="G124" s="3">
        <v>2773</v>
      </c>
      <c r="H124" s="3">
        <v>2764</v>
      </c>
      <c r="I124" s="3">
        <v>7096</v>
      </c>
      <c r="J124" s="3">
        <v>0</v>
      </c>
      <c r="K124" s="21">
        <f t="shared" si="3"/>
        <v>4323</v>
      </c>
      <c r="L124" s="22">
        <f t="shared" si="4"/>
        <v>97.4375</v>
      </c>
      <c r="M124" s="21" t="str">
        <f t="shared" si="5"/>
        <v>Jul</v>
      </c>
    </row>
    <row r="125" spans="1:13" x14ac:dyDescent="0.25">
      <c r="A125" s="2">
        <v>41486</v>
      </c>
      <c r="B125" s="3">
        <v>44033</v>
      </c>
      <c r="C125" s="3" t="s">
        <v>11</v>
      </c>
      <c r="D125" s="3">
        <v>105</v>
      </c>
      <c r="E125" s="3">
        <v>8937</v>
      </c>
      <c r="F125" s="3">
        <v>0</v>
      </c>
      <c r="G125" s="3">
        <v>3232</v>
      </c>
      <c r="H125" s="3">
        <v>21336</v>
      </c>
      <c r="I125" s="3">
        <v>33528</v>
      </c>
      <c r="J125" s="3">
        <v>0</v>
      </c>
      <c r="K125" s="21">
        <f t="shared" si="3"/>
        <v>30296</v>
      </c>
      <c r="L125" s="22">
        <f t="shared" si="4"/>
        <v>85.114285714285714</v>
      </c>
      <c r="M125" s="21" t="str">
        <f t="shared" si="5"/>
        <v>Jul</v>
      </c>
    </row>
    <row r="126" spans="1:13" x14ac:dyDescent="0.25">
      <c r="A126" s="2">
        <v>41486</v>
      </c>
      <c r="B126" s="3">
        <v>44050</v>
      </c>
      <c r="C126" s="3" t="s">
        <v>16</v>
      </c>
      <c r="D126" s="3">
        <v>104</v>
      </c>
      <c r="E126" s="3">
        <v>10138</v>
      </c>
      <c r="F126" s="3">
        <v>0</v>
      </c>
      <c r="G126" s="3">
        <v>5098</v>
      </c>
      <c r="H126" s="3">
        <v>19605</v>
      </c>
      <c r="I126" s="3">
        <v>34848</v>
      </c>
      <c r="J126" s="3">
        <v>0</v>
      </c>
      <c r="K126" s="21">
        <f t="shared" si="3"/>
        <v>29750</v>
      </c>
      <c r="L126" s="22">
        <f t="shared" si="4"/>
        <v>97.480769230769226</v>
      </c>
      <c r="M126" s="21" t="str">
        <f t="shared" si="5"/>
        <v>Jul</v>
      </c>
    </row>
    <row r="127" spans="1:13" x14ac:dyDescent="0.25">
      <c r="A127" s="2">
        <v>41497</v>
      </c>
      <c r="B127" s="3">
        <v>44021</v>
      </c>
      <c r="C127" s="3" t="s">
        <v>9</v>
      </c>
      <c r="D127" s="3">
        <v>124</v>
      </c>
      <c r="E127" s="3">
        <v>10944</v>
      </c>
      <c r="F127" s="3">
        <v>0</v>
      </c>
      <c r="G127" s="3">
        <v>1640</v>
      </c>
      <c r="H127" s="3">
        <v>19940</v>
      </c>
      <c r="I127" s="3">
        <v>32536</v>
      </c>
      <c r="J127" s="3">
        <v>0</v>
      </c>
      <c r="K127" s="21">
        <f t="shared" si="3"/>
        <v>30896</v>
      </c>
      <c r="L127" s="22">
        <f t="shared" si="4"/>
        <v>88.258064516129039</v>
      </c>
      <c r="M127" s="21" t="str">
        <f t="shared" si="5"/>
        <v>Aug</v>
      </c>
    </row>
    <row r="128" spans="1:13" x14ac:dyDescent="0.25">
      <c r="A128" s="2">
        <v>41497</v>
      </c>
      <c r="B128" s="3">
        <v>44022</v>
      </c>
      <c r="C128" s="3" t="s">
        <v>15</v>
      </c>
      <c r="D128" s="3">
        <v>123</v>
      </c>
      <c r="E128" s="3">
        <v>8995</v>
      </c>
      <c r="F128" s="3">
        <v>0</v>
      </c>
      <c r="G128" s="3">
        <v>2170</v>
      </c>
      <c r="H128" s="3">
        <v>19466</v>
      </c>
      <c r="I128" s="3">
        <v>30656</v>
      </c>
      <c r="J128" s="3">
        <v>0</v>
      </c>
      <c r="K128" s="21">
        <f t="shared" si="3"/>
        <v>28486</v>
      </c>
      <c r="L128" s="22">
        <f t="shared" si="4"/>
        <v>73.130081300813004</v>
      </c>
      <c r="M128" s="21" t="str">
        <f t="shared" si="5"/>
        <v>Aug</v>
      </c>
    </row>
    <row r="129" spans="1:13" x14ac:dyDescent="0.25">
      <c r="A129" s="2">
        <v>41497</v>
      </c>
      <c r="B129" s="3">
        <v>44027</v>
      </c>
      <c r="C129" s="3" t="s">
        <v>10</v>
      </c>
      <c r="D129" s="3">
        <v>7</v>
      </c>
      <c r="E129" s="3">
        <v>1404</v>
      </c>
      <c r="F129" s="3">
        <v>0</v>
      </c>
      <c r="G129" s="3">
        <v>342</v>
      </c>
      <c r="H129" s="3">
        <v>897</v>
      </c>
      <c r="I129" s="3">
        <v>2646</v>
      </c>
      <c r="J129" s="3">
        <v>0</v>
      </c>
      <c r="K129" s="21">
        <f t="shared" si="3"/>
        <v>2304</v>
      </c>
      <c r="L129" s="22">
        <f t="shared" si="4"/>
        <v>200.57142857142858</v>
      </c>
      <c r="M129" s="21" t="str">
        <f t="shared" si="5"/>
        <v>Aug</v>
      </c>
    </row>
    <row r="130" spans="1:13" x14ac:dyDescent="0.25">
      <c r="A130" s="2">
        <v>41497</v>
      </c>
      <c r="B130" s="3">
        <v>44033</v>
      </c>
      <c r="C130" s="3" t="s">
        <v>11</v>
      </c>
      <c r="D130" s="3">
        <v>108</v>
      </c>
      <c r="E130" s="3">
        <v>10606</v>
      </c>
      <c r="F130" s="3">
        <v>0</v>
      </c>
      <c r="G130" s="3">
        <v>2967</v>
      </c>
      <c r="H130" s="3">
        <v>18790</v>
      </c>
      <c r="I130" s="3">
        <v>32386</v>
      </c>
      <c r="J130" s="3">
        <v>0</v>
      </c>
      <c r="K130" s="21">
        <f t="shared" si="3"/>
        <v>29419</v>
      </c>
      <c r="L130" s="22">
        <f t="shared" si="4"/>
        <v>98.203703703703709</v>
      </c>
      <c r="M130" s="21" t="str">
        <f t="shared" si="5"/>
        <v>Aug</v>
      </c>
    </row>
    <row r="131" spans="1:13" x14ac:dyDescent="0.25">
      <c r="A131" s="2">
        <v>41499</v>
      </c>
      <c r="B131" s="3">
        <v>44021</v>
      </c>
      <c r="C131" s="3" t="s">
        <v>9</v>
      </c>
      <c r="D131" s="3">
        <v>114</v>
      </c>
      <c r="E131" s="3">
        <v>10759</v>
      </c>
      <c r="F131" s="3">
        <v>0</v>
      </c>
      <c r="G131" s="3">
        <v>2152</v>
      </c>
      <c r="H131" s="3">
        <v>20126</v>
      </c>
      <c r="I131" s="3">
        <v>33047</v>
      </c>
      <c r="J131" s="3">
        <v>0</v>
      </c>
      <c r="K131" s="21">
        <f t="shared" ref="K131:K190" si="6">I131-G131</f>
        <v>30895</v>
      </c>
      <c r="L131" s="22">
        <f t="shared" ref="L131:L190" si="7">(E131+F131+J131)/D131</f>
        <v>94.377192982456137</v>
      </c>
      <c r="M131" s="21" t="str">
        <f t="shared" ref="M131:M190" si="8">TEXT(A131,"mmm")</f>
        <v>Aug</v>
      </c>
    </row>
    <row r="132" spans="1:13" x14ac:dyDescent="0.25">
      <c r="A132" s="2">
        <v>41499</v>
      </c>
      <c r="B132" s="3">
        <v>44022</v>
      </c>
      <c r="C132" s="3" t="s">
        <v>15</v>
      </c>
      <c r="D132" s="3">
        <v>117</v>
      </c>
      <c r="E132" s="3">
        <v>7978</v>
      </c>
      <c r="F132" s="3">
        <v>1</v>
      </c>
      <c r="G132" s="3">
        <v>3990</v>
      </c>
      <c r="H132" s="3">
        <v>20363</v>
      </c>
      <c r="I132" s="3">
        <v>32352</v>
      </c>
      <c r="J132" s="3">
        <v>0</v>
      </c>
      <c r="K132" s="21">
        <f t="shared" si="6"/>
        <v>28362</v>
      </c>
      <c r="L132" s="22">
        <f t="shared" si="7"/>
        <v>68.196581196581192</v>
      </c>
      <c r="M132" s="21" t="str">
        <f t="shared" si="8"/>
        <v>Aug</v>
      </c>
    </row>
    <row r="133" spans="1:13" x14ac:dyDescent="0.25">
      <c r="A133" s="2">
        <v>41499</v>
      </c>
      <c r="B133" s="3">
        <v>44027</v>
      </c>
      <c r="C133" s="3" t="s">
        <v>10</v>
      </c>
      <c r="D133" s="3">
        <v>12</v>
      </c>
      <c r="E133" s="3">
        <v>1619</v>
      </c>
      <c r="F133" s="3">
        <v>0</v>
      </c>
      <c r="G133" s="3">
        <v>411</v>
      </c>
      <c r="H133" s="3">
        <v>2467</v>
      </c>
      <c r="I133" s="3">
        <v>4497</v>
      </c>
      <c r="J133" s="3">
        <v>0</v>
      </c>
      <c r="K133" s="21">
        <f t="shared" si="6"/>
        <v>4086</v>
      </c>
      <c r="L133" s="22">
        <f t="shared" si="7"/>
        <v>134.91666666666666</v>
      </c>
      <c r="M133" s="21" t="str">
        <f t="shared" si="8"/>
        <v>Aug</v>
      </c>
    </row>
    <row r="134" spans="1:13" x14ac:dyDescent="0.25">
      <c r="A134" s="2">
        <v>41499</v>
      </c>
      <c r="B134" s="3">
        <v>44033</v>
      </c>
      <c r="C134" s="3" t="s">
        <v>11</v>
      </c>
      <c r="D134" s="3">
        <v>113</v>
      </c>
      <c r="E134" s="3">
        <v>11059</v>
      </c>
      <c r="F134" s="3">
        <v>0</v>
      </c>
      <c r="G134" s="3">
        <v>2774</v>
      </c>
      <c r="H134" s="3">
        <v>18725</v>
      </c>
      <c r="I134" s="3">
        <v>32578</v>
      </c>
      <c r="J134" s="3">
        <v>0</v>
      </c>
      <c r="K134" s="21">
        <f t="shared" si="6"/>
        <v>29804</v>
      </c>
      <c r="L134" s="22">
        <f t="shared" si="7"/>
        <v>97.86725663716814</v>
      </c>
      <c r="M134" s="21" t="str">
        <f t="shared" si="8"/>
        <v>Aug</v>
      </c>
    </row>
    <row r="135" spans="1:13" x14ac:dyDescent="0.25">
      <c r="A135" s="2">
        <v>41499</v>
      </c>
      <c r="B135" s="3">
        <v>44050</v>
      </c>
      <c r="C135" s="3" t="s">
        <v>16</v>
      </c>
      <c r="D135" s="3">
        <v>129</v>
      </c>
      <c r="E135" s="3">
        <v>12868</v>
      </c>
      <c r="F135" s="3">
        <v>0</v>
      </c>
      <c r="G135" s="3">
        <v>3415</v>
      </c>
      <c r="H135" s="3">
        <v>20435</v>
      </c>
      <c r="I135" s="3">
        <v>36721</v>
      </c>
      <c r="J135" s="3">
        <v>0</v>
      </c>
      <c r="K135" s="21">
        <f t="shared" si="6"/>
        <v>33306</v>
      </c>
      <c r="L135" s="22">
        <f t="shared" si="7"/>
        <v>99.751937984496124</v>
      </c>
      <c r="M135" s="21" t="str">
        <f t="shared" si="8"/>
        <v>Aug</v>
      </c>
    </row>
    <row r="136" spans="1:13" x14ac:dyDescent="0.25">
      <c r="A136" s="2">
        <v>41500</v>
      </c>
      <c r="B136" s="3">
        <v>44021</v>
      </c>
      <c r="C136" s="3" t="s">
        <v>9</v>
      </c>
      <c r="D136" s="3">
        <v>115</v>
      </c>
      <c r="E136" s="3">
        <v>10834</v>
      </c>
      <c r="F136" s="3">
        <v>0</v>
      </c>
      <c r="G136" s="3">
        <v>2352</v>
      </c>
      <c r="H136" s="3">
        <v>19768</v>
      </c>
      <c r="I136" s="3">
        <v>32965</v>
      </c>
      <c r="J136" s="3">
        <v>0</v>
      </c>
      <c r="K136" s="21">
        <f t="shared" si="6"/>
        <v>30613</v>
      </c>
      <c r="L136" s="22">
        <f t="shared" si="7"/>
        <v>94.208695652173915</v>
      </c>
      <c r="M136" s="21" t="str">
        <f t="shared" si="8"/>
        <v>Aug</v>
      </c>
    </row>
    <row r="137" spans="1:13" x14ac:dyDescent="0.25">
      <c r="A137" s="2">
        <v>41500</v>
      </c>
      <c r="B137" s="3">
        <v>44022</v>
      </c>
      <c r="C137" s="3" t="s">
        <v>15</v>
      </c>
      <c r="D137" s="3">
        <v>105</v>
      </c>
      <c r="E137" s="3">
        <v>7385</v>
      </c>
      <c r="F137" s="3">
        <v>0</v>
      </c>
      <c r="G137" s="3">
        <v>1863</v>
      </c>
      <c r="H137" s="3">
        <v>22592</v>
      </c>
      <c r="I137" s="3">
        <v>31856</v>
      </c>
      <c r="J137" s="3">
        <v>0</v>
      </c>
      <c r="K137" s="21">
        <f t="shared" si="6"/>
        <v>29993</v>
      </c>
      <c r="L137" s="22">
        <f t="shared" si="7"/>
        <v>70.333333333333329</v>
      </c>
      <c r="M137" s="21" t="str">
        <f t="shared" si="8"/>
        <v>Aug</v>
      </c>
    </row>
    <row r="138" spans="1:13" x14ac:dyDescent="0.25">
      <c r="A138" s="2">
        <v>41500</v>
      </c>
      <c r="B138" s="3">
        <v>44027</v>
      </c>
      <c r="C138" s="3" t="s">
        <v>10</v>
      </c>
      <c r="D138" s="3">
        <v>7</v>
      </c>
      <c r="E138" s="3">
        <v>753</v>
      </c>
      <c r="F138" s="3">
        <v>0</v>
      </c>
      <c r="G138" s="3">
        <v>667</v>
      </c>
      <c r="H138" s="3">
        <v>1969</v>
      </c>
      <c r="I138" s="3">
        <v>3390</v>
      </c>
      <c r="J138" s="3">
        <v>0</v>
      </c>
      <c r="K138" s="21">
        <f t="shared" si="6"/>
        <v>2723</v>
      </c>
      <c r="L138" s="22">
        <f t="shared" si="7"/>
        <v>107.57142857142857</v>
      </c>
      <c r="M138" s="21" t="str">
        <f t="shared" si="8"/>
        <v>Aug</v>
      </c>
    </row>
    <row r="139" spans="1:13" x14ac:dyDescent="0.25">
      <c r="A139" s="2">
        <v>41500</v>
      </c>
      <c r="B139" s="3">
        <v>44033</v>
      </c>
      <c r="C139" s="3" t="s">
        <v>11</v>
      </c>
      <c r="D139" s="3">
        <v>115</v>
      </c>
      <c r="E139" s="3">
        <v>11229</v>
      </c>
      <c r="F139" s="3">
        <v>0</v>
      </c>
      <c r="G139" s="3">
        <v>3015</v>
      </c>
      <c r="H139" s="3">
        <v>18656</v>
      </c>
      <c r="I139" s="3">
        <v>32929</v>
      </c>
      <c r="J139" s="3">
        <v>0</v>
      </c>
      <c r="K139" s="21">
        <f t="shared" si="6"/>
        <v>29914</v>
      </c>
      <c r="L139" s="22">
        <f t="shared" si="7"/>
        <v>97.643478260869571</v>
      </c>
      <c r="M139" s="21" t="str">
        <f t="shared" si="8"/>
        <v>Aug</v>
      </c>
    </row>
    <row r="140" spans="1:13" x14ac:dyDescent="0.25">
      <c r="A140" s="2">
        <v>41500</v>
      </c>
      <c r="B140" s="3">
        <v>44050</v>
      </c>
      <c r="C140" s="3" t="s">
        <v>16</v>
      </c>
      <c r="D140" s="3">
        <v>101</v>
      </c>
      <c r="E140" s="3">
        <v>11142</v>
      </c>
      <c r="F140" s="3">
        <v>0</v>
      </c>
      <c r="G140" s="3">
        <v>3945</v>
      </c>
      <c r="H140" s="3">
        <v>20525</v>
      </c>
      <c r="I140" s="3">
        <v>35616</v>
      </c>
      <c r="J140" s="3">
        <v>0</v>
      </c>
      <c r="K140" s="21">
        <f t="shared" si="6"/>
        <v>31671</v>
      </c>
      <c r="L140" s="22">
        <f t="shared" si="7"/>
        <v>110.31683168316832</v>
      </c>
      <c r="M140" s="21" t="str">
        <f t="shared" si="8"/>
        <v>Aug</v>
      </c>
    </row>
    <row r="141" spans="1:13" x14ac:dyDescent="0.25">
      <c r="A141" s="2">
        <v>41501</v>
      </c>
      <c r="B141" s="3">
        <v>44021</v>
      </c>
      <c r="C141" s="3" t="s">
        <v>9</v>
      </c>
      <c r="D141" s="3">
        <v>124</v>
      </c>
      <c r="E141" s="3">
        <v>10404</v>
      </c>
      <c r="F141" s="3">
        <v>0</v>
      </c>
      <c r="G141" s="3">
        <v>1453</v>
      </c>
      <c r="H141" s="3">
        <v>20717</v>
      </c>
      <c r="I141" s="3">
        <v>32590</v>
      </c>
      <c r="J141" s="3">
        <v>0</v>
      </c>
      <c r="K141" s="21">
        <f t="shared" si="6"/>
        <v>31137</v>
      </c>
      <c r="L141" s="22">
        <f t="shared" si="7"/>
        <v>83.903225806451616</v>
      </c>
      <c r="M141" s="21" t="str">
        <f t="shared" si="8"/>
        <v>Aug</v>
      </c>
    </row>
    <row r="142" spans="1:13" x14ac:dyDescent="0.25">
      <c r="A142" s="2">
        <v>41501</v>
      </c>
      <c r="B142" s="3">
        <v>44022</v>
      </c>
      <c r="C142" s="3" t="s">
        <v>15</v>
      </c>
      <c r="D142" s="3">
        <v>75</v>
      </c>
      <c r="E142" s="3">
        <v>5865</v>
      </c>
      <c r="F142" s="3">
        <v>0</v>
      </c>
      <c r="G142" s="3">
        <v>1695</v>
      </c>
      <c r="H142" s="3">
        <v>18145</v>
      </c>
      <c r="I142" s="3">
        <v>25716</v>
      </c>
      <c r="J142" s="3">
        <v>0</v>
      </c>
      <c r="K142" s="21">
        <f t="shared" si="6"/>
        <v>24021</v>
      </c>
      <c r="L142" s="22">
        <f t="shared" si="7"/>
        <v>78.2</v>
      </c>
      <c r="M142" s="21" t="str">
        <f t="shared" si="8"/>
        <v>Aug</v>
      </c>
    </row>
    <row r="143" spans="1:13" x14ac:dyDescent="0.25">
      <c r="A143" s="2">
        <v>41501</v>
      </c>
      <c r="B143" s="3">
        <v>44027</v>
      </c>
      <c r="C143" s="3" t="s">
        <v>10</v>
      </c>
      <c r="D143" s="3">
        <v>5</v>
      </c>
      <c r="E143" s="3">
        <v>739</v>
      </c>
      <c r="F143" s="3">
        <v>0</v>
      </c>
      <c r="G143" s="3">
        <v>1034</v>
      </c>
      <c r="H143" s="3">
        <v>2316</v>
      </c>
      <c r="I143" s="3">
        <v>4094</v>
      </c>
      <c r="J143" s="3">
        <v>0</v>
      </c>
      <c r="K143" s="21">
        <f t="shared" si="6"/>
        <v>3060</v>
      </c>
      <c r="L143" s="22">
        <f t="shared" si="7"/>
        <v>147.80000000000001</v>
      </c>
      <c r="M143" s="21" t="str">
        <f t="shared" si="8"/>
        <v>Aug</v>
      </c>
    </row>
    <row r="144" spans="1:13" x14ac:dyDescent="0.25">
      <c r="A144" s="2">
        <v>41501</v>
      </c>
      <c r="B144" s="3">
        <v>44033</v>
      </c>
      <c r="C144" s="3" t="s">
        <v>11</v>
      </c>
      <c r="D144" s="3">
        <v>113</v>
      </c>
      <c r="E144" s="3">
        <v>12352</v>
      </c>
      <c r="F144" s="3">
        <v>0</v>
      </c>
      <c r="G144" s="3">
        <v>2608</v>
      </c>
      <c r="H144" s="3">
        <v>18370</v>
      </c>
      <c r="I144" s="3">
        <v>33348</v>
      </c>
      <c r="J144" s="3">
        <v>0</v>
      </c>
      <c r="K144" s="21">
        <f t="shared" si="6"/>
        <v>30740</v>
      </c>
      <c r="L144" s="22">
        <f t="shared" si="7"/>
        <v>109.30973451327434</v>
      </c>
      <c r="M144" s="21" t="str">
        <f t="shared" si="8"/>
        <v>Aug</v>
      </c>
    </row>
    <row r="145" spans="1:13" x14ac:dyDescent="0.25">
      <c r="A145" s="2">
        <v>41501</v>
      </c>
      <c r="B145" s="3">
        <v>44050</v>
      </c>
      <c r="C145" s="3" t="s">
        <v>16</v>
      </c>
      <c r="D145" s="3">
        <v>99</v>
      </c>
      <c r="E145" s="3">
        <v>9629</v>
      </c>
      <c r="F145" s="3">
        <v>0</v>
      </c>
      <c r="G145" s="3">
        <v>3644</v>
      </c>
      <c r="H145" s="3">
        <v>20581</v>
      </c>
      <c r="I145" s="3">
        <v>33856</v>
      </c>
      <c r="J145" s="3">
        <v>0</v>
      </c>
      <c r="K145" s="21">
        <f t="shared" si="6"/>
        <v>30212</v>
      </c>
      <c r="L145" s="22">
        <f t="shared" si="7"/>
        <v>97.262626262626256</v>
      </c>
      <c r="M145" s="21" t="str">
        <f t="shared" si="8"/>
        <v>Aug</v>
      </c>
    </row>
    <row r="146" spans="1:13" x14ac:dyDescent="0.25">
      <c r="A146" s="2">
        <v>41502</v>
      </c>
      <c r="B146" s="3">
        <v>44021</v>
      </c>
      <c r="C146" s="3" t="s">
        <v>9</v>
      </c>
      <c r="D146" s="3">
        <v>118</v>
      </c>
      <c r="E146" s="3">
        <v>9521</v>
      </c>
      <c r="F146" s="3">
        <v>0</v>
      </c>
      <c r="G146" s="3">
        <v>1838</v>
      </c>
      <c r="H146" s="3">
        <v>21275</v>
      </c>
      <c r="I146" s="3">
        <v>32724</v>
      </c>
      <c r="J146" s="3">
        <v>78</v>
      </c>
      <c r="K146" s="21">
        <f t="shared" si="6"/>
        <v>30886</v>
      </c>
      <c r="L146" s="22">
        <f t="shared" si="7"/>
        <v>81.347457627118644</v>
      </c>
      <c r="M146" s="21" t="str">
        <f t="shared" si="8"/>
        <v>Aug</v>
      </c>
    </row>
    <row r="147" spans="1:13" x14ac:dyDescent="0.25">
      <c r="A147" s="2">
        <v>41502</v>
      </c>
      <c r="B147" s="3">
        <v>44022</v>
      </c>
      <c r="C147" s="3" t="s">
        <v>15</v>
      </c>
      <c r="D147" s="3">
        <v>143</v>
      </c>
      <c r="E147" s="3">
        <v>11149</v>
      </c>
      <c r="F147" s="3">
        <v>0</v>
      </c>
      <c r="G147" s="3">
        <v>5197</v>
      </c>
      <c r="H147" s="3">
        <v>27624</v>
      </c>
      <c r="I147" s="3">
        <v>43985</v>
      </c>
      <c r="J147" s="3">
        <v>0</v>
      </c>
      <c r="K147" s="21">
        <f t="shared" si="6"/>
        <v>38788</v>
      </c>
      <c r="L147" s="22">
        <f t="shared" si="7"/>
        <v>77.96503496503496</v>
      </c>
      <c r="M147" s="21" t="str">
        <f t="shared" si="8"/>
        <v>Aug</v>
      </c>
    </row>
    <row r="148" spans="1:13" x14ac:dyDescent="0.25">
      <c r="A148" s="2">
        <v>41502</v>
      </c>
      <c r="B148" s="3">
        <v>44033</v>
      </c>
      <c r="C148" s="3" t="s">
        <v>11</v>
      </c>
      <c r="D148" s="3">
        <v>105</v>
      </c>
      <c r="E148" s="3">
        <v>11076</v>
      </c>
      <c r="F148" s="3">
        <v>0</v>
      </c>
      <c r="G148" s="3">
        <v>2541</v>
      </c>
      <c r="H148" s="3">
        <v>19226</v>
      </c>
      <c r="I148" s="3">
        <v>32861</v>
      </c>
      <c r="J148" s="3">
        <v>0</v>
      </c>
      <c r="K148" s="21">
        <f t="shared" si="6"/>
        <v>30320</v>
      </c>
      <c r="L148" s="22">
        <f t="shared" si="7"/>
        <v>105.48571428571428</v>
      </c>
      <c r="M148" s="21" t="str">
        <f t="shared" si="8"/>
        <v>Aug</v>
      </c>
    </row>
    <row r="149" spans="1:13" x14ac:dyDescent="0.25">
      <c r="A149" s="2">
        <v>41502</v>
      </c>
      <c r="B149" s="3">
        <v>44050</v>
      </c>
      <c r="C149" s="3" t="s">
        <v>16</v>
      </c>
      <c r="D149" s="3">
        <v>108</v>
      </c>
      <c r="E149" s="3">
        <v>10722</v>
      </c>
      <c r="F149" s="3">
        <v>1</v>
      </c>
      <c r="G149" s="3">
        <v>3664</v>
      </c>
      <c r="H149" s="3">
        <v>19323</v>
      </c>
      <c r="I149" s="3">
        <v>33715</v>
      </c>
      <c r="J149" s="3">
        <v>0</v>
      </c>
      <c r="K149" s="21">
        <f t="shared" si="6"/>
        <v>30051</v>
      </c>
      <c r="L149" s="22">
        <f t="shared" si="7"/>
        <v>99.287037037037038</v>
      </c>
      <c r="M149" s="21" t="str">
        <f t="shared" si="8"/>
        <v>Aug</v>
      </c>
    </row>
    <row r="150" spans="1:13" x14ac:dyDescent="0.25">
      <c r="A150" s="2">
        <v>41503</v>
      </c>
      <c r="B150" s="3">
        <v>44021</v>
      </c>
      <c r="C150" s="3" t="s">
        <v>9</v>
      </c>
      <c r="D150" s="3">
        <v>115</v>
      </c>
      <c r="E150" s="3">
        <v>10595</v>
      </c>
      <c r="F150" s="3">
        <v>2</v>
      </c>
      <c r="G150" s="3">
        <v>2042</v>
      </c>
      <c r="H150" s="3">
        <v>21722</v>
      </c>
      <c r="I150" s="3">
        <v>34378</v>
      </c>
      <c r="J150" s="3">
        <v>0</v>
      </c>
      <c r="K150" s="21">
        <f t="shared" si="6"/>
        <v>32336</v>
      </c>
      <c r="L150" s="22">
        <f t="shared" si="7"/>
        <v>92.147826086956528</v>
      </c>
      <c r="M150" s="21" t="str">
        <f t="shared" si="8"/>
        <v>Aug</v>
      </c>
    </row>
    <row r="151" spans="1:13" x14ac:dyDescent="0.25">
      <c r="A151" s="2">
        <v>41503</v>
      </c>
      <c r="B151" s="3">
        <v>44022</v>
      </c>
      <c r="C151" s="3" t="s">
        <v>15</v>
      </c>
      <c r="D151" s="3">
        <v>124</v>
      </c>
      <c r="E151" s="3">
        <v>9617</v>
      </c>
      <c r="F151" s="3">
        <v>2</v>
      </c>
      <c r="G151" s="3">
        <v>6011</v>
      </c>
      <c r="H151" s="3">
        <v>23112</v>
      </c>
      <c r="I151" s="3">
        <v>38772</v>
      </c>
      <c r="J151" s="3">
        <v>0</v>
      </c>
      <c r="K151" s="21">
        <f t="shared" si="6"/>
        <v>32761</v>
      </c>
      <c r="L151" s="22">
        <f t="shared" si="7"/>
        <v>77.572580645161295</v>
      </c>
      <c r="M151" s="21" t="str">
        <f t="shared" si="8"/>
        <v>Aug</v>
      </c>
    </row>
    <row r="152" spans="1:13" x14ac:dyDescent="0.25">
      <c r="A152" s="2">
        <v>41503</v>
      </c>
      <c r="B152" s="3">
        <v>44027</v>
      </c>
      <c r="C152" s="3" t="s">
        <v>10</v>
      </c>
      <c r="D152" s="3">
        <v>11</v>
      </c>
      <c r="E152" s="3">
        <v>1330</v>
      </c>
      <c r="F152" s="3">
        <v>0</v>
      </c>
      <c r="G152" s="3">
        <v>631</v>
      </c>
      <c r="H152" s="3">
        <v>2170</v>
      </c>
      <c r="I152" s="3">
        <v>4167</v>
      </c>
      <c r="J152" s="3">
        <v>0</v>
      </c>
      <c r="K152" s="21">
        <f t="shared" si="6"/>
        <v>3536</v>
      </c>
      <c r="L152" s="22">
        <f t="shared" si="7"/>
        <v>120.90909090909091</v>
      </c>
      <c r="M152" s="21" t="str">
        <f t="shared" si="8"/>
        <v>Aug</v>
      </c>
    </row>
    <row r="153" spans="1:13" x14ac:dyDescent="0.25">
      <c r="A153" s="2">
        <v>41503</v>
      </c>
      <c r="B153" s="3">
        <v>44033</v>
      </c>
      <c r="C153" s="3" t="s">
        <v>11</v>
      </c>
      <c r="D153" s="3">
        <v>107</v>
      </c>
      <c r="E153" s="3">
        <v>10146</v>
      </c>
      <c r="F153" s="3">
        <v>0</v>
      </c>
      <c r="G153" s="3">
        <v>3550</v>
      </c>
      <c r="H153" s="3">
        <v>19427</v>
      </c>
      <c r="I153" s="3">
        <v>33146</v>
      </c>
      <c r="J153" s="3">
        <v>0</v>
      </c>
      <c r="K153" s="21">
        <f t="shared" si="6"/>
        <v>29596</v>
      </c>
      <c r="L153" s="22">
        <f t="shared" si="7"/>
        <v>94.822429906542055</v>
      </c>
      <c r="M153" s="21" t="str">
        <f t="shared" si="8"/>
        <v>Aug</v>
      </c>
    </row>
    <row r="154" spans="1:13" x14ac:dyDescent="0.25">
      <c r="A154" s="2">
        <v>41503</v>
      </c>
      <c r="B154" s="3">
        <v>44050</v>
      </c>
      <c r="C154" s="3" t="s">
        <v>16</v>
      </c>
      <c r="D154" s="3">
        <v>98</v>
      </c>
      <c r="E154" s="3">
        <v>9191</v>
      </c>
      <c r="F154" s="3">
        <v>29</v>
      </c>
      <c r="G154" s="3">
        <v>4960</v>
      </c>
      <c r="H154" s="3">
        <v>17436</v>
      </c>
      <c r="I154" s="3">
        <v>31625</v>
      </c>
      <c r="J154" s="3">
        <v>0</v>
      </c>
      <c r="K154" s="21">
        <f t="shared" si="6"/>
        <v>26665</v>
      </c>
      <c r="L154" s="22">
        <f t="shared" si="7"/>
        <v>94.08163265306122</v>
      </c>
      <c r="M154" s="21" t="str">
        <f t="shared" si="8"/>
        <v>Aug</v>
      </c>
    </row>
    <row r="155" spans="1:13" x14ac:dyDescent="0.25">
      <c r="A155" s="2">
        <v>41504</v>
      </c>
      <c r="B155" s="3">
        <v>44021</v>
      </c>
      <c r="C155" s="3" t="s">
        <v>9</v>
      </c>
      <c r="D155" s="3">
        <v>115</v>
      </c>
      <c r="E155" s="3">
        <v>9575</v>
      </c>
      <c r="F155" s="3">
        <v>0</v>
      </c>
      <c r="G155" s="3">
        <v>1615</v>
      </c>
      <c r="H155" s="3">
        <v>21416</v>
      </c>
      <c r="I155" s="3">
        <v>32623</v>
      </c>
      <c r="J155" s="3">
        <v>0</v>
      </c>
      <c r="K155" s="21">
        <f t="shared" si="6"/>
        <v>31008</v>
      </c>
      <c r="L155" s="22">
        <f t="shared" si="7"/>
        <v>83.260869565217391</v>
      </c>
      <c r="M155" s="21" t="str">
        <f t="shared" si="8"/>
        <v>Aug</v>
      </c>
    </row>
    <row r="156" spans="1:13" x14ac:dyDescent="0.25">
      <c r="A156" s="2">
        <v>41504</v>
      </c>
      <c r="B156" s="3">
        <v>44022</v>
      </c>
      <c r="C156" s="3" t="s">
        <v>15</v>
      </c>
      <c r="D156" s="3">
        <v>124</v>
      </c>
      <c r="E156" s="3">
        <v>8460</v>
      </c>
      <c r="F156" s="3">
        <v>0</v>
      </c>
      <c r="G156" s="3">
        <v>4804</v>
      </c>
      <c r="H156" s="3">
        <v>22645</v>
      </c>
      <c r="I156" s="3">
        <v>35951</v>
      </c>
      <c r="J156" s="3">
        <v>0</v>
      </c>
      <c r="K156" s="21">
        <f t="shared" si="6"/>
        <v>31147</v>
      </c>
      <c r="L156" s="22">
        <f t="shared" si="7"/>
        <v>68.225806451612897</v>
      </c>
      <c r="M156" s="21" t="str">
        <f t="shared" si="8"/>
        <v>Aug</v>
      </c>
    </row>
    <row r="157" spans="1:13" x14ac:dyDescent="0.25">
      <c r="A157" s="2">
        <v>41504</v>
      </c>
      <c r="B157" s="3">
        <v>44033</v>
      </c>
      <c r="C157" s="3" t="s">
        <v>11</v>
      </c>
      <c r="D157" s="3">
        <v>111</v>
      </c>
      <c r="E157" s="3">
        <v>11027</v>
      </c>
      <c r="F157" s="3">
        <v>86</v>
      </c>
      <c r="G157" s="3">
        <v>2601</v>
      </c>
      <c r="H157" s="3">
        <v>19553</v>
      </c>
      <c r="I157" s="3">
        <v>33289</v>
      </c>
      <c r="J157" s="3">
        <v>0</v>
      </c>
      <c r="K157" s="21">
        <f t="shared" si="6"/>
        <v>30688</v>
      </c>
      <c r="L157" s="22">
        <f t="shared" si="7"/>
        <v>100.11711711711712</v>
      </c>
      <c r="M157" s="21" t="str">
        <f t="shared" si="8"/>
        <v>Aug</v>
      </c>
    </row>
    <row r="158" spans="1:13" x14ac:dyDescent="0.25">
      <c r="A158" s="2">
        <v>41504</v>
      </c>
      <c r="B158" s="3">
        <v>44050</v>
      </c>
      <c r="C158" s="3" t="s">
        <v>16</v>
      </c>
      <c r="D158" s="3">
        <v>114</v>
      </c>
      <c r="E158" s="3">
        <v>11769</v>
      </c>
      <c r="F158" s="3">
        <v>0</v>
      </c>
      <c r="G158" s="3">
        <v>3287</v>
      </c>
      <c r="H158" s="3">
        <v>18087</v>
      </c>
      <c r="I158" s="3">
        <v>33145</v>
      </c>
      <c r="J158" s="3">
        <v>0</v>
      </c>
      <c r="K158" s="21">
        <f t="shared" si="6"/>
        <v>29858</v>
      </c>
      <c r="L158" s="22">
        <f t="shared" si="7"/>
        <v>103.23684210526316</v>
      </c>
      <c r="M158" s="21" t="str">
        <f t="shared" si="8"/>
        <v>Aug</v>
      </c>
    </row>
    <row r="159" spans="1:13" x14ac:dyDescent="0.25">
      <c r="A159" s="2">
        <v>41506</v>
      </c>
      <c r="B159" s="3">
        <v>44021</v>
      </c>
      <c r="C159" s="3" t="s">
        <v>9</v>
      </c>
      <c r="D159" s="3">
        <v>173</v>
      </c>
      <c r="E159" s="3">
        <v>16158</v>
      </c>
      <c r="F159" s="3">
        <v>0</v>
      </c>
      <c r="G159" s="3">
        <v>2299</v>
      </c>
      <c r="H159" s="3">
        <v>20183</v>
      </c>
      <c r="I159" s="3">
        <v>38663</v>
      </c>
      <c r="J159" s="3">
        <v>0</v>
      </c>
      <c r="K159" s="21">
        <f t="shared" si="6"/>
        <v>36364</v>
      </c>
      <c r="L159" s="22">
        <f t="shared" si="7"/>
        <v>93.398843930635834</v>
      </c>
      <c r="M159" s="21" t="str">
        <f t="shared" si="8"/>
        <v>Aug</v>
      </c>
    </row>
    <row r="160" spans="1:13" x14ac:dyDescent="0.25">
      <c r="A160" s="2">
        <v>41506</v>
      </c>
      <c r="B160" s="3">
        <v>44022</v>
      </c>
      <c r="C160" s="3" t="s">
        <v>15</v>
      </c>
      <c r="D160" s="3">
        <v>195</v>
      </c>
      <c r="E160" s="3">
        <v>13489</v>
      </c>
      <c r="F160" s="3">
        <v>0</v>
      </c>
      <c r="G160" s="3">
        <v>2555</v>
      </c>
      <c r="H160" s="3">
        <v>22462</v>
      </c>
      <c r="I160" s="3">
        <v>38540</v>
      </c>
      <c r="J160" s="3">
        <v>0</v>
      </c>
      <c r="K160" s="21">
        <f t="shared" si="6"/>
        <v>35985</v>
      </c>
      <c r="L160" s="22">
        <f t="shared" si="7"/>
        <v>69.174358974358981</v>
      </c>
      <c r="M160" s="21" t="str">
        <f t="shared" si="8"/>
        <v>Aug</v>
      </c>
    </row>
    <row r="161" spans="1:13" x14ac:dyDescent="0.25">
      <c r="A161" s="2">
        <v>41506</v>
      </c>
      <c r="B161" s="3">
        <v>44027</v>
      </c>
      <c r="C161" s="3" t="s">
        <v>10</v>
      </c>
      <c r="D161" s="3">
        <v>18</v>
      </c>
      <c r="E161" s="3">
        <v>1722</v>
      </c>
      <c r="F161" s="3">
        <v>0</v>
      </c>
      <c r="G161" s="3">
        <v>183</v>
      </c>
      <c r="H161" s="3">
        <v>2619</v>
      </c>
      <c r="I161" s="3">
        <v>4524</v>
      </c>
      <c r="J161" s="3">
        <v>0</v>
      </c>
      <c r="K161" s="21">
        <f t="shared" si="6"/>
        <v>4341</v>
      </c>
      <c r="L161" s="22">
        <f t="shared" si="7"/>
        <v>95.666666666666671</v>
      </c>
      <c r="M161" s="21" t="str">
        <f t="shared" si="8"/>
        <v>Aug</v>
      </c>
    </row>
    <row r="162" spans="1:13" x14ac:dyDescent="0.25">
      <c r="A162" s="2">
        <v>41506</v>
      </c>
      <c r="B162" s="3">
        <v>44033</v>
      </c>
      <c r="C162" s="3" t="s">
        <v>11</v>
      </c>
      <c r="D162" s="3">
        <v>141</v>
      </c>
      <c r="E162" s="3">
        <v>14703</v>
      </c>
      <c r="F162" s="3">
        <v>0</v>
      </c>
      <c r="G162" s="3">
        <v>3216</v>
      </c>
      <c r="H162" s="3">
        <v>17750</v>
      </c>
      <c r="I162" s="3">
        <v>35689</v>
      </c>
      <c r="J162" s="3">
        <v>0</v>
      </c>
      <c r="K162" s="21">
        <f t="shared" si="6"/>
        <v>32473</v>
      </c>
      <c r="L162" s="22">
        <f t="shared" si="7"/>
        <v>104.27659574468085</v>
      </c>
      <c r="M162" s="21" t="str">
        <f t="shared" si="8"/>
        <v>Aug</v>
      </c>
    </row>
    <row r="163" spans="1:13" x14ac:dyDescent="0.25">
      <c r="A163" s="2">
        <v>41507</v>
      </c>
      <c r="B163" s="3">
        <v>44021</v>
      </c>
      <c r="C163" s="3" t="s">
        <v>9</v>
      </c>
      <c r="D163" s="3">
        <v>127</v>
      </c>
      <c r="E163" s="3">
        <v>10601</v>
      </c>
      <c r="F163" s="3">
        <v>0</v>
      </c>
      <c r="G163" s="3">
        <v>2323</v>
      </c>
      <c r="H163" s="3">
        <v>19784</v>
      </c>
      <c r="I163" s="3">
        <v>32773</v>
      </c>
      <c r="J163" s="3">
        <v>0</v>
      </c>
      <c r="K163" s="21">
        <f t="shared" si="6"/>
        <v>30450</v>
      </c>
      <c r="L163" s="22">
        <f t="shared" si="7"/>
        <v>83.472440944881896</v>
      </c>
      <c r="M163" s="21" t="str">
        <f t="shared" si="8"/>
        <v>Aug</v>
      </c>
    </row>
    <row r="164" spans="1:13" x14ac:dyDescent="0.25">
      <c r="A164" s="2">
        <v>41507</v>
      </c>
      <c r="B164" s="3">
        <v>44022</v>
      </c>
      <c r="C164" s="3" t="s">
        <v>15</v>
      </c>
      <c r="D164" s="3">
        <v>131</v>
      </c>
      <c r="E164" s="3">
        <v>10009</v>
      </c>
      <c r="F164" s="3">
        <v>0</v>
      </c>
      <c r="G164" s="3">
        <v>1109</v>
      </c>
      <c r="H164" s="3">
        <v>20699</v>
      </c>
      <c r="I164" s="3">
        <v>31909</v>
      </c>
      <c r="J164" s="3">
        <v>69</v>
      </c>
      <c r="K164" s="21">
        <f t="shared" si="6"/>
        <v>30800</v>
      </c>
      <c r="L164" s="22">
        <f t="shared" si="7"/>
        <v>76.931297709923669</v>
      </c>
      <c r="M164" s="21" t="str">
        <f t="shared" si="8"/>
        <v>Aug</v>
      </c>
    </row>
    <row r="165" spans="1:13" x14ac:dyDescent="0.25">
      <c r="A165" s="2">
        <v>41507</v>
      </c>
      <c r="B165" s="3">
        <v>44027</v>
      </c>
      <c r="C165" s="3" t="s">
        <v>10</v>
      </c>
      <c r="D165" s="3">
        <v>18</v>
      </c>
      <c r="E165" s="3">
        <v>2006</v>
      </c>
      <c r="F165" s="3">
        <v>0</v>
      </c>
      <c r="G165" s="3">
        <v>498</v>
      </c>
      <c r="H165" s="3">
        <v>2283</v>
      </c>
      <c r="I165" s="3">
        <v>4787</v>
      </c>
      <c r="J165" s="3">
        <v>0</v>
      </c>
      <c r="K165" s="21">
        <f t="shared" si="6"/>
        <v>4289</v>
      </c>
      <c r="L165" s="22">
        <f t="shared" si="7"/>
        <v>111.44444444444444</v>
      </c>
      <c r="M165" s="21" t="str">
        <f t="shared" si="8"/>
        <v>Aug</v>
      </c>
    </row>
    <row r="166" spans="1:13" x14ac:dyDescent="0.25">
      <c r="A166" s="2">
        <v>41507</v>
      </c>
      <c r="B166" s="3">
        <v>44033</v>
      </c>
      <c r="C166" s="3" t="s">
        <v>11</v>
      </c>
      <c r="D166" s="3">
        <v>122</v>
      </c>
      <c r="E166" s="3">
        <v>11212</v>
      </c>
      <c r="F166" s="3">
        <v>0</v>
      </c>
      <c r="G166" s="3">
        <v>2358</v>
      </c>
      <c r="H166" s="3">
        <v>18849</v>
      </c>
      <c r="I166" s="3">
        <v>32437</v>
      </c>
      <c r="J166" s="3">
        <v>0</v>
      </c>
      <c r="K166" s="21">
        <f t="shared" si="6"/>
        <v>30079</v>
      </c>
      <c r="L166" s="22">
        <f t="shared" si="7"/>
        <v>91.901639344262293</v>
      </c>
      <c r="M166" s="21" t="str">
        <f t="shared" si="8"/>
        <v>Aug</v>
      </c>
    </row>
    <row r="167" spans="1:13" x14ac:dyDescent="0.25">
      <c r="A167" s="2">
        <v>41507</v>
      </c>
      <c r="B167" s="3">
        <v>44050</v>
      </c>
      <c r="C167" s="3" t="s">
        <v>16</v>
      </c>
      <c r="D167" s="3">
        <v>119</v>
      </c>
      <c r="E167" s="3">
        <v>12871</v>
      </c>
      <c r="F167" s="3">
        <v>0</v>
      </c>
      <c r="G167" s="3">
        <v>2827</v>
      </c>
      <c r="H167" s="3">
        <v>18060</v>
      </c>
      <c r="I167" s="3">
        <v>33758</v>
      </c>
      <c r="J167" s="3">
        <v>0</v>
      </c>
      <c r="K167" s="21">
        <f t="shared" si="6"/>
        <v>30931</v>
      </c>
      <c r="L167" s="22">
        <f t="shared" si="7"/>
        <v>108.15966386554622</v>
      </c>
      <c r="M167" s="21" t="str">
        <f t="shared" si="8"/>
        <v>Aug</v>
      </c>
    </row>
    <row r="168" spans="1:13" x14ac:dyDescent="0.25">
      <c r="A168" s="2">
        <v>41508</v>
      </c>
      <c r="B168" s="3">
        <v>44021</v>
      </c>
      <c r="C168" s="3" t="s">
        <v>9</v>
      </c>
      <c r="D168" s="3">
        <v>122</v>
      </c>
      <c r="E168" s="3">
        <v>10900</v>
      </c>
      <c r="F168" s="3">
        <v>0</v>
      </c>
      <c r="G168" s="3">
        <v>2144</v>
      </c>
      <c r="H168" s="3">
        <v>21887</v>
      </c>
      <c r="I168" s="3">
        <v>34954</v>
      </c>
      <c r="J168" s="3">
        <v>0</v>
      </c>
      <c r="K168" s="21">
        <f t="shared" si="6"/>
        <v>32810</v>
      </c>
      <c r="L168" s="22">
        <f t="shared" si="7"/>
        <v>89.344262295081961</v>
      </c>
      <c r="M168" s="21" t="str">
        <f t="shared" si="8"/>
        <v>Aug</v>
      </c>
    </row>
    <row r="169" spans="1:13" x14ac:dyDescent="0.25">
      <c r="A169" s="2">
        <v>41508</v>
      </c>
      <c r="B169" s="3">
        <v>44022</v>
      </c>
      <c r="C169" s="3" t="s">
        <v>15</v>
      </c>
      <c r="D169" s="3">
        <v>131</v>
      </c>
      <c r="E169" s="3">
        <v>9711</v>
      </c>
      <c r="F169" s="3">
        <v>0</v>
      </c>
      <c r="G169" s="3">
        <v>3483</v>
      </c>
      <c r="H169" s="3">
        <v>24694</v>
      </c>
      <c r="I169" s="3">
        <v>37925</v>
      </c>
      <c r="J169" s="3">
        <v>0</v>
      </c>
      <c r="K169" s="21">
        <f t="shared" si="6"/>
        <v>34442</v>
      </c>
      <c r="L169" s="22">
        <f t="shared" si="7"/>
        <v>74.129770992366417</v>
      </c>
      <c r="M169" s="21" t="str">
        <f t="shared" si="8"/>
        <v>Aug</v>
      </c>
    </row>
    <row r="170" spans="1:13" x14ac:dyDescent="0.25">
      <c r="A170" s="2">
        <v>41508</v>
      </c>
      <c r="B170" s="3">
        <v>44033</v>
      </c>
      <c r="C170" s="3" t="s">
        <v>11</v>
      </c>
      <c r="D170" s="3">
        <v>122</v>
      </c>
      <c r="E170" s="3">
        <v>10983</v>
      </c>
      <c r="F170" s="3">
        <v>0</v>
      </c>
      <c r="G170" s="3">
        <v>2750</v>
      </c>
      <c r="H170" s="3">
        <v>19114</v>
      </c>
      <c r="I170" s="3">
        <v>32867</v>
      </c>
      <c r="J170" s="3">
        <v>0</v>
      </c>
      <c r="K170" s="21">
        <f t="shared" si="6"/>
        <v>30117</v>
      </c>
      <c r="L170" s="22">
        <f t="shared" si="7"/>
        <v>90.02459016393442</v>
      </c>
      <c r="M170" s="21" t="str">
        <f t="shared" si="8"/>
        <v>Aug</v>
      </c>
    </row>
    <row r="171" spans="1:13" x14ac:dyDescent="0.25">
      <c r="A171" s="2">
        <v>41508</v>
      </c>
      <c r="B171" s="3">
        <v>44050</v>
      </c>
      <c r="C171" s="3" t="s">
        <v>16</v>
      </c>
      <c r="D171" s="3">
        <v>102</v>
      </c>
      <c r="E171" s="3">
        <v>10160</v>
      </c>
      <c r="F171" s="3">
        <v>0</v>
      </c>
      <c r="G171" s="3">
        <v>3408</v>
      </c>
      <c r="H171" s="3">
        <v>19546</v>
      </c>
      <c r="I171" s="3">
        <v>33120</v>
      </c>
      <c r="J171" s="3">
        <v>0</v>
      </c>
      <c r="K171" s="21">
        <f t="shared" si="6"/>
        <v>29712</v>
      </c>
      <c r="L171" s="22">
        <f t="shared" si="7"/>
        <v>99.607843137254903</v>
      </c>
      <c r="M171" s="21" t="str">
        <f t="shared" si="8"/>
        <v>Aug</v>
      </c>
    </row>
    <row r="172" spans="1:13" x14ac:dyDescent="0.25">
      <c r="A172" s="2">
        <v>41509</v>
      </c>
      <c r="B172" s="3">
        <v>44021</v>
      </c>
      <c r="C172" s="3" t="s">
        <v>9</v>
      </c>
      <c r="D172" s="3">
        <v>105</v>
      </c>
      <c r="E172" s="3">
        <v>9031</v>
      </c>
      <c r="F172" s="3">
        <v>0</v>
      </c>
      <c r="G172" s="3">
        <v>2145</v>
      </c>
      <c r="H172" s="3">
        <v>21520</v>
      </c>
      <c r="I172" s="3">
        <v>32708</v>
      </c>
      <c r="J172" s="3">
        <v>0</v>
      </c>
      <c r="K172" s="21">
        <f t="shared" si="6"/>
        <v>30563</v>
      </c>
      <c r="L172" s="22">
        <f t="shared" si="7"/>
        <v>86.009523809523813</v>
      </c>
      <c r="M172" s="21" t="str">
        <f t="shared" si="8"/>
        <v>Aug</v>
      </c>
    </row>
    <row r="173" spans="1:13" x14ac:dyDescent="0.25">
      <c r="A173" s="2">
        <v>41509</v>
      </c>
      <c r="B173" s="3">
        <v>44022</v>
      </c>
      <c r="C173" s="3" t="s">
        <v>15</v>
      </c>
      <c r="D173" s="3">
        <v>134</v>
      </c>
      <c r="E173" s="3">
        <v>10521</v>
      </c>
      <c r="F173" s="3">
        <v>0</v>
      </c>
      <c r="G173" s="3">
        <v>4515</v>
      </c>
      <c r="H173" s="3">
        <v>26444</v>
      </c>
      <c r="I173" s="3">
        <v>41513</v>
      </c>
      <c r="J173" s="3">
        <v>0</v>
      </c>
      <c r="K173" s="21">
        <f t="shared" si="6"/>
        <v>36998</v>
      </c>
      <c r="L173" s="22">
        <f t="shared" si="7"/>
        <v>78.514925373134332</v>
      </c>
      <c r="M173" s="21" t="str">
        <f t="shared" si="8"/>
        <v>Aug</v>
      </c>
    </row>
    <row r="174" spans="1:13" x14ac:dyDescent="0.25">
      <c r="A174" s="2">
        <v>41509</v>
      </c>
      <c r="B174" s="3">
        <v>44027</v>
      </c>
      <c r="C174" s="3" t="s">
        <v>10</v>
      </c>
      <c r="D174" s="3">
        <v>8</v>
      </c>
      <c r="E174" s="3">
        <v>948</v>
      </c>
      <c r="F174" s="3">
        <v>0</v>
      </c>
      <c r="G174" s="3">
        <v>615</v>
      </c>
      <c r="H174" s="3">
        <v>1771</v>
      </c>
      <c r="I174" s="3">
        <v>3334</v>
      </c>
      <c r="J174" s="3">
        <v>0</v>
      </c>
      <c r="K174" s="21">
        <f t="shared" si="6"/>
        <v>2719</v>
      </c>
      <c r="L174" s="22">
        <f t="shared" si="7"/>
        <v>118.5</v>
      </c>
      <c r="M174" s="21" t="str">
        <f t="shared" si="8"/>
        <v>Aug</v>
      </c>
    </row>
    <row r="175" spans="1:13" x14ac:dyDescent="0.25">
      <c r="A175" s="2">
        <v>41509</v>
      </c>
      <c r="B175" s="3">
        <v>44033</v>
      </c>
      <c r="C175" s="3" t="s">
        <v>11</v>
      </c>
      <c r="D175" s="3">
        <v>95</v>
      </c>
      <c r="E175" s="3">
        <v>8767</v>
      </c>
      <c r="F175" s="3">
        <v>0</v>
      </c>
      <c r="G175" s="3">
        <v>2609</v>
      </c>
      <c r="H175" s="3">
        <v>21692</v>
      </c>
      <c r="I175" s="3">
        <v>33086</v>
      </c>
      <c r="J175" s="3">
        <v>0</v>
      </c>
      <c r="K175" s="21">
        <f t="shared" si="6"/>
        <v>30477</v>
      </c>
      <c r="L175" s="22">
        <f t="shared" si="7"/>
        <v>92.284210526315789</v>
      </c>
      <c r="M175" s="21" t="str">
        <f t="shared" si="8"/>
        <v>Aug</v>
      </c>
    </row>
    <row r="176" spans="1:13" x14ac:dyDescent="0.25">
      <c r="A176" s="2">
        <v>41509</v>
      </c>
      <c r="B176" s="3">
        <v>44050</v>
      </c>
      <c r="C176" s="3" t="s">
        <v>16</v>
      </c>
      <c r="D176" s="3">
        <v>116</v>
      </c>
      <c r="E176" s="3">
        <v>10396</v>
      </c>
      <c r="F176" s="3">
        <v>0</v>
      </c>
      <c r="G176" s="3">
        <v>3390</v>
      </c>
      <c r="H176" s="3">
        <v>19017</v>
      </c>
      <c r="I176" s="3">
        <v>32807</v>
      </c>
      <c r="J176" s="3">
        <v>0</v>
      </c>
      <c r="K176" s="21">
        <f t="shared" si="6"/>
        <v>29417</v>
      </c>
      <c r="L176" s="22">
        <f t="shared" si="7"/>
        <v>89.620689655172413</v>
      </c>
      <c r="M176" s="21" t="str">
        <f t="shared" si="8"/>
        <v>Aug</v>
      </c>
    </row>
    <row r="177" spans="1:13" x14ac:dyDescent="0.25">
      <c r="A177" s="2">
        <v>41510</v>
      </c>
      <c r="B177" s="3">
        <v>44021</v>
      </c>
      <c r="C177" s="3" t="s">
        <v>9</v>
      </c>
      <c r="D177" s="3">
        <v>101</v>
      </c>
      <c r="E177" s="3">
        <v>8509</v>
      </c>
      <c r="F177" s="3">
        <v>0</v>
      </c>
      <c r="G177" s="3">
        <v>1522</v>
      </c>
      <c r="H177" s="3">
        <v>23266</v>
      </c>
      <c r="I177" s="3">
        <v>33306</v>
      </c>
      <c r="J177" s="3">
        <v>0</v>
      </c>
      <c r="K177" s="21">
        <f t="shared" si="6"/>
        <v>31784</v>
      </c>
      <c r="L177" s="22">
        <f t="shared" si="7"/>
        <v>84.247524752475243</v>
      </c>
      <c r="M177" s="21" t="str">
        <f t="shared" si="8"/>
        <v>Aug</v>
      </c>
    </row>
    <row r="178" spans="1:13" x14ac:dyDescent="0.25">
      <c r="A178" s="2">
        <v>41510</v>
      </c>
      <c r="B178" s="3">
        <v>44022</v>
      </c>
      <c r="C178" s="3" t="s">
        <v>15</v>
      </c>
      <c r="D178" s="3">
        <v>114</v>
      </c>
      <c r="E178" s="3">
        <v>8119</v>
      </c>
      <c r="F178" s="3">
        <v>0</v>
      </c>
      <c r="G178" s="3">
        <v>4800</v>
      </c>
      <c r="H178" s="3">
        <v>23128</v>
      </c>
      <c r="I178" s="3">
        <v>36072</v>
      </c>
      <c r="J178" s="3">
        <v>0</v>
      </c>
      <c r="K178" s="21">
        <f t="shared" si="6"/>
        <v>31272</v>
      </c>
      <c r="L178" s="22">
        <f t="shared" si="7"/>
        <v>71.219298245614041</v>
      </c>
      <c r="M178" s="21" t="str">
        <f t="shared" si="8"/>
        <v>Aug</v>
      </c>
    </row>
    <row r="179" spans="1:13" x14ac:dyDescent="0.25">
      <c r="A179" s="2">
        <v>41510</v>
      </c>
      <c r="B179" s="3">
        <v>44033</v>
      </c>
      <c r="C179" s="3" t="s">
        <v>11</v>
      </c>
      <c r="D179" s="3">
        <v>100</v>
      </c>
      <c r="E179" s="3">
        <v>8838</v>
      </c>
      <c r="F179" s="3">
        <v>0</v>
      </c>
      <c r="G179" s="3">
        <v>2758</v>
      </c>
      <c r="H179" s="3">
        <v>21391</v>
      </c>
      <c r="I179" s="3">
        <v>33005</v>
      </c>
      <c r="J179" s="3">
        <v>0</v>
      </c>
      <c r="K179" s="21">
        <f t="shared" si="6"/>
        <v>30247</v>
      </c>
      <c r="L179" s="22">
        <f t="shared" si="7"/>
        <v>88.38</v>
      </c>
      <c r="M179" s="21" t="str">
        <f t="shared" si="8"/>
        <v>Aug</v>
      </c>
    </row>
    <row r="180" spans="1:13" x14ac:dyDescent="0.25">
      <c r="A180" s="2">
        <v>41510</v>
      </c>
      <c r="B180" s="3">
        <v>44050</v>
      </c>
      <c r="C180" s="3" t="s">
        <v>16</v>
      </c>
      <c r="D180" s="3">
        <v>113</v>
      </c>
      <c r="E180" s="3">
        <v>9792</v>
      </c>
      <c r="F180" s="3">
        <v>0</v>
      </c>
      <c r="G180" s="3">
        <v>4994</v>
      </c>
      <c r="H180" s="3">
        <v>21271</v>
      </c>
      <c r="I180" s="3">
        <v>36060</v>
      </c>
      <c r="J180" s="3">
        <v>0</v>
      </c>
      <c r="K180" s="21">
        <f t="shared" si="6"/>
        <v>31066</v>
      </c>
      <c r="L180" s="22">
        <f t="shared" si="7"/>
        <v>86.654867256637175</v>
      </c>
      <c r="M180" s="21" t="str">
        <f t="shared" si="8"/>
        <v>Aug</v>
      </c>
    </row>
    <row r="181" spans="1:13" x14ac:dyDescent="0.25">
      <c r="A181" s="2">
        <v>41511</v>
      </c>
      <c r="B181" s="3">
        <v>44021</v>
      </c>
      <c r="C181" s="3" t="s">
        <v>9</v>
      </c>
      <c r="D181" s="3">
        <v>113</v>
      </c>
      <c r="E181" s="3">
        <v>9785</v>
      </c>
      <c r="F181" s="3">
        <v>0</v>
      </c>
      <c r="G181" s="3">
        <v>1807</v>
      </c>
      <c r="H181" s="3">
        <v>22023</v>
      </c>
      <c r="I181" s="3">
        <v>33625</v>
      </c>
      <c r="J181" s="3">
        <v>0</v>
      </c>
      <c r="K181" s="21">
        <f t="shared" si="6"/>
        <v>31818</v>
      </c>
      <c r="L181" s="22">
        <f t="shared" si="7"/>
        <v>86.592920353982308</v>
      </c>
      <c r="M181" s="21" t="str">
        <f t="shared" si="8"/>
        <v>Aug</v>
      </c>
    </row>
    <row r="182" spans="1:13" x14ac:dyDescent="0.25">
      <c r="A182" s="2">
        <v>41511</v>
      </c>
      <c r="B182" s="3">
        <v>44022</v>
      </c>
      <c r="C182" s="3" t="s">
        <v>15</v>
      </c>
      <c r="D182" s="3">
        <v>126</v>
      </c>
      <c r="E182" s="3">
        <v>8183</v>
      </c>
      <c r="F182" s="3">
        <v>1</v>
      </c>
      <c r="G182" s="3">
        <v>6003</v>
      </c>
      <c r="H182" s="3">
        <v>24719</v>
      </c>
      <c r="I182" s="3">
        <v>38930</v>
      </c>
      <c r="J182" s="3">
        <v>0</v>
      </c>
      <c r="K182" s="21">
        <f t="shared" si="6"/>
        <v>32927</v>
      </c>
      <c r="L182" s="22">
        <f t="shared" si="7"/>
        <v>64.952380952380949</v>
      </c>
      <c r="M182" s="21" t="str">
        <f t="shared" si="8"/>
        <v>Aug</v>
      </c>
    </row>
    <row r="183" spans="1:13" x14ac:dyDescent="0.25">
      <c r="A183" s="2">
        <v>41511</v>
      </c>
      <c r="B183" s="3">
        <v>44027</v>
      </c>
      <c r="C183" s="3" t="s">
        <v>10</v>
      </c>
      <c r="D183" s="3">
        <v>5</v>
      </c>
      <c r="E183" s="3">
        <v>669</v>
      </c>
      <c r="F183" s="3">
        <v>0</v>
      </c>
      <c r="G183" s="3">
        <v>1255</v>
      </c>
      <c r="H183" s="3">
        <v>921</v>
      </c>
      <c r="I183" s="3">
        <v>2845</v>
      </c>
      <c r="J183" s="3">
        <v>0</v>
      </c>
      <c r="K183" s="21">
        <f t="shared" si="6"/>
        <v>1590</v>
      </c>
      <c r="L183" s="22">
        <f t="shared" si="7"/>
        <v>133.80000000000001</v>
      </c>
      <c r="M183" s="21" t="str">
        <f t="shared" si="8"/>
        <v>Aug</v>
      </c>
    </row>
    <row r="184" spans="1:13" x14ac:dyDescent="0.25">
      <c r="A184" s="2">
        <v>41511</v>
      </c>
      <c r="B184" s="3">
        <v>44033</v>
      </c>
      <c r="C184" s="3" t="s">
        <v>11</v>
      </c>
      <c r="D184" s="3">
        <v>108</v>
      </c>
      <c r="E184" s="3">
        <v>9276</v>
      </c>
      <c r="F184" s="3">
        <v>0</v>
      </c>
      <c r="G184" s="3">
        <v>2751</v>
      </c>
      <c r="H184" s="3">
        <v>21257</v>
      </c>
      <c r="I184" s="3">
        <v>33296</v>
      </c>
      <c r="J184" s="3">
        <v>0</v>
      </c>
      <c r="K184" s="21">
        <f t="shared" si="6"/>
        <v>30545</v>
      </c>
      <c r="L184" s="22">
        <f t="shared" si="7"/>
        <v>85.888888888888886</v>
      </c>
      <c r="M184" s="21" t="str">
        <f t="shared" si="8"/>
        <v>Aug</v>
      </c>
    </row>
    <row r="185" spans="1:13" x14ac:dyDescent="0.25">
      <c r="A185" s="2">
        <v>41511</v>
      </c>
      <c r="B185" s="3">
        <v>44050</v>
      </c>
      <c r="C185" s="3" t="s">
        <v>16</v>
      </c>
      <c r="D185" s="3">
        <v>112</v>
      </c>
      <c r="E185" s="3">
        <v>9963</v>
      </c>
      <c r="F185" s="3">
        <v>0</v>
      </c>
      <c r="G185" s="3">
        <v>3587</v>
      </c>
      <c r="H185" s="3">
        <v>19226</v>
      </c>
      <c r="I185" s="3">
        <v>32781</v>
      </c>
      <c r="J185" s="3">
        <v>0</v>
      </c>
      <c r="K185" s="21">
        <f t="shared" si="6"/>
        <v>29194</v>
      </c>
      <c r="L185" s="22">
        <f t="shared" si="7"/>
        <v>88.955357142857139</v>
      </c>
      <c r="M185" s="21" t="str">
        <f t="shared" si="8"/>
        <v>Aug</v>
      </c>
    </row>
    <row r="186" spans="1:13" x14ac:dyDescent="0.25">
      <c r="A186" s="2">
        <v>41513</v>
      </c>
      <c r="B186" s="3">
        <v>44021</v>
      </c>
      <c r="C186" s="3" t="s">
        <v>9</v>
      </c>
      <c r="D186" s="3">
        <v>136</v>
      </c>
      <c r="E186" s="3">
        <v>11351</v>
      </c>
      <c r="F186" s="3">
        <v>2</v>
      </c>
      <c r="G186" s="3">
        <v>751</v>
      </c>
      <c r="H186" s="3">
        <v>20898</v>
      </c>
      <c r="I186" s="3">
        <v>33017</v>
      </c>
      <c r="J186" s="3">
        <v>0</v>
      </c>
      <c r="K186" s="21">
        <f t="shared" si="6"/>
        <v>32266</v>
      </c>
      <c r="L186" s="22">
        <f t="shared" si="7"/>
        <v>83.477941176470594</v>
      </c>
      <c r="M186" s="21" t="str">
        <f t="shared" si="8"/>
        <v>Aug</v>
      </c>
    </row>
    <row r="187" spans="1:13" x14ac:dyDescent="0.25">
      <c r="A187" s="2">
        <v>41513</v>
      </c>
      <c r="B187" s="3">
        <v>44022</v>
      </c>
      <c r="C187" s="3" t="s">
        <v>15</v>
      </c>
      <c r="D187" s="3">
        <v>172</v>
      </c>
      <c r="E187" s="3">
        <v>11325</v>
      </c>
      <c r="F187" s="3">
        <v>0</v>
      </c>
      <c r="G187" s="3">
        <v>3540</v>
      </c>
      <c r="H187" s="3">
        <v>27552</v>
      </c>
      <c r="I187" s="3">
        <v>42449</v>
      </c>
      <c r="J187" s="3">
        <v>0</v>
      </c>
      <c r="K187" s="21">
        <f t="shared" si="6"/>
        <v>38909</v>
      </c>
      <c r="L187" s="22">
        <f t="shared" si="7"/>
        <v>65.843023255813947</v>
      </c>
      <c r="M187" s="21" t="str">
        <f t="shared" si="8"/>
        <v>Aug</v>
      </c>
    </row>
    <row r="188" spans="1:13" x14ac:dyDescent="0.25">
      <c r="A188" s="2">
        <v>41513</v>
      </c>
      <c r="B188" s="3">
        <v>44027</v>
      </c>
      <c r="C188" s="3" t="s">
        <v>10</v>
      </c>
      <c r="D188" s="3">
        <v>8</v>
      </c>
      <c r="E188" s="3">
        <v>787</v>
      </c>
      <c r="F188" s="3">
        <v>0</v>
      </c>
      <c r="G188" s="3">
        <v>5</v>
      </c>
      <c r="H188" s="3">
        <v>2022</v>
      </c>
      <c r="I188" s="3">
        <v>2814</v>
      </c>
      <c r="J188" s="3">
        <v>0</v>
      </c>
      <c r="K188" s="21">
        <f t="shared" si="6"/>
        <v>2809</v>
      </c>
      <c r="L188" s="22">
        <f t="shared" si="7"/>
        <v>98.375</v>
      </c>
      <c r="M188" s="21" t="str">
        <f t="shared" si="8"/>
        <v>Aug</v>
      </c>
    </row>
    <row r="189" spans="1:13" x14ac:dyDescent="0.25">
      <c r="A189" s="2">
        <v>41513</v>
      </c>
      <c r="B189" s="3">
        <v>44033</v>
      </c>
      <c r="C189" s="3" t="s">
        <v>11</v>
      </c>
      <c r="D189" s="3">
        <v>125</v>
      </c>
      <c r="E189" s="3">
        <v>12621</v>
      </c>
      <c r="F189" s="3">
        <v>0</v>
      </c>
      <c r="G189" s="3">
        <v>2638</v>
      </c>
      <c r="H189" s="3">
        <v>17701</v>
      </c>
      <c r="I189" s="3">
        <v>32981</v>
      </c>
      <c r="J189" s="3">
        <v>0</v>
      </c>
      <c r="K189" s="21">
        <f t="shared" si="6"/>
        <v>30343</v>
      </c>
      <c r="L189" s="22">
        <f t="shared" si="7"/>
        <v>100.968</v>
      </c>
      <c r="M189" s="21" t="str">
        <f t="shared" si="8"/>
        <v>Aug</v>
      </c>
    </row>
    <row r="190" spans="1:13" x14ac:dyDescent="0.25">
      <c r="A190" s="2">
        <v>41513</v>
      </c>
      <c r="B190" s="3">
        <v>44050</v>
      </c>
      <c r="C190" s="3" t="s">
        <v>16</v>
      </c>
      <c r="D190" s="3">
        <v>114</v>
      </c>
      <c r="E190" s="3">
        <v>9983</v>
      </c>
      <c r="F190" s="3">
        <v>0</v>
      </c>
      <c r="G190" s="3">
        <v>2850</v>
      </c>
      <c r="H190" s="3">
        <v>19618</v>
      </c>
      <c r="I190" s="3">
        <v>32455</v>
      </c>
      <c r="J190" s="3">
        <v>0</v>
      </c>
      <c r="K190" s="21">
        <f t="shared" si="6"/>
        <v>29605</v>
      </c>
      <c r="L190" s="22">
        <f t="shared" si="7"/>
        <v>87.570175438596493</v>
      </c>
      <c r="M190" s="21" t="str">
        <f t="shared" si="8"/>
        <v>Aug</v>
      </c>
    </row>
    <row r="194" spans="9:9" x14ac:dyDescent="0.25">
      <c r="I194" s="3">
        <f>HOUR(I192)</f>
        <v>0</v>
      </c>
    </row>
    <row r="195" spans="9:9" x14ac:dyDescent="0.25">
      <c r="I195" s="3">
        <f>MIN(I192)</f>
        <v>0</v>
      </c>
    </row>
    <row r="196" spans="9:9" x14ac:dyDescent="0.25">
      <c r="I196" s="3">
        <f>MINUTE(I192)</f>
        <v>0</v>
      </c>
    </row>
  </sheetData>
  <phoneticPr fontId="3" type="noConversion"/>
  <pageMargins left="0.75" right="0.75" top="1" bottom="1" header="0.5" footer="0.5"/>
  <pageSetup orientation="portrait" r:id="rId1"/>
  <headerFooter alignWithMargins="0">
    <oddFooter>&amp;L&amp;D&amp;RPage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autoPageBreaks="0"/>
  </sheetPr>
  <dimension ref="A1:J34"/>
  <sheetViews>
    <sheetView showGridLines="0" workbookViewId="0">
      <selection activeCell="E21" sqref="E21"/>
    </sheetView>
  </sheetViews>
  <sheetFormatPr defaultColWidth="9.1796875" defaultRowHeight="10.5" x14ac:dyDescent="0.25"/>
  <cols>
    <col min="1" max="1" width="9.1796875" style="3"/>
    <col min="2" max="2" width="1.81640625" style="3" bestFit="1" customWidth="1"/>
    <col min="3" max="3" width="18.7265625" style="3" bestFit="1" customWidth="1"/>
    <col min="4" max="4" width="16.26953125" style="3" bestFit="1" customWidth="1"/>
    <col min="5" max="5" width="11.81640625" style="3" bestFit="1" customWidth="1"/>
    <col min="6" max="6" width="20.54296875" style="3" bestFit="1" customWidth="1"/>
    <col min="7" max="8" width="12" style="3" customWidth="1"/>
    <col min="9" max="9" width="12" style="3" bestFit="1" customWidth="1"/>
    <col min="10" max="10" width="12.7265625" style="3" bestFit="1" customWidth="1"/>
    <col min="11" max="11" width="12" style="3" bestFit="1" customWidth="1"/>
    <col min="12" max="12" width="12.7265625" style="3" bestFit="1" customWidth="1"/>
    <col min="13" max="13" width="17" style="3" bestFit="1" customWidth="1"/>
    <col min="14" max="14" width="18.1796875" style="3" bestFit="1" customWidth="1"/>
    <col min="15" max="16384" width="9.1796875" style="3"/>
  </cols>
  <sheetData>
    <row r="1" spans="1:9" x14ac:dyDescent="0.25">
      <c r="A1" s="7"/>
    </row>
    <row r="2" spans="1:9" x14ac:dyDescent="0.25">
      <c r="B2" s="3">
        <v>1</v>
      </c>
      <c r="C2" s="3" t="s">
        <v>27</v>
      </c>
    </row>
    <row r="4" spans="1:9" x14ac:dyDescent="0.25">
      <c r="C4" s="3" t="s">
        <v>20</v>
      </c>
      <c r="D4" s="3" t="s">
        <v>19</v>
      </c>
      <c r="I4" s="3" t="s">
        <v>117</v>
      </c>
    </row>
    <row r="6" spans="1:9" x14ac:dyDescent="0.25">
      <c r="C6" s="3" t="s">
        <v>21</v>
      </c>
    </row>
    <row r="8" spans="1:9" x14ac:dyDescent="0.25">
      <c r="C8" s="8" t="s">
        <v>1</v>
      </c>
      <c r="D8" s="8" t="s">
        <v>13</v>
      </c>
      <c r="E8" s="8" t="s">
        <v>18</v>
      </c>
    </row>
    <row r="9" spans="1:9" x14ac:dyDescent="0.25">
      <c r="C9" s="6"/>
      <c r="D9" s="9"/>
      <c r="E9" s="6"/>
    </row>
    <row r="10" spans="1:9" x14ac:dyDescent="0.25">
      <c r="C10" s="6"/>
      <c r="D10" s="9"/>
      <c r="E10" s="6"/>
    </row>
    <row r="11" spans="1:9" x14ac:dyDescent="0.25">
      <c r="C11" s="6"/>
      <c r="D11" s="9"/>
      <c r="E11" s="6"/>
    </row>
    <row r="15" spans="1:9" ht="12.5" x14ac:dyDescent="0.25">
      <c r="C15"/>
      <c r="D15"/>
    </row>
    <row r="17" spans="3:10" ht="12.5" x14ac:dyDescent="0.25">
      <c r="C17" s="24" t="s">
        <v>122</v>
      </c>
      <c r="D17" s="25"/>
      <c r="E17" s="25"/>
      <c r="F17"/>
      <c r="G17"/>
      <c r="H17"/>
      <c r="I17"/>
      <c r="J17"/>
    </row>
    <row r="18" spans="3:10" ht="12.5" x14ac:dyDescent="0.25">
      <c r="C18" s="24" t="s">
        <v>1</v>
      </c>
      <c r="D18" s="24" t="s">
        <v>14</v>
      </c>
      <c r="E18" s="25" t="s">
        <v>123</v>
      </c>
      <c r="F18"/>
      <c r="G18"/>
      <c r="H18"/>
      <c r="I18"/>
      <c r="J18"/>
    </row>
    <row r="19" spans="3:10" ht="12.5" x14ac:dyDescent="0.25">
      <c r="C19" s="25">
        <v>44021</v>
      </c>
      <c r="D19" s="25" t="s">
        <v>9</v>
      </c>
      <c r="E19" s="25">
        <v>3599.4616030053176</v>
      </c>
      <c r="F19"/>
      <c r="G19"/>
      <c r="H19"/>
      <c r="I19"/>
      <c r="J19"/>
    </row>
    <row r="20" spans="3:10" ht="12.5" x14ac:dyDescent="0.25">
      <c r="C20" s="25">
        <v>44022</v>
      </c>
      <c r="D20" s="25" t="s">
        <v>15</v>
      </c>
      <c r="E20" s="25">
        <v>2934.6190647192166</v>
      </c>
      <c r="F20"/>
      <c r="G20"/>
      <c r="H20"/>
      <c r="I20"/>
      <c r="J20"/>
    </row>
    <row r="21" spans="3:10" ht="12.5" x14ac:dyDescent="0.25">
      <c r="C21" s="25">
        <v>44027</v>
      </c>
      <c r="D21" s="25" t="s">
        <v>10</v>
      </c>
      <c r="E21" s="25">
        <v>3556.3672119547118</v>
      </c>
      <c r="F21"/>
      <c r="G21"/>
      <c r="H21"/>
      <c r="I21"/>
      <c r="J21"/>
    </row>
    <row r="22" spans="3:10" ht="12.5" x14ac:dyDescent="0.25">
      <c r="C22" s="25">
        <v>44033</v>
      </c>
      <c r="D22" s="25" t="s">
        <v>11</v>
      </c>
      <c r="E22" s="25">
        <v>3983.5674888626422</v>
      </c>
      <c r="F22"/>
      <c r="G22"/>
      <c r="H22"/>
      <c r="I22"/>
      <c r="J22"/>
    </row>
    <row r="23" spans="3:10" ht="12.5" x14ac:dyDescent="0.25">
      <c r="C23" s="25">
        <v>44050</v>
      </c>
      <c r="D23" s="25" t="s">
        <v>16</v>
      </c>
      <c r="E23" s="25">
        <v>3499.9100688797348</v>
      </c>
      <c r="F23"/>
      <c r="G23"/>
      <c r="H23"/>
      <c r="I23"/>
      <c r="J23"/>
    </row>
    <row r="24" spans="3:10" ht="12.5" x14ac:dyDescent="0.25">
      <c r="C24" s="25" t="s">
        <v>12</v>
      </c>
      <c r="D24" s="25"/>
      <c r="E24" s="25">
        <v>17573.925437421622</v>
      </c>
      <c r="F24"/>
      <c r="G24"/>
      <c r="H24"/>
      <c r="I24"/>
      <c r="J24"/>
    </row>
    <row r="25" spans="3:10" ht="12.5" x14ac:dyDescent="0.25">
      <c r="C25"/>
      <c r="D25"/>
      <c r="E25"/>
      <c r="F25"/>
      <c r="G25"/>
      <c r="H25"/>
      <c r="I25"/>
      <c r="J25"/>
    </row>
    <row r="26" spans="3:10" ht="12.5" x14ac:dyDescent="0.25">
      <c r="C26"/>
      <c r="D26"/>
      <c r="E26"/>
      <c r="F26"/>
      <c r="G26"/>
      <c r="H26"/>
      <c r="I26"/>
      <c r="J26"/>
    </row>
    <row r="27" spans="3:10" ht="12.5" x14ac:dyDescent="0.25">
      <c r="C27"/>
      <c r="D27"/>
      <c r="E27"/>
      <c r="F27"/>
      <c r="G27"/>
      <c r="H27"/>
      <c r="I27"/>
      <c r="J27"/>
    </row>
    <row r="28" spans="3:10" ht="12.5" x14ac:dyDescent="0.25">
      <c r="C28"/>
      <c r="D28"/>
      <c r="E28"/>
      <c r="F28"/>
      <c r="G28"/>
      <c r="H28"/>
      <c r="I28"/>
      <c r="J28"/>
    </row>
    <row r="29" spans="3:10" ht="12.5" x14ac:dyDescent="0.25">
      <c r="C29"/>
      <c r="D29"/>
      <c r="E29"/>
      <c r="F29"/>
      <c r="G29"/>
      <c r="H29"/>
      <c r="I29"/>
      <c r="J29"/>
    </row>
    <row r="30" spans="3:10" ht="12.5" x14ac:dyDescent="0.25">
      <c r="C30"/>
      <c r="D30"/>
      <c r="E30"/>
    </row>
    <row r="31" spans="3:10" ht="12.5" x14ac:dyDescent="0.25">
      <c r="C31"/>
      <c r="D31"/>
      <c r="E31"/>
    </row>
    <row r="32" spans="3:10" ht="12.5" x14ac:dyDescent="0.25">
      <c r="C32"/>
      <c r="D32"/>
      <c r="E32"/>
    </row>
    <row r="33" spans="3:5" ht="12.5" x14ac:dyDescent="0.25">
      <c r="C33"/>
      <c r="D33"/>
      <c r="E33"/>
    </row>
    <row r="34" spans="3:5" ht="12.5" x14ac:dyDescent="0.25">
      <c r="C34"/>
      <c r="D34"/>
      <c r="E34"/>
    </row>
  </sheetData>
  <pageMargins left="0.7" right="0.7" top="0.75" bottom="0.75" header="0.3" footer="0.3"/>
  <pageSetup orientation="portrait" r:id="rId2"/>
  <headerFooter>
    <oddFooter>&amp;L&amp;D&amp;RPage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autoPageBreaks="0"/>
  </sheetPr>
  <dimension ref="A1:F65"/>
  <sheetViews>
    <sheetView showGridLines="0" zoomScale="112" zoomScaleNormal="112" workbookViewId="0">
      <selection activeCell="D15" sqref="D15"/>
    </sheetView>
  </sheetViews>
  <sheetFormatPr defaultColWidth="9.1796875" defaultRowHeight="10.5" x14ac:dyDescent="0.25"/>
  <cols>
    <col min="1" max="1" width="9.1796875" style="3"/>
    <col min="2" max="2" width="2" style="3" bestFit="1" customWidth="1"/>
    <col min="3" max="3" width="15.26953125" style="3" customWidth="1"/>
    <col min="4" max="4" width="7" style="3" bestFit="1" customWidth="1"/>
    <col min="5" max="5" width="9.7265625" style="3" bestFit="1" customWidth="1"/>
    <col min="6" max="6" width="8.26953125" style="3" bestFit="1" customWidth="1"/>
    <col min="7" max="16384" width="9.1796875" style="3"/>
  </cols>
  <sheetData>
    <row r="1" spans="1:6" x14ac:dyDescent="0.25">
      <c r="A1" s="7"/>
    </row>
    <row r="2" spans="1:6" x14ac:dyDescent="0.25">
      <c r="B2" s="10">
        <v>2</v>
      </c>
      <c r="C2" s="3" t="s">
        <v>25</v>
      </c>
    </row>
    <row r="5" spans="1:6" x14ac:dyDescent="0.25">
      <c r="C5" s="4" t="s">
        <v>0</v>
      </c>
      <c r="D5" s="4" t="s">
        <v>1</v>
      </c>
      <c r="E5" s="4" t="s">
        <v>14</v>
      </c>
      <c r="F5" s="4" t="s">
        <v>26</v>
      </c>
    </row>
    <row r="6" spans="1:6" x14ac:dyDescent="0.25">
      <c r="B6" s="3" t="str">
        <f>C6&amp;D6&amp;E6</f>
        <v>4145644021ABCDEF</v>
      </c>
      <c r="C6" s="5">
        <v>41456</v>
      </c>
      <c r="D6" s="6">
        <v>44021</v>
      </c>
      <c r="E6" s="6" t="s">
        <v>22</v>
      </c>
      <c r="F6" s="6" t="str">
        <f>IF(COUNTIFS(C6:C34,C6,E6:E34,E6)&gt;1,"DUPLICATE","")</f>
        <v/>
      </c>
    </row>
    <row r="7" spans="1:6" x14ac:dyDescent="0.25">
      <c r="B7" s="3" t="str">
        <f t="shared" ref="B7:B34" si="0">C7&amp;D7&amp;E7</f>
        <v>4145644022Mohammed</v>
      </c>
      <c r="C7" s="5">
        <v>41456</v>
      </c>
      <c r="D7" s="6">
        <v>44022</v>
      </c>
      <c r="E7" s="6" t="s">
        <v>23</v>
      </c>
      <c r="F7" s="6" t="str">
        <f t="shared" ref="F7:F34" si="1">IF(COUNTIFS(C7:C35,C7,E7:E35,E7)&gt;1,"DUPLICATE","")</f>
        <v/>
      </c>
    </row>
    <row r="8" spans="1:6" x14ac:dyDescent="0.25">
      <c r="B8" s="3" t="str">
        <f t="shared" si="0"/>
        <v>4145644027Ismail Shariff</v>
      </c>
      <c r="C8" s="5">
        <v>41456</v>
      </c>
      <c r="D8" s="6">
        <v>44027</v>
      </c>
      <c r="E8" s="6" t="s">
        <v>10</v>
      </c>
      <c r="F8" s="6" t="str">
        <f t="shared" si="1"/>
        <v/>
      </c>
    </row>
    <row r="9" spans="1:6" x14ac:dyDescent="0.25">
      <c r="B9" s="3" t="str">
        <f t="shared" si="0"/>
        <v>4145644033Abdullah</v>
      </c>
      <c r="C9" s="5">
        <v>41456</v>
      </c>
      <c r="D9" s="6">
        <v>44033</v>
      </c>
      <c r="E9" s="6" t="s">
        <v>24</v>
      </c>
      <c r="F9" s="6" t="str">
        <f t="shared" si="1"/>
        <v>DUPLICATE</v>
      </c>
    </row>
    <row r="10" spans="1:6" x14ac:dyDescent="0.25">
      <c r="B10" s="3" t="str">
        <f t="shared" si="0"/>
        <v>4145644033Abdullah</v>
      </c>
      <c r="C10" s="5">
        <v>41456</v>
      </c>
      <c r="D10" s="6">
        <v>44033</v>
      </c>
      <c r="E10" s="6" t="s">
        <v>24</v>
      </c>
      <c r="F10" s="6" t="str">
        <f t="shared" si="1"/>
        <v/>
      </c>
    </row>
    <row r="11" spans="1:6" x14ac:dyDescent="0.25">
      <c r="B11" s="3" t="str">
        <f t="shared" si="0"/>
        <v>4145644050Shahid Ali</v>
      </c>
      <c r="C11" s="5">
        <v>41456</v>
      </c>
      <c r="D11" s="6">
        <v>44050</v>
      </c>
      <c r="E11" s="6" t="s">
        <v>16</v>
      </c>
      <c r="F11" s="6" t="str">
        <f t="shared" si="1"/>
        <v/>
      </c>
    </row>
    <row r="12" spans="1:6" x14ac:dyDescent="0.25">
      <c r="B12" s="3" t="str">
        <f t="shared" si="0"/>
        <v>4145744021ABCDEF</v>
      </c>
      <c r="C12" s="5">
        <v>41457</v>
      </c>
      <c r="D12" s="6">
        <v>44021</v>
      </c>
      <c r="E12" s="6" t="s">
        <v>22</v>
      </c>
      <c r="F12" s="6" t="str">
        <f t="shared" si="1"/>
        <v>DUPLICATE</v>
      </c>
    </row>
    <row r="13" spans="1:6" x14ac:dyDescent="0.25">
      <c r="B13" s="3" t="str">
        <f t="shared" si="0"/>
        <v>4145744022Mohammed</v>
      </c>
      <c r="C13" s="5">
        <v>41457</v>
      </c>
      <c r="D13" s="6">
        <v>44022</v>
      </c>
      <c r="E13" s="6" t="s">
        <v>23</v>
      </c>
      <c r="F13" s="6" t="str">
        <f t="shared" si="1"/>
        <v/>
      </c>
    </row>
    <row r="14" spans="1:6" x14ac:dyDescent="0.25">
      <c r="B14" s="3" t="str">
        <f t="shared" si="0"/>
        <v>4146144027Ismail Shariff</v>
      </c>
      <c r="C14" s="5">
        <v>41461</v>
      </c>
      <c r="D14" s="6">
        <v>44027</v>
      </c>
      <c r="E14" s="6" t="s">
        <v>10</v>
      </c>
      <c r="F14" s="6" t="str">
        <f t="shared" si="1"/>
        <v>DUPLICATE</v>
      </c>
    </row>
    <row r="15" spans="1:6" x14ac:dyDescent="0.25">
      <c r="B15" s="3" t="str">
        <f t="shared" si="0"/>
        <v>4145744033Abdullah</v>
      </c>
      <c r="C15" s="5">
        <v>41457</v>
      </c>
      <c r="D15" s="6">
        <v>44033</v>
      </c>
      <c r="E15" s="6" t="s">
        <v>24</v>
      </c>
      <c r="F15" s="6" t="str">
        <f t="shared" si="1"/>
        <v/>
      </c>
    </row>
    <row r="16" spans="1:6" x14ac:dyDescent="0.25">
      <c r="B16" s="3" t="str">
        <f t="shared" si="0"/>
        <v>4145744050Shahid Ali</v>
      </c>
      <c r="C16" s="5">
        <v>41457</v>
      </c>
      <c r="D16" s="6">
        <v>44050</v>
      </c>
      <c r="E16" s="6" t="s">
        <v>16</v>
      </c>
      <c r="F16" s="6" t="str">
        <f t="shared" si="1"/>
        <v/>
      </c>
    </row>
    <row r="17" spans="2:6" x14ac:dyDescent="0.25">
      <c r="B17" s="3" t="str">
        <f t="shared" si="0"/>
        <v>4145844021ABCDEF</v>
      </c>
      <c r="C17" s="5">
        <v>41458</v>
      </c>
      <c r="D17" s="6">
        <v>44021</v>
      </c>
      <c r="E17" s="6" t="s">
        <v>22</v>
      </c>
      <c r="F17" s="6" t="str">
        <f t="shared" si="1"/>
        <v/>
      </c>
    </row>
    <row r="18" spans="2:6" x14ac:dyDescent="0.25">
      <c r="B18" s="3" t="str">
        <f t="shared" si="0"/>
        <v>4145944022Mohammed</v>
      </c>
      <c r="C18" s="5">
        <v>41459</v>
      </c>
      <c r="D18" s="6">
        <v>44022</v>
      </c>
      <c r="E18" s="6" t="s">
        <v>23</v>
      </c>
      <c r="F18" s="6" t="str">
        <f t="shared" si="1"/>
        <v>DUPLICATE</v>
      </c>
    </row>
    <row r="19" spans="2:6" x14ac:dyDescent="0.25">
      <c r="B19" s="3" t="str">
        <f t="shared" si="0"/>
        <v>4145844033Abdullah</v>
      </c>
      <c r="C19" s="5">
        <v>41458</v>
      </c>
      <c r="D19" s="6">
        <v>44033</v>
      </c>
      <c r="E19" s="6" t="s">
        <v>24</v>
      </c>
      <c r="F19" s="6" t="str">
        <f t="shared" si="1"/>
        <v/>
      </c>
    </row>
    <row r="20" spans="2:6" x14ac:dyDescent="0.25">
      <c r="B20" s="3" t="str">
        <f t="shared" si="0"/>
        <v>4145844050Shahid Ali</v>
      </c>
      <c r="C20" s="5">
        <v>41458</v>
      </c>
      <c r="D20" s="6">
        <v>44050</v>
      </c>
      <c r="E20" s="6" t="s">
        <v>16</v>
      </c>
      <c r="F20" s="6" t="str">
        <f t="shared" si="1"/>
        <v/>
      </c>
    </row>
    <row r="21" spans="2:6" x14ac:dyDescent="0.25">
      <c r="B21" s="3" t="str">
        <f t="shared" si="0"/>
        <v>4145944021ABCDEF</v>
      </c>
      <c r="C21" s="5">
        <v>41459</v>
      </c>
      <c r="D21" s="6">
        <v>44021</v>
      </c>
      <c r="E21" s="6" t="s">
        <v>22</v>
      </c>
      <c r="F21" s="6" t="str">
        <f t="shared" si="1"/>
        <v/>
      </c>
    </row>
    <row r="22" spans="2:6" x14ac:dyDescent="0.25">
      <c r="B22" s="3" t="str">
        <f t="shared" si="0"/>
        <v>4145944022Mohammed</v>
      </c>
      <c r="C22" s="5">
        <v>41459</v>
      </c>
      <c r="D22" s="6">
        <v>44022</v>
      </c>
      <c r="E22" s="6" t="s">
        <v>23</v>
      </c>
      <c r="F22" s="6" t="str">
        <f t="shared" si="1"/>
        <v/>
      </c>
    </row>
    <row r="23" spans="2:6" x14ac:dyDescent="0.25">
      <c r="B23" s="3" t="str">
        <f t="shared" si="0"/>
        <v>4145944033Abdullah</v>
      </c>
      <c r="C23" s="5">
        <v>41459</v>
      </c>
      <c r="D23" s="6">
        <v>44033</v>
      </c>
      <c r="E23" s="6" t="s">
        <v>24</v>
      </c>
      <c r="F23" s="6" t="str">
        <f t="shared" si="1"/>
        <v/>
      </c>
    </row>
    <row r="24" spans="2:6" x14ac:dyDescent="0.25">
      <c r="B24" s="3" t="str">
        <f t="shared" si="0"/>
        <v>4145944050Shahid Ali</v>
      </c>
      <c r="C24" s="5">
        <v>41459</v>
      </c>
      <c r="D24" s="6">
        <v>44050</v>
      </c>
      <c r="E24" s="6" t="s">
        <v>16</v>
      </c>
      <c r="F24" s="6" t="str">
        <f t="shared" si="1"/>
        <v/>
      </c>
    </row>
    <row r="25" spans="2:6" x14ac:dyDescent="0.25">
      <c r="B25" s="3" t="str">
        <f t="shared" si="0"/>
        <v>4146144021ABCDEF</v>
      </c>
      <c r="C25" s="5">
        <v>41461</v>
      </c>
      <c r="D25" s="6">
        <v>44021</v>
      </c>
      <c r="E25" s="6" t="s">
        <v>22</v>
      </c>
      <c r="F25" s="6" t="str">
        <f t="shared" si="1"/>
        <v/>
      </c>
    </row>
    <row r="26" spans="2:6" x14ac:dyDescent="0.25">
      <c r="B26" s="3" t="str">
        <f t="shared" si="0"/>
        <v>4146144022Mohammed</v>
      </c>
      <c r="C26" s="5">
        <v>41461</v>
      </c>
      <c r="D26" s="6">
        <v>44022</v>
      </c>
      <c r="E26" s="6" t="s">
        <v>23</v>
      </c>
      <c r="F26" s="6" t="str">
        <f t="shared" si="1"/>
        <v/>
      </c>
    </row>
    <row r="27" spans="2:6" x14ac:dyDescent="0.25">
      <c r="B27" s="3" t="str">
        <f t="shared" si="0"/>
        <v>4146144027Ismail Shariff</v>
      </c>
      <c r="C27" s="5">
        <v>41461</v>
      </c>
      <c r="D27" s="6">
        <v>44027</v>
      </c>
      <c r="E27" s="6" t="s">
        <v>10</v>
      </c>
      <c r="F27" s="6" t="str">
        <f t="shared" si="1"/>
        <v>DUPLICATE</v>
      </c>
    </row>
    <row r="28" spans="2:6" x14ac:dyDescent="0.25">
      <c r="B28" s="3" t="str">
        <f t="shared" si="0"/>
        <v>4146144027Ismail Shariff</v>
      </c>
      <c r="C28" s="5">
        <v>41461</v>
      </c>
      <c r="D28" s="6">
        <v>44027</v>
      </c>
      <c r="E28" s="6" t="s">
        <v>10</v>
      </c>
      <c r="F28" s="6" t="str">
        <f t="shared" si="1"/>
        <v/>
      </c>
    </row>
    <row r="29" spans="2:6" x14ac:dyDescent="0.25">
      <c r="B29" s="3" t="str">
        <f t="shared" si="0"/>
        <v>4146144033Abdullah</v>
      </c>
      <c r="C29" s="5">
        <v>41461</v>
      </c>
      <c r="D29" s="6">
        <v>44033</v>
      </c>
      <c r="E29" s="6" t="s">
        <v>24</v>
      </c>
      <c r="F29" s="6" t="str">
        <f t="shared" si="1"/>
        <v/>
      </c>
    </row>
    <row r="30" spans="2:6" x14ac:dyDescent="0.25">
      <c r="B30" s="3" t="str">
        <f t="shared" si="0"/>
        <v>4146144050Shahid Ali</v>
      </c>
      <c r="C30" s="5">
        <v>41461</v>
      </c>
      <c r="D30" s="6">
        <v>44050</v>
      </c>
      <c r="E30" s="6" t="s">
        <v>16</v>
      </c>
      <c r="F30" s="6" t="str">
        <f t="shared" si="1"/>
        <v/>
      </c>
    </row>
    <row r="31" spans="2:6" x14ac:dyDescent="0.25">
      <c r="B31" s="3" t="str">
        <f t="shared" si="0"/>
        <v>4145744021ABCDEF</v>
      </c>
      <c r="C31" s="5">
        <v>41457</v>
      </c>
      <c r="D31" s="6">
        <v>44021</v>
      </c>
      <c r="E31" s="6" t="s">
        <v>22</v>
      </c>
      <c r="F31" s="6" t="str">
        <f t="shared" si="1"/>
        <v/>
      </c>
    </row>
    <row r="32" spans="2:6" x14ac:dyDescent="0.25">
      <c r="B32" s="3" t="str">
        <f t="shared" si="0"/>
        <v>4146244022Mohammed</v>
      </c>
      <c r="C32" s="5">
        <v>41462</v>
      </c>
      <c r="D32" s="6">
        <v>44022</v>
      </c>
      <c r="E32" s="6" t="s">
        <v>23</v>
      </c>
      <c r="F32" s="6" t="str">
        <f t="shared" si="1"/>
        <v/>
      </c>
    </row>
    <row r="33" spans="2:6" x14ac:dyDescent="0.25">
      <c r="B33" s="3" t="str">
        <f t="shared" si="0"/>
        <v>4146244027Ismail Shariff</v>
      </c>
      <c r="C33" s="5">
        <v>41462</v>
      </c>
      <c r="D33" s="6">
        <v>44027</v>
      </c>
      <c r="E33" s="6" t="s">
        <v>10</v>
      </c>
      <c r="F33" s="6" t="str">
        <f t="shared" si="1"/>
        <v/>
      </c>
    </row>
    <row r="34" spans="2:6" x14ac:dyDescent="0.25">
      <c r="B34" s="3" t="str">
        <f t="shared" si="0"/>
        <v>4146244033Abdullah</v>
      </c>
      <c r="C34" s="5">
        <v>41462</v>
      </c>
      <c r="D34" s="6">
        <v>44033</v>
      </c>
      <c r="E34" s="6" t="s">
        <v>24</v>
      </c>
      <c r="F34" s="6" t="str">
        <f t="shared" si="1"/>
        <v/>
      </c>
    </row>
    <row r="42" spans="2:6" ht="12.5" x14ac:dyDescent="0.25">
      <c r="D42"/>
    </row>
    <row r="43" spans="2:6" ht="12.5" x14ac:dyDescent="0.25">
      <c r="D43"/>
    </row>
    <row r="44" spans="2:6" ht="12.5" x14ac:dyDescent="0.25">
      <c r="D44"/>
    </row>
    <row r="45" spans="2:6" ht="12.5" x14ac:dyDescent="0.25">
      <c r="D45"/>
    </row>
    <row r="46" spans="2:6" ht="12.5" x14ac:dyDescent="0.25">
      <c r="D46"/>
    </row>
    <row r="47" spans="2:6" ht="12.5" x14ac:dyDescent="0.25">
      <c r="D47"/>
    </row>
    <row r="48" spans="2:6" ht="12.5" x14ac:dyDescent="0.25">
      <c r="D48"/>
    </row>
    <row r="49" spans="4:4" ht="12.5" x14ac:dyDescent="0.25">
      <c r="D49"/>
    </row>
    <row r="50" spans="4:4" ht="12.5" x14ac:dyDescent="0.25">
      <c r="D50"/>
    </row>
    <row r="51" spans="4:4" ht="12.5" x14ac:dyDescent="0.25">
      <c r="D51"/>
    </row>
    <row r="52" spans="4:4" ht="12.5" x14ac:dyDescent="0.25">
      <c r="D52"/>
    </row>
    <row r="53" spans="4:4" ht="12.5" x14ac:dyDescent="0.25">
      <c r="D53"/>
    </row>
    <row r="54" spans="4:4" ht="12.5" x14ac:dyDescent="0.25">
      <c r="D54"/>
    </row>
    <row r="55" spans="4:4" ht="12.5" x14ac:dyDescent="0.25">
      <c r="D55"/>
    </row>
    <row r="56" spans="4:4" ht="12.5" x14ac:dyDescent="0.25">
      <c r="D56"/>
    </row>
    <row r="57" spans="4:4" ht="12.5" x14ac:dyDescent="0.25">
      <c r="D57"/>
    </row>
    <row r="58" spans="4:4" ht="12.5" x14ac:dyDescent="0.25">
      <c r="D58"/>
    </row>
    <row r="59" spans="4:4" ht="12.5" x14ac:dyDescent="0.25">
      <c r="D59"/>
    </row>
    <row r="60" spans="4:4" ht="12.5" x14ac:dyDescent="0.25">
      <c r="D60"/>
    </row>
    <row r="61" spans="4:4" ht="12.5" x14ac:dyDescent="0.25">
      <c r="D61"/>
    </row>
    <row r="62" spans="4:4" ht="12.5" x14ac:dyDescent="0.25">
      <c r="D62"/>
    </row>
    <row r="63" spans="4:4" ht="12.5" x14ac:dyDescent="0.25">
      <c r="D63"/>
    </row>
    <row r="64" spans="4:4" ht="12.5" x14ac:dyDescent="0.25">
      <c r="D64"/>
    </row>
    <row r="65" spans="4:4" ht="12.5" x14ac:dyDescent="0.25">
      <c r="D65"/>
    </row>
  </sheetData>
  <conditionalFormatting sqref="F6:F34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headerFooter>
    <oddFooter>&amp;L&amp;D&amp;RPage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1"/>
  <sheetViews>
    <sheetView showGridLines="0" workbookViewId="0">
      <selection activeCell="B7" sqref="B7"/>
    </sheetView>
  </sheetViews>
  <sheetFormatPr defaultRowHeight="12.5" x14ac:dyDescent="0.25"/>
  <cols>
    <col min="1" max="1" width="15.81640625" style="14" bestFit="1" customWidth="1"/>
    <col min="2" max="2" width="10.1796875" bestFit="1" customWidth="1"/>
    <col min="3" max="3" width="15.54296875" bestFit="1" customWidth="1"/>
  </cols>
  <sheetData>
    <row r="1" spans="1:4" x14ac:dyDescent="0.25">
      <c r="A1" s="3">
        <v>3</v>
      </c>
      <c r="B1" s="3" t="s">
        <v>116</v>
      </c>
    </row>
    <row r="3" spans="1:4" x14ac:dyDescent="0.25">
      <c r="A3" s="15" t="s">
        <v>121</v>
      </c>
      <c r="B3" s="19" t="s">
        <v>0</v>
      </c>
    </row>
    <row r="4" spans="1:4" x14ac:dyDescent="0.25">
      <c r="A4" s="16">
        <v>1197</v>
      </c>
      <c r="B4" s="20">
        <f>IFERROR(LEFT(A4,LEN(A4)-FIND(" ",A4)-1),A4)</f>
        <v>1197</v>
      </c>
      <c r="C4" s="18"/>
      <c r="D4" s="18"/>
    </row>
    <row r="5" spans="1:4" x14ac:dyDescent="0.25">
      <c r="A5" s="16">
        <v>1145</v>
      </c>
      <c r="B5" s="20">
        <f t="shared" ref="B5:B31" si="0">IFERROR(LEFT(A5,LEN(A5)-FIND(" ",A5)-1),A5)</f>
        <v>1145</v>
      </c>
      <c r="C5" s="18"/>
    </row>
    <row r="6" spans="1:4" x14ac:dyDescent="0.25">
      <c r="A6" s="16">
        <v>1158</v>
      </c>
      <c r="B6" s="20">
        <f t="shared" si="0"/>
        <v>1158</v>
      </c>
      <c r="C6" s="18"/>
    </row>
    <row r="7" spans="1:4" x14ac:dyDescent="0.25">
      <c r="A7" s="16">
        <v>1190</v>
      </c>
      <c r="B7" s="20">
        <f t="shared" si="0"/>
        <v>1190</v>
      </c>
      <c r="C7" s="18"/>
    </row>
    <row r="8" spans="1:4" x14ac:dyDescent="0.25">
      <c r="A8" s="16">
        <v>1163</v>
      </c>
      <c r="B8" s="20">
        <f t="shared" si="0"/>
        <v>1163</v>
      </c>
      <c r="C8" s="18"/>
    </row>
    <row r="9" spans="1:4" x14ac:dyDescent="0.25">
      <c r="A9" s="16">
        <v>1147</v>
      </c>
      <c r="B9" s="20">
        <f t="shared" si="0"/>
        <v>1147</v>
      </c>
      <c r="C9" s="18"/>
    </row>
    <row r="10" spans="1:4" x14ac:dyDescent="0.25">
      <c r="A10" s="16">
        <v>1169</v>
      </c>
      <c r="B10" s="20">
        <f t="shared" si="0"/>
        <v>1169</v>
      </c>
      <c r="C10" s="18"/>
    </row>
    <row r="11" spans="1:4" x14ac:dyDescent="0.25">
      <c r="A11" s="16">
        <v>1161</v>
      </c>
      <c r="B11" s="20">
        <f t="shared" si="0"/>
        <v>1161</v>
      </c>
      <c r="C11" s="18"/>
    </row>
    <row r="12" spans="1:4" x14ac:dyDescent="0.25">
      <c r="A12" s="16">
        <v>1175</v>
      </c>
      <c r="B12" s="20">
        <f t="shared" si="0"/>
        <v>1175</v>
      </c>
      <c r="C12" s="18"/>
    </row>
    <row r="13" spans="1:4" x14ac:dyDescent="0.25">
      <c r="A13" s="16">
        <v>1169</v>
      </c>
      <c r="B13" s="20">
        <f t="shared" si="0"/>
        <v>1169</v>
      </c>
      <c r="C13" s="18"/>
    </row>
    <row r="14" spans="1:4" x14ac:dyDescent="0.25">
      <c r="A14" s="16">
        <v>1161</v>
      </c>
      <c r="B14" s="20">
        <f t="shared" si="0"/>
        <v>1161</v>
      </c>
      <c r="C14" s="18"/>
    </row>
    <row r="15" spans="1:4" x14ac:dyDescent="0.25">
      <c r="A15" s="16">
        <v>1170</v>
      </c>
      <c r="B15" s="20">
        <f t="shared" si="0"/>
        <v>1170</v>
      </c>
      <c r="C15" s="18"/>
    </row>
    <row r="16" spans="1:4" x14ac:dyDescent="0.25">
      <c r="A16" s="16">
        <v>1190</v>
      </c>
      <c r="B16" s="20">
        <f t="shared" si="0"/>
        <v>1190</v>
      </c>
      <c r="C16" s="18"/>
    </row>
    <row r="17" spans="1:3" x14ac:dyDescent="0.25">
      <c r="A17" s="16">
        <v>1184</v>
      </c>
      <c r="B17" s="20">
        <f t="shared" si="0"/>
        <v>1184</v>
      </c>
      <c r="C17" s="18"/>
    </row>
    <row r="18" spans="1:3" x14ac:dyDescent="0.25">
      <c r="A18" s="16">
        <v>1200</v>
      </c>
      <c r="B18" s="20">
        <f t="shared" si="0"/>
        <v>1200</v>
      </c>
      <c r="C18" s="18"/>
    </row>
    <row r="19" spans="1:3" x14ac:dyDescent="0.25">
      <c r="A19" s="16">
        <v>1160</v>
      </c>
      <c r="B19" s="20">
        <f t="shared" si="0"/>
        <v>1160</v>
      </c>
      <c r="C19" s="18"/>
    </row>
    <row r="20" spans="1:3" x14ac:dyDescent="0.25">
      <c r="A20" s="16">
        <v>1169</v>
      </c>
      <c r="B20" s="20">
        <f t="shared" si="0"/>
        <v>1169</v>
      </c>
      <c r="C20" s="18"/>
    </row>
    <row r="21" spans="1:3" x14ac:dyDescent="0.25">
      <c r="A21" s="16">
        <v>1190</v>
      </c>
      <c r="B21" s="20">
        <f t="shared" si="0"/>
        <v>1190</v>
      </c>
      <c r="C21" s="18"/>
    </row>
    <row r="22" spans="1:3" x14ac:dyDescent="0.25">
      <c r="A22" s="16">
        <v>1188</v>
      </c>
      <c r="B22" s="20">
        <f t="shared" si="0"/>
        <v>1188</v>
      </c>
      <c r="C22" s="18"/>
    </row>
    <row r="23" spans="1:3" x14ac:dyDescent="0.25">
      <c r="A23" s="16">
        <v>1141</v>
      </c>
      <c r="B23" s="20">
        <f t="shared" si="0"/>
        <v>1141</v>
      </c>
      <c r="C23" s="18"/>
    </row>
    <row r="24" spans="1:3" x14ac:dyDescent="0.25">
      <c r="A24" s="16">
        <v>1142</v>
      </c>
      <c r="B24" s="20">
        <f t="shared" si="0"/>
        <v>1142</v>
      </c>
      <c r="C24" s="18"/>
    </row>
    <row r="25" spans="1:3" x14ac:dyDescent="0.25">
      <c r="A25" s="16">
        <v>1156</v>
      </c>
      <c r="B25" s="20">
        <f t="shared" si="0"/>
        <v>1156</v>
      </c>
      <c r="C25" s="18"/>
    </row>
    <row r="26" spans="1:3" x14ac:dyDescent="0.25">
      <c r="A26" s="16">
        <v>1173</v>
      </c>
      <c r="B26" s="20">
        <f t="shared" si="0"/>
        <v>1173</v>
      </c>
      <c r="C26" s="18"/>
    </row>
    <row r="27" spans="1:3" x14ac:dyDescent="0.25">
      <c r="A27" s="16">
        <v>1199</v>
      </c>
      <c r="B27" s="20">
        <f t="shared" si="0"/>
        <v>1199</v>
      </c>
      <c r="C27" s="18"/>
    </row>
    <row r="28" spans="1:3" x14ac:dyDescent="0.25">
      <c r="A28" s="16">
        <v>1175</v>
      </c>
      <c r="B28" s="20">
        <f t="shared" si="0"/>
        <v>1175</v>
      </c>
      <c r="C28" s="18"/>
    </row>
    <row r="29" spans="1:3" x14ac:dyDescent="0.25">
      <c r="A29" s="16">
        <v>1176</v>
      </c>
      <c r="B29" s="20">
        <f t="shared" si="0"/>
        <v>1176</v>
      </c>
      <c r="C29" s="18"/>
    </row>
    <row r="30" spans="1:3" x14ac:dyDescent="0.25">
      <c r="A30" s="16">
        <v>1195</v>
      </c>
      <c r="B30" s="20">
        <f t="shared" si="0"/>
        <v>1195</v>
      </c>
      <c r="C30" s="18"/>
    </row>
    <row r="31" spans="1:3" x14ac:dyDescent="0.25">
      <c r="A31" s="16">
        <v>1165</v>
      </c>
      <c r="B31" s="20">
        <f t="shared" si="0"/>
        <v>1165</v>
      </c>
      <c r="C31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1"/>
  <sheetViews>
    <sheetView showGridLines="0" workbookViewId="0">
      <selection activeCell="E4" sqref="E4"/>
    </sheetView>
  </sheetViews>
  <sheetFormatPr defaultColWidth="9.453125" defaultRowHeight="12.5" x14ac:dyDescent="0.25"/>
  <cols>
    <col min="1" max="1" width="12.54296875" bestFit="1" customWidth="1"/>
    <col min="2" max="2" width="11.7265625" bestFit="1" customWidth="1"/>
    <col min="3" max="3" width="12.54296875" bestFit="1" customWidth="1"/>
  </cols>
  <sheetData>
    <row r="1" spans="1:10" x14ac:dyDescent="0.25">
      <c r="A1" s="11">
        <v>4</v>
      </c>
      <c r="B1" s="3" t="s">
        <v>115</v>
      </c>
    </row>
    <row r="3" spans="1:10" x14ac:dyDescent="0.25">
      <c r="A3" s="13" t="s">
        <v>28</v>
      </c>
      <c r="B3" s="13" t="s">
        <v>29</v>
      </c>
      <c r="C3" s="13" t="s">
        <v>30</v>
      </c>
      <c r="D3" s="13" t="s">
        <v>31</v>
      </c>
      <c r="E3" s="17" t="s">
        <v>120</v>
      </c>
      <c r="F3" s="1"/>
      <c r="G3" s="1"/>
      <c r="H3" s="1"/>
    </row>
    <row r="4" spans="1:10" x14ac:dyDescent="0.25">
      <c r="A4" s="5" t="s">
        <v>32</v>
      </c>
      <c r="B4" s="6" t="s">
        <v>33</v>
      </c>
      <c r="C4" s="6" t="s">
        <v>32</v>
      </c>
      <c r="D4" s="6" t="s">
        <v>34</v>
      </c>
      <c r="E4" s="6" t="str">
        <f>IF(AND(MAX(COUNTIF(C4:C131,C4)),MAX(COUNTIF(D4:D53,D4))),C4,"")</f>
        <v>New Zealand</v>
      </c>
      <c r="F4" s="3"/>
      <c r="G4" s="3"/>
      <c r="H4" s="3"/>
    </row>
    <row r="5" spans="1:10" x14ac:dyDescent="0.25">
      <c r="A5" s="5" t="s">
        <v>32</v>
      </c>
      <c r="B5" s="6" t="s">
        <v>33</v>
      </c>
      <c r="C5" s="6" t="s">
        <v>32</v>
      </c>
      <c r="D5" s="6" t="s">
        <v>35</v>
      </c>
      <c r="E5" s="6" t="str">
        <f t="shared" ref="E5:E68" si="0">IF(AND(MAX(COUNTIF(C5:C132,C5)),MAX(COUNTIF(D5:D54,D5))),C5,"")</f>
        <v>New Zealand</v>
      </c>
    </row>
    <row r="6" spans="1:10" x14ac:dyDescent="0.25">
      <c r="A6" s="5" t="s">
        <v>36</v>
      </c>
      <c r="B6" s="6" t="s">
        <v>37</v>
      </c>
      <c r="C6" s="6" t="s">
        <v>37</v>
      </c>
      <c r="D6" s="6" t="s">
        <v>38</v>
      </c>
      <c r="E6" s="6" t="str">
        <f t="shared" si="0"/>
        <v>Ireland</v>
      </c>
      <c r="J6" s="12"/>
    </row>
    <row r="7" spans="1:10" x14ac:dyDescent="0.25">
      <c r="A7" s="5" t="s">
        <v>32</v>
      </c>
      <c r="B7" s="6" t="s">
        <v>33</v>
      </c>
      <c r="C7" s="6" t="s">
        <v>32</v>
      </c>
      <c r="D7" s="6" t="s">
        <v>39</v>
      </c>
      <c r="E7" s="6" t="str">
        <f t="shared" si="0"/>
        <v>New Zealand</v>
      </c>
    </row>
    <row r="8" spans="1:10" x14ac:dyDescent="0.25">
      <c r="A8" s="5" t="s">
        <v>36</v>
      </c>
      <c r="B8" s="6" t="s">
        <v>37</v>
      </c>
      <c r="C8" s="6" t="s">
        <v>37</v>
      </c>
      <c r="D8" s="6" t="s">
        <v>40</v>
      </c>
      <c r="E8" s="6" t="str">
        <f t="shared" si="0"/>
        <v>Ireland</v>
      </c>
    </row>
    <row r="9" spans="1:10" x14ac:dyDescent="0.25">
      <c r="A9" s="5" t="s">
        <v>41</v>
      </c>
      <c r="B9" s="6" t="s">
        <v>42</v>
      </c>
      <c r="C9" s="6" t="s">
        <v>42</v>
      </c>
      <c r="D9" s="6" t="s">
        <v>43</v>
      </c>
      <c r="E9" s="6" t="str">
        <f t="shared" si="0"/>
        <v>England</v>
      </c>
    </row>
    <row r="10" spans="1:10" x14ac:dyDescent="0.25">
      <c r="A10" s="5" t="s">
        <v>44</v>
      </c>
      <c r="B10" s="6" t="s">
        <v>45</v>
      </c>
      <c r="C10" s="6" t="s">
        <v>44</v>
      </c>
      <c r="D10" s="6" t="s">
        <v>35</v>
      </c>
      <c r="E10" s="6" t="str">
        <f t="shared" si="0"/>
        <v>Bangladesh</v>
      </c>
    </row>
    <row r="11" spans="1:10" x14ac:dyDescent="0.25">
      <c r="A11" s="5" t="s">
        <v>32</v>
      </c>
      <c r="B11" s="6" t="s">
        <v>33</v>
      </c>
      <c r="C11" s="6" t="s">
        <v>32</v>
      </c>
      <c r="D11" s="6" t="s">
        <v>43</v>
      </c>
      <c r="E11" s="6" t="str">
        <f t="shared" si="0"/>
        <v>New Zealand</v>
      </c>
    </row>
    <row r="12" spans="1:10" x14ac:dyDescent="0.25">
      <c r="A12" s="5" t="s">
        <v>37</v>
      </c>
      <c r="B12" s="6" t="s">
        <v>46</v>
      </c>
      <c r="C12" s="6" t="s">
        <v>37</v>
      </c>
      <c r="D12" s="6" t="s">
        <v>47</v>
      </c>
      <c r="E12" s="6" t="str">
        <f t="shared" si="0"/>
        <v>Ireland</v>
      </c>
    </row>
    <row r="13" spans="1:10" x14ac:dyDescent="0.25">
      <c r="A13" s="5" t="s">
        <v>48</v>
      </c>
      <c r="B13" s="6" t="s">
        <v>45</v>
      </c>
      <c r="C13" s="6" t="s">
        <v>45</v>
      </c>
      <c r="D13" s="6" t="s">
        <v>49</v>
      </c>
      <c r="E13" s="6" t="str">
        <f t="shared" si="0"/>
        <v>Zimbabwe</v>
      </c>
    </row>
    <row r="14" spans="1:10" x14ac:dyDescent="0.25">
      <c r="A14" s="5" t="s">
        <v>37</v>
      </c>
      <c r="B14" s="6" t="s">
        <v>46</v>
      </c>
      <c r="C14" s="6" t="s">
        <v>37</v>
      </c>
      <c r="D14" s="6" t="s">
        <v>50</v>
      </c>
      <c r="E14" s="6" t="str">
        <f t="shared" si="0"/>
        <v>Ireland</v>
      </c>
    </row>
    <row r="15" spans="1:10" x14ac:dyDescent="0.25">
      <c r="A15" s="5" t="s">
        <v>32</v>
      </c>
      <c r="B15" s="6" t="s">
        <v>33</v>
      </c>
      <c r="C15" s="6" t="s">
        <v>32</v>
      </c>
      <c r="D15" s="6" t="s">
        <v>51</v>
      </c>
      <c r="E15" s="6" t="str">
        <f t="shared" si="0"/>
        <v>New Zealand</v>
      </c>
    </row>
    <row r="16" spans="1:10" x14ac:dyDescent="0.25">
      <c r="A16" s="5" t="s">
        <v>41</v>
      </c>
      <c r="B16" s="6" t="s">
        <v>42</v>
      </c>
      <c r="C16" s="6" t="s">
        <v>42</v>
      </c>
      <c r="D16" s="6" t="s">
        <v>38</v>
      </c>
      <c r="E16" s="6" t="str">
        <f t="shared" si="0"/>
        <v>England</v>
      </c>
    </row>
    <row r="17" spans="1:5" x14ac:dyDescent="0.25">
      <c r="A17" s="5" t="s">
        <v>44</v>
      </c>
      <c r="B17" s="6" t="s">
        <v>48</v>
      </c>
      <c r="C17" s="6" t="s">
        <v>44</v>
      </c>
      <c r="D17" s="6" t="s">
        <v>52</v>
      </c>
      <c r="E17" s="6" t="str">
        <f t="shared" si="0"/>
        <v>Bangladesh</v>
      </c>
    </row>
    <row r="18" spans="1:5" x14ac:dyDescent="0.25">
      <c r="A18" s="5" t="s">
        <v>41</v>
      </c>
      <c r="B18" s="6" t="s">
        <v>42</v>
      </c>
      <c r="C18" s="6" t="s">
        <v>42</v>
      </c>
      <c r="D18" s="6" t="s">
        <v>53</v>
      </c>
      <c r="E18" s="6" t="str">
        <f t="shared" si="0"/>
        <v>England</v>
      </c>
    </row>
    <row r="19" spans="1:5" x14ac:dyDescent="0.25">
      <c r="A19" s="5" t="s">
        <v>36</v>
      </c>
      <c r="B19" s="6" t="s">
        <v>46</v>
      </c>
      <c r="C19" s="6" t="s">
        <v>46</v>
      </c>
      <c r="D19" s="6" t="s">
        <v>54</v>
      </c>
      <c r="E19" s="6" t="str">
        <f t="shared" si="0"/>
        <v>Scotland</v>
      </c>
    </row>
    <row r="20" spans="1:5" x14ac:dyDescent="0.25">
      <c r="A20" s="5" t="s">
        <v>48</v>
      </c>
      <c r="B20" s="6" t="s">
        <v>45</v>
      </c>
      <c r="C20" s="6" t="s">
        <v>48</v>
      </c>
      <c r="D20" s="6" t="s">
        <v>43</v>
      </c>
      <c r="E20" s="6" t="str">
        <f t="shared" si="0"/>
        <v>Sri Lanka</v>
      </c>
    </row>
    <row r="21" spans="1:5" x14ac:dyDescent="0.25">
      <c r="A21" s="5" t="s">
        <v>36</v>
      </c>
      <c r="B21" s="6" t="s">
        <v>46</v>
      </c>
      <c r="C21" s="6" t="s">
        <v>36</v>
      </c>
      <c r="D21" s="6" t="s">
        <v>38</v>
      </c>
      <c r="E21" s="6" t="str">
        <f t="shared" si="0"/>
        <v>U.A.E.</v>
      </c>
    </row>
    <row r="22" spans="1:5" x14ac:dyDescent="0.25">
      <c r="A22" s="5" t="s">
        <v>44</v>
      </c>
      <c r="B22" s="6" t="s">
        <v>45</v>
      </c>
      <c r="C22" s="6" t="s">
        <v>44</v>
      </c>
      <c r="D22" s="6" t="s">
        <v>55</v>
      </c>
      <c r="E22" s="6" t="str">
        <f t="shared" si="0"/>
        <v>Bangladesh</v>
      </c>
    </row>
    <row r="23" spans="1:5" x14ac:dyDescent="0.25">
      <c r="A23" s="5" t="s">
        <v>44</v>
      </c>
      <c r="B23" s="6" t="s">
        <v>48</v>
      </c>
      <c r="C23" s="6" t="s">
        <v>48</v>
      </c>
      <c r="D23" s="6" t="s">
        <v>56</v>
      </c>
      <c r="E23" s="6" t="str">
        <f t="shared" si="0"/>
        <v>Sri Lanka</v>
      </c>
    </row>
    <row r="24" spans="1:5" x14ac:dyDescent="0.25">
      <c r="A24" s="5" t="s">
        <v>41</v>
      </c>
      <c r="B24" s="6" t="s">
        <v>42</v>
      </c>
      <c r="C24" s="6" t="s">
        <v>41</v>
      </c>
      <c r="D24" s="6" t="s">
        <v>57</v>
      </c>
      <c r="E24" s="6" t="str">
        <f t="shared" si="0"/>
        <v>Australia</v>
      </c>
    </row>
    <row r="25" spans="1:5" x14ac:dyDescent="0.25">
      <c r="A25" s="5" t="s">
        <v>44</v>
      </c>
      <c r="B25" s="6" t="s">
        <v>48</v>
      </c>
      <c r="C25" s="6" t="s">
        <v>48</v>
      </c>
      <c r="D25" s="6" t="s">
        <v>58</v>
      </c>
      <c r="E25" s="6" t="str">
        <f t="shared" si="0"/>
        <v>Sri Lanka</v>
      </c>
    </row>
    <row r="26" spans="1:5" x14ac:dyDescent="0.25">
      <c r="A26" s="5" t="s">
        <v>41</v>
      </c>
      <c r="B26" s="6" t="s">
        <v>42</v>
      </c>
      <c r="C26" s="6" t="s">
        <v>42</v>
      </c>
      <c r="D26" s="6" t="s">
        <v>49</v>
      </c>
      <c r="E26" s="6" t="str">
        <f t="shared" si="0"/>
        <v>England</v>
      </c>
    </row>
    <row r="27" spans="1:5" x14ac:dyDescent="0.25">
      <c r="A27" s="5" t="s">
        <v>59</v>
      </c>
      <c r="B27" s="6" t="s">
        <v>60</v>
      </c>
      <c r="C27" s="6" t="s">
        <v>60</v>
      </c>
      <c r="D27" s="6" t="s">
        <v>47</v>
      </c>
      <c r="E27" s="6" t="str">
        <f t="shared" si="0"/>
        <v>India</v>
      </c>
    </row>
    <row r="28" spans="1:5" x14ac:dyDescent="0.25">
      <c r="A28" s="5" t="s">
        <v>59</v>
      </c>
      <c r="B28" s="6" t="s">
        <v>60</v>
      </c>
      <c r="C28" s="6" t="s">
        <v>60</v>
      </c>
      <c r="D28" s="6" t="s">
        <v>61</v>
      </c>
      <c r="E28" s="6" t="str">
        <f t="shared" si="0"/>
        <v>India</v>
      </c>
    </row>
    <row r="29" spans="1:5" x14ac:dyDescent="0.25">
      <c r="A29" s="5" t="s">
        <v>59</v>
      </c>
      <c r="B29" s="6" t="s">
        <v>60</v>
      </c>
      <c r="C29" s="6" t="s">
        <v>60</v>
      </c>
      <c r="D29" s="6" t="s">
        <v>62</v>
      </c>
      <c r="E29" s="6" t="str">
        <f t="shared" si="0"/>
        <v>India</v>
      </c>
    </row>
    <row r="30" spans="1:5" x14ac:dyDescent="0.25">
      <c r="A30" s="5" t="s">
        <v>63</v>
      </c>
      <c r="B30" s="6" t="s">
        <v>45</v>
      </c>
      <c r="C30" s="6" t="s">
        <v>63</v>
      </c>
      <c r="D30" s="6" t="s">
        <v>64</v>
      </c>
      <c r="E30" s="6" t="str">
        <f t="shared" si="0"/>
        <v>Afghanistan</v>
      </c>
    </row>
    <row r="31" spans="1:5" x14ac:dyDescent="0.25">
      <c r="A31" s="5" t="s">
        <v>59</v>
      </c>
      <c r="B31" s="6" t="s">
        <v>60</v>
      </c>
      <c r="C31" s="6" t="s">
        <v>59</v>
      </c>
      <c r="D31" s="6" t="s">
        <v>43</v>
      </c>
      <c r="E31" s="6" t="str">
        <f t="shared" si="0"/>
        <v>South Africa</v>
      </c>
    </row>
    <row r="32" spans="1:5" x14ac:dyDescent="0.25">
      <c r="A32" s="5" t="s">
        <v>63</v>
      </c>
      <c r="B32" s="6" t="s">
        <v>45</v>
      </c>
      <c r="C32" s="6" t="s">
        <v>45</v>
      </c>
      <c r="D32" s="6" t="s">
        <v>64</v>
      </c>
      <c r="E32" s="6" t="str">
        <f t="shared" si="0"/>
        <v>Zimbabwe</v>
      </c>
    </row>
    <row r="33" spans="1:5" x14ac:dyDescent="0.25">
      <c r="A33" s="5" t="s">
        <v>63</v>
      </c>
      <c r="B33" s="6" t="s">
        <v>45</v>
      </c>
      <c r="C33" s="6" t="s">
        <v>63</v>
      </c>
      <c r="D33" s="6" t="s">
        <v>47</v>
      </c>
      <c r="E33" s="6" t="str">
        <f t="shared" si="0"/>
        <v>Afghanistan</v>
      </c>
    </row>
    <row r="34" spans="1:5" x14ac:dyDescent="0.25">
      <c r="A34" s="5" t="s">
        <v>59</v>
      </c>
      <c r="B34" s="6" t="s">
        <v>60</v>
      </c>
      <c r="C34" s="6" t="s">
        <v>60</v>
      </c>
      <c r="D34" s="6" t="s">
        <v>65</v>
      </c>
      <c r="E34" s="6" t="str">
        <f t="shared" si="0"/>
        <v>India</v>
      </c>
    </row>
    <row r="35" spans="1:5" x14ac:dyDescent="0.25">
      <c r="A35" s="5" t="s">
        <v>63</v>
      </c>
      <c r="B35" s="6" t="s">
        <v>45</v>
      </c>
      <c r="C35" s="6" t="s">
        <v>63</v>
      </c>
      <c r="D35" s="6" t="s">
        <v>56</v>
      </c>
      <c r="E35" s="6" t="str">
        <f t="shared" si="0"/>
        <v>Afghanistan</v>
      </c>
    </row>
    <row r="36" spans="1:5" x14ac:dyDescent="0.25">
      <c r="A36" s="5" t="s">
        <v>59</v>
      </c>
      <c r="B36" s="6" t="s">
        <v>60</v>
      </c>
      <c r="C36" s="6" t="s">
        <v>60</v>
      </c>
      <c r="D36" s="6" t="s">
        <v>35</v>
      </c>
      <c r="E36" s="6" t="str">
        <f t="shared" si="0"/>
        <v>India</v>
      </c>
    </row>
    <row r="37" spans="1:5" x14ac:dyDescent="0.25">
      <c r="A37" s="5" t="s">
        <v>63</v>
      </c>
      <c r="B37" s="6" t="s">
        <v>45</v>
      </c>
      <c r="C37" s="6" t="s">
        <v>63</v>
      </c>
      <c r="D37" s="6" t="s">
        <v>66</v>
      </c>
      <c r="E37" s="6" t="str">
        <f t="shared" si="0"/>
        <v>Afghanistan</v>
      </c>
    </row>
    <row r="38" spans="1:5" x14ac:dyDescent="0.25">
      <c r="A38" s="5" t="s">
        <v>32</v>
      </c>
      <c r="B38" s="6" t="s">
        <v>42</v>
      </c>
      <c r="C38" s="6" t="s">
        <v>32</v>
      </c>
      <c r="D38" s="6" t="s">
        <v>57</v>
      </c>
      <c r="E38" s="6" t="str">
        <f t="shared" si="0"/>
        <v>New Zealand</v>
      </c>
    </row>
    <row r="39" spans="1:5" x14ac:dyDescent="0.25">
      <c r="A39" s="5" t="s">
        <v>32</v>
      </c>
      <c r="B39" s="6" t="s">
        <v>42</v>
      </c>
      <c r="C39" s="6" t="s">
        <v>42</v>
      </c>
      <c r="D39" s="6" t="s">
        <v>47</v>
      </c>
      <c r="E39" s="6" t="str">
        <f t="shared" si="0"/>
        <v>England</v>
      </c>
    </row>
    <row r="40" spans="1:5" x14ac:dyDescent="0.25">
      <c r="A40" s="5" t="s">
        <v>32</v>
      </c>
      <c r="B40" s="6" t="s">
        <v>42</v>
      </c>
      <c r="C40" s="6" t="s">
        <v>42</v>
      </c>
      <c r="D40" s="6" t="s">
        <v>67</v>
      </c>
      <c r="E40" s="6" t="str">
        <f t="shared" si="0"/>
        <v>England</v>
      </c>
    </row>
    <row r="41" spans="1:5" x14ac:dyDescent="0.25">
      <c r="A41" s="5" t="s">
        <v>63</v>
      </c>
      <c r="B41" s="6" t="s">
        <v>46</v>
      </c>
      <c r="C41" s="6" t="s">
        <v>46</v>
      </c>
      <c r="D41" s="6" t="s">
        <v>68</v>
      </c>
      <c r="E41" s="6" t="str">
        <f t="shared" si="0"/>
        <v>Scotland</v>
      </c>
    </row>
    <row r="42" spans="1:5" x14ac:dyDescent="0.25">
      <c r="A42" s="5" t="s">
        <v>69</v>
      </c>
      <c r="B42" s="6" t="s">
        <v>36</v>
      </c>
      <c r="C42" s="6" t="s">
        <v>36</v>
      </c>
      <c r="D42" s="6" t="s">
        <v>70</v>
      </c>
      <c r="E42" s="6" t="str">
        <f t="shared" si="0"/>
        <v>U.A.E.</v>
      </c>
    </row>
    <row r="43" spans="1:5" x14ac:dyDescent="0.25">
      <c r="A43" s="5" t="s">
        <v>71</v>
      </c>
      <c r="B43" s="6" t="s">
        <v>46</v>
      </c>
      <c r="C43" s="6" t="s">
        <v>46</v>
      </c>
      <c r="D43" s="6" t="s">
        <v>38</v>
      </c>
      <c r="E43" s="6" t="str">
        <f t="shared" si="0"/>
        <v>Scotland</v>
      </c>
    </row>
    <row r="44" spans="1:5" x14ac:dyDescent="0.25">
      <c r="A44" s="5" t="s">
        <v>37</v>
      </c>
      <c r="B44" s="6" t="s">
        <v>69</v>
      </c>
      <c r="C44" s="6" t="s">
        <v>37</v>
      </c>
      <c r="D44" s="6" t="s">
        <v>38</v>
      </c>
      <c r="E44" s="6" t="str">
        <f t="shared" si="0"/>
        <v>Ireland</v>
      </c>
    </row>
    <row r="45" spans="1:5" x14ac:dyDescent="0.25">
      <c r="A45" s="5" t="s">
        <v>36</v>
      </c>
      <c r="B45" s="6" t="s">
        <v>72</v>
      </c>
      <c r="C45" s="6" t="s">
        <v>72</v>
      </c>
      <c r="D45" s="6" t="s">
        <v>73</v>
      </c>
      <c r="E45" s="6" t="str">
        <f t="shared" si="0"/>
        <v>West Indies</v>
      </c>
    </row>
    <row r="46" spans="1:5" x14ac:dyDescent="0.25">
      <c r="A46" s="5" t="s">
        <v>45</v>
      </c>
      <c r="B46" s="6" t="s">
        <v>63</v>
      </c>
      <c r="C46" s="6" t="s">
        <v>45</v>
      </c>
      <c r="D46" s="6" t="s">
        <v>74</v>
      </c>
      <c r="E46" s="6" t="str">
        <f t="shared" si="0"/>
        <v>Zimbabwe</v>
      </c>
    </row>
    <row r="47" spans="1:5" x14ac:dyDescent="0.25">
      <c r="A47" s="5" t="s">
        <v>32</v>
      </c>
      <c r="B47" s="6" t="s">
        <v>42</v>
      </c>
      <c r="C47" s="6" t="s">
        <v>32</v>
      </c>
      <c r="D47" s="6" t="s">
        <v>43</v>
      </c>
      <c r="E47" s="6" t="str">
        <f t="shared" si="0"/>
        <v>New Zealand</v>
      </c>
    </row>
    <row r="48" spans="1:5" x14ac:dyDescent="0.25">
      <c r="A48" s="5" t="s">
        <v>63</v>
      </c>
      <c r="B48" s="6" t="s">
        <v>71</v>
      </c>
      <c r="C48" s="6" t="s">
        <v>71</v>
      </c>
      <c r="D48" s="6" t="s">
        <v>75</v>
      </c>
      <c r="E48" s="6" t="str">
        <f t="shared" si="0"/>
        <v>Hong Kong</v>
      </c>
    </row>
    <row r="49" spans="1:5" x14ac:dyDescent="0.25">
      <c r="A49" s="5" t="s">
        <v>69</v>
      </c>
      <c r="B49" s="6" t="s">
        <v>72</v>
      </c>
      <c r="C49" s="6" t="s">
        <v>72</v>
      </c>
      <c r="D49" s="6" t="s">
        <v>47</v>
      </c>
      <c r="E49" s="6" t="str">
        <f t="shared" si="0"/>
        <v>West Indies</v>
      </c>
    </row>
    <row r="50" spans="1:5" x14ac:dyDescent="0.25">
      <c r="A50" s="5" t="s">
        <v>32</v>
      </c>
      <c r="B50" s="6" t="s">
        <v>42</v>
      </c>
      <c r="C50" s="6" t="s">
        <v>42</v>
      </c>
      <c r="D50" s="6" t="s">
        <v>68</v>
      </c>
      <c r="E50" s="6" t="str">
        <f t="shared" si="0"/>
        <v>England</v>
      </c>
    </row>
    <row r="51" spans="1:5" x14ac:dyDescent="0.25">
      <c r="A51" s="5" t="s">
        <v>37</v>
      </c>
      <c r="B51" s="6" t="s">
        <v>72</v>
      </c>
      <c r="C51" s="6" t="s">
        <v>72</v>
      </c>
      <c r="D51" s="6" t="s">
        <v>76</v>
      </c>
      <c r="E51" s="6" t="str">
        <f t="shared" si="0"/>
        <v>West Indies</v>
      </c>
    </row>
    <row r="52" spans="1:5" x14ac:dyDescent="0.25">
      <c r="A52" s="5" t="s">
        <v>45</v>
      </c>
      <c r="B52" s="6" t="s">
        <v>71</v>
      </c>
      <c r="C52" s="6" t="s">
        <v>45</v>
      </c>
      <c r="D52" s="6" t="s">
        <v>77</v>
      </c>
      <c r="E52" s="6" t="str">
        <f t="shared" si="0"/>
        <v>Zimbabwe</v>
      </c>
    </row>
    <row r="53" spans="1:5" x14ac:dyDescent="0.25">
      <c r="A53" s="5" t="s">
        <v>37</v>
      </c>
      <c r="B53" s="6" t="s">
        <v>36</v>
      </c>
      <c r="C53" s="6" t="s">
        <v>37</v>
      </c>
      <c r="D53" s="6" t="s">
        <v>78</v>
      </c>
      <c r="E53" s="6" t="str">
        <f t="shared" si="0"/>
        <v>Ireland</v>
      </c>
    </row>
    <row r="54" spans="1:5" x14ac:dyDescent="0.25">
      <c r="A54" s="5" t="s">
        <v>45</v>
      </c>
      <c r="B54" s="6" t="s">
        <v>46</v>
      </c>
      <c r="C54" s="6" t="s">
        <v>79</v>
      </c>
      <c r="D54" s="6"/>
      <c r="E54" s="6" t="str">
        <f t="shared" si="0"/>
        <v/>
      </c>
    </row>
    <row r="55" spans="1:5" x14ac:dyDescent="0.25">
      <c r="A55" s="5" t="s">
        <v>63</v>
      </c>
      <c r="B55" s="6" t="s">
        <v>72</v>
      </c>
      <c r="C55" s="6" t="s">
        <v>63</v>
      </c>
      <c r="D55" s="6" t="s">
        <v>57</v>
      </c>
      <c r="E55" s="6" t="str">
        <f t="shared" si="0"/>
        <v>Afghanistan</v>
      </c>
    </row>
    <row r="56" spans="1:5" x14ac:dyDescent="0.25">
      <c r="A56" s="5" t="s">
        <v>46</v>
      </c>
      <c r="B56" s="6" t="s">
        <v>36</v>
      </c>
      <c r="C56" s="6" t="s">
        <v>46</v>
      </c>
      <c r="D56" s="6" t="s">
        <v>65</v>
      </c>
      <c r="E56" s="6" t="str">
        <f t="shared" si="0"/>
        <v>Scotland</v>
      </c>
    </row>
    <row r="57" spans="1:5" x14ac:dyDescent="0.25">
      <c r="A57" s="5" t="s">
        <v>45</v>
      </c>
      <c r="B57" s="6" t="s">
        <v>37</v>
      </c>
      <c r="C57" s="6" t="s">
        <v>45</v>
      </c>
      <c r="D57" s="6" t="s">
        <v>80</v>
      </c>
      <c r="E57" s="6" t="str">
        <f t="shared" si="0"/>
        <v>Zimbabwe</v>
      </c>
    </row>
    <row r="58" spans="1:5" x14ac:dyDescent="0.25">
      <c r="A58" s="5" t="s">
        <v>71</v>
      </c>
      <c r="B58" s="6" t="s">
        <v>69</v>
      </c>
      <c r="C58" s="6" t="s">
        <v>69</v>
      </c>
      <c r="D58" s="6" t="s">
        <v>81</v>
      </c>
      <c r="E58" s="6" t="str">
        <f t="shared" si="0"/>
        <v>P.N.G.</v>
      </c>
    </row>
    <row r="59" spans="1:5" x14ac:dyDescent="0.25">
      <c r="A59" s="5" t="s">
        <v>37</v>
      </c>
      <c r="B59" s="6" t="s">
        <v>46</v>
      </c>
      <c r="C59" s="6" t="s">
        <v>37</v>
      </c>
      <c r="D59" s="6" t="s">
        <v>82</v>
      </c>
      <c r="E59" s="6" t="str">
        <f t="shared" si="0"/>
        <v>Ireland</v>
      </c>
    </row>
    <row r="60" spans="1:5" x14ac:dyDescent="0.25">
      <c r="A60" s="5" t="s">
        <v>45</v>
      </c>
      <c r="B60" s="6" t="s">
        <v>72</v>
      </c>
      <c r="C60" s="6" t="s">
        <v>72</v>
      </c>
      <c r="D60" s="6" t="s">
        <v>38</v>
      </c>
      <c r="E60" s="6" t="str">
        <f t="shared" si="0"/>
        <v>West Indies</v>
      </c>
    </row>
    <row r="61" spans="1:5" x14ac:dyDescent="0.25">
      <c r="A61" s="5" t="s">
        <v>63</v>
      </c>
      <c r="B61" s="6" t="s">
        <v>36</v>
      </c>
      <c r="C61" s="6" t="s">
        <v>63</v>
      </c>
      <c r="D61" s="6" t="s">
        <v>43</v>
      </c>
      <c r="E61" s="6" t="str">
        <f t="shared" si="0"/>
        <v>Afghanistan</v>
      </c>
    </row>
    <row r="62" spans="1:5" x14ac:dyDescent="0.25">
      <c r="A62" s="5" t="s">
        <v>46</v>
      </c>
      <c r="B62" s="6" t="s">
        <v>72</v>
      </c>
      <c r="C62" s="6" t="s">
        <v>72</v>
      </c>
      <c r="D62" s="6" t="s">
        <v>83</v>
      </c>
      <c r="E62" s="6" t="str">
        <f t="shared" si="0"/>
        <v>West Indies</v>
      </c>
    </row>
    <row r="63" spans="1:5" x14ac:dyDescent="0.25">
      <c r="A63" s="5" t="s">
        <v>45</v>
      </c>
      <c r="B63" s="6" t="s">
        <v>36</v>
      </c>
      <c r="C63" s="6" t="s">
        <v>36</v>
      </c>
      <c r="D63" s="6" t="s">
        <v>84</v>
      </c>
      <c r="E63" s="6" t="str">
        <f t="shared" si="0"/>
        <v>U.A.E.</v>
      </c>
    </row>
    <row r="64" spans="1:5" x14ac:dyDescent="0.25">
      <c r="A64" s="5" t="s">
        <v>63</v>
      </c>
      <c r="B64" s="6" t="s">
        <v>37</v>
      </c>
      <c r="C64" s="6" t="s">
        <v>63</v>
      </c>
      <c r="D64" s="6" t="s">
        <v>43</v>
      </c>
      <c r="E64" s="6" t="str">
        <f t="shared" si="0"/>
        <v>Afghanistan</v>
      </c>
    </row>
    <row r="65" spans="1:5" x14ac:dyDescent="0.25">
      <c r="A65" s="5" t="s">
        <v>63</v>
      </c>
      <c r="B65" s="6" t="s">
        <v>72</v>
      </c>
      <c r="C65" s="6" t="s">
        <v>63</v>
      </c>
      <c r="D65" s="6" t="s">
        <v>68</v>
      </c>
      <c r="E65" s="6" t="str">
        <f t="shared" si="0"/>
        <v>Afghanistan</v>
      </c>
    </row>
    <row r="66" spans="1:5" x14ac:dyDescent="0.25">
      <c r="A66" s="5" t="s">
        <v>46</v>
      </c>
      <c r="B66" s="6" t="s">
        <v>42</v>
      </c>
      <c r="C66" s="6" t="s">
        <v>46</v>
      </c>
      <c r="D66" s="6" t="s">
        <v>85</v>
      </c>
      <c r="E66" s="6" t="str">
        <f t="shared" si="0"/>
        <v>Scotland</v>
      </c>
    </row>
    <row r="67" spans="1:5" x14ac:dyDescent="0.25">
      <c r="A67" s="5" t="s">
        <v>42</v>
      </c>
      <c r="B67" s="6" t="s">
        <v>41</v>
      </c>
      <c r="C67" s="6" t="s">
        <v>42</v>
      </c>
      <c r="D67" s="6" t="s">
        <v>57</v>
      </c>
      <c r="E67" s="6" t="str">
        <f t="shared" si="0"/>
        <v>England</v>
      </c>
    </row>
    <row r="68" spans="1:5" x14ac:dyDescent="0.25">
      <c r="A68" s="5" t="s">
        <v>42</v>
      </c>
      <c r="B68" s="6" t="s">
        <v>41</v>
      </c>
      <c r="C68" s="6" t="s">
        <v>42</v>
      </c>
      <c r="D68" s="6" t="s">
        <v>86</v>
      </c>
      <c r="E68" s="6" t="str">
        <f t="shared" si="0"/>
        <v>England</v>
      </c>
    </row>
    <row r="69" spans="1:5" x14ac:dyDescent="0.25">
      <c r="A69" s="5" t="s">
        <v>42</v>
      </c>
      <c r="B69" s="6" t="s">
        <v>41</v>
      </c>
      <c r="C69" s="6" t="s">
        <v>42</v>
      </c>
      <c r="D69" s="6" t="s">
        <v>87</v>
      </c>
      <c r="E69" s="6" t="str">
        <f t="shared" ref="E69:E131" si="1">IF(AND(MAX(COUNTIF(C69:C196,C69)),MAX(COUNTIF(D69:D118,D69))),C69,"")</f>
        <v>England</v>
      </c>
    </row>
    <row r="70" spans="1:5" x14ac:dyDescent="0.25">
      <c r="A70" s="5" t="s">
        <v>42</v>
      </c>
      <c r="B70" s="6" t="s">
        <v>41</v>
      </c>
      <c r="C70" s="6" t="s">
        <v>42</v>
      </c>
      <c r="D70" s="6" t="s">
        <v>47</v>
      </c>
      <c r="E70" s="6" t="str">
        <f t="shared" si="1"/>
        <v>England</v>
      </c>
    </row>
    <row r="71" spans="1:5" x14ac:dyDescent="0.25">
      <c r="A71" s="5" t="s">
        <v>42</v>
      </c>
      <c r="B71" s="6" t="s">
        <v>41</v>
      </c>
      <c r="C71" s="6" t="s">
        <v>42</v>
      </c>
      <c r="D71" s="6" t="s">
        <v>88</v>
      </c>
      <c r="E71" s="6" t="str">
        <f t="shared" si="1"/>
        <v>England</v>
      </c>
    </row>
    <row r="72" spans="1:5" x14ac:dyDescent="0.25">
      <c r="A72" s="5" t="s">
        <v>42</v>
      </c>
      <c r="B72" s="6" t="s">
        <v>60</v>
      </c>
      <c r="C72" s="6" t="s">
        <v>60</v>
      </c>
      <c r="D72" s="6" t="s">
        <v>35</v>
      </c>
      <c r="E72" s="6" t="str">
        <f t="shared" si="1"/>
        <v>India</v>
      </c>
    </row>
    <row r="73" spans="1:5" x14ac:dyDescent="0.25">
      <c r="A73" s="5" t="s">
        <v>45</v>
      </c>
      <c r="B73" s="6" t="s">
        <v>33</v>
      </c>
      <c r="C73" s="6" t="s">
        <v>33</v>
      </c>
      <c r="D73" s="6" t="s">
        <v>89</v>
      </c>
      <c r="E73" s="6" t="str">
        <f t="shared" si="1"/>
        <v>Pakistan</v>
      </c>
    </row>
    <row r="74" spans="1:5" x14ac:dyDescent="0.25">
      <c r="A74" s="5" t="s">
        <v>42</v>
      </c>
      <c r="B74" s="6" t="s">
        <v>60</v>
      </c>
      <c r="C74" s="6" t="s">
        <v>42</v>
      </c>
      <c r="D74" s="6" t="s">
        <v>90</v>
      </c>
      <c r="E74" s="6" t="str">
        <f t="shared" si="1"/>
        <v>England</v>
      </c>
    </row>
    <row r="75" spans="1:5" x14ac:dyDescent="0.25">
      <c r="A75" s="5" t="s">
        <v>45</v>
      </c>
      <c r="B75" s="6" t="s">
        <v>33</v>
      </c>
      <c r="C75" s="6" t="s">
        <v>33</v>
      </c>
      <c r="D75" s="6" t="s">
        <v>61</v>
      </c>
      <c r="E75" s="6" t="str">
        <f t="shared" si="1"/>
        <v>Pakistan</v>
      </c>
    </row>
    <row r="76" spans="1:5" x14ac:dyDescent="0.25">
      <c r="A76" s="5" t="s">
        <v>42</v>
      </c>
      <c r="B76" s="6" t="s">
        <v>60</v>
      </c>
      <c r="C76" s="6" t="s">
        <v>42</v>
      </c>
      <c r="D76" s="6" t="s">
        <v>35</v>
      </c>
      <c r="E76" s="6" t="str">
        <f t="shared" si="1"/>
        <v>England</v>
      </c>
    </row>
    <row r="77" spans="1:5" x14ac:dyDescent="0.25">
      <c r="A77" s="5" t="s">
        <v>45</v>
      </c>
      <c r="B77" s="6" t="s">
        <v>33</v>
      </c>
      <c r="C77" s="6" t="s">
        <v>33</v>
      </c>
      <c r="D77" s="6" t="s">
        <v>61</v>
      </c>
      <c r="E77" s="6" t="str">
        <f t="shared" si="1"/>
        <v>Pakistan</v>
      </c>
    </row>
    <row r="78" spans="1:5" x14ac:dyDescent="0.25">
      <c r="A78" s="5" t="s">
        <v>45</v>
      </c>
      <c r="B78" s="6" t="s">
        <v>33</v>
      </c>
      <c r="C78" s="6" t="s">
        <v>33</v>
      </c>
      <c r="D78" s="6" t="s">
        <v>91</v>
      </c>
      <c r="E78" s="6" t="str">
        <f t="shared" si="1"/>
        <v>Pakistan</v>
      </c>
    </row>
    <row r="79" spans="1:5" x14ac:dyDescent="0.25">
      <c r="A79" s="5" t="s">
        <v>45</v>
      </c>
      <c r="B79" s="6" t="s">
        <v>33</v>
      </c>
      <c r="C79" s="6" t="s">
        <v>33</v>
      </c>
      <c r="D79" s="6" t="s">
        <v>92</v>
      </c>
      <c r="E79" s="6" t="str">
        <f t="shared" si="1"/>
        <v>Pakistan</v>
      </c>
    </row>
    <row r="80" spans="1:5" x14ac:dyDescent="0.25">
      <c r="A80" s="5" t="s">
        <v>72</v>
      </c>
      <c r="B80" s="6" t="s">
        <v>44</v>
      </c>
      <c r="C80" s="6" t="s">
        <v>44</v>
      </c>
      <c r="D80" s="6" t="s">
        <v>93</v>
      </c>
      <c r="E80" s="6" t="str">
        <f t="shared" si="1"/>
        <v>Bangladesh</v>
      </c>
    </row>
    <row r="81" spans="1:5" x14ac:dyDescent="0.25">
      <c r="A81" s="5" t="s">
        <v>72</v>
      </c>
      <c r="B81" s="6" t="s">
        <v>44</v>
      </c>
      <c r="C81" s="6" t="s">
        <v>72</v>
      </c>
      <c r="D81" s="6" t="s">
        <v>84</v>
      </c>
      <c r="E81" s="6" t="str">
        <f t="shared" si="1"/>
        <v>West Indies</v>
      </c>
    </row>
    <row r="82" spans="1:5" x14ac:dyDescent="0.25">
      <c r="A82" s="5" t="s">
        <v>72</v>
      </c>
      <c r="B82" s="6" t="s">
        <v>44</v>
      </c>
      <c r="C82" s="6" t="s">
        <v>44</v>
      </c>
      <c r="D82" s="6" t="s">
        <v>94</v>
      </c>
      <c r="E82" s="6" t="str">
        <f t="shared" si="1"/>
        <v>Bangladesh</v>
      </c>
    </row>
    <row r="83" spans="1:5" x14ac:dyDescent="0.25">
      <c r="A83" s="5" t="s">
        <v>48</v>
      </c>
      <c r="B83" s="6" t="s">
        <v>59</v>
      </c>
      <c r="C83" s="6" t="s">
        <v>59</v>
      </c>
      <c r="D83" s="6" t="s">
        <v>43</v>
      </c>
      <c r="E83" s="6" t="str">
        <f t="shared" si="1"/>
        <v>South Africa</v>
      </c>
    </row>
    <row r="84" spans="1:5" x14ac:dyDescent="0.25">
      <c r="A84" s="5" t="s">
        <v>95</v>
      </c>
      <c r="B84" s="6" t="s">
        <v>96</v>
      </c>
      <c r="C84" s="6" t="s">
        <v>95</v>
      </c>
      <c r="D84" s="6" t="s">
        <v>97</v>
      </c>
      <c r="E84" s="6" t="str">
        <f t="shared" si="1"/>
        <v>Netherlands</v>
      </c>
    </row>
    <row r="85" spans="1:5" x14ac:dyDescent="0.25">
      <c r="A85" s="5" t="s">
        <v>48</v>
      </c>
      <c r="B85" s="6" t="s">
        <v>59</v>
      </c>
      <c r="C85" s="6" t="s">
        <v>59</v>
      </c>
      <c r="D85" s="6" t="s">
        <v>38</v>
      </c>
      <c r="E85" s="6" t="str">
        <f t="shared" si="1"/>
        <v>South Africa</v>
      </c>
    </row>
    <row r="86" spans="1:5" x14ac:dyDescent="0.25">
      <c r="A86" s="5" t="s">
        <v>95</v>
      </c>
      <c r="B86" s="6" t="s">
        <v>96</v>
      </c>
      <c r="C86" s="6" t="s">
        <v>96</v>
      </c>
      <c r="D86" s="6" t="s">
        <v>98</v>
      </c>
      <c r="E86" s="6" t="str">
        <f t="shared" si="1"/>
        <v>Nepal</v>
      </c>
    </row>
    <row r="87" spans="1:5" x14ac:dyDescent="0.25">
      <c r="A87" s="5" t="s">
        <v>48</v>
      </c>
      <c r="B87" s="6" t="s">
        <v>59</v>
      </c>
      <c r="C87" s="6" t="s">
        <v>59</v>
      </c>
      <c r="D87" s="6" t="s">
        <v>99</v>
      </c>
      <c r="E87" s="6" t="str">
        <f t="shared" si="1"/>
        <v>South Africa</v>
      </c>
    </row>
    <row r="88" spans="1:5" x14ac:dyDescent="0.25">
      <c r="A88" s="5" t="s">
        <v>48</v>
      </c>
      <c r="B88" s="6" t="s">
        <v>59</v>
      </c>
      <c r="C88" s="6" t="s">
        <v>48</v>
      </c>
      <c r="D88" s="6" t="s">
        <v>84</v>
      </c>
      <c r="E88" s="6" t="str">
        <f t="shared" si="1"/>
        <v>Sri Lanka</v>
      </c>
    </row>
    <row r="89" spans="1:5" x14ac:dyDescent="0.25">
      <c r="A89" s="5" t="s">
        <v>48</v>
      </c>
      <c r="B89" s="6" t="s">
        <v>59</v>
      </c>
      <c r="C89" s="6" t="s">
        <v>48</v>
      </c>
      <c r="D89" s="6" t="s">
        <v>100</v>
      </c>
      <c r="E89" s="6" t="str">
        <f t="shared" si="1"/>
        <v>Sri Lanka</v>
      </c>
    </row>
    <row r="90" spans="1:5" x14ac:dyDescent="0.25">
      <c r="A90" s="5" t="s">
        <v>37</v>
      </c>
      <c r="B90" s="6" t="s">
        <v>63</v>
      </c>
      <c r="C90" s="6" t="s">
        <v>63</v>
      </c>
      <c r="D90" s="6" t="s">
        <v>101</v>
      </c>
      <c r="E90" s="6" t="str">
        <f t="shared" si="1"/>
        <v>Afghanistan</v>
      </c>
    </row>
    <row r="91" spans="1:5" x14ac:dyDescent="0.25">
      <c r="A91" s="5" t="s">
        <v>37</v>
      </c>
      <c r="B91" s="6" t="s">
        <v>63</v>
      </c>
      <c r="C91" s="6" t="s">
        <v>37</v>
      </c>
      <c r="D91" s="6" t="s">
        <v>57</v>
      </c>
      <c r="E91" s="6" t="str">
        <f t="shared" si="1"/>
        <v>Ireland</v>
      </c>
    </row>
    <row r="92" spans="1:5" x14ac:dyDescent="0.25">
      <c r="A92" s="5" t="s">
        <v>96</v>
      </c>
      <c r="B92" s="6" t="s">
        <v>36</v>
      </c>
      <c r="C92" s="6" t="s">
        <v>36</v>
      </c>
      <c r="D92" s="6" t="s">
        <v>99</v>
      </c>
      <c r="E92" s="6" t="str">
        <f t="shared" si="1"/>
        <v>U.A.E.</v>
      </c>
    </row>
    <row r="93" spans="1:5" x14ac:dyDescent="0.25">
      <c r="A93" s="5" t="s">
        <v>37</v>
      </c>
      <c r="B93" s="6" t="s">
        <v>63</v>
      </c>
      <c r="C93" s="6" t="s">
        <v>63</v>
      </c>
      <c r="D93" s="6" t="s">
        <v>35</v>
      </c>
      <c r="E93" s="6" t="str">
        <f t="shared" si="1"/>
        <v>Afghanistan</v>
      </c>
    </row>
    <row r="94" spans="1:5" x14ac:dyDescent="0.25">
      <c r="A94" s="5" t="s">
        <v>44</v>
      </c>
      <c r="B94" s="6" t="s">
        <v>48</v>
      </c>
      <c r="C94" s="6" t="s">
        <v>44</v>
      </c>
      <c r="D94" s="6" t="s">
        <v>102</v>
      </c>
      <c r="E94" s="6" t="str">
        <f t="shared" si="1"/>
        <v>Bangladesh</v>
      </c>
    </row>
    <row r="95" spans="1:5" x14ac:dyDescent="0.25">
      <c r="A95" s="5" t="s">
        <v>71</v>
      </c>
      <c r="B95" s="6" t="s">
        <v>33</v>
      </c>
      <c r="C95" s="6" t="s">
        <v>33</v>
      </c>
      <c r="D95" s="6" t="s">
        <v>35</v>
      </c>
      <c r="E95" s="6" t="str">
        <f t="shared" si="1"/>
        <v>Pakistan</v>
      </c>
    </row>
    <row r="96" spans="1:5" x14ac:dyDescent="0.25">
      <c r="A96" s="5" t="s">
        <v>63</v>
      </c>
      <c r="B96" s="6" t="s">
        <v>48</v>
      </c>
      <c r="C96" s="6" t="s">
        <v>63</v>
      </c>
      <c r="D96" s="6" t="s">
        <v>55</v>
      </c>
      <c r="E96" s="6" t="str">
        <f t="shared" si="1"/>
        <v>Afghanistan</v>
      </c>
    </row>
    <row r="97" spans="1:5" x14ac:dyDescent="0.25">
      <c r="A97" s="5" t="s">
        <v>71</v>
      </c>
      <c r="B97" s="6" t="s">
        <v>60</v>
      </c>
      <c r="C97" s="6" t="s">
        <v>60</v>
      </c>
      <c r="D97" s="6" t="s">
        <v>103</v>
      </c>
      <c r="E97" s="6" t="str">
        <f t="shared" si="1"/>
        <v>India</v>
      </c>
    </row>
    <row r="98" spans="1:5" x14ac:dyDescent="0.25">
      <c r="A98" s="5" t="s">
        <v>60</v>
      </c>
      <c r="B98" s="6" t="s">
        <v>33</v>
      </c>
      <c r="C98" s="6" t="s">
        <v>60</v>
      </c>
      <c r="D98" s="6" t="s">
        <v>35</v>
      </c>
      <c r="E98" s="6" t="str">
        <f t="shared" si="1"/>
        <v>India</v>
      </c>
    </row>
    <row r="99" spans="1:5" x14ac:dyDescent="0.25">
      <c r="A99" s="5" t="s">
        <v>63</v>
      </c>
      <c r="B99" s="6" t="s">
        <v>44</v>
      </c>
      <c r="C99" s="6" t="s">
        <v>63</v>
      </c>
      <c r="D99" s="6" t="s">
        <v>104</v>
      </c>
      <c r="E99" s="6" t="str">
        <f t="shared" si="1"/>
        <v>Afghanistan</v>
      </c>
    </row>
    <row r="100" spans="1:5" x14ac:dyDescent="0.25">
      <c r="A100" s="5" t="s">
        <v>44</v>
      </c>
      <c r="B100" s="6" t="s">
        <v>60</v>
      </c>
      <c r="C100" s="6" t="s">
        <v>60</v>
      </c>
      <c r="D100" s="6" t="s">
        <v>68</v>
      </c>
      <c r="E100" s="6" t="str">
        <f t="shared" si="1"/>
        <v>India</v>
      </c>
    </row>
    <row r="101" spans="1:5" x14ac:dyDescent="0.25">
      <c r="A101" s="5" t="s">
        <v>63</v>
      </c>
      <c r="B101" s="6" t="s">
        <v>33</v>
      </c>
      <c r="C101" s="6" t="s">
        <v>33</v>
      </c>
      <c r="D101" s="6" t="s">
        <v>57</v>
      </c>
      <c r="E101" s="6" t="str">
        <f t="shared" si="1"/>
        <v>Pakistan</v>
      </c>
    </row>
    <row r="102" spans="1:5" x14ac:dyDescent="0.25">
      <c r="A102" s="5" t="s">
        <v>60</v>
      </c>
      <c r="B102" s="6" t="s">
        <v>33</v>
      </c>
      <c r="C102" s="6" t="s">
        <v>60</v>
      </c>
      <c r="D102" s="6" t="s">
        <v>61</v>
      </c>
      <c r="E102" s="6" t="str">
        <f t="shared" si="1"/>
        <v>India</v>
      </c>
    </row>
    <row r="103" spans="1:5" x14ac:dyDescent="0.25">
      <c r="A103" s="5" t="s">
        <v>63</v>
      </c>
      <c r="B103" s="6" t="s">
        <v>44</v>
      </c>
      <c r="C103" s="6" t="s">
        <v>44</v>
      </c>
      <c r="D103" s="6" t="s">
        <v>84</v>
      </c>
      <c r="E103" s="6" t="str">
        <f t="shared" si="1"/>
        <v>Bangladesh</v>
      </c>
    </row>
    <row r="104" spans="1:5" x14ac:dyDescent="0.25">
      <c r="A104" s="5" t="s">
        <v>63</v>
      </c>
      <c r="B104" s="6" t="s">
        <v>60</v>
      </c>
      <c r="C104" s="6" t="s">
        <v>79</v>
      </c>
      <c r="D104" s="6"/>
      <c r="E104" s="6" t="str">
        <f t="shared" si="1"/>
        <v/>
      </c>
    </row>
    <row r="105" spans="1:5" x14ac:dyDescent="0.25">
      <c r="A105" s="5" t="s">
        <v>44</v>
      </c>
      <c r="B105" s="6" t="s">
        <v>33</v>
      </c>
      <c r="C105" s="6" t="s">
        <v>44</v>
      </c>
      <c r="D105" s="6" t="s">
        <v>105</v>
      </c>
      <c r="E105" s="6" t="str">
        <f t="shared" si="1"/>
        <v>Bangladesh</v>
      </c>
    </row>
    <row r="106" spans="1:5" x14ac:dyDescent="0.25">
      <c r="A106" s="5" t="s">
        <v>44</v>
      </c>
      <c r="B106" s="6" t="s">
        <v>60</v>
      </c>
      <c r="C106" s="6" t="s">
        <v>60</v>
      </c>
      <c r="D106" s="6" t="s">
        <v>57</v>
      </c>
      <c r="E106" s="6" t="str">
        <f t="shared" si="1"/>
        <v>India</v>
      </c>
    </row>
    <row r="107" spans="1:5" x14ac:dyDescent="0.25">
      <c r="A107" s="5" t="s">
        <v>59</v>
      </c>
      <c r="B107" s="6" t="s">
        <v>45</v>
      </c>
      <c r="C107" s="6" t="s">
        <v>59</v>
      </c>
      <c r="D107" s="6" t="s">
        <v>43</v>
      </c>
      <c r="E107" s="6" t="str">
        <f t="shared" si="1"/>
        <v>South Africa</v>
      </c>
    </row>
    <row r="108" spans="1:5" x14ac:dyDescent="0.25">
      <c r="A108" s="5" t="s">
        <v>59</v>
      </c>
      <c r="B108" s="6" t="s">
        <v>45</v>
      </c>
      <c r="C108" s="6" t="s">
        <v>59</v>
      </c>
      <c r="D108" s="6" t="s">
        <v>106</v>
      </c>
      <c r="E108" s="6" t="str">
        <f t="shared" si="1"/>
        <v>South Africa</v>
      </c>
    </row>
    <row r="109" spans="1:5" x14ac:dyDescent="0.25">
      <c r="A109" s="5" t="s">
        <v>59</v>
      </c>
      <c r="B109" s="6" t="s">
        <v>45</v>
      </c>
      <c r="C109" s="6" t="s">
        <v>59</v>
      </c>
      <c r="D109" s="6" t="s">
        <v>38</v>
      </c>
      <c r="E109" s="6" t="str">
        <f t="shared" si="1"/>
        <v>South Africa</v>
      </c>
    </row>
    <row r="110" spans="1:5" x14ac:dyDescent="0.25">
      <c r="A110" s="5" t="s">
        <v>48</v>
      </c>
      <c r="B110" s="6" t="s">
        <v>42</v>
      </c>
      <c r="C110" s="6" t="s">
        <v>107</v>
      </c>
      <c r="D110" s="6"/>
      <c r="E110" s="6" t="str">
        <f t="shared" si="1"/>
        <v/>
      </c>
    </row>
    <row r="111" spans="1:5" x14ac:dyDescent="0.25">
      <c r="A111" s="5" t="s">
        <v>48</v>
      </c>
      <c r="B111" s="6" t="s">
        <v>42</v>
      </c>
      <c r="C111" s="6" t="s">
        <v>42</v>
      </c>
      <c r="D111" s="6" t="s">
        <v>54</v>
      </c>
      <c r="E111" s="6" t="str">
        <f t="shared" si="1"/>
        <v>England</v>
      </c>
    </row>
    <row r="112" spans="1:5" x14ac:dyDescent="0.25">
      <c r="A112" s="5" t="s">
        <v>48</v>
      </c>
      <c r="B112" s="6" t="s">
        <v>42</v>
      </c>
      <c r="C112" s="6" t="s">
        <v>42</v>
      </c>
      <c r="D112" s="6" t="s">
        <v>68</v>
      </c>
      <c r="E112" s="6" t="str">
        <f t="shared" si="1"/>
        <v>England</v>
      </c>
    </row>
    <row r="113" spans="1:5" x14ac:dyDescent="0.25">
      <c r="A113" s="5" t="s">
        <v>48</v>
      </c>
      <c r="B113" s="6" t="s">
        <v>42</v>
      </c>
      <c r="C113" s="6" t="s">
        <v>42</v>
      </c>
      <c r="D113" s="6" t="s">
        <v>94</v>
      </c>
      <c r="E113" s="6" t="str">
        <f t="shared" si="1"/>
        <v>England</v>
      </c>
    </row>
    <row r="114" spans="1:5" x14ac:dyDescent="0.25">
      <c r="A114" s="5" t="s">
        <v>60</v>
      </c>
      <c r="B114" s="6" t="s">
        <v>72</v>
      </c>
      <c r="C114" s="6" t="s">
        <v>60</v>
      </c>
      <c r="D114" s="6" t="s">
        <v>35</v>
      </c>
      <c r="E114" s="6" t="str">
        <f t="shared" si="1"/>
        <v>India</v>
      </c>
    </row>
    <row r="115" spans="1:5" x14ac:dyDescent="0.25">
      <c r="A115" s="5" t="s">
        <v>44</v>
      </c>
      <c r="B115" s="6" t="s">
        <v>45</v>
      </c>
      <c r="C115" s="6" t="s">
        <v>44</v>
      </c>
      <c r="D115" s="6" t="s">
        <v>108</v>
      </c>
      <c r="E115" s="6" t="str">
        <f t="shared" si="1"/>
        <v>Bangladesh</v>
      </c>
    </row>
    <row r="116" spans="1:5" x14ac:dyDescent="0.25">
      <c r="A116" s="5" t="s">
        <v>48</v>
      </c>
      <c r="B116" s="6" t="s">
        <v>42</v>
      </c>
      <c r="C116" s="6" t="s">
        <v>48</v>
      </c>
      <c r="D116" s="6" t="s">
        <v>109</v>
      </c>
      <c r="E116" s="6" t="str">
        <f t="shared" si="1"/>
        <v>Sri Lanka</v>
      </c>
    </row>
    <row r="117" spans="1:5" x14ac:dyDescent="0.25">
      <c r="A117" s="5" t="s">
        <v>60</v>
      </c>
      <c r="B117" s="6" t="s">
        <v>72</v>
      </c>
      <c r="C117" s="6" t="s">
        <v>79</v>
      </c>
      <c r="D117" s="6"/>
      <c r="E117" s="6" t="str">
        <f t="shared" si="1"/>
        <v/>
      </c>
    </row>
    <row r="118" spans="1:5" x14ac:dyDescent="0.25">
      <c r="A118" s="5" t="s">
        <v>44</v>
      </c>
      <c r="B118" s="6" t="s">
        <v>45</v>
      </c>
      <c r="C118" s="6" t="s">
        <v>44</v>
      </c>
      <c r="D118" s="6" t="s">
        <v>68</v>
      </c>
      <c r="E118" s="6" t="str">
        <f t="shared" si="1"/>
        <v>Bangladesh</v>
      </c>
    </row>
    <row r="119" spans="1:5" x14ac:dyDescent="0.25">
      <c r="A119" s="5" t="s">
        <v>44</v>
      </c>
      <c r="B119" s="6" t="s">
        <v>45</v>
      </c>
      <c r="C119" s="6" t="s">
        <v>44</v>
      </c>
      <c r="D119" s="6" t="s">
        <v>68</v>
      </c>
      <c r="E119" s="6" t="str">
        <f t="shared" si="1"/>
        <v>Bangladesh</v>
      </c>
    </row>
    <row r="120" spans="1:5" x14ac:dyDescent="0.25">
      <c r="A120" s="5" t="s">
        <v>60</v>
      </c>
      <c r="B120" s="6" t="s">
        <v>72</v>
      </c>
      <c r="C120" s="6" t="s">
        <v>72</v>
      </c>
      <c r="D120" s="6" t="s">
        <v>110</v>
      </c>
      <c r="E120" s="6" t="str">
        <f t="shared" si="1"/>
        <v>West Indies</v>
      </c>
    </row>
    <row r="121" spans="1:5" x14ac:dyDescent="0.25">
      <c r="A121" s="5" t="s">
        <v>60</v>
      </c>
      <c r="B121" s="6" t="s">
        <v>72</v>
      </c>
      <c r="C121" s="6" t="s">
        <v>60</v>
      </c>
      <c r="D121" s="6" t="s">
        <v>111</v>
      </c>
      <c r="E121" s="6" t="str">
        <f t="shared" si="1"/>
        <v>India</v>
      </c>
    </row>
    <row r="122" spans="1:5" x14ac:dyDescent="0.25">
      <c r="A122" s="5" t="s">
        <v>60</v>
      </c>
      <c r="B122" s="6" t="s">
        <v>72</v>
      </c>
      <c r="C122" s="6" t="s">
        <v>60</v>
      </c>
      <c r="D122" s="6" t="s">
        <v>61</v>
      </c>
      <c r="E122" s="6" t="str">
        <f t="shared" si="1"/>
        <v>India</v>
      </c>
    </row>
    <row r="123" spans="1:5" x14ac:dyDescent="0.25">
      <c r="A123" s="5" t="s">
        <v>41</v>
      </c>
      <c r="B123" s="6" t="s">
        <v>59</v>
      </c>
      <c r="C123" s="6" t="s">
        <v>59</v>
      </c>
      <c r="D123" s="6" t="s">
        <v>47</v>
      </c>
      <c r="E123" s="6" t="str">
        <f t="shared" si="1"/>
        <v>South Africa</v>
      </c>
    </row>
    <row r="124" spans="1:5" x14ac:dyDescent="0.25">
      <c r="A124" s="5" t="s">
        <v>32</v>
      </c>
      <c r="B124" s="6" t="s">
        <v>33</v>
      </c>
      <c r="C124" s="6" t="s">
        <v>32</v>
      </c>
      <c r="D124" s="6" t="s">
        <v>112</v>
      </c>
      <c r="E124" s="6" t="str">
        <f t="shared" si="1"/>
        <v>New Zealand</v>
      </c>
    </row>
    <row r="125" spans="1:5" x14ac:dyDescent="0.25">
      <c r="A125" s="5" t="s">
        <v>41</v>
      </c>
      <c r="B125" s="6" t="s">
        <v>59</v>
      </c>
      <c r="C125" s="6" t="s">
        <v>41</v>
      </c>
      <c r="D125" s="6" t="s">
        <v>113</v>
      </c>
      <c r="E125" s="6" t="str">
        <f t="shared" si="1"/>
        <v>Australia</v>
      </c>
    </row>
    <row r="126" spans="1:5" x14ac:dyDescent="0.25">
      <c r="A126" s="5" t="s">
        <v>32</v>
      </c>
      <c r="B126" s="6" t="s">
        <v>33</v>
      </c>
      <c r="C126" s="6" t="s">
        <v>33</v>
      </c>
      <c r="D126" s="6" t="s">
        <v>47</v>
      </c>
      <c r="E126" s="6" t="str">
        <f t="shared" si="1"/>
        <v>Pakistan</v>
      </c>
    </row>
    <row r="127" spans="1:5" x14ac:dyDescent="0.25">
      <c r="A127" s="5" t="s">
        <v>41</v>
      </c>
      <c r="B127" s="6" t="s">
        <v>59</v>
      </c>
      <c r="C127" s="6" t="s">
        <v>59</v>
      </c>
      <c r="D127" s="6" t="s">
        <v>114</v>
      </c>
      <c r="E127" s="6" t="str">
        <f t="shared" si="1"/>
        <v>South Africa</v>
      </c>
    </row>
    <row r="128" spans="1:5" x14ac:dyDescent="0.25">
      <c r="A128" s="5" t="s">
        <v>32</v>
      </c>
      <c r="B128" s="6" t="s">
        <v>33</v>
      </c>
      <c r="C128" s="6" t="s">
        <v>107</v>
      </c>
      <c r="D128" s="6"/>
      <c r="E128" s="6" t="str">
        <f t="shared" si="1"/>
        <v/>
      </c>
    </row>
    <row r="129" spans="1:5" x14ac:dyDescent="0.25">
      <c r="A129" s="5" t="s">
        <v>44</v>
      </c>
      <c r="B129" s="6" t="s">
        <v>72</v>
      </c>
      <c r="C129" s="6" t="s">
        <v>44</v>
      </c>
      <c r="D129" s="6" t="s">
        <v>43</v>
      </c>
      <c r="E129" s="6" t="str">
        <f t="shared" si="1"/>
        <v>Bangladesh</v>
      </c>
    </row>
    <row r="130" spans="1:5" x14ac:dyDescent="0.25">
      <c r="A130" s="5" t="s">
        <v>44</v>
      </c>
      <c r="B130" s="6" t="s">
        <v>72</v>
      </c>
      <c r="C130" s="6" t="s">
        <v>72</v>
      </c>
      <c r="D130" s="6" t="s">
        <v>38</v>
      </c>
      <c r="E130" s="6" t="str">
        <f t="shared" si="1"/>
        <v>West Indies</v>
      </c>
    </row>
    <row r="131" spans="1:5" x14ac:dyDescent="0.25">
      <c r="A131" s="5" t="s">
        <v>44</v>
      </c>
      <c r="B131" s="6" t="s">
        <v>72</v>
      </c>
      <c r="C131" s="6" t="s">
        <v>44</v>
      </c>
      <c r="D131" s="6" t="s">
        <v>35</v>
      </c>
      <c r="E131" s="6" t="str">
        <f t="shared" si="1"/>
        <v>Bangladesh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NAZIA MIRZA</cp:lastModifiedBy>
  <dcterms:created xsi:type="dcterms:W3CDTF">2009-12-31T13:46:17Z</dcterms:created>
  <dcterms:modified xsi:type="dcterms:W3CDTF">2023-01-26T10:37:13Z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Sidharth Diwan</vt:lpwstr>
  </property>
  <property fmtid="{D5CDD505-2E9C-101B-9397-08002B2CF9AE}" pid="3" name="AXPDataClassification">
    <vt:lpwstr>AXP Public</vt:lpwstr>
  </property>
  <property fmtid="{D5CDD505-2E9C-101B-9397-08002B2CF9AE}" pid="4" name="AXPDataClassificationForSearch">
    <vt:lpwstr>AXPPublic_UniqueSearchString</vt:lpwstr>
  </property>
</Properties>
</file>