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E:\VIDEO QUESTION SET\PROQUEST\Proquest-1\"/>
    </mc:Choice>
  </mc:AlternateContent>
  <xr:revisionPtr revIDLastSave="0" documentId="13_ncr:1_{B6D681F8-8381-4BC1-9E04-1BD7C073F54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6" r:id="rId5"/>
    <sheet name="Q6" sheetId="5" r:id="rId6"/>
    <sheet name="Q7" sheetId="7" r:id="rId7"/>
    <sheet name="Q8" sheetId="8" r:id="rId8"/>
    <sheet name="Q9" sheetId="9" r:id="rId9"/>
    <sheet name="Q10" sheetId="10" r:id="rId10"/>
    <sheet name="Ans. Q10" sheetId="11" r:id="rId11"/>
  </sheets>
  <externalReferences>
    <externalReference r:id="rId12"/>
  </externalReferences>
  <definedNames>
    <definedName name="COGSAN">#REF!</definedName>
    <definedName name="CustomerAN">#REF!</definedName>
    <definedName name="DateAN">#REF!</definedName>
    <definedName name="DateDataAnswer">#REF!:INDEX(#REF!,COUNT(#REF!))</definedName>
    <definedName name="ProductAN">#REF!</definedName>
    <definedName name="RegionAN">#REF!</definedName>
    <definedName name="Sales">#REF!</definedName>
    <definedName name="SalesAN">#REF!</definedName>
    <definedName name="SalesDataAN">#REF!</definedName>
    <definedName name="SalesDataAnswer">#REF!:INDEX(#REF!,COUNT(#REF!))</definedName>
    <definedName name="SalesRep">#REF!</definedName>
    <definedName name="SalesRepAN">#REF!</definedName>
    <definedName name="sd">#REF!</definedName>
    <definedName name="SRAN">#REF!</definedName>
    <definedName name="Units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11" l="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8" i="11"/>
  <c r="AM9" i="11"/>
  <c r="AN9" i="11" s="1"/>
  <c r="AM10" i="11"/>
  <c r="AM11" i="11"/>
  <c r="AM12" i="11"/>
  <c r="AM13" i="11"/>
  <c r="AM14" i="11"/>
  <c r="AM15" i="11"/>
  <c r="AM16" i="11"/>
  <c r="AM17" i="11"/>
  <c r="AN17" i="11" s="1"/>
  <c r="AM18" i="11"/>
  <c r="AM19" i="11"/>
  <c r="AM20" i="11"/>
  <c r="AM21" i="11"/>
  <c r="AM22" i="11"/>
  <c r="AM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8" i="11"/>
  <c r="AK9" i="11"/>
  <c r="AK10" i="11"/>
  <c r="AN10" i="11" s="1"/>
  <c r="AK11" i="11"/>
  <c r="AK13" i="11"/>
  <c r="AN13" i="11" s="1"/>
  <c r="AK14" i="11"/>
  <c r="AK15" i="11"/>
  <c r="AK17" i="11"/>
  <c r="AK18" i="11"/>
  <c r="AN18" i="11" s="1"/>
  <c r="AK19" i="11"/>
  <c r="AK21" i="11"/>
  <c r="AN21" i="11" s="1"/>
  <c r="AK22" i="11"/>
  <c r="AN22" i="11" s="1"/>
  <c r="AK8" i="11"/>
  <c r="AN8" i="11" s="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G6" i="11"/>
  <c r="G7" i="11"/>
  <c r="D1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12" i="11" s="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8" i="11"/>
  <c r="C8" i="6"/>
  <c r="AP12" i="11" l="1"/>
  <c r="AN16" i="11"/>
  <c r="AQ16" i="11" s="1"/>
  <c r="AN12" i="11"/>
  <c r="AP8" i="11"/>
  <c r="AP19" i="11"/>
  <c r="AP15" i="11"/>
  <c r="AP11" i="11"/>
  <c r="AN19" i="11"/>
  <c r="AN15" i="11"/>
  <c r="AN11" i="11"/>
  <c r="AQ11" i="11" s="1"/>
  <c r="AP22" i="11"/>
  <c r="AP18" i="11"/>
  <c r="AP14" i="11"/>
  <c r="AP10" i="11"/>
  <c r="AK20" i="11"/>
  <c r="AN20" i="11" s="1"/>
  <c r="AK16" i="11"/>
  <c r="AP16" i="11" s="1"/>
  <c r="AN14" i="11"/>
  <c r="AQ14" i="11" s="1"/>
  <c r="AP21" i="11"/>
  <c r="AP17" i="11"/>
  <c r="AP13" i="11"/>
  <c r="AP9" i="11"/>
  <c r="AQ22" i="11"/>
  <c r="AQ18" i="11"/>
  <c r="AQ10" i="11"/>
  <c r="AQ21" i="11"/>
  <c r="AQ17" i="11"/>
  <c r="AQ13" i="11"/>
  <c r="AQ9" i="11"/>
  <c r="AQ20" i="11"/>
  <c r="AQ12" i="11"/>
  <c r="AQ19" i="11"/>
  <c r="AQ15" i="11"/>
  <c r="AQ8" i="11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3" i="5"/>
  <c r="B9" i="5"/>
  <c r="B5" i="5"/>
  <c r="A11" i="4"/>
  <c r="A11" i="3"/>
  <c r="AP20" i="11" l="1"/>
  <c r="A1" i="6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<sst xmlns="http://schemas.openxmlformats.org/spreadsheetml/2006/main" count="643" uniqueCount="153">
  <si>
    <t>NAME</t>
  </si>
  <si>
    <t>A</t>
  </si>
  <si>
    <t>B</t>
  </si>
  <si>
    <t>D</t>
  </si>
  <si>
    <t>C</t>
  </si>
  <si>
    <t>E</t>
  </si>
  <si>
    <t>F</t>
  </si>
  <si>
    <t>G</t>
  </si>
  <si>
    <t>H</t>
  </si>
  <si>
    <t>I</t>
  </si>
  <si>
    <t>WARD1</t>
  </si>
  <si>
    <t>WARD2</t>
  </si>
  <si>
    <t>WARD4</t>
  </si>
  <si>
    <t>WARD5</t>
  </si>
  <si>
    <t>Question :Required Output as Object(Image) and when we change my source data destination data must be change.</t>
  </si>
  <si>
    <t>SOURCE</t>
  </si>
  <si>
    <t>DESTINATION(DYNAMIC)</t>
  </si>
  <si>
    <t>Sales Tax 1</t>
  </si>
  <si>
    <t>Sales Tax 2</t>
  </si>
  <si>
    <t>Sales Tax 3</t>
  </si>
  <si>
    <t>Sales Tax 4</t>
  </si>
  <si>
    <t>Sales Tax 5</t>
  </si>
  <si>
    <t>Sales Tax 6</t>
  </si>
  <si>
    <t>Sales Tax 7</t>
  </si>
  <si>
    <t>% Increase</t>
  </si>
  <si>
    <t>Units</t>
  </si>
  <si>
    <t>Sales</t>
  </si>
  <si>
    <t>Expenses</t>
  </si>
  <si>
    <t>Net Income</t>
  </si>
  <si>
    <t>Fix the Percentage Number Formatting problems below.</t>
  </si>
  <si>
    <t xml:space="preserve"> Add a SUM function to cell A11 to add the column of units, then figure out why the formula is not working and fix it.</t>
  </si>
  <si>
    <t>Add a SUM function to cell A11 to add the column of units, then figure out why the formula is not working and fix it.</t>
  </si>
  <si>
    <t>In the green cells find the problems with the formulas and fix it.</t>
  </si>
  <si>
    <t>Required Output-When we Type Name or Remarks etc in any cell …...automatically insert within that cell</t>
  </si>
  <si>
    <t>J</t>
  </si>
  <si>
    <t>K</t>
  </si>
  <si>
    <t>L</t>
  </si>
  <si>
    <t>M</t>
  </si>
  <si>
    <t>N</t>
  </si>
  <si>
    <t>O</t>
  </si>
  <si>
    <t>P</t>
  </si>
  <si>
    <t>Q</t>
  </si>
  <si>
    <t>S</t>
  </si>
  <si>
    <t>R</t>
  </si>
  <si>
    <t>T</t>
  </si>
  <si>
    <t>U</t>
  </si>
  <si>
    <t>V</t>
  </si>
  <si>
    <t>W</t>
  </si>
  <si>
    <t>X</t>
  </si>
  <si>
    <t>Y</t>
  </si>
  <si>
    <t>Z</t>
  </si>
  <si>
    <t>CTRL</t>
  </si>
  <si>
    <t>SHORTCUT COMBINATION(CTRL+…)</t>
  </si>
  <si>
    <t>Show only positive number ,Hide Number if Negative</t>
  </si>
  <si>
    <t>Make Attendence Format As follows and apply formatting</t>
  </si>
  <si>
    <t>Ans.</t>
  </si>
  <si>
    <t>Given numbers are in Text format hence formula is not working.</t>
  </si>
  <si>
    <r>
      <rPr>
        <b/>
        <sz val="11"/>
        <color theme="1"/>
        <rFont val="Calibri"/>
        <family val="2"/>
        <scheme val="minor"/>
      </rPr>
      <t>Cell A11 is in Text format</t>
    </r>
    <r>
      <rPr>
        <sz val="11"/>
        <color theme="1"/>
        <rFont val="Calibri"/>
        <family val="2"/>
        <scheme val="minor"/>
      </rPr>
      <t xml:space="preserve"> hence formula is showing as it is, We neet to change its format to Currency then formula will work accuratly.</t>
    </r>
  </si>
  <si>
    <r>
      <t xml:space="preserve">To overcome this situation we need to convert Text to Number format by using </t>
    </r>
    <r>
      <rPr>
        <b/>
        <sz val="11"/>
        <color theme="1"/>
        <rFont val="Calibri"/>
        <family val="2"/>
        <scheme val="minor"/>
      </rPr>
      <t>ALT+D+E+F</t>
    </r>
    <r>
      <rPr>
        <sz val="11"/>
        <color theme="1"/>
        <rFont val="Calibri"/>
        <family val="2"/>
        <scheme val="minor"/>
      </rPr>
      <t xml:space="preserve"> then use formula, it will work correctly.</t>
    </r>
  </si>
  <si>
    <t>Revenue</t>
  </si>
  <si>
    <t>Administrative Expense</t>
  </si>
  <si>
    <t>Operational Expense</t>
  </si>
  <si>
    <t>Other Expense</t>
  </si>
  <si>
    <r>
      <rPr>
        <b/>
        <sz val="11"/>
        <color theme="1"/>
        <rFont val="Calibri"/>
        <family val="2"/>
        <scheme val="minor"/>
      </rPr>
      <t xml:space="preserve">There is space before "=" sign, </t>
    </r>
    <r>
      <rPr>
        <sz val="11"/>
        <color theme="1"/>
        <rFont val="Calibri"/>
        <family val="2"/>
        <scheme val="minor"/>
      </rPr>
      <t>remove that space then formula will work properly.</t>
    </r>
  </si>
  <si>
    <r>
      <rPr>
        <b/>
        <sz val="11"/>
        <color theme="1"/>
        <rFont val="Calibri"/>
        <family val="2"/>
        <scheme val="minor"/>
      </rPr>
      <t>Cell B13 is in Text format</t>
    </r>
    <r>
      <rPr>
        <sz val="11"/>
        <color theme="1"/>
        <rFont val="Calibri"/>
        <family val="2"/>
        <scheme val="minor"/>
      </rPr>
      <t xml:space="preserve"> hence formula is showing as it is, We neet to change its format to Currency then formula will work accuratly.</t>
    </r>
  </si>
  <si>
    <r>
      <rPr>
        <b/>
        <sz val="11"/>
        <color theme="1"/>
        <rFont val="Calibri"/>
        <family val="2"/>
        <scheme val="minor"/>
      </rPr>
      <t>There is apostrophy ' before "=" sign</t>
    </r>
    <r>
      <rPr>
        <sz val="11"/>
        <color theme="1"/>
        <rFont val="Calibri"/>
        <family val="2"/>
        <scheme val="minor"/>
      </rPr>
      <t xml:space="preserve"> hence it work as text, remove that apostrophy then formula will work properly.</t>
    </r>
  </si>
  <si>
    <t>Select all</t>
  </si>
  <si>
    <t>Copy</t>
  </si>
  <si>
    <t>Fill down or copy above cell data/formula</t>
  </si>
  <si>
    <t>Flash Fill</t>
  </si>
  <si>
    <t>Find</t>
  </si>
  <si>
    <t>Go To</t>
  </si>
  <si>
    <t>Replace</t>
  </si>
  <si>
    <t>Insert Hyperlink</t>
  </si>
  <si>
    <t>Create Table</t>
  </si>
  <si>
    <t>Open New Workbook</t>
  </si>
  <si>
    <t>Goes to Open Menue in FILE Tab</t>
  </si>
  <si>
    <t>Goes to Print Menue in FILE Tab</t>
  </si>
  <si>
    <t>Quick Analysis</t>
  </si>
  <si>
    <t>Fill right or copy left cell data/formula</t>
  </si>
  <si>
    <t>Goes to Save Menue in FILE Tab</t>
  </si>
  <si>
    <t>Format Underline</t>
  </si>
  <si>
    <t>Paset copied data</t>
  </si>
  <si>
    <t>Close current Workbook</t>
  </si>
  <si>
    <t>Cut</t>
  </si>
  <si>
    <t>Redo Action</t>
  </si>
  <si>
    <t>Undo Action</t>
  </si>
  <si>
    <r>
      <t xml:space="preserve">Format Text as </t>
    </r>
    <r>
      <rPr>
        <b/>
        <sz val="11"/>
        <color theme="0"/>
        <rFont val="Calibri"/>
        <family val="2"/>
        <scheme val="minor"/>
      </rPr>
      <t>BOLD</t>
    </r>
  </si>
  <si>
    <r>
      <t xml:space="preserve">Format Text as </t>
    </r>
    <r>
      <rPr>
        <i/>
        <sz val="11"/>
        <color theme="0"/>
        <rFont val="Calibri"/>
        <family val="2"/>
        <scheme val="minor"/>
      </rPr>
      <t>ITALIC</t>
    </r>
  </si>
  <si>
    <t>Deepak Sir</t>
  </si>
  <si>
    <t>You</t>
  </si>
  <si>
    <t>are</t>
  </si>
  <si>
    <t>best</t>
  </si>
  <si>
    <t>Teacher</t>
  </si>
  <si>
    <t>have</t>
  </si>
  <si>
    <t>met in my life</t>
  </si>
  <si>
    <t>Umesh Autade</t>
  </si>
  <si>
    <r>
      <t xml:space="preserve">In Custom Format use </t>
    </r>
    <r>
      <rPr>
        <b/>
        <sz val="11"/>
        <color theme="1"/>
        <rFont val="Calibri"/>
        <family val="2"/>
        <scheme val="minor"/>
      </rPr>
      <t>@*.</t>
    </r>
  </si>
  <si>
    <r>
      <t xml:space="preserve">In Custom format use </t>
    </r>
    <r>
      <rPr>
        <b/>
        <sz val="11"/>
        <color theme="1"/>
        <rFont val="Calibri"/>
        <family val="2"/>
        <scheme val="minor"/>
      </rPr>
      <t>[&gt;0]#;;</t>
    </r>
  </si>
  <si>
    <t>S.No.</t>
  </si>
  <si>
    <t>EMP. CODE</t>
  </si>
  <si>
    <t>EMP. NAME</t>
  </si>
  <si>
    <t>FATHER NAME</t>
  </si>
  <si>
    <t>UMESH AUTADE</t>
  </si>
  <si>
    <t>KUNDALIK AUTADE</t>
  </si>
  <si>
    <t>RAVI SHARMA</t>
  </si>
  <si>
    <t>KISHOR SHARMA</t>
  </si>
  <si>
    <t>POOJA KUMARI</t>
  </si>
  <si>
    <t>RAM DWIVEDI</t>
  </si>
  <si>
    <t>RAKHI PATIL</t>
  </si>
  <si>
    <t>RAMESH PATIL</t>
  </si>
  <si>
    <t>TRUPTI BHOIR</t>
  </si>
  <si>
    <t>DADUS BHOIR</t>
  </si>
  <si>
    <t>AMOL</t>
  </si>
  <si>
    <t>AAKANKSHA SARVALE</t>
  </si>
  <si>
    <t>SANDEEP TYAGI</t>
  </si>
  <si>
    <t>JAISHRI GAIKWAD</t>
  </si>
  <si>
    <t>AARTI JADHAV</t>
  </si>
  <si>
    <t>UMA PATIL</t>
  </si>
  <si>
    <t>TEJPAL YADAV</t>
  </si>
  <si>
    <t>SAURAV TRIVEDI</t>
  </si>
  <si>
    <t>MEENAKSHI CHATURVEDI</t>
  </si>
  <si>
    <t>SARTHAK PATHAK</t>
  </si>
  <si>
    <t>EKANSHIKA VERMA</t>
  </si>
  <si>
    <t>DINDAYAL</t>
  </si>
  <si>
    <t>MAHESH</t>
  </si>
  <si>
    <t>VIJAY</t>
  </si>
  <si>
    <t>RAHUL PATIL</t>
  </si>
  <si>
    <t>JAMNALAL</t>
  </si>
  <si>
    <t>RAMSHARAN</t>
  </si>
  <si>
    <t>RAJKUMAR</t>
  </si>
  <si>
    <t>KIRAN</t>
  </si>
  <si>
    <t>TEJPAL</t>
  </si>
  <si>
    <t>YEAR</t>
  </si>
  <si>
    <t>MONTH</t>
  </si>
  <si>
    <t>TOTAL</t>
  </si>
  <si>
    <t>DAYS</t>
  </si>
  <si>
    <t>PRESENT</t>
  </si>
  <si>
    <t>ABSENT</t>
  </si>
  <si>
    <t>WORKING</t>
  </si>
  <si>
    <t>PER DAY</t>
  </si>
  <si>
    <t>INCOME</t>
  </si>
  <si>
    <t>SALARY</t>
  </si>
  <si>
    <t>IN HAND</t>
  </si>
  <si>
    <t>SUN</t>
  </si>
  <si>
    <t>Select Data -Copy-Paste Dropdown from home tab-Linked Picture</t>
  </si>
  <si>
    <t>Increase decimal to 2 places</t>
  </si>
  <si>
    <t>change underlying number to 0.02 and increase decimals</t>
  </si>
  <si>
    <t>Add percentage format to show 2 decimals</t>
  </si>
  <si>
    <t>change underlying number to 0.02 and add percentage format to show 2 decimals</t>
  </si>
  <si>
    <t>Reduce decimals to 2 places</t>
  </si>
  <si>
    <t>change underlying number to 1.5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</si>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</sst>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0.00&quot;%&quot;"/>
    <numFmt numFmtId="165" formatCode="&quot;$&quot;#,##0.00"/>
    <numFmt numFmtId="166" formatCode="[$₹-4009]\ ###,##0.00"/>
    <numFmt numFmtId="167" formatCode="#&quot;0&quot;&quot;%&quot;"/>
    <numFmt numFmtId="168" formatCode="@*."/>
    <numFmt numFmtId="169" formatCode="[&gt;0]#;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8"/>
      <color rgb="FFFFFF00"/>
      <name val="Calibri"/>
      <family val="2"/>
      <scheme val="minor"/>
    </font>
    <font>
      <sz val="8"/>
      <color rgb="FFFFFF0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5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Continuous" wrapText="1"/>
    </xf>
    <xf numFmtId="0" fontId="0" fillId="4" borderId="3" xfId="0" applyFill="1" applyBorder="1" applyAlignment="1">
      <alignment horizontal="centerContinuous" wrapText="1"/>
    </xf>
    <xf numFmtId="0" fontId="2" fillId="5" borderId="1" xfId="0" applyFont="1" applyFill="1" applyBorder="1"/>
    <xf numFmtId="0" fontId="3" fillId="4" borderId="1" xfId="0" applyFont="1" applyFill="1" applyBorder="1"/>
    <xf numFmtId="0" fontId="0" fillId="4" borderId="1" xfId="0" applyFill="1" applyBorder="1" applyAlignment="1">
      <alignment horizontal="centerContinuous" wrapText="1"/>
    </xf>
    <xf numFmtId="8" fontId="0" fillId="0" borderId="1" xfId="0" applyNumberFormat="1" applyBorder="1"/>
    <xf numFmtId="8" fontId="0" fillId="6" borderId="1" xfId="0" applyNumberFormat="1" applyFill="1" applyBorder="1"/>
    <xf numFmtId="8" fontId="0" fillId="6" borderId="1" xfId="0" quotePrefix="1" applyNumberFormat="1" applyFill="1" applyBorder="1"/>
    <xf numFmtId="10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165" fontId="0" fillId="6" borderId="1" xfId="0" applyNumberFormat="1" applyFill="1" applyBorder="1"/>
    <xf numFmtId="0" fontId="0" fillId="0" borderId="0" xfId="0" applyFill="1"/>
    <xf numFmtId="0" fontId="1" fillId="7" borderId="1" xfId="0" applyFont="1" applyFill="1" applyBorder="1"/>
    <xf numFmtId="166" fontId="0" fillId="7" borderId="1" xfId="0" applyNumberFormat="1" applyFont="1" applyFill="1" applyBorder="1"/>
    <xf numFmtId="0" fontId="0" fillId="8" borderId="1" xfId="0" applyFill="1" applyBorder="1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18" fontId="2" fillId="0" borderId="0" xfId="0" applyNumberFormat="1" applyFont="1"/>
    <xf numFmtId="0" fontId="1" fillId="11" borderId="1" xfId="0" applyFont="1" applyFill="1" applyBorder="1"/>
    <xf numFmtId="0" fontId="0" fillId="15" borderId="1" xfId="0" applyFill="1" applyBorder="1"/>
    <xf numFmtId="167" fontId="0" fillId="0" borderId="1" xfId="0" applyNumberFormat="1" applyBorder="1"/>
    <xf numFmtId="166" fontId="0" fillId="12" borderId="1" xfId="0" applyNumberFormat="1" applyFont="1" applyFill="1" applyBorder="1"/>
    <xf numFmtId="168" fontId="0" fillId="8" borderId="1" xfId="0" applyNumberFormat="1" applyFill="1" applyBorder="1"/>
    <xf numFmtId="169" fontId="0" fillId="8" borderId="1" xfId="0" applyNumberFormat="1" applyFill="1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/>
    <xf numFmtId="0" fontId="1" fillId="2" borderId="4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/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1" xfId="0" applyNumberFormat="1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14" fontId="2" fillId="0" borderId="0" xfId="0" applyNumberFormat="1" applyFont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0" fillId="0" borderId="1" xfId="1" applyNumberFormat="1" applyFont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2">
    <dxf>
      <font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114300</xdr:rowOff>
    </xdr:from>
    <xdr:to>
      <xdr:col>14</xdr:col>
      <xdr:colOff>66675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14300"/>
          <a:ext cx="370522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6</xdr:col>
          <xdr:colOff>9525</xdr:colOff>
          <xdr:row>22</xdr:row>
          <xdr:rowOff>9525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:$F$11" spid="_x0000_s11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2238375"/>
              <a:ext cx="3667125" cy="1914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2</xdr:row>
      <xdr:rowOff>19050</xdr:rowOff>
    </xdr:from>
    <xdr:to>
      <xdr:col>2</xdr:col>
      <xdr:colOff>471310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400050"/>
          <a:ext cx="3214511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5</xdr:row>
      <xdr:rowOff>152400</xdr:rowOff>
    </xdr:from>
    <xdr:to>
      <xdr:col>20</xdr:col>
      <xdr:colOff>266255</xdr:colOff>
      <xdr:row>16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1104900"/>
          <a:ext cx="12363004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3964</xdr:colOff>
      <xdr:row>0</xdr:row>
      <xdr:rowOff>183648</xdr:rowOff>
    </xdr:from>
    <xdr:ext cx="6831036" cy="53072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185314" y="183648"/>
          <a:ext cx="6831036" cy="530727"/>
        </a:xfrm>
        <a:prstGeom prst="rect">
          <a:avLst/>
        </a:prstGeom>
        <a:noFill/>
        <a:ln>
          <a:noFill/>
        </a:ln>
        <a:effectLst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600" b="1" cap="none" spc="0">
              <a:ln w="9525">
                <a:solidFill>
                  <a:schemeClr val="bg2">
                    <a:lumMod val="90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ATTENDANCE SHEET WITH SALARY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CLASS%20LECTURE/MIS%20ADVANCE%20EXCEL%20DAYWISE%20CLASS/DAY%201%20%20&amp;%202%20EXCEL%20INTRO/CUSTOMIZING%20AND%20CUSTOM%20FORMATING/BASIC%20ASSIGNMENT/Bas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ws and Columns"/>
      <sheetName val="HW(2)"/>
      <sheetName val="HW(2an)"/>
      <sheetName val="HW(3)"/>
      <sheetName val="HW(3an)"/>
      <sheetName val="HW(4)"/>
      <sheetName val="HW(4an)"/>
      <sheetName val="HW(7)"/>
      <sheetName val="HW(7an)"/>
      <sheetName val="HW(12)"/>
      <sheetName val="HW(12an)"/>
      <sheetName val="HW(13)"/>
      <sheetName val="HW(13an)"/>
      <sheetName val="HW(14)"/>
      <sheetName val="HW(14an)"/>
      <sheetName val="HW(15)"/>
      <sheetName val="HW(15an)"/>
      <sheetName val="HW(16)"/>
      <sheetName val="HW(16an)"/>
      <sheetName val="HW(17)"/>
      <sheetName val="HW(17an)"/>
      <sheetName val="HW(18)"/>
      <sheetName val="HW(18an)"/>
      <sheetName val="HW(19)"/>
      <sheetName val="HW(19an)"/>
      <sheetName val="HW(22)"/>
      <sheetName val="HW(22an)"/>
      <sheetName val="HW(23)"/>
      <sheetName val="HW(23an)"/>
      <sheetName val="HW(24)"/>
      <sheetName val="HW(24an)"/>
      <sheetName val="HW(25)"/>
      <sheetName val="HW(25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1) If Revenue was $528,050.00, Administrative Expense was $65,874.00, Operational Expense was $350,200.00, and Other Expense was $58,500.00, list the revenue and expenses and calculate Net Income without calculating total expenses in a separate cell. Then format the report nicely.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H16" sqref="H16"/>
    </sheetView>
  </sheetViews>
  <sheetFormatPr defaultRowHeight="15" x14ac:dyDescent="0.25"/>
  <sheetData>
    <row r="1" spans="1:11" ht="11.25" customHeight="1" x14ac:dyDescent="0.25">
      <c r="C1" s="1" t="s">
        <v>15</v>
      </c>
      <c r="K1" s="1" t="s">
        <v>16</v>
      </c>
    </row>
    <row r="2" spans="1:11" x14ac:dyDescent="0.25">
      <c r="A2" s="3" t="s">
        <v>0</v>
      </c>
      <c r="B2" s="3" t="s">
        <v>10</v>
      </c>
      <c r="C2" s="3" t="s">
        <v>11</v>
      </c>
      <c r="D2" s="3" t="s">
        <v>11</v>
      </c>
      <c r="E2" s="3" t="s">
        <v>12</v>
      </c>
      <c r="F2" s="3" t="s">
        <v>13</v>
      </c>
    </row>
    <row r="3" spans="1:11" x14ac:dyDescent="0.25">
      <c r="A3" s="3" t="s">
        <v>1</v>
      </c>
      <c r="B3" s="4">
        <v>70</v>
      </c>
      <c r="C3" s="4">
        <v>47</v>
      </c>
      <c r="D3" s="4">
        <v>39</v>
      </c>
      <c r="E3" s="4">
        <v>55</v>
      </c>
      <c r="F3" s="4">
        <v>34</v>
      </c>
    </row>
    <row r="4" spans="1:11" x14ac:dyDescent="0.25">
      <c r="A4" s="3" t="s">
        <v>2</v>
      </c>
      <c r="B4" s="4">
        <v>50</v>
      </c>
      <c r="C4" s="4">
        <v>53</v>
      </c>
      <c r="D4" s="4">
        <v>64</v>
      </c>
      <c r="E4" s="4">
        <v>67</v>
      </c>
      <c r="F4" s="4">
        <v>56</v>
      </c>
    </row>
    <row r="5" spans="1:11" x14ac:dyDescent="0.25">
      <c r="A5" s="3" t="s">
        <v>4</v>
      </c>
      <c r="B5" s="4">
        <v>34</v>
      </c>
      <c r="C5" s="4">
        <v>50</v>
      </c>
      <c r="D5" s="4">
        <v>44</v>
      </c>
      <c r="E5" s="4">
        <v>49</v>
      </c>
      <c r="F5" s="4">
        <v>36</v>
      </c>
    </row>
    <row r="6" spans="1:11" x14ac:dyDescent="0.25">
      <c r="A6" s="3" t="s">
        <v>3</v>
      </c>
      <c r="B6" s="4">
        <v>63</v>
      </c>
      <c r="C6" s="4">
        <v>51</v>
      </c>
      <c r="D6" s="4">
        <v>54</v>
      </c>
      <c r="E6" s="4">
        <v>61</v>
      </c>
      <c r="F6" s="4">
        <v>58</v>
      </c>
    </row>
    <row r="7" spans="1:11" x14ac:dyDescent="0.25">
      <c r="A7" s="3" t="s">
        <v>5</v>
      </c>
      <c r="B7" s="4">
        <v>47</v>
      </c>
      <c r="C7" s="4">
        <v>51</v>
      </c>
      <c r="D7" s="4">
        <v>49</v>
      </c>
      <c r="E7" s="4">
        <v>41</v>
      </c>
      <c r="F7" s="4">
        <v>41</v>
      </c>
    </row>
    <row r="8" spans="1:11" x14ac:dyDescent="0.25">
      <c r="A8" s="3" t="s">
        <v>6</v>
      </c>
      <c r="B8" s="4">
        <v>34</v>
      </c>
      <c r="C8" s="4">
        <v>36</v>
      </c>
      <c r="D8" s="4">
        <v>44</v>
      </c>
      <c r="E8" s="4">
        <v>40</v>
      </c>
      <c r="F8" s="4">
        <v>37</v>
      </c>
    </row>
    <row r="9" spans="1:11" x14ac:dyDescent="0.25">
      <c r="A9" s="3" t="s">
        <v>7</v>
      </c>
      <c r="B9" s="4">
        <v>57</v>
      </c>
      <c r="C9" s="4">
        <v>53</v>
      </c>
      <c r="D9" s="4">
        <v>63</v>
      </c>
      <c r="E9" s="4">
        <v>58</v>
      </c>
      <c r="F9" s="4">
        <v>40</v>
      </c>
    </row>
    <row r="10" spans="1:11" x14ac:dyDescent="0.25">
      <c r="A10" s="3" t="s">
        <v>8</v>
      </c>
      <c r="B10" s="4">
        <v>58</v>
      </c>
      <c r="C10" s="4">
        <v>31</v>
      </c>
      <c r="D10" s="4">
        <v>37</v>
      </c>
      <c r="E10" s="4">
        <v>62</v>
      </c>
      <c r="F10" s="4">
        <v>60</v>
      </c>
    </row>
    <row r="11" spans="1:11" x14ac:dyDescent="0.25">
      <c r="A11" s="3" t="s">
        <v>9</v>
      </c>
      <c r="B11" s="4">
        <v>69</v>
      </c>
      <c r="C11" s="4">
        <v>43</v>
      </c>
      <c r="D11" s="4">
        <v>36</v>
      </c>
      <c r="E11" s="4">
        <v>62</v>
      </c>
      <c r="F11" s="4">
        <v>47</v>
      </c>
    </row>
    <row r="12" spans="1:11" x14ac:dyDescent="0.25">
      <c r="I12" s="1" t="s">
        <v>14</v>
      </c>
    </row>
    <row r="15" spans="1:11" x14ac:dyDescent="0.25">
      <c r="H15" t="s">
        <v>145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"/>
  <sheetViews>
    <sheetView zoomScaleNormal="100" workbookViewId="0"/>
  </sheetViews>
  <sheetFormatPr defaultRowHeight="15" x14ac:dyDescent="0.25"/>
  <sheetData>
    <row r="2" spans="1:1" x14ac:dyDescent="0.25">
      <c r="A2" s="1" t="s">
        <v>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3"/>
  <sheetViews>
    <sheetView showGridLines="0" zoomScale="80" zoomScaleNormal="80" workbookViewId="0">
      <selection activeCell="R18" sqref="R18"/>
    </sheetView>
  </sheetViews>
  <sheetFormatPr defaultRowHeight="15" x14ac:dyDescent="0.25"/>
  <cols>
    <col min="1" max="1" width="4.42578125" bestFit="1" customWidth="1"/>
    <col min="2" max="2" width="9.7109375" bestFit="1" customWidth="1"/>
    <col min="3" max="3" width="20.7109375" bestFit="1" customWidth="1"/>
    <col min="4" max="4" width="15.85546875" bestFit="1" customWidth="1"/>
    <col min="5" max="5" width="4.42578125" bestFit="1" customWidth="1"/>
    <col min="6" max="6" width="6" bestFit="1" customWidth="1"/>
    <col min="7" max="7" width="3.42578125" style="36" bestFit="1" customWidth="1"/>
    <col min="8" max="8" width="4.140625" style="36" bestFit="1" customWidth="1"/>
    <col min="9" max="9" width="3.7109375" style="36" bestFit="1" customWidth="1"/>
    <col min="10" max="10" width="3" style="36" bestFit="1" customWidth="1"/>
    <col min="11" max="11" width="3.28515625" style="36" bestFit="1" customWidth="1"/>
    <col min="12" max="12" width="3.7109375" style="36" bestFit="1" customWidth="1"/>
    <col min="13" max="13" width="4.28515625" style="36" bestFit="1" customWidth="1"/>
    <col min="14" max="14" width="3.42578125" style="36" bestFit="1" customWidth="1"/>
    <col min="15" max="15" width="4.140625" style="36" bestFit="1" customWidth="1"/>
    <col min="16" max="16" width="3.7109375" style="36" bestFit="1" customWidth="1"/>
    <col min="17" max="17" width="3" style="36" bestFit="1" customWidth="1"/>
    <col min="18" max="18" width="3.28515625" style="36" bestFit="1" customWidth="1"/>
    <col min="19" max="19" width="3.7109375" style="36" bestFit="1" customWidth="1"/>
    <col min="20" max="20" width="4.28515625" style="36" bestFit="1" customWidth="1"/>
    <col min="21" max="21" width="3.42578125" style="36" bestFit="1" customWidth="1"/>
    <col min="22" max="22" width="4.140625" style="36" bestFit="1" customWidth="1"/>
    <col min="23" max="23" width="3.7109375" style="36" bestFit="1" customWidth="1"/>
    <col min="24" max="24" width="3" style="36" bestFit="1" customWidth="1"/>
    <col min="25" max="25" width="3.28515625" style="36" bestFit="1" customWidth="1"/>
    <col min="26" max="26" width="3.7109375" style="36" bestFit="1" customWidth="1"/>
    <col min="27" max="27" width="4.28515625" style="36" bestFit="1" customWidth="1"/>
    <col min="28" max="28" width="3.42578125" style="36" bestFit="1" customWidth="1"/>
    <col min="29" max="29" width="4.140625" style="36" bestFit="1" customWidth="1"/>
    <col min="30" max="30" width="3.7109375" style="36" bestFit="1" customWidth="1"/>
    <col min="31" max="31" width="3" style="36" bestFit="1" customWidth="1"/>
    <col min="32" max="32" width="3.28515625" style="36" bestFit="1" customWidth="1"/>
    <col min="33" max="33" width="3.7109375" style="36" bestFit="1" customWidth="1"/>
    <col min="34" max="34" width="4.28515625" style="36" bestFit="1" customWidth="1"/>
    <col min="35" max="35" width="3.42578125" style="36" bestFit="1" customWidth="1"/>
    <col min="36" max="36" width="4.140625" style="36" bestFit="1" customWidth="1"/>
    <col min="37" max="37" width="5" bestFit="1" customWidth="1"/>
    <col min="38" max="38" width="6.5703125" bestFit="1" customWidth="1"/>
    <col min="39" max="39" width="5.85546875" bestFit="1" customWidth="1"/>
    <col min="40" max="40" width="7.5703125" bestFit="1" customWidth="1"/>
    <col min="41" max="41" width="6.28515625" bestFit="1" customWidth="1"/>
    <col min="42" max="42" width="5.7109375" bestFit="1" customWidth="1"/>
    <col min="43" max="43" width="6.5703125" bestFit="1" customWidth="1"/>
  </cols>
  <sheetData>
    <row r="1" spans="1:43" x14ac:dyDescent="0.25">
      <c r="A1" s="22"/>
      <c r="B1" s="22">
        <v>500</v>
      </c>
      <c r="C1" s="53">
        <v>42675</v>
      </c>
      <c r="D1" s="22" t="str">
        <f>TEXT(C1,"ddd")</f>
        <v>Tue</v>
      </c>
    </row>
    <row r="2" spans="1:43" x14ac:dyDescent="0.25">
      <c r="A2" s="22"/>
      <c r="B2" s="22"/>
      <c r="C2" s="22"/>
      <c r="D2" s="22"/>
    </row>
    <row r="6" spans="1:43" x14ac:dyDescent="0.25">
      <c r="A6" s="38"/>
      <c r="B6" s="38"/>
      <c r="C6" s="38"/>
      <c r="D6" s="38"/>
      <c r="E6" s="38"/>
      <c r="F6" s="38"/>
      <c r="G6" s="39" t="str">
        <f>UPPER(TEXT(EOMONTH($C$1,-1)+COLUMNS($G$6:G6),"ddd"))</f>
        <v>TUE</v>
      </c>
      <c r="H6" s="39" t="str">
        <f>UPPER(TEXT(EOMONTH($C$1,-1)+COLUMNS($G$6:H6),"ddd"))</f>
        <v>WED</v>
      </c>
      <c r="I6" s="39" t="str">
        <f>UPPER(TEXT(EOMONTH($C$1,-1)+COLUMNS($G$6:I6),"ddd"))</f>
        <v>THU</v>
      </c>
      <c r="J6" s="39" t="str">
        <f>UPPER(TEXT(EOMONTH($C$1,-1)+COLUMNS($G$6:J6),"ddd"))</f>
        <v>FRI</v>
      </c>
      <c r="K6" s="39" t="str">
        <f>UPPER(TEXT(EOMONTH($C$1,-1)+COLUMNS($G$6:K6),"ddd"))</f>
        <v>SAT</v>
      </c>
      <c r="L6" s="39" t="str">
        <f>UPPER(TEXT(EOMONTH($C$1,-1)+COLUMNS($G$6:L6),"ddd"))</f>
        <v>SUN</v>
      </c>
      <c r="M6" s="39" t="str">
        <f>UPPER(TEXT(EOMONTH($C$1,-1)+COLUMNS($G$6:M6),"ddd"))</f>
        <v>MON</v>
      </c>
      <c r="N6" s="39" t="str">
        <f>UPPER(TEXT(EOMONTH($C$1,-1)+COLUMNS($G$6:N6),"ddd"))</f>
        <v>TUE</v>
      </c>
      <c r="O6" s="39" t="str">
        <f>UPPER(TEXT(EOMONTH($C$1,-1)+COLUMNS($G$6:O6),"ddd"))</f>
        <v>WED</v>
      </c>
      <c r="P6" s="39" t="str">
        <f>UPPER(TEXT(EOMONTH($C$1,-1)+COLUMNS($G$6:P6),"ddd"))</f>
        <v>THU</v>
      </c>
      <c r="Q6" s="39" t="str">
        <f>UPPER(TEXT(EOMONTH($C$1,-1)+COLUMNS($G$6:Q6),"ddd"))</f>
        <v>FRI</v>
      </c>
      <c r="R6" s="39" t="str">
        <f>UPPER(TEXT(EOMONTH($C$1,-1)+COLUMNS($G$6:R6),"ddd"))</f>
        <v>SAT</v>
      </c>
      <c r="S6" s="39" t="str">
        <f>UPPER(TEXT(EOMONTH($C$1,-1)+COLUMNS($G$6:S6),"ddd"))</f>
        <v>SUN</v>
      </c>
      <c r="T6" s="39" t="str">
        <f>UPPER(TEXT(EOMONTH($C$1,-1)+COLUMNS($G$6:T6),"ddd"))</f>
        <v>MON</v>
      </c>
      <c r="U6" s="39" t="str">
        <f>UPPER(TEXT(EOMONTH($C$1,-1)+COLUMNS($G$6:U6),"ddd"))</f>
        <v>TUE</v>
      </c>
      <c r="V6" s="39" t="str">
        <f>UPPER(TEXT(EOMONTH($C$1,-1)+COLUMNS($G$6:V6),"ddd"))</f>
        <v>WED</v>
      </c>
      <c r="W6" s="39" t="str">
        <f>UPPER(TEXT(EOMONTH($C$1,-1)+COLUMNS($G$6:W6),"ddd"))</f>
        <v>THU</v>
      </c>
      <c r="X6" s="39" t="str">
        <f>UPPER(TEXT(EOMONTH($C$1,-1)+COLUMNS($G$6:X6),"ddd"))</f>
        <v>FRI</v>
      </c>
      <c r="Y6" s="39" t="str">
        <f>UPPER(TEXT(EOMONTH($C$1,-1)+COLUMNS($G$6:Y6),"ddd"))</f>
        <v>SAT</v>
      </c>
      <c r="Z6" s="39" t="str">
        <f>UPPER(TEXT(EOMONTH($C$1,-1)+COLUMNS($G$6:Z6),"ddd"))</f>
        <v>SUN</v>
      </c>
      <c r="AA6" s="39" t="str">
        <f>UPPER(TEXT(EOMONTH($C$1,-1)+COLUMNS($G$6:AA6),"ddd"))</f>
        <v>MON</v>
      </c>
      <c r="AB6" s="39" t="str">
        <f>UPPER(TEXT(EOMONTH($C$1,-1)+COLUMNS($G$6:AB6),"ddd"))</f>
        <v>TUE</v>
      </c>
      <c r="AC6" s="39" t="str">
        <f>UPPER(TEXT(EOMONTH($C$1,-1)+COLUMNS($G$6:AC6),"ddd"))</f>
        <v>WED</v>
      </c>
      <c r="AD6" s="39" t="str">
        <f>UPPER(TEXT(EOMONTH($C$1,-1)+COLUMNS($G$6:AD6),"ddd"))</f>
        <v>THU</v>
      </c>
      <c r="AE6" s="39" t="str">
        <f>UPPER(TEXT(EOMONTH($C$1,-1)+COLUMNS($G$6:AE6),"ddd"))</f>
        <v>FRI</v>
      </c>
      <c r="AF6" s="39" t="str">
        <f>UPPER(TEXT(EOMONTH($C$1,-1)+COLUMNS($G$6:AF6),"ddd"))</f>
        <v>SAT</v>
      </c>
      <c r="AG6" s="39" t="str">
        <f>UPPER(TEXT(EOMONTH($C$1,-1)+COLUMNS($G$6:AG6),"ddd"))</f>
        <v>SUN</v>
      </c>
      <c r="AH6" s="39" t="str">
        <f>UPPER(TEXT(EOMONTH($C$1,-1)+COLUMNS($G$6:AH6),"ddd"))</f>
        <v>MON</v>
      </c>
      <c r="AI6" s="39" t="str">
        <f>UPPER(TEXT(EOMONTH($C$1,-1)+COLUMNS($G$6:AI6),"ddd"))</f>
        <v>TUE</v>
      </c>
      <c r="AJ6" s="39" t="str">
        <f>UPPER(TEXT(EOMONTH($C$1,-1)+COLUMNS($G$6:AJ6),"ddd"))</f>
        <v>WED</v>
      </c>
      <c r="AK6" s="38" t="s">
        <v>135</v>
      </c>
      <c r="AL6" s="38" t="s">
        <v>137</v>
      </c>
      <c r="AM6" s="38" t="s">
        <v>138</v>
      </c>
      <c r="AN6" s="38" t="s">
        <v>139</v>
      </c>
      <c r="AO6" s="38" t="s">
        <v>140</v>
      </c>
      <c r="AP6" s="38" t="s">
        <v>135</v>
      </c>
      <c r="AQ6" s="38" t="s">
        <v>143</v>
      </c>
    </row>
    <row r="7" spans="1:43" x14ac:dyDescent="0.25">
      <c r="A7" s="38" t="s">
        <v>99</v>
      </c>
      <c r="B7" s="38" t="s">
        <v>100</v>
      </c>
      <c r="C7" s="38" t="s">
        <v>101</v>
      </c>
      <c r="D7" s="38" t="s">
        <v>102</v>
      </c>
      <c r="E7" s="38" t="s">
        <v>133</v>
      </c>
      <c r="F7" s="38" t="s">
        <v>134</v>
      </c>
      <c r="G7" s="40">
        <f>DAY(EOMONTH($C$1,-1)+COLUMNS($G$6:G6))</f>
        <v>1</v>
      </c>
      <c r="H7" s="40">
        <f>DAY(EOMONTH($C$1,-1)+COLUMNS($G$6:H6))</f>
        <v>2</v>
      </c>
      <c r="I7" s="40">
        <f>DAY(EOMONTH($C$1,-1)+COLUMNS($G$6:I6))</f>
        <v>3</v>
      </c>
      <c r="J7" s="40">
        <f>DAY(EOMONTH($C$1,-1)+COLUMNS($G$6:J6))</f>
        <v>4</v>
      </c>
      <c r="K7" s="40">
        <f>DAY(EOMONTH($C$1,-1)+COLUMNS($G$6:K6))</f>
        <v>5</v>
      </c>
      <c r="L7" s="40">
        <f>DAY(EOMONTH($C$1,-1)+COLUMNS($G$6:L6))</f>
        <v>6</v>
      </c>
      <c r="M7" s="40">
        <f>DAY(EOMONTH($C$1,-1)+COLUMNS($G$6:M6))</f>
        <v>7</v>
      </c>
      <c r="N7" s="40">
        <f>DAY(EOMONTH($C$1,-1)+COLUMNS($G$6:N6))</f>
        <v>8</v>
      </c>
      <c r="O7" s="40">
        <f>DAY(EOMONTH($C$1,-1)+COLUMNS($G$6:O6))</f>
        <v>9</v>
      </c>
      <c r="P7" s="40">
        <f>DAY(EOMONTH($C$1,-1)+COLUMNS($G$6:P6))</f>
        <v>10</v>
      </c>
      <c r="Q7" s="40">
        <f>DAY(EOMONTH($C$1,-1)+COLUMNS($G$6:Q6))</f>
        <v>11</v>
      </c>
      <c r="R7" s="40">
        <f>DAY(EOMONTH($C$1,-1)+COLUMNS($G$6:R6))</f>
        <v>12</v>
      </c>
      <c r="S7" s="40">
        <f>DAY(EOMONTH($C$1,-1)+COLUMNS($G$6:S6))</f>
        <v>13</v>
      </c>
      <c r="T7" s="40">
        <f>DAY(EOMONTH($C$1,-1)+COLUMNS($G$6:T6))</f>
        <v>14</v>
      </c>
      <c r="U7" s="40">
        <f>DAY(EOMONTH($C$1,-1)+COLUMNS($G$6:U6))</f>
        <v>15</v>
      </c>
      <c r="V7" s="40">
        <f>DAY(EOMONTH($C$1,-1)+COLUMNS($G$6:V6))</f>
        <v>16</v>
      </c>
      <c r="W7" s="40">
        <f>DAY(EOMONTH($C$1,-1)+COLUMNS($G$6:W6))</f>
        <v>17</v>
      </c>
      <c r="X7" s="40">
        <f>DAY(EOMONTH($C$1,-1)+COLUMNS($G$6:X6))</f>
        <v>18</v>
      </c>
      <c r="Y7" s="40">
        <f>DAY(EOMONTH($C$1,-1)+COLUMNS($G$6:Y6))</f>
        <v>19</v>
      </c>
      <c r="Z7" s="40">
        <f>DAY(EOMONTH($C$1,-1)+COLUMNS($G$6:Z6))</f>
        <v>20</v>
      </c>
      <c r="AA7" s="40">
        <f>DAY(EOMONTH($C$1,-1)+COLUMNS($G$6:AA6))</f>
        <v>21</v>
      </c>
      <c r="AB7" s="40">
        <f>DAY(EOMONTH($C$1,-1)+COLUMNS($G$6:AB6))</f>
        <v>22</v>
      </c>
      <c r="AC7" s="40">
        <f>DAY(EOMONTH($C$1,-1)+COLUMNS($G$6:AC6))</f>
        <v>23</v>
      </c>
      <c r="AD7" s="40">
        <f>DAY(EOMONTH($C$1,-1)+COLUMNS($G$6:AD6))</f>
        <v>24</v>
      </c>
      <c r="AE7" s="40">
        <f>DAY(EOMONTH($C$1,-1)+COLUMNS($G$6:AE6))</f>
        <v>25</v>
      </c>
      <c r="AF7" s="40">
        <f>DAY(EOMONTH($C$1,-1)+COLUMNS($G$6:AF6))</f>
        <v>26</v>
      </c>
      <c r="AG7" s="40">
        <f>DAY(EOMONTH($C$1,-1)+COLUMNS($G$6:AG6))</f>
        <v>27</v>
      </c>
      <c r="AH7" s="40">
        <f>DAY(EOMONTH($C$1,-1)+COLUMNS($G$6:AH6))</f>
        <v>28</v>
      </c>
      <c r="AI7" s="40">
        <f>DAY(EOMONTH($C$1,-1)+COLUMNS($G$6:AI6))</f>
        <v>29</v>
      </c>
      <c r="AJ7" s="40">
        <f>DAY(EOMONTH($C$1,-1)+COLUMNS($G$6:AJ6))</f>
        <v>30</v>
      </c>
      <c r="AK7" s="40" t="s">
        <v>136</v>
      </c>
      <c r="AL7" s="40" t="s">
        <v>136</v>
      </c>
      <c r="AM7" s="38" t="s">
        <v>136</v>
      </c>
      <c r="AN7" s="38" t="s">
        <v>136</v>
      </c>
      <c r="AO7" s="38" t="s">
        <v>141</v>
      </c>
      <c r="AP7" s="38" t="s">
        <v>142</v>
      </c>
      <c r="AQ7" s="38" t="s">
        <v>142</v>
      </c>
    </row>
    <row r="8" spans="1:43" x14ac:dyDescent="0.25">
      <c r="A8" s="41">
        <f>ROW(A1)</f>
        <v>1</v>
      </c>
      <c r="B8" s="42" t="str">
        <f>"E"&amp;$B$1+ROW(A1)</f>
        <v>E501</v>
      </c>
      <c r="C8" s="43" t="s">
        <v>103</v>
      </c>
      <c r="D8" s="43" t="s">
        <v>104</v>
      </c>
      <c r="E8" s="42">
        <f>YEAR($C$1)</f>
        <v>2016</v>
      </c>
      <c r="F8" s="42" t="str">
        <f>UPPER(TEXT($C$1,"MMM"))</f>
        <v>NOV</v>
      </c>
      <c r="G8" s="44" t="s">
        <v>40</v>
      </c>
      <c r="H8" s="44" t="s">
        <v>40</v>
      </c>
      <c r="I8" s="44" t="s">
        <v>40</v>
      </c>
      <c r="J8" s="44" t="s">
        <v>40</v>
      </c>
      <c r="K8" s="44" t="s">
        <v>40</v>
      </c>
      <c r="L8" s="45" t="s">
        <v>144</v>
      </c>
      <c r="M8" s="44" t="s">
        <v>1</v>
      </c>
      <c r="N8" s="44" t="s">
        <v>40</v>
      </c>
      <c r="O8" s="44" t="s">
        <v>40</v>
      </c>
      <c r="P8" s="44" t="s">
        <v>40</v>
      </c>
      <c r="Q8" s="44" t="s">
        <v>40</v>
      </c>
      <c r="R8" s="44" t="s">
        <v>40</v>
      </c>
      <c r="S8" s="45" t="s">
        <v>144</v>
      </c>
      <c r="T8" s="44" t="s">
        <v>40</v>
      </c>
      <c r="U8" s="44" t="s">
        <v>40</v>
      </c>
      <c r="V8" s="44" t="s">
        <v>40</v>
      </c>
      <c r="W8" s="44" t="s">
        <v>40</v>
      </c>
      <c r="X8" s="44" t="s">
        <v>40</v>
      </c>
      <c r="Y8" s="44" t="s">
        <v>1</v>
      </c>
      <c r="Z8" s="45" t="s">
        <v>144</v>
      </c>
      <c r="AA8" s="44" t="s">
        <v>40</v>
      </c>
      <c r="AB8" s="44" t="s">
        <v>40</v>
      </c>
      <c r="AC8" s="44" t="s">
        <v>40</v>
      </c>
      <c r="AD8" s="44" t="s">
        <v>40</v>
      </c>
      <c r="AE8" s="44" t="s">
        <v>40</v>
      </c>
      <c r="AF8" s="44" t="s">
        <v>40</v>
      </c>
      <c r="AG8" s="45" t="s">
        <v>144</v>
      </c>
      <c r="AH8" s="44" t="s">
        <v>40</v>
      </c>
      <c r="AI8" s="44" t="s">
        <v>40</v>
      </c>
      <c r="AJ8" s="44" t="s">
        <v>40</v>
      </c>
      <c r="AK8" s="41">
        <f>$AJ$7</f>
        <v>30</v>
      </c>
      <c r="AL8" s="43">
        <f>COUNTIF($G8:$AJ8,"P")</f>
        <v>24</v>
      </c>
      <c r="AM8" s="46">
        <f>COUNTIF($G8:$AJ8,"A")</f>
        <v>2</v>
      </c>
      <c r="AN8" s="47">
        <f>$AK8-$AM8</f>
        <v>28</v>
      </c>
      <c r="AO8" s="48">
        <f ca="1">RANDBETWEEN(350,1500)</f>
        <v>1308</v>
      </c>
      <c r="AP8" s="49">
        <f ca="1">$AO8*$AK8</f>
        <v>39240</v>
      </c>
      <c r="AQ8" s="41">
        <f ca="1">$AO8*$AN8</f>
        <v>36624</v>
      </c>
    </row>
    <row r="9" spans="1:43" x14ac:dyDescent="0.25">
      <c r="A9" s="41">
        <f t="shared" ref="A9:A22" si="0">ROW(A2)</f>
        <v>2</v>
      </c>
      <c r="B9" s="42" t="str">
        <f t="shared" ref="B9:B22" si="1">"E"&amp;$B$1+ROW(A2)</f>
        <v>E502</v>
      </c>
      <c r="C9" s="43" t="s">
        <v>105</v>
      </c>
      <c r="D9" s="43" t="s">
        <v>106</v>
      </c>
      <c r="E9" s="42">
        <f t="shared" ref="E9:E22" si="2">YEAR($C$1)</f>
        <v>2016</v>
      </c>
      <c r="F9" s="42" t="str">
        <f t="shared" ref="F9:F22" si="3">UPPER(TEXT($C$1,"MMM"))</f>
        <v>NOV</v>
      </c>
      <c r="G9" s="44" t="s">
        <v>40</v>
      </c>
      <c r="H9" s="44" t="s">
        <v>1</v>
      </c>
      <c r="I9" s="44" t="s">
        <v>40</v>
      </c>
      <c r="J9" s="44" t="s">
        <v>40</v>
      </c>
      <c r="K9" s="44" t="s">
        <v>40</v>
      </c>
      <c r="L9" s="45" t="s">
        <v>144</v>
      </c>
      <c r="M9" s="44" t="s">
        <v>40</v>
      </c>
      <c r="N9" s="44" t="s">
        <v>40</v>
      </c>
      <c r="O9" s="44" t="s">
        <v>40</v>
      </c>
      <c r="P9" s="44" t="s">
        <v>40</v>
      </c>
      <c r="Q9" s="44" t="s">
        <v>40</v>
      </c>
      <c r="R9" s="44" t="s">
        <v>40</v>
      </c>
      <c r="S9" s="45" t="s">
        <v>144</v>
      </c>
      <c r="T9" s="44" t="s">
        <v>40</v>
      </c>
      <c r="U9" s="44" t="s">
        <v>1</v>
      </c>
      <c r="V9" s="44" t="s">
        <v>40</v>
      </c>
      <c r="W9" s="44" t="s">
        <v>40</v>
      </c>
      <c r="X9" s="44" t="s">
        <v>40</v>
      </c>
      <c r="Y9" s="44" t="s">
        <v>40</v>
      </c>
      <c r="Z9" s="45" t="s">
        <v>144</v>
      </c>
      <c r="AA9" s="44" t="s">
        <v>40</v>
      </c>
      <c r="AB9" s="44" t="s">
        <v>40</v>
      </c>
      <c r="AC9" s="44" t="s">
        <v>1</v>
      </c>
      <c r="AD9" s="44" t="s">
        <v>40</v>
      </c>
      <c r="AE9" s="44" t="s">
        <v>40</v>
      </c>
      <c r="AF9" s="44" t="s">
        <v>40</v>
      </c>
      <c r="AG9" s="45" t="s">
        <v>144</v>
      </c>
      <c r="AH9" s="44" t="s">
        <v>40</v>
      </c>
      <c r="AI9" s="44" t="s">
        <v>40</v>
      </c>
      <c r="AJ9" s="44" t="s">
        <v>40</v>
      </c>
      <c r="AK9" s="41">
        <f t="shared" ref="AK9:AK22" si="4">$AJ$7</f>
        <v>30</v>
      </c>
      <c r="AL9" s="43">
        <f t="shared" ref="AL9:AL22" si="5">COUNTIF($G9:$AJ9,"P")</f>
        <v>23</v>
      </c>
      <c r="AM9" s="46">
        <f t="shared" ref="AM9:AM22" si="6">COUNTIF($G9:$AJ9,"A")</f>
        <v>3</v>
      </c>
      <c r="AN9" s="47">
        <f t="shared" ref="AN9:AN22" si="7">$AK9-$AM9</f>
        <v>27</v>
      </c>
      <c r="AO9" s="48">
        <f t="shared" ref="AO9:AO22" ca="1" si="8">RANDBETWEEN(350,1500)</f>
        <v>1316</v>
      </c>
      <c r="AP9" s="49">
        <f t="shared" ref="AP9:AP22" ca="1" si="9">$AO9*$AK9</f>
        <v>39480</v>
      </c>
      <c r="AQ9" s="41">
        <f t="shared" ref="AQ9:AQ22" ca="1" si="10">$AO9*$AN9</f>
        <v>35532</v>
      </c>
    </row>
    <row r="10" spans="1:43" x14ac:dyDescent="0.25">
      <c r="A10" s="41">
        <f t="shared" si="0"/>
        <v>3</v>
      </c>
      <c r="B10" s="42" t="str">
        <f t="shared" si="1"/>
        <v>E503</v>
      </c>
      <c r="C10" s="43" t="s">
        <v>107</v>
      </c>
      <c r="D10" s="43" t="s">
        <v>108</v>
      </c>
      <c r="E10" s="42">
        <f t="shared" si="2"/>
        <v>2016</v>
      </c>
      <c r="F10" s="42" t="str">
        <f t="shared" si="3"/>
        <v>NOV</v>
      </c>
      <c r="G10" s="44" t="s">
        <v>40</v>
      </c>
      <c r="H10" s="44" t="s">
        <v>40</v>
      </c>
      <c r="I10" s="44" t="s">
        <v>40</v>
      </c>
      <c r="J10" s="44" t="s">
        <v>40</v>
      </c>
      <c r="K10" s="44" t="s">
        <v>40</v>
      </c>
      <c r="L10" s="45" t="s">
        <v>144</v>
      </c>
      <c r="M10" s="44" t="s">
        <v>1</v>
      </c>
      <c r="N10" s="44" t="s">
        <v>40</v>
      </c>
      <c r="O10" s="44" t="s">
        <v>40</v>
      </c>
      <c r="P10" s="44" t="s">
        <v>40</v>
      </c>
      <c r="Q10" s="44" t="s">
        <v>1</v>
      </c>
      <c r="R10" s="44" t="s">
        <v>40</v>
      </c>
      <c r="S10" s="45" t="s">
        <v>144</v>
      </c>
      <c r="T10" s="44" t="s">
        <v>40</v>
      </c>
      <c r="U10" s="44" t="s">
        <v>40</v>
      </c>
      <c r="V10" s="44" t="s">
        <v>40</v>
      </c>
      <c r="W10" s="44" t="s">
        <v>40</v>
      </c>
      <c r="X10" s="44" t="s">
        <v>40</v>
      </c>
      <c r="Y10" s="44" t="s">
        <v>40</v>
      </c>
      <c r="Z10" s="45" t="s">
        <v>144</v>
      </c>
      <c r="AA10" s="44" t="s">
        <v>40</v>
      </c>
      <c r="AB10" s="44" t="s">
        <v>40</v>
      </c>
      <c r="AC10" s="44" t="s">
        <v>40</v>
      </c>
      <c r="AD10" s="44" t="s">
        <v>40</v>
      </c>
      <c r="AE10" s="44" t="s">
        <v>40</v>
      </c>
      <c r="AF10" s="44" t="s">
        <v>40</v>
      </c>
      <c r="AG10" s="45" t="s">
        <v>144</v>
      </c>
      <c r="AH10" s="44" t="s">
        <v>40</v>
      </c>
      <c r="AI10" s="44" t="s">
        <v>40</v>
      </c>
      <c r="AJ10" s="44" t="s">
        <v>40</v>
      </c>
      <c r="AK10" s="41">
        <f t="shared" si="4"/>
        <v>30</v>
      </c>
      <c r="AL10" s="43">
        <f t="shared" si="5"/>
        <v>24</v>
      </c>
      <c r="AM10" s="46">
        <f t="shared" si="6"/>
        <v>2</v>
      </c>
      <c r="AN10" s="47">
        <f t="shared" si="7"/>
        <v>28</v>
      </c>
      <c r="AO10" s="48">
        <f t="shared" ca="1" si="8"/>
        <v>1235</v>
      </c>
      <c r="AP10" s="49">
        <f t="shared" ca="1" si="9"/>
        <v>37050</v>
      </c>
      <c r="AQ10" s="41">
        <f t="shared" ca="1" si="10"/>
        <v>34580</v>
      </c>
    </row>
    <row r="11" spans="1:43" x14ac:dyDescent="0.25">
      <c r="A11" s="41">
        <f t="shared" si="0"/>
        <v>4</v>
      </c>
      <c r="B11" s="42" t="str">
        <f t="shared" si="1"/>
        <v>E504</v>
      </c>
      <c r="C11" s="43" t="s">
        <v>109</v>
      </c>
      <c r="D11" s="43" t="s">
        <v>110</v>
      </c>
      <c r="E11" s="42">
        <f t="shared" si="2"/>
        <v>2016</v>
      </c>
      <c r="F11" s="42" t="str">
        <f t="shared" si="3"/>
        <v>NOV</v>
      </c>
      <c r="G11" s="44" t="s">
        <v>40</v>
      </c>
      <c r="H11" s="44" t="s">
        <v>40</v>
      </c>
      <c r="I11" s="44" t="s">
        <v>40</v>
      </c>
      <c r="J11" s="44" t="s">
        <v>40</v>
      </c>
      <c r="K11" s="44" t="s">
        <v>40</v>
      </c>
      <c r="L11" s="45" t="s">
        <v>144</v>
      </c>
      <c r="M11" s="44" t="s">
        <v>40</v>
      </c>
      <c r="N11" s="44" t="s">
        <v>40</v>
      </c>
      <c r="O11" s="44" t="s">
        <v>40</v>
      </c>
      <c r="P11" s="44" t="s">
        <v>40</v>
      </c>
      <c r="Q11" s="44" t="s">
        <v>40</v>
      </c>
      <c r="R11" s="44" t="s">
        <v>40</v>
      </c>
      <c r="S11" s="45" t="s">
        <v>144</v>
      </c>
      <c r="T11" s="44" t="s">
        <v>40</v>
      </c>
      <c r="U11" s="44" t="s">
        <v>1</v>
      </c>
      <c r="V11" s="44" t="s">
        <v>40</v>
      </c>
      <c r="W11" s="44" t="s">
        <v>40</v>
      </c>
      <c r="X11" s="44" t="s">
        <v>40</v>
      </c>
      <c r="Y11" s="44" t="s">
        <v>40</v>
      </c>
      <c r="Z11" s="45" t="s">
        <v>144</v>
      </c>
      <c r="AA11" s="44" t="s">
        <v>40</v>
      </c>
      <c r="AB11" s="44" t="s">
        <v>1</v>
      </c>
      <c r="AC11" s="44" t="s">
        <v>40</v>
      </c>
      <c r="AD11" s="44" t="s">
        <v>40</v>
      </c>
      <c r="AE11" s="44" t="s">
        <v>40</v>
      </c>
      <c r="AF11" s="44" t="s">
        <v>40</v>
      </c>
      <c r="AG11" s="45" t="s">
        <v>144</v>
      </c>
      <c r="AH11" s="44" t="s">
        <v>40</v>
      </c>
      <c r="AI11" s="44" t="s">
        <v>40</v>
      </c>
      <c r="AJ11" s="44" t="s">
        <v>40</v>
      </c>
      <c r="AK11" s="41">
        <f t="shared" si="4"/>
        <v>30</v>
      </c>
      <c r="AL11" s="43">
        <f t="shared" si="5"/>
        <v>24</v>
      </c>
      <c r="AM11" s="46">
        <f t="shared" si="6"/>
        <v>2</v>
      </c>
      <c r="AN11" s="47">
        <f t="shared" si="7"/>
        <v>28</v>
      </c>
      <c r="AO11" s="48">
        <f t="shared" ca="1" si="8"/>
        <v>382</v>
      </c>
      <c r="AP11" s="49">
        <f t="shared" ca="1" si="9"/>
        <v>11460</v>
      </c>
      <c r="AQ11" s="41">
        <f t="shared" ca="1" si="10"/>
        <v>10696</v>
      </c>
    </row>
    <row r="12" spans="1:43" x14ac:dyDescent="0.25">
      <c r="A12" s="41">
        <f t="shared" si="0"/>
        <v>5</v>
      </c>
      <c r="B12" s="42" t="str">
        <f t="shared" si="1"/>
        <v>E505</v>
      </c>
      <c r="C12" s="43" t="s">
        <v>111</v>
      </c>
      <c r="D12" s="43" t="s">
        <v>112</v>
      </c>
      <c r="E12" s="42">
        <f t="shared" si="2"/>
        <v>2016</v>
      </c>
      <c r="F12" s="42" t="str">
        <f t="shared" si="3"/>
        <v>NOV</v>
      </c>
      <c r="G12" s="44" t="s">
        <v>40</v>
      </c>
      <c r="H12" s="44" t="s">
        <v>40</v>
      </c>
      <c r="I12" s="44" t="s">
        <v>40</v>
      </c>
      <c r="J12" s="44" t="s">
        <v>40</v>
      </c>
      <c r="K12" s="44" t="s">
        <v>40</v>
      </c>
      <c r="L12" s="45" t="s">
        <v>144</v>
      </c>
      <c r="M12" s="44" t="s">
        <v>40</v>
      </c>
      <c r="N12" s="44" t="s">
        <v>40</v>
      </c>
      <c r="O12" s="44" t="s">
        <v>40</v>
      </c>
      <c r="P12" s="44" t="s">
        <v>40</v>
      </c>
      <c r="Q12" s="44" t="s">
        <v>40</v>
      </c>
      <c r="R12" s="44" t="s">
        <v>40</v>
      </c>
      <c r="S12" s="45" t="s">
        <v>144</v>
      </c>
      <c r="T12" s="44" t="s">
        <v>40</v>
      </c>
      <c r="U12" s="44" t="s">
        <v>40</v>
      </c>
      <c r="V12" s="44" t="s">
        <v>40</v>
      </c>
      <c r="W12" s="44" t="s">
        <v>40</v>
      </c>
      <c r="X12" s="44" t="s">
        <v>1</v>
      </c>
      <c r="Y12" s="44" t="s">
        <v>40</v>
      </c>
      <c r="Z12" s="45" t="s">
        <v>144</v>
      </c>
      <c r="AA12" s="44" t="s">
        <v>40</v>
      </c>
      <c r="AB12" s="44" t="s">
        <v>40</v>
      </c>
      <c r="AC12" s="44" t="s">
        <v>40</v>
      </c>
      <c r="AD12" s="44" t="s">
        <v>40</v>
      </c>
      <c r="AE12" s="44" t="s">
        <v>40</v>
      </c>
      <c r="AF12" s="44" t="s">
        <v>40</v>
      </c>
      <c r="AG12" s="45" t="s">
        <v>144</v>
      </c>
      <c r="AH12" s="44" t="s">
        <v>40</v>
      </c>
      <c r="AI12" s="44" t="s">
        <v>1</v>
      </c>
      <c r="AJ12" s="44" t="s">
        <v>40</v>
      </c>
      <c r="AK12" s="41">
        <f t="shared" si="4"/>
        <v>30</v>
      </c>
      <c r="AL12" s="43">
        <f t="shared" si="5"/>
        <v>24</v>
      </c>
      <c r="AM12" s="46">
        <f t="shared" si="6"/>
        <v>2</v>
      </c>
      <c r="AN12" s="47">
        <f t="shared" si="7"/>
        <v>28</v>
      </c>
      <c r="AO12" s="48">
        <f t="shared" ca="1" si="8"/>
        <v>708</v>
      </c>
      <c r="AP12" s="49">
        <f t="shared" ca="1" si="9"/>
        <v>21240</v>
      </c>
      <c r="AQ12" s="41">
        <f t="shared" ca="1" si="10"/>
        <v>19824</v>
      </c>
    </row>
    <row r="13" spans="1:43" x14ac:dyDescent="0.25">
      <c r="A13" s="41">
        <f t="shared" si="0"/>
        <v>6</v>
      </c>
      <c r="B13" s="42" t="str">
        <f t="shared" si="1"/>
        <v>E506</v>
      </c>
      <c r="C13" s="43" t="s">
        <v>114</v>
      </c>
      <c r="D13" s="43" t="s">
        <v>113</v>
      </c>
      <c r="E13" s="42">
        <f t="shared" si="2"/>
        <v>2016</v>
      </c>
      <c r="F13" s="42" t="str">
        <f t="shared" si="3"/>
        <v>NOV</v>
      </c>
      <c r="G13" s="44" t="s">
        <v>40</v>
      </c>
      <c r="H13" s="44" t="s">
        <v>40</v>
      </c>
      <c r="I13" s="44" t="s">
        <v>40</v>
      </c>
      <c r="J13" s="44" t="s">
        <v>40</v>
      </c>
      <c r="K13" s="44" t="s">
        <v>40</v>
      </c>
      <c r="L13" s="45" t="s">
        <v>144</v>
      </c>
      <c r="M13" s="44" t="s">
        <v>40</v>
      </c>
      <c r="N13" s="44" t="s">
        <v>40</v>
      </c>
      <c r="O13" s="44" t="s">
        <v>40</v>
      </c>
      <c r="P13" s="44" t="s">
        <v>40</v>
      </c>
      <c r="Q13" s="44" t="s">
        <v>40</v>
      </c>
      <c r="R13" s="44" t="s">
        <v>40</v>
      </c>
      <c r="S13" s="45" t="s">
        <v>144</v>
      </c>
      <c r="T13" s="44" t="s">
        <v>40</v>
      </c>
      <c r="U13" s="44" t="s">
        <v>40</v>
      </c>
      <c r="V13" s="44" t="s">
        <v>40</v>
      </c>
      <c r="W13" s="44" t="s">
        <v>40</v>
      </c>
      <c r="X13" s="44" t="s">
        <v>40</v>
      </c>
      <c r="Y13" s="44" t="s">
        <v>40</v>
      </c>
      <c r="Z13" s="45" t="s">
        <v>144</v>
      </c>
      <c r="AA13" s="44" t="s">
        <v>40</v>
      </c>
      <c r="AB13" s="44" t="s">
        <v>1</v>
      </c>
      <c r="AC13" s="44" t="s">
        <v>40</v>
      </c>
      <c r="AD13" s="44" t="s">
        <v>40</v>
      </c>
      <c r="AE13" s="44" t="s">
        <v>40</v>
      </c>
      <c r="AF13" s="44" t="s">
        <v>40</v>
      </c>
      <c r="AG13" s="45" t="s">
        <v>144</v>
      </c>
      <c r="AH13" s="44" t="s">
        <v>40</v>
      </c>
      <c r="AI13" s="44" t="s">
        <v>40</v>
      </c>
      <c r="AJ13" s="44" t="s">
        <v>40</v>
      </c>
      <c r="AK13" s="41">
        <f t="shared" si="4"/>
        <v>30</v>
      </c>
      <c r="AL13" s="43">
        <f t="shared" si="5"/>
        <v>25</v>
      </c>
      <c r="AM13" s="46">
        <f t="shared" si="6"/>
        <v>1</v>
      </c>
      <c r="AN13" s="47">
        <f t="shared" si="7"/>
        <v>29</v>
      </c>
      <c r="AO13" s="48">
        <f t="shared" ca="1" si="8"/>
        <v>441</v>
      </c>
      <c r="AP13" s="49">
        <f t="shared" ca="1" si="9"/>
        <v>13230</v>
      </c>
      <c r="AQ13" s="41">
        <f t="shared" ca="1" si="10"/>
        <v>12789</v>
      </c>
    </row>
    <row r="14" spans="1:43" x14ac:dyDescent="0.25">
      <c r="A14" s="41">
        <f t="shared" si="0"/>
        <v>7</v>
      </c>
      <c r="B14" s="42" t="str">
        <f t="shared" si="1"/>
        <v>E507</v>
      </c>
      <c r="C14" s="43" t="s">
        <v>115</v>
      </c>
      <c r="D14" s="43" t="s">
        <v>124</v>
      </c>
      <c r="E14" s="42">
        <f t="shared" si="2"/>
        <v>2016</v>
      </c>
      <c r="F14" s="42" t="str">
        <f t="shared" si="3"/>
        <v>NOV</v>
      </c>
      <c r="G14" s="44" t="s">
        <v>40</v>
      </c>
      <c r="H14" s="44" t="s">
        <v>1</v>
      </c>
      <c r="I14" s="44" t="s">
        <v>40</v>
      </c>
      <c r="J14" s="44" t="s">
        <v>40</v>
      </c>
      <c r="K14" s="44" t="s">
        <v>40</v>
      </c>
      <c r="L14" s="45" t="s">
        <v>144</v>
      </c>
      <c r="M14" s="44" t="s">
        <v>40</v>
      </c>
      <c r="N14" s="44" t="s">
        <v>1</v>
      </c>
      <c r="O14" s="44" t="s">
        <v>40</v>
      </c>
      <c r="P14" s="44" t="s">
        <v>40</v>
      </c>
      <c r="Q14" s="44" t="s">
        <v>40</v>
      </c>
      <c r="R14" s="44" t="s">
        <v>40</v>
      </c>
      <c r="S14" s="45" t="s">
        <v>144</v>
      </c>
      <c r="T14" s="44" t="s">
        <v>40</v>
      </c>
      <c r="U14" s="44" t="s">
        <v>40</v>
      </c>
      <c r="V14" s="44" t="s">
        <v>1</v>
      </c>
      <c r="W14" s="44" t="s">
        <v>40</v>
      </c>
      <c r="X14" s="44" t="s">
        <v>40</v>
      </c>
      <c r="Y14" s="44" t="s">
        <v>40</v>
      </c>
      <c r="Z14" s="45" t="s">
        <v>144</v>
      </c>
      <c r="AA14" s="44" t="s">
        <v>40</v>
      </c>
      <c r="AB14" s="44" t="s">
        <v>40</v>
      </c>
      <c r="AC14" s="44" t="s">
        <v>1</v>
      </c>
      <c r="AD14" s="44" t="s">
        <v>40</v>
      </c>
      <c r="AE14" s="44" t="s">
        <v>40</v>
      </c>
      <c r="AF14" s="44" t="s">
        <v>40</v>
      </c>
      <c r="AG14" s="45" t="s">
        <v>144</v>
      </c>
      <c r="AH14" s="44" t="s">
        <v>40</v>
      </c>
      <c r="AI14" s="44" t="s">
        <v>40</v>
      </c>
      <c r="AJ14" s="44" t="s">
        <v>40</v>
      </c>
      <c r="AK14" s="41">
        <f t="shared" si="4"/>
        <v>30</v>
      </c>
      <c r="AL14" s="43">
        <f t="shared" si="5"/>
        <v>22</v>
      </c>
      <c r="AM14" s="46">
        <f t="shared" si="6"/>
        <v>4</v>
      </c>
      <c r="AN14" s="47">
        <f t="shared" si="7"/>
        <v>26</v>
      </c>
      <c r="AO14" s="48">
        <f t="shared" ca="1" si="8"/>
        <v>1182</v>
      </c>
      <c r="AP14" s="49">
        <f t="shared" ca="1" si="9"/>
        <v>35460</v>
      </c>
      <c r="AQ14" s="41">
        <f t="shared" ca="1" si="10"/>
        <v>30732</v>
      </c>
    </row>
    <row r="15" spans="1:43" x14ac:dyDescent="0.25">
      <c r="A15" s="41">
        <f t="shared" si="0"/>
        <v>8</v>
      </c>
      <c r="B15" s="42" t="str">
        <f t="shared" si="1"/>
        <v>E508</v>
      </c>
      <c r="C15" s="43" t="s">
        <v>116</v>
      </c>
      <c r="D15" s="43" t="s">
        <v>125</v>
      </c>
      <c r="E15" s="42">
        <f t="shared" si="2"/>
        <v>2016</v>
      </c>
      <c r="F15" s="42" t="str">
        <f t="shared" si="3"/>
        <v>NOV</v>
      </c>
      <c r="G15" s="44" t="s">
        <v>40</v>
      </c>
      <c r="H15" s="44" t="s">
        <v>40</v>
      </c>
      <c r="I15" s="44" t="s">
        <v>40</v>
      </c>
      <c r="J15" s="44" t="s">
        <v>40</v>
      </c>
      <c r="K15" s="44" t="s">
        <v>40</v>
      </c>
      <c r="L15" s="45" t="s">
        <v>144</v>
      </c>
      <c r="M15" s="44" t="s">
        <v>40</v>
      </c>
      <c r="N15" s="44" t="s">
        <v>40</v>
      </c>
      <c r="O15" s="44" t="s">
        <v>40</v>
      </c>
      <c r="P15" s="44" t="s">
        <v>40</v>
      </c>
      <c r="Q15" s="44" t="s">
        <v>40</v>
      </c>
      <c r="R15" s="44" t="s">
        <v>40</v>
      </c>
      <c r="S15" s="45" t="s">
        <v>144</v>
      </c>
      <c r="T15" s="44" t="s">
        <v>40</v>
      </c>
      <c r="U15" s="44" t="s">
        <v>40</v>
      </c>
      <c r="V15" s="44" t="s">
        <v>40</v>
      </c>
      <c r="W15" s="44" t="s">
        <v>40</v>
      </c>
      <c r="X15" s="44" t="s">
        <v>40</v>
      </c>
      <c r="Y15" s="44" t="s">
        <v>40</v>
      </c>
      <c r="Z15" s="45" t="s">
        <v>144</v>
      </c>
      <c r="AA15" s="44" t="s">
        <v>40</v>
      </c>
      <c r="AB15" s="44" t="s">
        <v>40</v>
      </c>
      <c r="AC15" s="44" t="s">
        <v>40</v>
      </c>
      <c r="AD15" s="44" t="s">
        <v>40</v>
      </c>
      <c r="AE15" s="44" t="s">
        <v>40</v>
      </c>
      <c r="AF15" s="44" t="s">
        <v>40</v>
      </c>
      <c r="AG15" s="45" t="s">
        <v>144</v>
      </c>
      <c r="AH15" s="44" t="s">
        <v>40</v>
      </c>
      <c r="AI15" s="44" t="s">
        <v>40</v>
      </c>
      <c r="AJ15" s="44" t="s">
        <v>1</v>
      </c>
      <c r="AK15" s="41">
        <f t="shared" si="4"/>
        <v>30</v>
      </c>
      <c r="AL15" s="43">
        <f t="shared" si="5"/>
        <v>25</v>
      </c>
      <c r="AM15" s="46">
        <f t="shared" si="6"/>
        <v>1</v>
      </c>
      <c r="AN15" s="47">
        <f t="shared" si="7"/>
        <v>29</v>
      </c>
      <c r="AO15" s="48">
        <f t="shared" ca="1" si="8"/>
        <v>443</v>
      </c>
      <c r="AP15" s="49">
        <f t="shared" ca="1" si="9"/>
        <v>13290</v>
      </c>
      <c r="AQ15" s="41">
        <f t="shared" ca="1" si="10"/>
        <v>12847</v>
      </c>
    </row>
    <row r="16" spans="1:43" x14ac:dyDescent="0.25">
      <c r="A16" s="41">
        <f t="shared" si="0"/>
        <v>9</v>
      </c>
      <c r="B16" s="42" t="str">
        <f t="shared" si="1"/>
        <v>E509</v>
      </c>
      <c r="C16" s="43" t="s">
        <v>117</v>
      </c>
      <c r="D16" s="43" t="s">
        <v>126</v>
      </c>
      <c r="E16" s="42">
        <f t="shared" si="2"/>
        <v>2016</v>
      </c>
      <c r="F16" s="42" t="str">
        <f t="shared" si="3"/>
        <v>NOV</v>
      </c>
      <c r="G16" s="44" t="s">
        <v>40</v>
      </c>
      <c r="H16" s="44" t="s">
        <v>40</v>
      </c>
      <c r="I16" s="44" t="s">
        <v>40</v>
      </c>
      <c r="J16" s="44" t="s">
        <v>40</v>
      </c>
      <c r="K16" s="44" t="s">
        <v>40</v>
      </c>
      <c r="L16" s="45" t="s">
        <v>144</v>
      </c>
      <c r="M16" s="44" t="s">
        <v>40</v>
      </c>
      <c r="N16" s="44" t="s">
        <v>40</v>
      </c>
      <c r="O16" s="44" t="s">
        <v>40</v>
      </c>
      <c r="P16" s="44" t="s">
        <v>40</v>
      </c>
      <c r="Q16" s="44" t="s">
        <v>40</v>
      </c>
      <c r="R16" s="44" t="s">
        <v>40</v>
      </c>
      <c r="S16" s="45" t="s">
        <v>144</v>
      </c>
      <c r="T16" s="44" t="s">
        <v>40</v>
      </c>
      <c r="U16" s="44" t="s">
        <v>40</v>
      </c>
      <c r="V16" s="44" t="s">
        <v>40</v>
      </c>
      <c r="W16" s="44" t="s">
        <v>40</v>
      </c>
      <c r="X16" s="44" t="s">
        <v>40</v>
      </c>
      <c r="Y16" s="44" t="s">
        <v>40</v>
      </c>
      <c r="Z16" s="45" t="s">
        <v>144</v>
      </c>
      <c r="AA16" s="44" t="s">
        <v>40</v>
      </c>
      <c r="AB16" s="44" t="s">
        <v>40</v>
      </c>
      <c r="AC16" s="44" t="s">
        <v>40</v>
      </c>
      <c r="AD16" s="44" t="s">
        <v>40</v>
      </c>
      <c r="AE16" s="44" t="s">
        <v>1</v>
      </c>
      <c r="AF16" s="44" t="s">
        <v>40</v>
      </c>
      <c r="AG16" s="45" t="s">
        <v>144</v>
      </c>
      <c r="AH16" s="44" t="s">
        <v>40</v>
      </c>
      <c r="AI16" s="44" t="s">
        <v>40</v>
      </c>
      <c r="AJ16" s="44" t="s">
        <v>40</v>
      </c>
      <c r="AK16" s="41">
        <f t="shared" si="4"/>
        <v>30</v>
      </c>
      <c r="AL16" s="43">
        <f t="shared" si="5"/>
        <v>25</v>
      </c>
      <c r="AM16" s="46">
        <f t="shared" si="6"/>
        <v>1</v>
      </c>
      <c r="AN16" s="47">
        <f t="shared" si="7"/>
        <v>29</v>
      </c>
      <c r="AO16" s="48">
        <f t="shared" ca="1" si="8"/>
        <v>496</v>
      </c>
      <c r="AP16" s="49">
        <f t="shared" ca="1" si="9"/>
        <v>14880</v>
      </c>
      <c r="AQ16" s="41">
        <f t="shared" ca="1" si="10"/>
        <v>14384</v>
      </c>
    </row>
    <row r="17" spans="1:43" x14ac:dyDescent="0.25">
      <c r="A17" s="41">
        <f t="shared" si="0"/>
        <v>10</v>
      </c>
      <c r="B17" s="42" t="str">
        <f t="shared" si="1"/>
        <v>E510</v>
      </c>
      <c r="C17" s="43" t="s">
        <v>118</v>
      </c>
      <c r="D17" s="43" t="s">
        <v>127</v>
      </c>
      <c r="E17" s="42">
        <f t="shared" si="2"/>
        <v>2016</v>
      </c>
      <c r="F17" s="42" t="str">
        <f t="shared" si="3"/>
        <v>NOV</v>
      </c>
      <c r="G17" s="44" t="s">
        <v>40</v>
      </c>
      <c r="H17" s="44" t="s">
        <v>40</v>
      </c>
      <c r="I17" s="44" t="s">
        <v>40</v>
      </c>
      <c r="J17" s="44" t="s">
        <v>40</v>
      </c>
      <c r="K17" s="44" t="s">
        <v>40</v>
      </c>
      <c r="L17" s="45" t="s">
        <v>144</v>
      </c>
      <c r="M17" s="44" t="s">
        <v>40</v>
      </c>
      <c r="N17" s="44" t="s">
        <v>40</v>
      </c>
      <c r="O17" s="44" t="s">
        <v>40</v>
      </c>
      <c r="P17" s="44" t="s">
        <v>40</v>
      </c>
      <c r="Q17" s="44" t="s">
        <v>40</v>
      </c>
      <c r="R17" s="44" t="s">
        <v>40</v>
      </c>
      <c r="S17" s="45" t="s">
        <v>144</v>
      </c>
      <c r="T17" s="44" t="s">
        <v>40</v>
      </c>
      <c r="U17" s="44" t="s">
        <v>40</v>
      </c>
      <c r="V17" s="44" t="s">
        <v>1</v>
      </c>
      <c r="W17" s="44" t="s">
        <v>1</v>
      </c>
      <c r="X17" s="44" t="s">
        <v>40</v>
      </c>
      <c r="Y17" s="44" t="s">
        <v>40</v>
      </c>
      <c r="Z17" s="45" t="s">
        <v>144</v>
      </c>
      <c r="AA17" s="44" t="s">
        <v>40</v>
      </c>
      <c r="AB17" s="44" t="s">
        <v>40</v>
      </c>
      <c r="AC17" s="44" t="s">
        <v>1</v>
      </c>
      <c r="AD17" s="44" t="s">
        <v>40</v>
      </c>
      <c r="AE17" s="44" t="s">
        <v>40</v>
      </c>
      <c r="AF17" s="44" t="s">
        <v>40</v>
      </c>
      <c r="AG17" s="45" t="s">
        <v>144</v>
      </c>
      <c r="AH17" s="44" t="s">
        <v>40</v>
      </c>
      <c r="AI17" s="44" t="s">
        <v>40</v>
      </c>
      <c r="AJ17" s="44" t="s">
        <v>40</v>
      </c>
      <c r="AK17" s="41">
        <f t="shared" si="4"/>
        <v>30</v>
      </c>
      <c r="AL17" s="43">
        <f t="shared" si="5"/>
        <v>23</v>
      </c>
      <c r="AM17" s="46">
        <f t="shared" si="6"/>
        <v>3</v>
      </c>
      <c r="AN17" s="47">
        <f t="shared" si="7"/>
        <v>27</v>
      </c>
      <c r="AO17" s="48">
        <f t="shared" ca="1" si="8"/>
        <v>1006</v>
      </c>
      <c r="AP17" s="49">
        <f t="shared" ca="1" si="9"/>
        <v>30180</v>
      </c>
      <c r="AQ17" s="41">
        <f t="shared" ca="1" si="10"/>
        <v>27162</v>
      </c>
    </row>
    <row r="18" spans="1:43" x14ac:dyDescent="0.25">
      <c r="A18" s="41">
        <f t="shared" si="0"/>
        <v>11</v>
      </c>
      <c r="B18" s="42" t="str">
        <f t="shared" si="1"/>
        <v>E511</v>
      </c>
      <c r="C18" s="43" t="s">
        <v>119</v>
      </c>
      <c r="D18" s="43" t="s">
        <v>128</v>
      </c>
      <c r="E18" s="42">
        <f t="shared" si="2"/>
        <v>2016</v>
      </c>
      <c r="F18" s="42" t="str">
        <f t="shared" si="3"/>
        <v>NOV</v>
      </c>
      <c r="G18" s="44" t="s">
        <v>40</v>
      </c>
      <c r="H18" s="44" t="s">
        <v>40</v>
      </c>
      <c r="I18" s="44" t="s">
        <v>1</v>
      </c>
      <c r="J18" s="44" t="s">
        <v>40</v>
      </c>
      <c r="K18" s="44" t="s">
        <v>40</v>
      </c>
      <c r="L18" s="45" t="s">
        <v>144</v>
      </c>
      <c r="M18" s="44" t="s">
        <v>40</v>
      </c>
      <c r="N18" s="44" t="s">
        <v>40</v>
      </c>
      <c r="O18" s="44" t="s">
        <v>40</v>
      </c>
      <c r="P18" s="44" t="s">
        <v>40</v>
      </c>
      <c r="Q18" s="44" t="s">
        <v>40</v>
      </c>
      <c r="R18" s="44" t="s">
        <v>40</v>
      </c>
      <c r="S18" s="45" t="s">
        <v>144</v>
      </c>
      <c r="T18" s="44" t="s">
        <v>40</v>
      </c>
      <c r="U18" s="44" t="s">
        <v>40</v>
      </c>
      <c r="V18" s="44" t="s">
        <v>40</v>
      </c>
      <c r="W18" s="44" t="s">
        <v>40</v>
      </c>
      <c r="X18" s="44" t="s">
        <v>40</v>
      </c>
      <c r="Y18" s="44" t="s">
        <v>40</v>
      </c>
      <c r="Z18" s="45" t="s">
        <v>144</v>
      </c>
      <c r="AA18" s="44" t="s">
        <v>40</v>
      </c>
      <c r="AB18" s="44" t="s">
        <v>40</v>
      </c>
      <c r="AC18" s="44" t="s">
        <v>40</v>
      </c>
      <c r="AD18" s="44" t="s">
        <v>40</v>
      </c>
      <c r="AE18" s="44" t="s">
        <v>40</v>
      </c>
      <c r="AF18" s="44" t="s">
        <v>40</v>
      </c>
      <c r="AG18" s="45" t="s">
        <v>144</v>
      </c>
      <c r="AH18" s="44" t="s">
        <v>40</v>
      </c>
      <c r="AI18" s="44" t="s">
        <v>40</v>
      </c>
      <c r="AJ18" s="44" t="s">
        <v>40</v>
      </c>
      <c r="AK18" s="41">
        <f t="shared" si="4"/>
        <v>30</v>
      </c>
      <c r="AL18" s="43">
        <f t="shared" si="5"/>
        <v>25</v>
      </c>
      <c r="AM18" s="46">
        <f t="shared" si="6"/>
        <v>1</v>
      </c>
      <c r="AN18" s="47">
        <f t="shared" si="7"/>
        <v>29</v>
      </c>
      <c r="AO18" s="48">
        <f t="shared" ca="1" si="8"/>
        <v>648</v>
      </c>
      <c r="AP18" s="49">
        <f t="shared" ca="1" si="9"/>
        <v>19440</v>
      </c>
      <c r="AQ18" s="41">
        <f t="shared" ca="1" si="10"/>
        <v>18792</v>
      </c>
    </row>
    <row r="19" spans="1:43" x14ac:dyDescent="0.25">
      <c r="A19" s="41">
        <f t="shared" si="0"/>
        <v>12</v>
      </c>
      <c r="B19" s="42" t="str">
        <f t="shared" si="1"/>
        <v>E512</v>
      </c>
      <c r="C19" s="43" t="s">
        <v>120</v>
      </c>
      <c r="D19" s="43" t="s">
        <v>129</v>
      </c>
      <c r="E19" s="42">
        <f t="shared" si="2"/>
        <v>2016</v>
      </c>
      <c r="F19" s="42" t="str">
        <f t="shared" si="3"/>
        <v>NOV</v>
      </c>
      <c r="G19" s="44" t="s">
        <v>40</v>
      </c>
      <c r="H19" s="44" t="s">
        <v>40</v>
      </c>
      <c r="I19" s="44" t="s">
        <v>40</v>
      </c>
      <c r="J19" s="44" t="s">
        <v>40</v>
      </c>
      <c r="K19" s="44" t="s">
        <v>40</v>
      </c>
      <c r="L19" s="45" t="s">
        <v>144</v>
      </c>
      <c r="M19" s="44" t="s">
        <v>1</v>
      </c>
      <c r="N19" s="44" t="s">
        <v>40</v>
      </c>
      <c r="O19" s="44" t="s">
        <v>40</v>
      </c>
      <c r="P19" s="44" t="s">
        <v>40</v>
      </c>
      <c r="Q19" s="44" t="s">
        <v>40</v>
      </c>
      <c r="R19" s="44" t="s">
        <v>40</v>
      </c>
      <c r="S19" s="45" t="s">
        <v>144</v>
      </c>
      <c r="T19" s="44" t="s">
        <v>40</v>
      </c>
      <c r="U19" s="44" t="s">
        <v>40</v>
      </c>
      <c r="V19" s="44" t="s">
        <v>40</v>
      </c>
      <c r="W19" s="44" t="s">
        <v>40</v>
      </c>
      <c r="X19" s="44" t="s">
        <v>40</v>
      </c>
      <c r="Y19" s="44" t="s">
        <v>40</v>
      </c>
      <c r="Z19" s="45" t="s">
        <v>144</v>
      </c>
      <c r="AA19" s="44" t="s">
        <v>40</v>
      </c>
      <c r="AB19" s="44" t="s">
        <v>40</v>
      </c>
      <c r="AC19" s="44" t="s">
        <v>1</v>
      </c>
      <c r="AD19" s="44" t="s">
        <v>40</v>
      </c>
      <c r="AE19" s="44" t="s">
        <v>40</v>
      </c>
      <c r="AF19" s="44" t="s">
        <v>40</v>
      </c>
      <c r="AG19" s="45" t="s">
        <v>144</v>
      </c>
      <c r="AH19" s="44" t="s">
        <v>40</v>
      </c>
      <c r="AI19" s="44" t="s">
        <v>40</v>
      </c>
      <c r="AJ19" s="44" t="s">
        <v>40</v>
      </c>
      <c r="AK19" s="41">
        <f t="shared" si="4"/>
        <v>30</v>
      </c>
      <c r="AL19" s="43">
        <f t="shared" si="5"/>
        <v>24</v>
      </c>
      <c r="AM19" s="46">
        <f t="shared" si="6"/>
        <v>2</v>
      </c>
      <c r="AN19" s="47">
        <f t="shared" si="7"/>
        <v>28</v>
      </c>
      <c r="AO19" s="48">
        <f t="shared" ca="1" si="8"/>
        <v>1068</v>
      </c>
      <c r="AP19" s="49">
        <f t="shared" ca="1" si="9"/>
        <v>32040</v>
      </c>
      <c r="AQ19" s="41">
        <f t="shared" ca="1" si="10"/>
        <v>29904</v>
      </c>
    </row>
    <row r="20" spans="1:43" x14ac:dyDescent="0.25">
      <c r="A20" s="41">
        <f t="shared" si="0"/>
        <v>13</v>
      </c>
      <c r="B20" s="42" t="str">
        <f t="shared" si="1"/>
        <v>E513</v>
      </c>
      <c r="C20" s="43" t="s">
        <v>121</v>
      </c>
      <c r="D20" s="43" t="s">
        <v>130</v>
      </c>
      <c r="E20" s="42">
        <f t="shared" si="2"/>
        <v>2016</v>
      </c>
      <c r="F20" s="42" t="str">
        <f t="shared" si="3"/>
        <v>NOV</v>
      </c>
      <c r="G20" s="44" t="s">
        <v>40</v>
      </c>
      <c r="H20" s="44" t="s">
        <v>1</v>
      </c>
      <c r="I20" s="44" t="s">
        <v>40</v>
      </c>
      <c r="J20" s="44" t="s">
        <v>40</v>
      </c>
      <c r="K20" s="44" t="s">
        <v>40</v>
      </c>
      <c r="L20" s="45" t="s">
        <v>144</v>
      </c>
      <c r="M20" s="44" t="s">
        <v>40</v>
      </c>
      <c r="N20" s="44" t="s">
        <v>40</v>
      </c>
      <c r="O20" s="44" t="s">
        <v>40</v>
      </c>
      <c r="P20" s="44" t="s">
        <v>40</v>
      </c>
      <c r="Q20" s="44" t="s">
        <v>40</v>
      </c>
      <c r="R20" s="44" t="s">
        <v>40</v>
      </c>
      <c r="S20" s="45" t="s">
        <v>144</v>
      </c>
      <c r="T20" s="44" t="s">
        <v>40</v>
      </c>
      <c r="U20" s="44" t="s">
        <v>40</v>
      </c>
      <c r="V20" s="44" t="s">
        <v>1</v>
      </c>
      <c r="W20" s="44" t="s">
        <v>40</v>
      </c>
      <c r="X20" s="44" t="s">
        <v>40</v>
      </c>
      <c r="Y20" s="44" t="s">
        <v>40</v>
      </c>
      <c r="Z20" s="45" t="s">
        <v>144</v>
      </c>
      <c r="AA20" s="44" t="s">
        <v>40</v>
      </c>
      <c r="AB20" s="44" t="s">
        <v>40</v>
      </c>
      <c r="AC20" s="44" t="s">
        <v>1</v>
      </c>
      <c r="AD20" s="44" t="s">
        <v>40</v>
      </c>
      <c r="AE20" s="44" t="s">
        <v>40</v>
      </c>
      <c r="AF20" s="44" t="s">
        <v>40</v>
      </c>
      <c r="AG20" s="45" t="s">
        <v>144</v>
      </c>
      <c r="AH20" s="44" t="s">
        <v>40</v>
      </c>
      <c r="AI20" s="44" t="s">
        <v>40</v>
      </c>
      <c r="AJ20" s="44" t="s">
        <v>40</v>
      </c>
      <c r="AK20" s="41">
        <f t="shared" si="4"/>
        <v>30</v>
      </c>
      <c r="AL20" s="43">
        <f t="shared" si="5"/>
        <v>23</v>
      </c>
      <c r="AM20" s="46">
        <f t="shared" si="6"/>
        <v>3</v>
      </c>
      <c r="AN20" s="47">
        <f t="shared" si="7"/>
        <v>27</v>
      </c>
      <c r="AO20" s="48">
        <f t="shared" ca="1" si="8"/>
        <v>620</v>
      </c>
      <c r="AP20" s="49">
        <f t="shared" ca="1" si="9"/>
        <v>18600</v>
      </c>
      <c r="AQ20" s="41">
        <f t="shared" ca="1" si="10"/>
        <v>16740</v>
      </c>
    </row>
    <row r="21" spans="1:43" x14ac:dyDescent="0.25">
      <c r="A21" s="41">
        <f t="shared" si="0"/>
        <v>14</v>
      </c>
      <c r="B21" s="42" t="str">
        <f t="shared" si="1"/>
        <v>E514</v>
      </c>
      <c r="C21" s="50" t="s">
        <v>122</v>
      </c>
      <c r="D21" s="43" t="s">
        <v>131</v>
      </c>
      <c r="E21" s="42">
        <f t="shared" si="2"/>
        <v>2016</v>
      </c>
      <c r="F21" s="42" t="str">
        <f t="shared" si="3"/>
        <v>NOV</v>
      </c>
      <c r="G21" s="44" t="s">
        <v>40</v>
      </c>
      <c r="H21" s="44" t="s">
        <v>40</v>
      </c>
      <c r="I21" s="44" t="s">
        <v>40</v>
      </c>
      <c r="J21" s="44" t="s">
        <v>40</v>
      </c>
      <c r="K21" s="44" t="s">
        <v>40</v>
      </c>
      <c r="L21" s="45" t="s">
        <v>144</v>
      </c>
      <c r="M21" s="44" t="s">
        <v>40</v>
      </c>
      <c r="N21" s="44" t="s">
        <v>40</v>
      </c>
      <c r="O21" s="44" t="s">
        <v>40</v>
      </c>
      <c r="P21" s="44" t="s">
        <v>40</v>
      </c>
      <c r="Q21" s="44" t="s">
        <v>40</v>
      </c>
      <c r="R21" s="44" t="s">
        <v>40</v>
      </c>
      <c r="S21" s="45" t="s">
        <v>144</v>
      </c>
      <c r="T21" s="44" t="s">
        <v>40</v>
      </c>
      <c r="U21" s="44" t="s">
        <v>40</v>
      </c>
      <c r="V21" s="44" t="s">
        <v>1</v>
      </c>
      <c r="W21" s="44" t="s">
        <v>40</v>
      </c>
      <c r="X21" s="44" t="s">
        <v>40</v>
      </c>
      <c r="Y21" s="44" t="s">
        <v>40</v>
      </c>
      <c r="Z21" s="45" t="s">
        <v>144</v>
      </c>
      <c r="AA21" s="44" t="s">
        <v>40</v>
      </c>
      <c r="AB21" s="44" t="s">
        <v>40</v>
      </c>
      <c r="AC21" s="44" t="s">
        <v>1</v>
      </c>
      <c r="AD21" s="44" t="s">
        <v>40</v>
      </c>
      <c r="AE21" s="44" t="s">
        <v>40</v>
      </c>
      <c r="AF21" s="44" t="s">
        <v>40</v>
      </c>
      <c r="AG21" s="45" t="s">
        <v>144</v>
      </c>
      <c r="AH21" s="44" t="s">
        <v>40</v>
      </c>
      <c r="AI21" s="44" t="s">
        <v>40</v>
      </c>
      <c r="AJ21" s="44" t="s">
        <v>40</v>
      </c>
      <c r="AK21" s="41">
        <f t="shared" si="4"/>
        <v>30</v>
      </c>
      <c r="AL21" s="43">
        <f t="shared" si="5"/>
        <v>24</v>
      </c>
      <c r="AM21" s="46">
        <f t="shared" si="6"/>
        <v>2</v>
      </c>
      <c r="AN21" s="47">
        <f t="shared" si="7"/>
        <v>28</v>
      </c>
      <c r="AO21" s="48">
        <f t="shared" ca="1" si="8"/>
        <v>921</v>
      </c>
      <c r="AP21" s="49">
        <f t="shared" ca="1" si="9"/>
        <v>27630</v>
      </c>
      <c r="AQ21" s="41">
        <f t="shared" ca="1" si="10"/>
        <v>25788</v>
      </c>
    </row>
    <row r="22" spans="1:43" x14ac:dyDescent="0.25">
      <c r="A22" s="41">
        <f t="shared" si="0"/>
        <v>15</v>
      </c>
      <c r="B22" s="51" t="str">
        <f t="shared" si="1"/>
        <v>E515</v>
      </c>
      <c r="C22" s="43" t="s">
        <v>123</v>
      </c>
      <c r="D22" s="52" t="s">
        <v>132</v>
      </c>
      <c r="E22" s="42">
        <f t="shared" si="2"/>
        <v>2016</v>
      </c>
      <c r="F22" s="42" t="str">
        <f t="shared" si="3"/>
        <v>NOV</v>
      </c>
      <c r="G22" s="44" t="s">
        <v>40</v>
      </c>
      <c r="H22" s="44" t="s">
        <v>40</v>
      </c>
      <c r="I22" s="44" t="s">
        <v>1</v>
      </c>
      <c r="J22" s="44" t="s">
        <v>40</v>
      </c>
      <c r="K22" s="44" t="s">
        <v>40</v>
      </c>
      <c r="L22" s="45" t="s">
        <v>144</v>
      </c>
      <c r="M22" s="44" t="s">
        <v>40</v>
      </c>
      <c r="N22" s="44" t="s">
        <v>40</v>
      </c>
      <c r="O22" s="44" t="s">
        <v>40</v>
      </c>
      <c r="P22" s="44" t="s">
        <v>1</v>
      </c>
      <c r="Q22" s="44" t="s">
        <v>40</v>
      </c>
      <c r="R22" s="44" t="s">
        <v>40</v>
      </c>
      <c r="S22" s="45" t="s">
        <v>144</v>
      </c>
      <c r="T22" s="44" t="s">
        <v>40</v>
      </c>
      <c r="U22" s="44" t="s">
        <v>40</v>
      </c>
      <c r="V22" s="44" t="s">
        <v>1</v>
      </c>
      <c r="W22" s="44" t="s">
        <v>40</v>
      </c>
      <c r="X22" s="44" t="s">
        <v>40</v>
      </c>
      <c r="Y22" s="44" t="s">
        <v>40</v>
      </c>
      <c r="Z22" s="45" t="s">
        <v>144</v>
      </c>
      <c r="AA22" s="44" t="s">
        <v>40</v>
      </c>
      <c r="AB22" s="44" t="s">
        <v>40</v>
      </c>
      <c r="AC22" s="44" t="s">
        <v>40</v>
      </c>
      <c r="AD22" s="44" t="s">
        <v>40</v>
      </c>
      <c r="AE22" s="44" t="s">
        <v>40</v>
      </c>
      <c r="AF22" s="44" t="s">
        <v>1</v>
      </c>
      <c r="AG22" s="45" t="s">
        <v>144</v>
      </c>
      <c r="AH22" s="44" t="s">
        <v>40</v>
      </c>
      <c r="AI22" s="44" t="s">
        <v>40</v>
      </c>
      <c r="AJ22" s="44" t="s">
        <v>40</v>
      </c>
      <c r="AK22" s="41">
        <f t="shared" si="4"/>
        <v>30</v>
      </c>
      <c r="AL22" s="43">
        <f t="shared" si="5"/>
        <v>22</v>
      </c>
      <c r="AM22" s="46">
        <f t="shared" si="6"/>
        <v>4</v>
      </c>
      <c r="AN22" s="47">
        <f t="shared" si="7"/>
        <v>26</v>
      </c>
      <c r="AO22" s="48">
        <f t="shared" ca="1" si="8"/>
        <v>350</v>
      </c>
      <c r="AP22" s="49">
        <f t="shared" ca="1" si="9"/>
        <v>10500</v>
      </c>
      <c r="AQ22" s="41">
        <f t="shared" ca="1" si="10"/>
        <v>9100</v>
      </c>
    </row>
    <row r="23" spans="1:43" x14ac:dyDescent="0.25">
      <c r="C23" s="37"/>
    </row>
  </sheetData>
  <conditionalFormatting sqref="AK8:AK22">
    <cfRule type="expression" dxfId="1" priority="3">
      <formula>IF(AK8:BN22="Sun","Sun","")</formula>
    </cfRule>
  </conditionalFormatting>
  <conditionalFormatting sqref="G8:AJ22">
    <cfRule type="expression" dxfId="0" priority="2">
      <formula>G8="A"</formula>
    </cfRule>
  </conditionalFormatting>
  <dataValidations count="2">
    <dataValidation type="custom" allowBlank="1" showInputMessage="1" showErrorMessage="1" errorTitle="Invalid Input" error="Wrong Entry" promptTitle="Attendance" prompt="Enter only:_x000a_P - for Present_x000a_A - for Absent" sqref="G8:K22 M8:R22 T8:Y22 AA8:AF22 AH8:AJ22" xr:uid="{00000000-0002-0000-0A00-000000000000}">
      <formula1>OR(G8="P",G8="A")</formula1>
    </dataValidation>
    <dataValidation type="custom" allowBlank="1" showInputMessage="1" showErrorMessage="1" errorTitle="Oops...!" error="IT'S SUNDAY" promptTitle="Attendance" prompt="It's Sunday" sqref="L8:L22 S8:S22 Z8:Z22 AG8:AG22" xr:uid="{00000000-0002-0000-0A00-000001000000}">
      <formula1>L8="SUN"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>
    <tabColor rgb="FF0000FF"/>
  </sheetPr>
  <dimension ref="A1:D24"/>
  <sheetViews>
    <sheetView tabSelected="1" topLeftCell="A7" zoomScaleNormal="100" workbookViewId="0">
      <selection activeCell="A15" sqref="A15"/>
    </sheetView>
  </sheetViews>
  <sheetFormatPr defaultRowHeight="15" x14ac:dyDescent="0.25"/>
  <cols>
    <col min="1" max="1" width="11.7109375" customWidth="1"/>
    <col min="2" max="2" width="12.7109375" bestFit="1" customWidth="1"/>
    <col min="3" max="3" width="2.7109375" customWidth="1"/>
    <col min="4" max="4" width="61.7109375" customWidth="1"/>
    <col min="6" max="6" width="12.28515625" customWidth="1"/>
    <col min="8" max="8" width="10.42578125" bestFit="1" customWidth="1"/>
  </cols>
  <sheetData>
    <row r="1" spans="1:4" x14ac:dyDescent="0.25">
      <c r="A1" s="5" t="s">
        <v>29</v>
      </c>
      <c r="B1" s="6"/>
      <c r="C1" s="6"/>
      <c r="D1" s="6"/>
    </row>
    <row r="4" spans="1:4" x14ac:dyDescent="0.25">
      <c r="A4" s="7" t="s">
        <v>17</v>
      </c>
      <c r="B4" s="13">
        <v>1.4500000000000001E-2</v>
      </c>
      <c r="D4" s="8" t="str">
        <f>" &lt;&lt;== This percentage should read "&amp;TEXT(B4,"0.00%")&amp;". Fix the problem"</f>
        <v xml:space="preserve"> &lt;&lt;== This percentage should read 1.45%. Fix the problem</v>
      </c>
    </row>
    <row r="5" spans="1:4" x14ac:dyDescent="0.25">
      <c r="A5" s="7" t="s">
        <v>18</v>
      </c>
      <c r="B5" s="15">
        <v>2</v>
      </c>
      <c r="D5" s="8" t="str">
        <f>" &lt;&lt;== This percentage should read "&amp;TEXT(B5/100,"0.00%")&amp;". Fix the problem"</f>
        <v xml:space="preserve"> &lt;&lt;== This percentage should read 2.00%. Fix the problem</v>
      </c>
    </row>
    <row r="6" spans="1:4" x14ac:dyDescent="0.25">
      <c r="A6" s="7" t="s">
        <v>19</v>
      </c>
      <c r="B6" s="13">
        <v>0.14499999999999999</v>
      </c>
      <c r="D6" s="8" t="str">
        <f>" &lt;&lt;== This number should be formatted to show "&amp;TEXT(B6,"0.00%")&amp;". Fix the problem"</f>
        <v xml:space="preserve"> &lt;&lt;== This number should be formatted to show 14.50%. Fix the problem</v>
      </c>
    </row>
    <row r="7" spans="1:4" x14ac:dyDescent="0.25">
      <c r="A7" s="7" t="s">
        <v>20</v>
      </c>
      <c r="B7" s="14">
        <v>2</v>
      </c>
      <c r="D7" s="8" t="str">
        <f>" &lt;&lt;== This number should be formatted to show "&amp;TEXT(B7/100,"0.00%")&amp;". Fix the problem"</f>
        <v xml:space="preserve"> &lt;&lt;== This number should be formatted to show 2.00%. Fix the problem</v>
      </c>
    </row>
    <row r="8" spans="1:4" x14ac:dyDescent="0.25">
      <c r="A8" s="7" t="s">
        <v>21</v>
      </c>
      <c r="B8" s="13">
        <v>1.4500000000000001E-2</v>
      </c>
      <c r="D8" s="8" t="str">
        <f t="shared" ref="D8:D10" si="0">" &lt;&lt;== This percentage should read "&amp;TEXT(B8,"0.00%")&amp;". Fix the problem"</f>
        <v xml:space="preserve"> &lt;&lt;== This percentage should read 1.45%. Fix the problem</v>
      </c>
    </row>
    <row r="9" spans="1:4" x14ac:dyDescent="0.25">
      <c r="A9" s="7" t="s">
        <v>22</v>
      </c>
      <c r="B9" s="13">
        <v>5.9799999999999999E-2</v>
      </c>
      <c r="D9" s="8" t="str">
        <f t="shared" si="0"/>
        <v xml:space="preserve"> &lt;&lt;== This percentage should read 5.98%. Fix the problem</v>
      </c>
    </row>
    <row r="10" spans="1:4" x14ac:dyDescent="0.25">
      <c r="A10" s="7" t="s">
        <v>23</v>
      </c>
      <c r="B10" s="13">
        <v>0.1459</v>
      </c>
      <c r="D10" s="8" t="str">
        <f t="shared" si="0"/>
        <v xml:space="preserve"> &lt;&lt;== This percentage should read 14.59%. Fix the problem</v>
      </c>
    </row>
    <row r="11" spans="1:4" x14ac:dyDescent="0.25">
      <c r="A11" s="7" t="s">
        <v>24</v>
      </c>
      <c r="B11" s="27">
        <v>15</v>
      </c>
      <c r="D11" s="8" t="str">
        <f>" &lt;&lt;== This percentage should read "&amp;TEXT(B11/10,"0%")&amp;". Fix the problem"</f>
        <v xml:space="preserve"> &lt;&lt;== This percentage should read 150%. Fix the problem</v>
      </c>
    </row>
    <row r="14" spans="1:4" x14ac:dyDescent="0.25">
      <c r="A14" s="5" t="s">
        <v>152</v>
      </c>
      <c r="B14" s="6"/>
      <c r="C14" s="6"/>
      <c r="D14" s="6"/>
    </row>
    <row r="17" spans="1:4" x14ac:dyDescent="0.25">
      <c r="A17" s="7" t="s">
        <v>17</v>
      </c>
      <c r="B17" s="13">
        <v>1.4500000000000001E-2</v>
      </c>
      <c r="D17" s="8" t="s">
        <v>146</v>
      </c>
    </row>
    <row r="18" spans="1:4" x14ac:dyDescent="0.25">
      <c r="A18" s="7" t="s">
        <v>18</v>
      </c>
      <c r="B18" s="13">
        <v>0.02</v>
      </c>
      <c r="D18" s="8" t="s">
        <v>147</v>
      </c>
    </row>
    <row r="19" spans="1:4" x14ac:dyDescent="0.25">
      <c r="A19" s="7" t="s">
        <v>19</v>
      </c>
      <c r="B19" s="56">
        <v>0.14499999999999999</v>
      </c>
      <c r="D19" s="8" t="s">
        <v>148</v>
      </c>
    </row>
    <row r="20" spans="1:4" x14ac:dyDescent="0.25">
      <c r="A20" s="7" t="s">
        <v>20</v>
      </c>
      <c r="B20" s="13">
        <v>0.02</v>
      </c>
      <c r="D20" s="8" t="s">
        <v>149</v>
      </c>
    </row>
    <row r="21" spans="1:4" x14ac:dyDescent="0.25">
      <c r="A21" s="7" t="s">
        <v>21</v>
      </c>
      <c r="B21" s="13">
        <v>1.4500000000000001E-2</v>
      </c>
      <c r="D21" s="8" t="s">
        <v>150</v>
      </c>
    </row>
    <row r="22" spans="1:4" x14ac:dyDescent="0.25">
      <c r="A22" s="7" t="s">
        <v>22</v>
      </c>
      <c r="B22" s="13">
        <v>5.9799999999999999E-2</v>
      </c>
      <c r="D22" s="8" t="s">
        <v>146</v>
      </c>
    </row>
    <row r="23" spans="1:4" x14ac:dyDescent="0.25">
      <c r="A23" s="7" t="s">
        <v>23</v>
      </c>
      <c r="B23" s="13">
        <v>0.1459</v>
      </c>
      <c r="D23" s="8" t="s">
        <v>146</v>
      </c>
    </row>
    <row r="24" spans="1:4" x14ac:dyDescent="0.25">
      <c r="A24" s="7" t="s">
        <v>24</v>
      </c>
      <c r="B24" s="57">
        <v>1.5</v>
      </c>
      <c r="D24" s="8" t="s">
        <v>151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4">
    <tabColor rgb="FF0000FF"/>
  </sheetPr>
  <dimension ref="A1:M13"/>
  <sheetViews>
    <sheetView zoomScaleNormal="100" workbookViewId="0">
      <selection activeCell="D15" sqref="D15"/>
    </sheetView>
  </sheetViews>
  <sheetFormatPr defaultColWidth="10.28515625" defaultRowHeight="15" x14ac:dyDescent="0.25"/>
  <cols>
    <col min="4" max="4" width="10.28515625" customWidth="1"/>
  </cols>
  <sheetData>
    <row r="1" spans="1:13" ht="45" x14ac:dyDescent="0.25">
      <c r="A1" s="9" t="s">
        <v>31</v>
      </c>
      <c r="B1" s="9"/>
      <c r="C1" s="9"/>
      <c r="D1" s="9"/>
    </row>
    <row r="3" spans="1:13" x14ac:dyDescent="0.25">
      <c r="A3" s="7" t="s">
        <v>25</v>
      </c>
    </row>
    <row r="4" spans="1:13" x14ac:dyDescent="0.25">
      <c r="A4" s="10">
        <v>15</v>
      </c>
    </row>
    <row r="5" spans="1:13" x14ac:dyDescent="0.25">
      <c r="A5" s="10">
        <v>25</v>
      </c>
    </row>
    <row r="6" spans="1:13" x14ac:dyDescent="0.25">
      <c r="A6" s="10">
        <v>62</v>
      </c>
    </row>
    <row r="7" spans="1:13" x14ac:dyDescent="0.25">
      <c r="A7" s="10">
        <v>52</v>
      </c>
    </row>
    <row r="8" spans="1:13" x14ac:dyDescent="0.25">
      <c r="A8" s="10">
        <v>25</v>
      </c>
    </row>
    <row r="9" spans="1:13" x14ac:dyDescent="0.25">
      <c r="A9" s="10">
        <v>62</v>
      </c>
    </row>
    <row r="10" spans="1:13" x14ac:dyDescent="0.25">
      <c r="A10" s="10">
        <v>32</v>
      </c>
    </row>
    <row r="11" spans="1:13" x14ac:dyDescent="0.25">
      <c r="A11" s="11">
        <f>SUM(A4:A10)</f>
        <v>273</v>
      </c>
    </row>
    <row r="12" spans="1:13" x14ac:dyDescent="0.25">
      <c r="A12" s="54" t="s">
        <v>55</v>
      </c>
      <c r="B12" s="33" t="s">
        <v>56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3" x14ac:dyDescent="0.25">
      <c r="A13" s="55"/>
      <c r="B13" s="32" t="s">
        <v>58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</sheetData>
  <mergeCells count="1"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8">
    <tabColor rgb="FF0000FF"/>
  </sheetPr>
  <dimension ref="A1:P13"/>
  <sheetViews>
    <sheetView zoomScaleNormal="100" workbookViewId="0"/>
  </sheetViews>
  <sheetFormatPr defaultColWidth="10.28515625" defaultRowHeight="15" x14ac:dyDescent="0.25"/>
  <sheetData>
    <row r="1" spans="1:16" ht="45" x14ac:dyDescent="0.25">
      <c r="A1" s="9" t="s">
        <v>30</v>
      </c>
      <c r="B1" s="9"/>
      <c r="C1" s="9"/>
      <c r="D1" s="9"/>
    </row>
    <row r="3" spans="1:16" x14ac:dyDescent="0.25">
      <c r="A3" s="7" t="s">
        <v>25</v>
      </c>
    </row>
    <row r="4" spans="1:16" x14ac:dyDescent="0.25">
      <c r="A4" s="10">
        <v>15</v>
      </c>
    </row>
    <row r="5" spans="1:16" x14ac:dyDescent="0.25">
      <c r="A5" s="10">
        <v>25</v>
      </c>
    </row>
    <row r="6" spans="1:16" x14ac:dyDescent="0.25">
      <c r="A6" s="10">
        <v>62</v>
      </c>
    </row>
    <row r="7" spans="1:16" x14ac:dyDescent="0.25">
      <c r="A7" s="10">
        <v>52</v>
      </c>
    </row>
    <row r="8" spans="1:16" x14ac:dyDescent="0.25">
      <c r="A8" s="10">
        <v>25</v>
      </c>
    </row>
    <row r="9" spans="1:16" x14ac:dyDescent="0.25">
      <c r="A9" s="10">
        <v>62</v>
      </c>
    </row>
    <row r="10" spans="1:16" x14ac:dyDescent="0.25">
      <c r="A10" s="10">
        <v>32</v>
      </c>
    </row>
    <row r="11" spans="1:16" x14ac:dyDescent="0.25">
      <c r="A11" s="16">
        <f>SUM(A4:A10)</f>
        <v>273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A13" s="34" t="s">
        <v>55</v>
      </c>
      <c r="B13" s="35" t="s">
        <v>57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4">
    <tabColor rgb="FF0000FF"/>
  </sheetPr>
  <dimension ref="A1:D8"/>
  <sheetViews>
    <sheetView zoomScaleNormal="100" workbookViewId="0"/>
  </sheetViews>
  <sheetFormatPr defaultColWidth="10.28515625" defaultRowHeight="15" x14ac:dyDescent="0.25"/>
  <cols>
    <col min="1" max="1" width="20.42578125" bestFit="1" customWidth="1"/>
    <col min="2" max="2" width="24.5703125" bestFit="1" customWidth="1"/>
    <col min="3" max="3" width="15.28515625" customWidth="1"/>
    <col min="4" max="4" width="13.85546875" bestFit="1" customWidth="1"/>
  </cols>
  <sheetData>
    <row r="1" spans="1:4" ht="60" x14ac:dyDescent="0.25">
      <c r="A1" s="9" t="str">
        <f>'[1]HW(24an)'!A1</f>
        <v>1) If Revenue was $528,050.00, Administrative Expense was $65,874.00, Operational Expense was $350,200.00, and Other Expense was $58,500.00, list the revenue and expenses and calculate Net Income without calculating total expenses in a separate cell. Then format the report nicely.</v>
      </c>
      <c r="B1" s="9"/>
      <c r="C1" s="9"/>
      <c r="D1" s="9"/>
    </row>
    <row r="4" spans="1:4" x14ac:dyDescent="0.25">
      <c r="B4" s="18" t="s">
        <v>59</v>
      </c>
      <c r="C4" s="19">
        <v>528050</v>
      </c>
    </row>
    <row r="5" spans="1:4" x14ac:dyDescent="0.25">
      <c r="B5" s="18" t="s">
        <v>60</v>
      </c>
      <c r="C5" s="19">
        <v>65874</v>
      </c>
    </row>
    <row r="6" spans="1:4" x14ac:dyDescent="0.25">
      <c r="B6" s="18" t="s">
        <v>61</v>
      </c>
      <c r="C6" s="19">
        <v>350200</v>
      </c>
    </row>
    <row r="7" spans="1:4" x14ac:dyDescent="0.25">
      <c r="B7" s="18" t="s">
        <v>62</v>
      </c>
      <c r="C7" s="19">
        <v>58500</v>
      </c>
    </row>
    <row r="8" spans="1:4" x14ac:dyDescent="0.25">
      <c r="B8" s="18" t="s">
        <v>28</v>
      </c>
      <c r="C8" s="28">
        <f>$C$4-SUM($C$5:$C$7)</f>
        <v>53476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0">
    <tabColor rgb="FF0000FF"/>
  </sheetPr>
  <dimension ref="A1:N13"/>
  <sheetViews>
    <sheetView zoomScaleNormal="100" workbookViewId="0"/>
  </sheetViews>
  <sheetFormatPr defaultColWidth="10.28515625" defaultRowHeight="15" x14ac:dyDescent="0.25"/>
  <cols>
    <col min="1" max="1" width="13" customWidth="1"/>
    <col min="2" max="2" width="13.85546875" bestFit="1" customWidth="1"/>
    <col min="3" max="3" width="12.28515625" bestFit="1" customWidth="1"/>
    <col min="4" max="4" width="18.140625" customWidth="1"/>
  </cols>
  <sheetData>
    <row r="1" spans="1:14" ht="30" x14ac:dyDescent="0.25">
      <c r="A1" s="9" t="s">
        <v>32</v>
      </c>
      <c r="B1" s="9"/>
      <c r="C1" s="9"/>
      <c r="D1" s="9"/>
    </row>
    <row r="3" spans="1:14" x14ac:dyDescent="0.25">
      <c r="A3" s="2" t="s">
        <v>26</v>
      </c>
      <c r="B3" s="10">
        <v>5000</v>
      </c>
    </row>
    <row r="4" spans="1:14" x14ac:dyDescent="0.25">
      <c r="A4" s="2" t="s">
        <v>27</v>
      </c>
      <c r="B4" s="10">
        <v>4250</v>
      </c>
    </row>
    <row r="5" spans="1:14" x14ac:dyDescent="0.25">
      <c r="A5" s="2" t="s">
        <v>28</v>
      </c>
      <c r="B5" s="11">
        <f>B3-B4</f>
        <v>750</v>
      </c>
      <c r="C5" s="32" t="s">
        <v>55</v>
      </c>
      <c r="D5" s="32" t="s">
        <v>63</v>
      </c>
      <c r="E5" s="32"/>
      <c r="F5" s="32"/>
      <c r="G5" s="32"/>
      <c r="H5" s="32"/>
      <c r="I5" s="32"/>
      <c r="J5" s="32"/>
    </row>
    <row r="7" spans="1:14" x14ac:dyDescent="0.25">
      <c r="A7" s="2" t="s">
        <v>26</v>
      </c>
      <c r="B7" s="10">
        <v>5000</v>
      </c>
    </row>
    <row r="8" spans="1:14" x14ac:dyDescent="0.25">
      <c r="A8" s="2" t="s">
        <v>27</v>
      </c>
      <c r="B8" s="10">
        <v>4250</v>
      </c>
    </row>
    <row r="9" spans="1:14" x14ac:dyDescent="0.25">
      <c r="A9" s="2" t="s">
        <v>28</v>
      </c>
      <c r="B9" s="12">
        <f>B7-B8</f>
        <v>750</v>
      </c>
      <c r="C9" s="32" t="s">
        <v>55</v>
      </c>
      <c r="D9" s="32" t="s">
        <v>65</v>
      </c>
      <c r="E9" s="32"/>
      <c r="F9" s="32"/>
      <c r="G9" s="32"/>
      <c r="H9" s="32"/>
      <c r="I9" s="32"/>
      <c r="J9" s="32"/>
      <c r="K9" s="32"/>
      <c r="L9" s="32"/>
      <c r="M9" s="32"/>
    </row>
    <row r="11" spans="1:14" x14ac:dyDescent="0.25">
      <c r="A11" s="2" t="s">
        <v>26</v>
      </c>
      <c r="B11" s="10">
        <v>5000</v>
      </c>
    </row>
    <row r="12" spans="1:14" x14ac:dyDescent="0.25">
      <c r="A12" s="2" t="s">
        <v>27</v>
      </c>
      <c r="B12" s="10">
        <v>4250</v>
      </c>
    </row>
    <row r="13" spans="1:14" x14ac:dyDescent="0.25">
      <c r="A13" s="2" t="s">
        <v>28</v>
      </c>
      <c r="B13" s="16">
        <f>B11-B12</f>
        <v>750</v>
      </c>
      <c r="C13" s="32" t="s">
        <v>55</v>
      </c>
      <c r="D13" s="32" t="s">
        <v>64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0"/>
  <sheetViews>
    <sheetView workbookViewId="0"/>
  </sheetViews>
  <sheetFormatPr defaultRowHeight="15" x14ac:dyDescent="0.25"/>
  <cols>
    <col min="1" max="1" width="33.140625" customWidth="1"/>
  </cols>
  <sheetData>
    <row r="2" spans="1:6" x14ac:dyDescent="0.25">
      <c r="A2" s="1" t="s">
        <v>33</v>
      </c>
    </row>
    <row r="11" spans="1:6" x14ac:dyDescent="0.25">
      <c r="A11" s="29" t="s">
        <v>89</v>
      </c>
    </row>
    <row r="12" spans="1:6" x14ac:dyDescent="0.25">
      <c r="A12" s="29" t="s">
        <v>90</v>
      </c>
      <c r="C12" s="31" t="s">
        <v>55</v>
      </c>
      <c r="D12" s="32" t="s">
        <v>97</v>
      </c>
      <c r="E12" s="32"/>
      <c r="F12" s="32"/>
    </row>
    <row r="13" spans="1:6" x14ac:dyDescent="0.25">
      <c r="A13" s="29" t="s">
        <v>91</v>
      </c>
    </row>
    <row r="14" spans="1:6" x14ac:dyDescent="0.25">
      <c r="A14" s="29" t="s">
        <v>92</v>
      </c>
    </row>
    <row r="15" spans="1:6" x14ac:dyDescent="0.25">
      <c r="A15" s="29" t="s">
        <v>93</v>
      </c>
    </row>
    <row r="16" spans="1:6" x14ac:dyDescent="0.25">
      <c r="A16" s="29" t="s">
        <v>9</v>
      </c>
    </row>
    <row r="17" spans="1:1" x14ac:dyDescent="0.25">
      <c r="A17" s="29" t="s">
        <v>94</v>
      </c>
    </row>
    <row r="18" spans="1:1" x14ac:dyDescent="0.25">
      <c r="A18" s="29" t="s">
        <v>95</v>
      </c>
    </row>
    <row r="19" spans="1:1" x14ac:dyDescent="0.25">
      <c r="A19" s="29" t="s">
        <v>96</v>
      </c>
    </row>
    <row r="20" spans="1:1" x14ac:dyDescent="0.25">
      <c r="A20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8"/>
  <sheetViews>
    <sheetView workbookViewId="0"/>
  </sheetViews>
  <sheetFormatPr defaultRowHeight="15" x14ac:dyDescent="0.25"/>
  <cols>
    <col min="1" max="1" width="10" bestFit="1" customWidth="1"/>
    <col min="2" max="2" width="46.7109375" bestFit="1" customWidth="1"/>
  </cols>
  <sheetData>
    <row r="1" spans="1:11" x14ac:dyDescent="0.25">
      <c r="A1" s="25" t="s">
        <v>51</v>
      </c>
      <c r="B1" s="25" t="s">
        <v>52</v>
      </c>
      <c r="C1" s="21"/>
      <c r="D1" s="22"/>
      <c r="E1" s="22"/>
      <c r="F1" s="22"/>
      <c r="G1" s="22"/>
      <c r="H1" s="22"/>
      <c r="K1" s="21"/>
    </row>
    <row r="2" spans="1:11" x14ac:dyDescent="0.25">
      <c r="A2" s="26" t="s">
        <v>1</v>
      </c>
      <c r="B2" s="20" t="str">
        <f>$A$1&amp;"+"&amp;$A2&amp;" : "&amp;$D2</f>
        <v>CTRL+A : Select all</v>
      </c>
      <c r="C2" s="21"/>
      <c r="D2" s="23" t="s">
        <v>66</v>
      </c>
      <c r="E2" s="22"/>
      <c r="F2" s="22"/>
      <c r="G2" s="22"/>
      <c r="H2" s="22"/>
      <c r="K2" s="21"/>
    </row>
    <row r="3" spans="1:11" x14ac:dyDescent="0.25">
      <c r="A3" s="26" t="s">
        <v>2</v>
      </c>
      <c r="B3" s="20" t="str">
        <f t="shared" ref="B3:B27" si="0">$A$1&amp;"+"&amp;$A3&amp;" : "&amp;$D3</f>
        <v>CTRL+B : Format Text as BOLD</v>
      </c>
      <c r="C3" s="21"/>
      <c r="D3" s="23" t="s">
        <v>87</v>
      </c>
      <c r="E3" s="22"/>
      <c r="F3" s="22"/>
      <c r="G3" s="22"/>
      <c r="H3" s="22"/>
      <c r="K3" s="21"/>
    </row>
    <row r="4" spans="1:11" x14ac:dyDescent="0.25">
      <c r="A4" s="26" t="s">
        <v>4</v>
      </c>
      <c r="B4" s="20" t="str">
        <f t="shared" si="0"/>
        <v>CTRL+C : Copy</v>
      </c>
      <c r="C4" s="21"/>
      <c r="D4" s="23" t="s">
        <v>67</v>
      </c>
      <c r="E4" s="22"/>
      <c r="F4" s="22"/>
      <c r="G4" s="22"/>
      <c r="H4" s="22"/>
      <c r="K4" s="21"/>
    </row>
    <row r="5" spans="1:11" x14ac:dyDescent="0.25">
      <c r="A5" s="26" t="s">
        <v>3</v>
      </c>
      <c r="B5" s="20" t="str">
        <f t="shared" si="0"/>
        <v>CTRL+D : Fill down or copy above cell data/formula</v>
      </c>
      <c r="C5" s="21"/>
      <c r="D5" s="23" t="s">
        <v>68</v>
      </c>
      <c r="E5" s="22"/>
      <c r="F5" s="22"/>
      <c r="G5" s="22"/>
      <c r="H5" s="24"/>
      <c r="K5" s="21"/>
    </row>
    <row r="6" spans="1:11" x14ac:dyDescent="0.25">
      <c r="A6" s="26" t="s">
        <v>5</v>
      </c>
      <c r="B6" s="20" t="str">
        <f t="shared" si="0"/>
        <v>CTRL+E : Flash Fill</v>
      </c>
      <c r="C6" s="21"/>
      <c r="D6" s="23" t="s">
        <v>69</v>
      </c>
      <c r="E6" s="22"/>
      <c r="F6" s="22"/>
      <c r="G6" s="22"/>
      <c r="H6" s="24"/>
      <c r="K6" s="21"/>
    </row>
    <row r="7" spans="1:11" x14ac:dyDescent="0.25">
      <c r="A7" s="26" t="s">
        <v>6</v>
      </c>
      <c r="B7" s="20" t="str">
        <f t="shared" si="0"/>
        <v>CTRL+F : Find</v>
      </c>
      <c r="C7" s="21"/>
      <c r="D7" s="23" t="s">
        <v>70</v>
      </c>
      <c r="E7" s="22"/>
      <c r="F7" s="22"/>
      <c r="G7" s="22"/>
      <c r="H7" s="24"/>
      <c r="K7" s="21"/>
    </row>
    <row r="8" spans="1:11" x14ac:dyDescent="0.25">
      <c r="A8" s="26" t="s">
        <v>7</v>
      </c>
      <c r="B8" s="20" t="str">
        <f t="shared" si="0"/>
        <v>CTRL+G : Go To</v>
      </c>
      <c r="C8" s="21"/>
      <c r="D8" s="23" t="s">
        <v>71</v>
      </c>
      <c r="E8" s="22"/>
      <c r="F8" s="22"/>
      <c r="G8" s="22"/>
      <c r="H8" s="22"/>
      <c r="K8" s="21"/>
    </row>
    <row r="9" spans="1:11" x14ac:dyDescent="0.25">
      <c r="A9" s="26" t="s">
        <v>8</v>
      </c>
      <c r="B9" s="20" t="str">
        <f t="shared" si="0"/>
        <v>CTRL+H : Replace</v>
      </c>
      <c r="C9" s="21"/>
      <c r="D9" s="23" t="s">
        <v>72</v>
      </c>
      <c r="E9" s="22"/>
      <c r="F9" s="22"/>
      <c r="G9" s="22"/>
      <c r="H9" s="22"/>
      <c r="K9" s="21"/>
    </row>
    <row r="10" spans="1:11" x14ac:dyDescent="0.25">
      <c r="A10" s="26" t="s">
        <v>9</v>
      </c>
      <c r="B10" s="20" t="str">
        <f t="shared" si="0"/>
        <v>CTRL+I : Format Text as ITALIC</v>
      </c>
      <c r="C10" s="21"/>
      <c r="D10" s="23" t="s">
        <v>88</v>
      </c>
      <c r="E10" s="22"/>
      <c r="F10" s="22"/>
      <c r="G10" s="22"/>
      <c r="H10" s="22"/>
      <c r="K10" s="21"/>
    </row>
    <row r="11" spans="1:11" x14ac:dyDescent="0.25">
      <c r="A11" s="26" t="s">
        <v>34</v>
      </c>
      <c r="B11" s="20" t="str">
        <f t="shared" si="0"/>
        <v xml:space="preserve">CTRL+J : </v>
      </c>
      <c r="C11" s="21"/>
      <c r="D11" s="22"/>
      <c r="E11" s="22"/>
      <c r="F11" s="22"/>
      <c r="G11" s="22"/>
      <c r="H11" s="22"/>
      <c r="K11" s="21"/>
    </row>
    <row r="12" spans="1:11" x14ac:dyDescent="0.25">
      <c r="A12" s="26" t="s">
        <v>35</v>
      </c>
      <c r="B12" s="20" t="str">
        <f t="shared" si="0"/>
        <v>CTRL+K : Insert Hyperlink</v>
      </c>
      <c r="C12" s="21"/>
      <c r="D12" s="22" t="s">
        <v>73</v>
      </c>
      <c r="E12" s="22"/>
      <c r="F12" s="22"/>
      <c r="G12" s="22"/>
      <c r="H12" s="22"/>
      <c r="K12" s="21"/>
    </row>
    <row r="13" spans="1:11" x14ac:dyDescent="0.25">
      <c r="A13" s="26" t="s">
        <v>36</v>
      </c>
      <c r="B13" s="20" t="str">
        <f t="shared" si="0"/>
        <v>CTRL+L : Create Table</v>
      </c>
      <c r="D13" s="22" t="s">
        <v>74</v>
      </c>
      <c r="E13" s="22"/>
      <c r="F13" s="22"/>
      <c r="G13" s="22"/>
      <c r="H13" s="22"/>
    </row>
    <row r="14" spans="1:11" x14ac:dyDescent="0.25">
      <c r="A14" s="26" t="s">
        <v>37</v>
      </c>
      <c r="B14" s="20" t="str">
        <f t="shared" si="0"/>
        <v xml:space="preserve">CTRL+M : </v>
      </c>
      <c r="D14" s="22"/>
      <c r="E14" s="22"/>
      <c r="F14" s="22"/>
      <c r="G14" s="22"/>
      <c r="H14" s="22"/>
    </row>
    <row r="15" spans="1:11" x14ac:dyDescent="0.25">
      <c r="A15" s="26" t="s">
        <v>38</v>
      </c>
      <c r="B15" s="20" t="str">
        <f t="shared" si="0"/>
        <v>CTRL+N : Open New Workbook</v>
      </c>
      <c r="D15" s="22" t="s">
        <v>75</v>
      </c>
      <c r="E15" s="22"/>
      <c r="F15" s="22"/>
      <c r="G15" s="22"/>
      <c r="H15" s="22"/>
    </row>
    <row r="16" spans="1:11" x14ac:dyDescent="0.25">
      <c r="A16" s="26" t="s">
        <v>39</v>
      </c>
      <c r="B16" s="20" t="str">
        <f t="shared" si="0"/>
        <v>CTRL+O : Goes to Open Menue in FILE Tab</v>
      </c>
      <c r="D16" s="22" t="s">
        <v>76</v>
      </c>
      <c r="E16" s="22"/>
      <c r="F16" s="22"/>
      <c r="G16" s="22"/>
      <c r="H16" s="22"/>
    </row>
    <row r="17" spans="1:8" x14ac:dyDescent="0.25">
      <c r="A17" s="26" t="s">
        <v>40</v>
      </c>
      <c r="B17" s="20" t="str">
        <f t="shared" si="0"/>
        <v>CTRL+P : Goes to Print Menue in FILE Tab</v>
      </c>
      <c r="D17" s="22" t="s">
        <v>77</v>
      </c>
      <c r="E17" s="22"/>
      <c r="F17" s="22"/>
      <c r="G17" s="22"/>
      <c r="H17" s="22"/>
    </row>
    <row r="18" spans="1:8" x14ac:dyDescent="0.25">
      <c r="A18" s="26" t="s">
        <v>41</v>
      </c>
      <c r="B18" s="20" t="str">
        <f t="shared" si="0"/>
        <v>CTRL+Q : Quick Analysis</v>
      </c>
      <c r="D18" s="22" t="s">
        <v>78</v>
      </c>
      <c r="E18" s="22"/>
      <c r="F18" s="22"/>
      <c r="G18" s="22"/>
      <c r="H18" s="22"/>
    </row>
    <row r="19" spans="1:8" x14ac:dyDescent="0.25">
      <c r="A19" s="26" t="s">
        <v>43</v>
      </c>
      <c r="B19" s="20" t="str">
        <f t="shared" si="0"/>
        <v>CTRL+R : Fill right or copy left cell data/formula</v>
      </c>
      <c r="D19" s="23" t="s">
        <v>79</v>
      </c>
      <c r="E19" s="22"/>
      <c r="F19" s="22"/>
      <c r="G19" s="22"/>
      <c r="H19" s="22"/>
    </row>
    <row r="20" spans="1:8" x14ac:dyDescent="0.25">
      <c r="A20" s="26" t="s">
        <v>42</v>
      </c>
      <c r="B20" s="20" t="str">
        <f t="shared" si="0"/>
        <v>CTRL+S : Goes to Save Menue in FILE Tab</v>
      </c>
      <c r="D20" s="22" t="s">
        <v>80</v>
      </c>
      <c r="E20" s="22"/>
      <c r="F20" s="22"/>
      <c r="G20" s="22"/>
      <c r="H20" s="22"/>
    </row>
    <row r="21" spans="1:8" x14ac:dyDescent="0.25">
      <c r="A21" s="26" t="s">
        <v>44</v>
      </c>
      <c r="B21" s="20" t="str">
        <f t="shared" si="0"/>
        <v>CTRL+T : Create Table</v>
      </c>
      <c r="D21" s="22" t="s">
        <v>74</v>
      </c>
      <c r="E21" s="22"/>
      <c r="F21" s="22"/>
      <c r="G21" s="22"/>
      <c r="H21" s="22"/>
    </row>
    <row r="22" spans="1:8" x14ac:dyDescent="0.25">
      <c r="A22" s="26" t="s">
        <v>45</v>
      </c>
      <c r="B22" s="20" t="str">
        <f t="shared" si="0"/>
        <v>CTRL+U : Format Underline</v>
      </c>
      <c r="D22" s="22" t="s">
        <v>81</v>
      </c>
      <c r="E22" s="22"/>
      <c r="F22" s="22"/>
      <c r="G22" s="22"/>
      <c r="H22" s="22"/>
    </row>
    <row r="23" spans="1:8" x14ac:dyDescent="0.25">
      <c r="A23" s="26" t="s">
        <v>46</v>
      </c>
      <c r="B23" s="20" t="str">
        <f t="shared" si="0"/>
        <v>CTRL+V : Paset copied data</v>
      </c>
      <c r="D23" s="22" t="s">
        <v>82</v>
      </c>
      <c r="E23" s="22"/>
      <c r="F23" s="22"/>
      <c r="G23" s="22"/>
      <c r="H23" s="22"/>
    </row>
    <row r="24" spans="1:8" x14ac:dyDescent="0.25">
      <c r="A24" s="26" t="s">
        <v>47</v>
      </c>
      <c r="B24" s="20" t="str">
        <f t="shared" si="0"/>
        <v>CTRL+W : Close current Workbook</v>
      </c>
      <c r="D24" s="22" t="s">
        <v>83</v>
      </c>
      <c r="E24" s="22"/>
      <c r="F24" s="22"/>
      <c r="G24" s="22"/>
      <c r="H24" s="22"/>
    </row>
    <row r="25" spans="1:8" x14ac:dyDescent="0.25">
      <c r="A25" s="26" t="s">
        <v>48</v>
      </c>
      <c r="B25" s="20" t="str">
        <f>$A$1&amp;"+"&amp;$A25&amp;" : "&amp;$D25</f>
        <v>CTRL+X : Cut</v>
      </c>
      <c r="D25" s="22" t="s">
        <v>84</v>
      </c>
      <c r="E25" s="22"/>
      <c r="F25" s="22"/>
      <c r="G25" s="22"/>
      <c r="H25" s="22"/>
    </row>
    <row r="26" spans="1:8" x14ac:dyDescent="0.25">
      <c r="A26" s="26" t="s">
        <v>49</v>
      </c>
      <c r="B26" s="20" t="str">
        <f>$A$1&amp;"+"&amp;$A26&amp;" : "&amp;$D26</f>
        <v>CTRL+Y : Redo Action</v>
      </c>
      <c r="D26" s="22" t="s">
        <v>85</v>
      </c>
      <c r="E26" s="22"/>
      <c r="F26" s="22"/>
      <c r="G26" s="22"/>
      <c r="H26" s="22"/>
    </row>
    <row r="27" spans="1:8" x14ac:dyDescent="0.25">
      <c r="A27" s="26" t="s">
        <v>50</v>
      </c>
      <c r="B27" s="20" t="str">
        <f t="shared" si="0"/>
        <v>CTRL+Z : Undo Action</v>
      </c>
      <c r="D27" s="22" t="s">
        <v>86</v>
      </c>
      <c r="E27" s="22"/>
      <c r="F27" s="22"/>
      <c r="G27" s="22"/>
      <c r="H27" s="22"/>
    </row>
    <row r="28" spans="1:8" x14ac:dyDescent="0.25">
      <c r="D28" s="22"/>
      <c r="E28" s="22"/>
      <c r="F28" s="22"/>
      <c r="G28" s="22"/>
      <c r="H28" s="22"/>
    </row>
    <row r="29" spans="1:8" x14ac:dyDescent="0.25">
      <c r="D29" s="22"/>
      <c r="E29" s="22"/>
      <c r="F29" s="22"/>
      <c r="G29" s="22"/>
      <c r="H29" s="22"/>
    </row>
    <row r="30" spans="1:8" x14ac:dyDescent="0.25">
      <c r="D30" s="22"/>
      <c r="E30" s="22"/>
      <c r="F30" s="22"/>
      <c r="G30" s="22"/>
      <c r="H30" s="22"/>
    </row>
    <row r="31" spans="1:8" x14ac:dyDescent="0.25">
      <c r="D31" s="22"/>
      <c r="E31" s="22"/>
      <c r="F31" s="22"/>
      <c r="G31" s="22"/>
      <c r="H31" s="22"/>
    </row>
    <row r="32" spans="1:8" x14ac:dyDescent="0.25">
      <c r="D32" s="22"/>
      <c r="E32" s="22"/>
      <c r="F32" s="22"/>
      <c r="G32" s="22"/>
      <c r="H32" s="22"/>
    </row>
    <row r="33" spans="4:8" x14ac:dyDescent="0.25">
      <c r="D33" s="22"/>
      <c r="E33" s="22"/>
      <c r="F33" s="22"/>
      <c r="G33" s="22"/>
      <c r="H33" s="22"/>
    </row>
    <row r="34" spans="4:8" x14ac:dyDescent="0.25">
      <c r="D34" s="22"/>
      <c r="E34" s="22"/>
      <c r="F34" s="22"/>
      <c r="G34" s="22"/>
      <c r="H34" s="22"/>
    </row>
    <row r="35" spans="4:8" x14ac:dyDescent="0.25">
      <c r="D35" s="22"/>
      <c r="E35" s="22"/>
      <c r="F35" s="22"/>
      <c r="G35" s="22"/>
      <c r="H35" s="22"/>
    </row>
    <row r="36" spans="4:8" x14ac:dyDescent="0.25">
      <c r="D36" s="22"/>
      <c r="E36" s="22"/>
      <c r="F36" s="22"/>
      <c r="G36" s="22"/>
      <c r="H36" s="22"/>
    </row>
    <row r="37" spans="4:8" x14ac:dyDescent="0.25">
      <c r="D37" s="22"/>
      <c r="E37" s="22"/>
      <c r="F37" s="22"/>
      <c r="G37" s="22"/>
      <c r="H37" s="22"/>
    </row>
    <row r="38" spans="4:8" x14ac:dyDescent="0.25">
      <c r="D38" s="22"/>
      <c r="E38" s="22"/>
      <c r="F38" s="22"/>
      <c r="G38" s="22"/>
      <c r="H38" s="22"/>
    </row>
    <row r="39" spans="4:8" x14ac:dyDescent="0.25">
      <c r="D39" s="22"/>
      <c r="E39" s="22"/>
      <c r="F39" s="22"/>
      <c r="G39" s="22"/>
      <c r="H39" s="22"/>
    </row>
    <row r="40" spans="4:8" x14ac:dyDescent="0.25">
      <c r="D40" s="22"/>
      <c r="E40" s="22"/>
      <c r="F40" s="22"/>
      <c r="G40" s="22"/>
      <c r="H40" s="22"/>
    </row>
    <row r="41" spans="4:8" x14ac:dyDescent="0.25">
      <c r="D41" s="22"/>
      <c r="E41" s="22"/>
      <c r="F41" s="22"/>
      <c r="G41" s="22"/>
      <c r="H41" s="22"/>
    </row>
    <row r="42" spans="4:8" x14ac:dyDescent="0.25">
      <c r="D42" s="22"/>
      <c r="E42" s="22"/>
      <c r="F42" s="22"/>
      <c r="G42" s="22"/>
      <c r="H42" s="22"/>
    </row>
    <row r="43" spans="4:8" x14ac:dyDescent="0.25">
      <c r="D43" s="22"/>
      <c r="E43" s="22"/>
      <c r="F43" s="22"/>
      <c r="G43" s="22"/>
      <c r="H43" s="22"/>
    </row>
    <row r="44" spans="4:8" x14ac:dyDescent="0.25">
      <c r="D44" s="22"/>
      <c r="E44" s="22"/>
      <c r="F44" s="22"/>
      <c r="G44" s="22"/>
      <c r="H44" s="22"/>
    </row>
    <row r="45" spans="4:8" x14ac:dyDescent="0.25">
      <c r="D45" s="22"/>
      <c r="E45" s="22"/>
      <c r="F45" s="22"/>
      <c r="G45" s="22"/>
      <c r="H45" s="22"/>
    </row>
    <row r="46" spans="4:8" x14ac:dyDescent="0.25">
      <c r="D46" s="22"/>
      <c r="E46" s="22"/>
      <c r="F46" s="22"/>
      <c r="G46" s="22"/>
      <c r="H46" s="22"/>
    </row>
    <row r="47" spans="4:8" x14ac:dyDescent="0.25">
      <c r="D47" s="22"/>
      <c r="E47" s="22"/>
      <c r="F47" s="22"/>
      <c r="G47" s="22"/>
      <c r="H47" s="22"/>
    </row>
    <row r="48" spans="4:8" x14ac:dyDescent="0.25">
      <c r="D48" s="22"/>
      <c r="E48" s="22"/>
      <c r="F48" s="22"/>
      <c r="G48" s="22"/>
      <c r="H48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/>
  </sheetViews>
  <sheetFormatPr defaultRowHeight="15" x14ac:dyDescent="0.25"/>
  <cols>
    <col min="1" max="1" width="13.85546875" customWidth="1"/>
  </cols>
  <sheetData>
    <row r="1" spans="1:7" x14ac:dyDescent="0.25">
      <c r="A1" s="1" t="s">
        <v>53</v>
      </c>
    </row>
    <row r="2" spans="1:7" x14ac:dyDescent="0.25">
      <c r="A2" s="30">
        <v>12</v>
      </c>
    </row>
    <row r="3" spans="1:7" x14ac:dyDescent="0.25">
      <c r="A3" s="30">
        <v>10</v>
      </c>
    </row>
    <row r="4" spans="1:7" x14ac:dyDescent="0.25">
      <c r="A4" s="30">
        <v>-10</v>
      </c>
      <c r="C4" s="31" t="s">
        <v>55</v>
      </c>
      <c r="D4" s="32" t="s">
        <v>98</v>
      </c>
      <c r="E4" s="32"/>
      <c r="F4" s="32"/>
      <c r="G4" s="17"/>
    </row>
    <row r="5" spans="1:7" x14ac:dyDescent="0.25">
      <c r="A5" s="30">
        <v>-88</v>
      </c>
    </row>
    <row r="6" spans="1:7" x14ac:dyDescent="0.25">
      <c r="A6" s="30">
        <v>88</v>
      </c>
    </row>
    <row r="7" spans="1:7" x14ac:dyDescent="0.25">
      <c r="A7" s="30"/>
    </row>
    <row r="8" spans="1:7" x14ac:dyDescent="0.25">
      <c r="A8" s="30"/>
    </row>
    <row r="9" spans="1:7" x14ac:dyDescent="0.25">
      <c r="A9" s="30"/>
    </row>
    <row r="10" spans="1:7" x14ac:dyDescent="0.25">
      <c r="A1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Ans. 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2020-11-23T11:34:26Z</cp:lastPrinted>
  <dcterms:created xsi:type="dcterms:W3CDTF">2015-06-05T18:17:20Z</dcterms:created>
  <dcterms:modified xsi:type="dcterms:W3CDTF">2020-12-07T14:02:20Z</dcterms:modified>
</cp:coreProperties>
</file>