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s for student\mayank tech\mayank excel tutorial\ProQuest Interview\"/>
    </mc:Choice>
  </mc:AlternateContent>
  <xr:revisionPtr revIDLastSave="0" documentId="13_ncr:1_{C4067C9B-DBEC-4847-9A5A-2D6B2A0EEDD4}" xr6:coauthVersionLast="47" xr6:coauthVersionMax="47" xr10:uidLastSave="{00000000-0000-0000-0000-000000000000}"/>
  <bookViews>
    <workbookView xWindow="-110" yWindow="-110" windowWidth="19420" windowHeight="10420" xr2:uid="{3ECA6B9D-14E0-44F8-B2D6-6BFB618956F5}"/>
  </bookViews>
  <sheets>
    <sheet name="DateQues" sheetId="1" r:id="rId1"/>
  </sheets>
  <externalReferences>
    <externalReference r:id="rId2"/>
  </externalReferences>
  <definedNames>
    <definedName name="AussieANSWER">#REF!</definedName>
    <definedName name="FastANSWER">#REF!</definedName>
    <definedName name="FrannyANSWER">#REF!</definedName>
    <definedName name="FreestyleANSWER">#REF!</definedName>
    <definedName name="FunctionCategories">'[1]Ref. Data'!$D$3:$D$15</definedName>
    <definedName name="GigiANSWER">#REF!</definedName>
    <definedName name="JonnANSWER">#REF!</definedName>
    <definedName name="List">#REF!</definedName>
    <definedName name="TableForLookup">#REF!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25" i="1"/>
  <c r="F26" i="1"/>
  <c r="F27" i="1"/>
  <c r="F28" i="1"/>
  <c r="F29" i="1"/>
  <c r="F30" i="1"/>
  <c r="F25" i="1"/>
  <c r="B26" i="1"/>
  <c r="B27" i="1"/>
  <c r="B28" i="1"/>
  <c r="B29" i="1"/>
  <c r="B30" i="1"/>
  <c r="B2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G51" i="1"/>
  <c r="F51" i="1"/>
  <c r="C35" i="1"/>
  <c r="C36" i="1"/>
  <c r="G52" i="1" l="1"/>
  <c r="G53" i="1"/>
  <c r="G54" i="1"/>
  <c r="G55" i="1"/>
  <c r="G56" i="1"/>
  <c r="G57" i="1"/>
  <c r="F52" i="1"/>
  <c r="F53" i="1"/>
  <c r="F54" i="1"/>
  <c r="F55" i="1"/>
  <c r="F56" i="1"/>
  <c r="F57" i="1"/>
  <c r="I42" i="1"/>
  <c r="I43" i="1"/>
  <c r="I44" i="1"/>
  <c r="I45" i="1"/>
  <c r="I46" i="1"/>
  <c r="I41" i="1"/>
  <c r="H38" i="1"/>
  <c r="H42" i="1"/>
  <c r="H43" i="1"/>
  <c r="H44" i="1"/>
  <c r="H45" i="1"/>
  <c r="H46" i="1"/>
  <c r="H41" i="1"/>
  <c r="G42" i="1"/>
  <c r="G43" i="1"/>
  <c r="G44" i="1"/>
  <c r="G45" i="1"/>
  <c r="G46" i="1"/>
  <c r="G41" i="1"/>
  <c r="F42" i="1"/>
  <c r="F43" i="1"/>
  <c r="F44" i="1"/>
  <c r="F45" i="1"/>
  <c r="F46" i="1"/>
  <c r="F41" i="1"/>
  <c r="D42" i="1"/>
  <c r="D43" i="1"/>
  <c r="D44" i="1"/>
  <c r="D45" i="1"/>
  <c r="D46" i="1"/>
  <c r="D41" i="1"/>
  <c r="E41" i="1"/>
  <c r="E42" i="1"/>
  <c r="E43" i="1"/>
  <c r="E44" i="1"/>
  <c r="E45" i="1"/>
  <c r="E46" i="1"/>
  <c r="E26" i="1"/>
  <c r="E27" i="1"/>
  <c r="E28" i="1"/>
  <c r="E29" i="1"/>
  <c r="E30" i="1"/>
  <c r="E25" i="1"/>
  <c r="D26" i="1"/>
  <c r="D27" i="1"/>
  <c r="D28" i="1"/>
  <c r="D29" i="1"/>
  <c r="D30" i="1"/>
  <c r="D2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O22" i="1" l="1"/>
  <c r="R22" i="1" s="1"/>
  <c r="O21" i="1"/>
  <c r="R21" i="1" s="1"/>
  <c r="O20" i="1"/>
  <c r="R20" i="1" s="1"/>
  <c r="O19" i="1"/>
  <c r="R19" i="1" s="1"/>
  <c r="O18" i="1"/>
  <c r="R18" i="1" s="1"/>
  <c r="O17" i="1"/>
  <c r="R17" i="1" s="1"/>
  <c r="O16" i="1"/>
  <c r="R16" i="1" s="1"/>
  <c r="O15" i="1"/>
  <c r="R15" i="1" s="1"/>
  <c r="O14" i="1"/>
  <c r="R14" i="1" s="1"/>
  <c r="O13" i="1"/>
  <c r="R13" i="1" s="1"/>
  <c r="O12" i="1"/>
  <c r="R12" i="1" s="1"/>
  <c r="O11" i="1"/>
  <c r="R11" i="1" s="1"/>
  <c r="O10" i="1"/>
  <c r="R10" i="1" s="1"/>
  <c r="O9" i="1"/>
  <c r="R9" i="1" s="1"/>
  <c r="O8" i="1"/>
  <c r="R8" i="1" s="1"/>
  <c r="O7" i="1"/>
  <c r="R7" i="1" s="1"/>
  <c r="O6" i="1"/>
  <c r="R6" i="1" s="1"/>
  <c r="O5" i="1"/>
  <c r="R5" i="1" s="1"/>
  <c r="O4" i="1"/>
  <c r="Q4" i="1" s="1"/>
  <c r="R4" i="1" l="1"/>
  <c r="P11" i="1"/>
  <c r="Q11" i="1"/>
  <c r="P12" i="1"/>
  <c r="Q12" i="1"/>
  <c r="P13" i="1"/>
  <c r="Q13" i="1"/>
  <c r="P14" i="1"/>
  <c r="Q14" i="1"/>
  <c r="P7" i="1"/>
  <c r="Q7" i="1"/>
  <c r="P8" i="1"/>
  <c r="Q8" i="1"/>
  <c r="P16" i="1"/>
  <c r="Q16" i="1"/>
  <c r="P19" i="1"/>
  <c r="Q19" i="1"/>
  <c r="P20" i="1"/>
  <c r="Q20" i="1"/>
  <c r="P21" i="1"/>
  <c r="Q21" i="1"/>
  <c r="P22" i="1"/>
  <c r="Q22" i="1"/>
  <c r="P9" i="1"/>
  <c r="Q9" i="1"/>
  <c r="P17" i="1"/>
  <c r="Q17" i="1"/>
  <c r="P5" i="1"/>
  <c r="Q5" i="1"/>
  <c r="P6" i="1"/>
  <c r="Q6" i="1"/>
  <c r="P15" i="1"/>
  <c r="Q15" i="1"/>
  <c r="P10" i="1"/>
  <c r="Q10" i="1"/>
  <c r="P18" i="1"/>
  <c r="Q18" i="1"/>
  <c r="P4" i="1"/>
</calcChain>
</file>

<file path=xl/sharedStrings.xml><?xml version="1.0" encoding="utf-8"?>
<sst xmlns="http://schemas.openxmlformats.org/spreadsheetml/2006/main" count="46" uniqueCount="31">
  <si>
    <t>Days in future</t>
  </si>
  <si>
    <t>Holidays</t>
  </si>
  <si>
    <t>Date</t>
  </si>
  <si>
    <t>Last Day of Month</t>
  </si>
  <si>
    <t>First Day Next Month</t>
  </si>
  <si>
    <t>Workday in Future</t>
  </si>
  <si>
    <t>Last Monday</t>
  </si>
  <si>
    <t>Due Date</t>
  </si>
  <si>
    <t>Project Start</t>
  </si>
  <si>
    <t>Project End</t>
  </si>
  <si>
    <t>Days Between Date, Inclusive = (End - Beg + 1)</t>
  </si>
  <si>
    <t>Net Working Days</t>
  </si>
  <si>
    <t>Holday</t>
  </si>
  <si>
    <t>Dates</t>
  </si>
  <si>
    <t>Date(Output)</t>
  </si>
  <si>
    <t>Output</t>
  </si>
  <si>
    <t>The due date for the invoice is Friday, November 8, 2013</t>
  </si>
  <si>
    <t>Determine if the year of a given date is a leap year</t>
  </si>
  <si>
    <t>Leap Year?</t>
  </si>
  <si>
    <t>34.Pad Week numbers with Zeros</t>
  </si>
  <si>
    <t xml:space="preserve">Date </t>
  </si>
  <si>
    <t>Week</t>
  </si>
  <si>
    <t>Padded</t>
  </si>
  <si>
    <t>07</t>
  </si>
  <si>
    <t>08</t>
  </si>
  <si>
    <t>09</t>
  </si>
  <si>
    <t>10</t>
  </si>
  <si>
    <t>11</t>
  </si>
  <si>
    <t>12</t>
  </si>
  <si>
    <t>13</t>
  </si>
  <si>
    <t>my system is not working this performance is not good 
I will try best to do in mobile 🙂🙂🙂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</si>
</sst>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m/d/yy"/>
    <numFmt numFmtId="165" formatCode="dddd\,\ mmmm\ d\,\ yyyy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165" fontId="0" fillId="0" borderId="1" xfId="0" applyNumberFormat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2" fillId="0" borderId="0" xfId="0" applyFont="1"/>
    <xf numFmtId="14" fontId="0" fillId="3" borderId="0" xfId="0" applyNumberFormat="1" applyFill="1" applyBorder="1"/>
    <xf numFmtId="165" fontId="0" fillId="0" borderId="0" xfId="0" applyNumberFormat="1" applyBorder="1"/>
    <xf numFmtId="0" fontId="0" fillId="3" borderId="0" xfId="0" applyFill="1" applyBorder="1" applyAlignment="1">
      <alignment wrapText="1"/>
    </xf>
    <xf numFmtId="0" fontId="0" fillId="0" borderId="0" xfId="0" applyBorder="1"/>
    <xf numFmtId="0" fontId="0" fillId="0" borderId="0" xfId="0" applyNumberFormat="1"/>
    <xf numFmtId="14" fontId="0" fillId="3" borderId="1" xfId="0" applyNumberFormat="1" applyFont="1" applyFill="1" applyBorder="1"/>
    <xf numFmtId="14" fontId="1" fillId="2" borderId="1" xfId="0" applyNumberFormat="1" applyFont="1" applyFill="1" applyBorder="1"/>
    <xf numFmtId="14" fontId="1" fillId="2" borderId="1" xfId="0" applyNumberFormat="1" applyFont="1" applyFill="1" applyBorder="1" applyAlignment="1">
      <alignment wrapText="1"/>
    </xf>
    <xf numFmtId="14" fontId="0" fillId="4" borderId="1" xfId="0" applyNumberFormat="1" applyFill="1" applyBorder="1"/>
    <xf numFmtId="14" fontId="2" fillId="0" borderId="0" xfId="0" applyNumberFormat="1" applyFont="1"/>
    <xf numFmtId="0" fontId="0" fillId="0" borderId="1" xfId="0" applyNumberFormat="1" applyBorder="1"/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0D039-71B5-4C47-8907-2870D456CAC3}">
  <sheetPr>
    <tabColor rgb="FF0000FF"/>
  </sheetPr>
  <dimension ref="A1:S57"/>
  <sheetViews>
    <sheetView tabSelected="1" zoomScale="130" zoomScaleNormal="130" workbookViewId="0">
      <pane xSplit="1" topLeftCell="K1" activePane="topRight" state="frozen"/>
      <selection pane="topRight" activeCell="R3" sqref="R3"/>
    </sheetView>
  </sheetViews>
  <sheetFormatPr defaultRowHeight="14.5" x14ac:dyDescent="0.35"/>
  <cols>
    <col min="1" max="1" width="28.36328125" style="1" customWidth="1"/>
    <col min="2" max="2" width="22" customWidth="1"/>
    <col min="3" max="3" width="26.81640625" customWidth="1"/>
    <col min="4" max="4" width="16.08984375" bestFit="1" customWidth="1"/>
    <col min="5" max="5" width="11.90625" bestFit="1" customWidth="1"/>
    <col min="6" max="8" width="12.36328125" bestFit="1" customWidth="1"/>
    <col min="9" max="9" width="12.453125" bestFit="1" customWidth="1"/>
    <col min="10" max="10" width="19.90625" bestFit="1" customWidth="1"/>
    <col min="11" max="11" width="22.26953125" bestFit="1" customWidth="1"/>
    <col min="12" max="13" width="1.453125" customWidth="1"/>
    <col min="14" max="14" width="10.90625" bestFit="1" customWidth="1"/>
    <col min="15" max="15" width="10.453125" bestFit="1" customWidth="1"/>
    <col min="16" max="16" width="14.26953125" bestFit="1" customWidth="1"/>
    <col min="17" max="17" width="15.7265625" bestFit="1" customWidth="1"/>
    <col min="19" max="19" width="10.453125" bestFit="1" customWidth="1"/>
  </cols>
  <sheetData>
    <row r="1" spans="1:19" x14ac:dyDescent="0.35">
      <c r="I1" t="s">
        <v>0</v>
      </c>
      <c r="K1" t="s">
        <v>1</v>
      </c>
    </row>
    <row r="2" spans="1:19" x14ac:dyDescent="0.35">
      <c r="I2">
        <v>16</v>
      </c>
      <c r="K2" s="1">
        <v>40604</v>
      </c>
    </row>
    <row r="3" spans="1:19" ht="43.5" x14ac:dyDescent="0.35">
      <c r="A3" s="19" t="s">
        <v>2</v>
      </c>
      <c r="B3" s="2"/>
      <c r="C3" s="3" t="s">
        <v>3</v>
      </c>
      <c r="D3" s="3" t="s">
        <v>3</v>
      </c>
      <c r="E3" s="3" t="s">
        <v>3</v>
      </c>
      <c r="F3" s="3" t="s">
        <v>4</v>
      </c>
      <c r="G3" s="3" t="s">
        <v>4</v>
      </c>
      <c r="H3" s="3" t="s">
        <v>4</v>
      </c>
      <c r="I3" s="3" t="s">
        <v>5</v>
      </c>
      <c r="J3" s="3" t="s">
        <v>6</v>
      </c>
      <c r="K3" s="3" t="s">
        <v>6</v>
      </c>
      <c r="N3" s="3" t="s">
        <v>8</v>
      </c>
      <c r="O3" s="3" t="s">
        <v>9</v>
      </c>
      <c r="P3" s="3" t="s">
        <v>10</v>
      </c>
      <c r="Q3" s="3" t="s">
        <v>11</v>
      </c>
      <c r="S3" s="3" t="s">
        <v>12</v>
      </c>
    </row>
    <row r="4" spans="1:19" x14ac:dyDescent="0.35">
      <c r="A4" s="4">
        <v>40585</v>
      </c>
      <c r="B4" s="4"/>
      <c r="C4" s="6">
        <f>EOMONTH(A4,0)</f>
        <v>40602</v>
      </c>
      <c r="D4" s="6">
        <f>DATE(YEAR(A4),MONTH(A4)+1,0)</f>
        <v>40602</v>
      </c>
      <c r="E4" s="6">
        <f>EDATE(A4,1)-DAY(A4)</f>
        <v>40602</v>
      </c>
      <c r="F4" s="6">
        <f>EOMONTH(A4,0)+1</f>
        <v>40603</v>
      </c>
      <c r="G4" s="6">
        <f>EDATE(A4,1)-DAY(A4)+1</f>
        <v>40603</v>
      </c>
      <c r="H4" s="6">
        <f>DATE(YEAR(A4),MONTH(A4)+1,0)+1</f>
        <v>40603</v>
      </c>
      <c r="I4" s="6">
        <f t="shared" ref="I4:I22" si="0">WORKDAY.INTL(A4,$I$2,11,$K$2)</f>
        <v>40605</v>
      </c>
      <c r="J4" s="6" t="str">
        <f>TEXT(DATE(YEAR(A4),MONTH(A4),DAY(A4)-WEEKDAY(A4,3)),"dddd, mmm dd, yyyy")</f>
        <v>Monday, Feb 07, 2011</v>
      </c>
      <c r="K4" s="7" t="str">
        <f t="shared" ref="K4:K22" si="1">TEXT(A4-WEEKDAY(A4-2),"dddd, mmm dd ,yyy")</f>
        <v>Monday, Feb 07 ,2011</v>
      </c>
      <c r="N4" s="4">
        <v>40654</v>
      </c>
      <c r="O4" s="4">
        <f ca="1">TODAY()</f>
        <v>44356</v>
      </c>
      <c r="P4" s="5">
        <f ca="1">O4-N4+1</f>
        <v>3703</v>
      </c>
      <c r="Q4" s="5">
        <f ca="1">NETWORKDAYS.INTL(N4,O4,11,$S$4:$S$8)</f>
        <v>3173</v>
      </c>
      <c r="R4">
        <f ca="1">NETWORKDAYS(N4,O4,$S$4:$S$8)</f>
        <v>2644</v>
      </c>
      <c r="S4" s="4">
        <v>40679</v>
      </c>
    </row>
    <row r="5" spans="1:19" x14ac:dyDescent="0.35">
      <c r="A5" s="4">
        <v>40955</v>
      </c>
      <c r="B5" s="4"/>
      <c r="C5" s="6">
        <f t="shared" ref="C5:C22" si="2">EOMONTH(A5,0)</f>
        <v>40968</v>
      </c>
      <c r="D5" s="6">
        <f t="shared" ref="D5:D22" si="3">DATE(YEAR(A5),MONTH(A5)+1,0)</f>
        <v>40968</v>
      </c>
      <c r="E5" s="6">
        <f t="shared" ref="E5:E22" si="4">EDATE(A5,1)-DAY(A5)</f>
        <v>40968</v>
      </c>
      <c r="F5" s="6">
        <f t="shared" ref="F5:F22" si="5">EOMONTH(A5,0)+1</f>
        <v>40969</v>
      </c>
      <c r="G5" s="6">
        <f t="shared" ref="G5:G22" si="6">EDATE(A5,1)-DAY(A5)+1</f>
        <v>40969</v>
      </c>
      <c r="H5" s="6">
        <f t="shared" ref="H5:H22" si="7">DATE(YEAR(A5),MONTH(A5)+1,0)+1</f>
        <v>40969</v>
      </c>
      <c r="I5" s="6">
        <f t="shared" si="0"/>
        <v>40974</v>
      </c>
      <c r="J5" s="6" t="str">
        <f t="shared" ref="J5:J22" si="8">TEXT(DATE(YEAR(A5),MONTH(A5),DAY(A5)-WEEKDAY(A5,3)),"dddd, mmm dd, yyyy")</f>
        <v>Monday, Feb 13, 2012</v>
      </c>
      <c r="K5" s="7" t="str">
        <f t="shared" si="1"/>
        <v>Monday, Feb 13 ,2012</v>
      </c>
      <c r="N5" s="4">
        <v>40655</v>
      </c>
      <c r="O5" s="4">
        <f t="shared" ref="O5:O22" ca="1" si="9">TODAY()</f>
        <v>44356</v>
      </c>
      <c r="P5" s="5">
        <f t="shared" ref="P5:P22" ca="1" si="10">O5-N5+1</f>
        <v>3702</v>
      </c>
      <c r="Q5" s="5">
        <f t="shared" ref="Q5:Q22" ca="1" si="11">NETWORKDAYS.INTL(N5,O5,11,$S$4:$S$8)</f>
        <v>3172</v>
      </c>
      <c r="R5">
        <f t="shared" ref="R5:R22" ca="1" si="12">NETWORKDAYS(N5,O5,$S$4:$S$8)</f>
        <v>2643</v>
      </c>
      <c r="S5" s="8"/>
    </row>
    <row r="6" spans="1:19" x14ac:dyDescent="0.35">
      <c r="A6" s="4">
        <v>40594</v>
      </c>
      <c r="B6" s="4"/>
      <c r="C6" s="6">
        <f t="shared" si="2"/>
        <v>40602</v>
      </c>
      <c r="D6" s="6">
        <f t="shared" si="3"/>
        <v>40602</v>
      </c>
      <c r="E6" s="6">
        <f t="shared" si="4"/>
        <v>40602</v>
      </c>
      <c r="F6" s="6">
        <f t="shared" si="5"/>
        <v>40603</v>
      </c>
      <c r="G6" s="6">
        <f t="shared" si="6"/>
        <v>40603</v>
      </c>
      <c r="H6" s="6">
        <f t="shared" si="7"/>
        <v>40603</v>
      </c>
      <c r="I6" s="6">
        <f t="shared" si="0"/>
        <v>40613</v>
      </c>
      <c r="J6" s="6" t="str">
        <f t="shared" si="8"/>
        <v>Monday, Feb 14, 2011</v>
      </c>
      <c r="K6" s="7" t="str">
        <f t="shared" si="1"/>
        <v>Monday, Feb 14 ,2011</v>
      </c>
      <c r="N6" s="4">
        <v>40656</v>
      </c>
      <c r="O6" s="4">
        <f t="shared" ca="1" si="9"/>
        <v>44356</v>
      </c>
      <c r="P6" s="5">
        <f t="shared" ca="1" si="10"/>
        <v>3701</v>
      </c>
      <c r="Q6" s="5">
        <f t="shared" ca="1" si="11"/>
        <v>3171</v>
      </c>
      <c r="R6">
        <f t="shared" ca="1" si="12"/>
        <v>2642</v>
      </c>
      <c r="S6" s="8"/>
    </row>
    <row r="7" spans="1:19" x14ac:dyDescent="0.35">
      <c r="A7" s="4">
        <v>40611</v>
      </c>
      <c r="B7" s="4"/>
      <c r="C7" s="6">
        <f t="shared" si="2"/>
        <v>40633</v>
      </c>
      <c r="D7" s="6">
        <f t="shared" si="3"/>
        <v>40633</v>
      </c>
      <c r="E7" s="6">
        <f t="shared" si="4"/>
        <v>40633</v>
      </c>
      <c r="F7" s="6">
        <f t="shared" si="5"/>
        <v>40634</v>
      </c>
      <c r="G7" s="6">
        <f t="shared" si="6"/>
        <v>40634</v>
      </c>
      <c r="H7" s="6">
        <f t="shared" si="7"/>
        <v>40634</v>
      </c>
      <c r="I7" s="6">
        <f t="shared" si="0"/>
        <v>40630</v>
      </c>
      <c r="J7" s="6" t="str">
        <f t="shared" si="8"/>
        <v>Monday, Mar 07, 2011</v>
      </c>
      <c r="K7" s="7" t="str">
        <f t="shared" si="1"/>
        <v>Monday, Mar 07 ,2011</v>
      </c>
      <c r="N7" s="4">
        <v>40657</v>
      </c>
      <c r="O7" s="4">
        <f t="shared" ca="1" si="9"/>
        <v>44356</v>
      </c>
      <c r="P7" s="5">
        <f t="shared" ca="1" si="10"/>
        <v>3700</v>
      </c>
      <c r="Q7" s="5">
        <f t="shared" ca="1" si="11"/>
        <v>3170</v>
      </c>
      <c r="R7">
        <f t="shared" ca="1" si="12"/>
        <v>2642</v>
      </c>
      <c r="S7" s="8"/>
    </row>
    <row r="8" spans="1:19" x14ac:dyDescent="0.35">
      <c r="A8" s="4">
        <v>40596</v>
      </c>
      <c r="B8" s="4"/>
      <c r="C8" s="6">
        <f t="shared" si="2"/>
        <v>40602</v>
      </c>
      <c r="D8" s="6">
        <f t="shared" si="3"/>
        <v>40602</v>
      </c>
      <c r="E8" s="6">
        <f t="shared" si="4"/>
        <v>40602</v>
      </c>
      <c r="F8" s="6">
        <f t="shared" si="5"/>
        <v>40603</v>
      </c>
      <c r="G8" s="6">
        <f t="shared" si="6"/>
        <v>40603</v>
      </c>
      <c r="H8" s="6">
        <f t="shared" si="7"/>
        <v>40603</v>
      </c>
      <c r="I8" s="6">
        <f t="shared" si="0"/>
        <v>40616</v>
      </c>
      <c r="J8" s="6" t="str">
        <f t="shared" si="8"/>
        <v>Monday, Feb 21, 2011</v>
      </c>
      <c r="K8" s="7" t="str">
        <f t="shared" si="1"/>
        <v>Monday, Feb 21 ,2011</v>
      </c>
      <c r="N8" s="4">
        <v>40658</v>
      </c>
      <c r="O8" s="4">
        <f t="shared" ca="1" si="9"/>
        <v>44356</v>
      </c>
      <c r="P8" s="5">
        <f t="shared" ca="1" si="10"/>
        <v>3699</v>
      </c>
      <c r="Q8" s="5">
        <f t="shared" ca="1" si="11"/>
        <v>3170</v>
      </c>
      <c r="R8">
        <f t="shared" ca="1" si="12"/>
        <v>2642</v>
      </c>
      <c r="S8" s="8"/>
    </row>
    <row r="9" spans="1:19" x14ac:dyDescent="0.35">
      <c r="A9" s="4">
        <v>40586</v>
      </c>
      <c r="B9" s="4"/>
      <c r="C9" s="6">
        <f t="shared" si="2"/>
        <v>40602</v>
      </c>
      <c r="D9" s="6">
        <f t="shared" si="3"/>
        <v>40602</v>
      </c>
      <c r="E9" s="6">
        <f t="shared" si="4"/>
        <v>40602</v>
      </c>
      <c r="F9" s="6">
        <f t="shared" si="5"/>
        <v>40603</v>
      </c>
      <c r="G9" s="6">
        <f t="shared" si="6"/>
        <v>40603</v>
      </c>
      <c r="H9" s="6">
        <f t="shared" si="7"/>
        <v>40603</v>
      </c>
      <c r="I9" s="6">
        <f t="shared" si="0"/>
        <v>40606</v>
      </c>
      <c r="J9" s="6" t="str">
        <f t="shared" si="8"/>
        <v>Monday, Feb 07, 2011</v>
      </c>
      <c r="K9" s="7" t="str">
        <f t="shared" si="1"/>
        <v>Monday, Feb 07 ,2011</v>
      </c>
      <c r="N9" s="4">
        <v>40659</v>
      </c>
      <c r="O9" s="4">
        <f t="shared" ca="1" si="9"/>
        <v>44356</v>
      </c>
      <c r="P9" s="5">
        <f t="shared" ca="1" si="10"/>
        <v>3698</v>
      </c>
      <c r="Q9" s="5">
        <f t="shared" ca="1" si="11"/>
        <v>3169</v>
      </c>
      <c r="R9">
        <f t="shared" ca="1" si="12"/>
        <v>2641</v>
      </c>
    </row>
    <row r="10" spans="1:19" x14ac:dyDescent="0.35">
      <c r="A10" s="4">
        <v>40612</v>
      </c>
      <c r="B10" s="4"/>
      <c r="C10" s="6">
        <f t="shared" si="2"/>
        <v>40633</v>
      </c>
      <c r="D10" s="6">
        <f t="shared" si="3"/>
        <v>40633</v>
      </c>
      <c r="E10" s="6">
        <f t="shared" si="4"/>
        <v>40633</v>
      </c>
      <c r="F10" s="6">
        <f t="shared" si="5"/>
        <v>40634</v>
      </c>
      <c r="G10" s="6">
        <f t="shared" si="6"/>
        <v>40634</v>
      </c>
      <c r="H10" s="6">
        <f t="shared" si="7"/>
        <v>40634</v>
      </c>
      <c r="I10" s="6">
        <f t="shared" si="0"/>
        <v>40631</v>
      </c>
      <c r="J10" s="6" t="str">
        <f t="shared" si="8"/>
        <v>Monday, Mar 07, 2011</v>
      </c>
      <c r="K10" s="7" t="str">
        <f t="shared" si="1"/>
        <v>Monday, Mar 07 ,2011</v>
      </c>
      <c r="N10" s="4">
        <v>40660</v>
      </c>
      <c r="O10" s="4">
        <f t="shared" ca="1" si="9"/>
        <v>44356</v>
      </c>
      <c r="P10" s="5">
        <f t="shared" ca="1" si="10"/>
        <v>3697</v>
      </c>
      <c r="Q10" s="5">
        <f t="shared" ca="1" si="11"/>
        <v>3168</v>
      </c>
      <c r="R10">
        <f t="shared" ca="1" si="12"/>
        <v>2640</v>
      </c>
    </row>
    <row r="11" spans="1:19" x14ac:dyDescent="0.35">
      <c r="A11" s="4">
        <v>40617</v>
      </c>
      <c r="B11" s="4"/>
      <c r="C11" s="6">
        <f t="shared" si="2"/>
        <v>40633</v>
      </c>
      <c r="D11" s="6">
        <f t="shared" si="3"/>
        <v>40633</v>
      </c>
      <c r="E11" s="6">
        <f t="shared" si="4"/>
        <v>40633</v>
      </c>
      <c r="F11" s="6">
        <f t="shared" si="5"/>
        <v>40634</v>
      </c>
      <c r="G11" s="6">
        <f t="shared" si="6"/>
        <v>40634</v>
      </c>
      <c r="H11" s="6">
        <f t="shared" si="7"/>
        <v>40634</v>
      </c>
      <c r="I11" s="6">
        <f t="shared" si="0"/>
        <v>40635</v>
      </c>
      <c r="J11" s="6" t="str">
        <f t="shared" si="8"/>
        <v>Monday, Mar 14, 2011</v>
      </c>
      <c r="K11" s="7" t="str">
        <f t="shared" si="1"/>
        <v>Monday, Mar 14 ,2011</v>
      </c>
      <c r="N11" s="4">
        <v>40661</v>
      </c>
      <c r="O11" s="4">
        <f t="shared" ca="1" si="9"/>
        <v>44356</v>
      </c>
      <c r="P11" s="5">
        <f t="shared" ca="1" si="10"/>
        <v>3696</v>
      </c>
      <c r="Q11" s="5">
        <f t="shared" ca="1" si="11"/>
        <v>3167</v>
      </c>
      <c r="R11">
        <f t="shared" ca="1" si="12"/>
        <v>2639</v>
      </c>
    </row>
    <row r="12" spans="1:19" x14ac:dyDescent="0.35">
      <c r="A12" s="4">
        <v>40590</v>
      </c>
      <c r="B12" s="4"/>
      <c r="C12" s="6">
        <f t="shared" si="2"/>
        <v>40602</v>
      </c>
      <c r="D12" s="6">
        <f t="shared" si="3"/>
        <v>40602</v>
      </c>
      <c r="E12" s="6">
        <f t="shared" si="4"/>
        <v>40602</v>
      </c>
      <c r="F12" s="6">
        <f t="shared" si="5"/>
        <v>40603</v>
      </c>
      <c r="G12" s="6">
        <f t="shared" si="6"/>
        <v>40603</v>
      </c>
      <c r="H12" s="6">
        <f t="shared" si="7"/>
        <v>40603</v>
      </c>
      <c r="I12" s="6">
        <f t="shared" si="0"/>
        <v>40610</v>
      </c>
      <c r="J12" s="6" t="str">
        <f t="shared" si="8"/>
        <v>Monday, Feb 14, 2011</v>
      </c>
      <c r="K12" s="7" t="str">
        <f t="shared" si="1"/>
        <v>Monday, Feb 14 ,2011</v>
      </c>
      <c r="N12" s="4">
        <v>40662</v>
      </c>
      <c r="O12" s="4">
        <f t="shared" ca="1" si="9"/>
        <v>44356</v>
      </c>
      <c r="P12" s="5">
        <f t="shared" ca="1" si="10"/>
        <v>3695</v>
      </c>
      <c r="Q12" s="5">
        <f t="shared" ca="1" si="11"/>
        <v>3166</v>
      </c>
      <c r="R12">
        <f t="shared" ca="1" si="12"/>
        <v>2638</v>
      </c>
    </row>
    <row r="13" spans="1:19" x14ac:dyDescent="0.35">
      <c r="A13" s="4">
        <v>40598</v>
      </c>
      <c r="B13" s="4"/>
      <c r="C13" s="6">
        <f t="shared" si="2"/>
        <v>40602</v>
      </c>
      <c r="D13" s="6">
        <f t="shared" si="3"/>
        <v>40602</v>
      </c>
      <c r="E13" s="6">
        <f t="shared" si="4"/>
        <v>40602</v>
      </c>
      <c r="F13" s="6">
        <f t="shared" si="5"/>
        <v>40603</v>
      </c>
      <c r="G13" s="6">
        <f t="shared" si="6"/>
        <v>40603</v>
      </c>
      <c r="H13" s="6">
        <f t="shared" si="7"/>
        <v>40603</v>
      </c>
      <c r="I13" s="6">
        <f t="shared" si="0"/>
        <v>40618</v>
      </c>
      <c r="J13" s="6" t="str">
        <f t="shared" si="8"/>
        <v>Monday, Feb 21, 2011</v>
      </c>
      <c r="K13" s="7" t="str">
        <f t="shared" si="1"/>
        <v>Monday, Feb 21 ,2011</v>
      </c>
      <c r="N13" s="4">
        <v>40663</v>
      </c>
      <c r="O13" s="4">
        <f t="shared" ca="1" si="9"/>
        <v>44356</v>
      </c>
      <c r="P13" s="5">
        <f t="shared" ca="1" si="10"/>
        <v>3694</v>
      </c>
      <c r="Q13" s="5">
        <f t="shared" ca="1" si="11"/>
        <v>3165</v>
      </c>
      <c r="R13">
        <f t="shared" ca="1" si="12"/>
        <v>2637</v>
      </c>
    </row>
    <row r="14" spans="1:19" x14ac:dyDescent="0.35">
      <c r="A14" s="4">
        <v>40616</v>
      </c>
      <c r="B14" s="4"/>
      <c r="C14" s="6">
        <f t="shared" si="2"/>
        <v>40633</v>
      </c>
      <c r="D14" s="6">
        <f t="shared" si="3"/>
        <v>40633</v>
      </c>
      <c r="E14" s="6">
        <f t="shared" si="4"/>
        <v>40633</v>
      </c>
      <c r="F14" s="6">
        <f t="shared" si="5"/>
        <v>40634</v>
      </c>
      <c r="G14" s="6">
        <f t="shared" si="6"/>
        <v>40634</v>
      </c>
      <c r="H14" s="6">
        <f t="shared" si="7"/>
        <v>40634</v>
      </c>
      <c r="I14" s="6">
        <f t="shared" si="0"/>
        <v>40634</v>
      </c>
      <c r="J14" s="6" t="str">
        <f t="shared" si="8"/>
        <v>Monday, Mar 14, 2011</v>
      </c>
      <c r="K14" s="7" t="str">
        <f t="shared" si="1"/>
        <v>Monday, Mar 07 ,2011</v>
      </c>
      <c r="N14" s="4">
        <v>40664</v>
      </c>
      <c r="O14" s="4">
        <f t="shared" ca="1" si="9"/>
        <v>44356</v>
      </c>
      <c r="P14" s="5">
        <f t="shared" ca="1" si="10"/>
        <v>3693</v>
      </c>
      <c r="Q14" s="5">
        <f t="shared" ca="1" si="11"/>
        <v>3164</v>
      </c>
      <c r="R14">
        <f t="shared" ca="1" si="12"/>
        <v>2637</v>
      </c>
    </row>
    <row r="15" spans="1:19" x14ac:dyDescent="0.35">
      <c r="A15" s="4">
        <v>40607</v>
      </c>
      <c r="B15" s="4"/>
      <c r="C15" s="6">
        <f t="shared" si="2"/>
        <v>40633</v>
      </c>
      <c r="D15" s="6">
        <f t="shared" si="3"/>
        <v>40633</v>
      </c>
      <c r="E15" s="6">
        <f t="shared" si="4"/>
        <v>40633</v>
      </c>
      <c r="F15" s="6">
        <f t="shared" si="5"/>
        <v>40634</v>
      </c>
      <c r="G15" s="6">
        <f t="shared" si="6"/>
        <v>40634</v>
      </c>
      <c r="H15" s="6">
        <f t="shared" si="7"/>
        <v>40634</v>
      </c>
      <c r="I15" s="6">
        <f t="shared" si="0"/>
        <v>40626</v>
      </c>
      <c r="J15" s="6" t="str">
        <f t="shared" si="8"/>
        <v>Monday, Feb 28, 2011</v>
      </c>
      <c r="K15" s="7" t="str">
        <f t="shared" si="1"/>
        <v>Monday, Feb 28 ,2011</v>
      </c>
      <c r="N15" s="4">
        <v>40665</v>
      </c>
      <c r="O15" s="4">
        <f t="shared" ca="1" si="9"/>
        <v>44356</v>
      </c>
      <c r="P15" s="5">
        <f t="shared" ca="1" si="10"/>
        <v>3692</v>
      </c>
      <c r="Q15" s="5">
        <f t="shared" ca="1" si="11"/>
        <v>3164</v>
      </c>
      <c r="R15">
        <f t="shared" ca="1" si="12"/>
        <v>2637</v>
      </c>
    </row>
    <row r="16" spans="1:19" x14ac:dyDescent="0.35">
      <c r="A16" s="4">
        <v>40603</v>
      </c>
      <c r="B16" s="4"/>
      <c r="C16" s="6">
        <f t="shared" si="2"/>
        <v>40633</v>
      </c>
      <c r="D16" s="6">
        <f t="shared" si="3"/>
        <v>40633</v>
      </c>
      <c r="E16" s="6">
        <f t="shared" si="4"/>
        <v>40633</v>
      </c>
      <c r="F16" s="6">
        <f t="shared" si="5"/>
        <v>40634</v>
      </c>
      <c r="G16" s="6">
        <f t="shared" si="6"/>
        <v>40634</v>
      </c>
      <c r="H16" s="6">
        <f t="shared" si="7"/>
        <v>40634</v>
      </c>
      <c r="I16" s="6">
        <f t="shared" si="0"/>
        <v>40623</v>
      </c>
      <c r="J16" s="6" t="str">
        <f t="shared" si="8"/>
        <v>Monday, Feb 28, 2011</v>
      </c>
      <c r="K16" s="7" t="str">
        <f t="shared" si="1"/>
        <v>Monday, Feb 28 ,2011</v>
      </c>
      <c r="N16" s="4">
        <v>40666</v>
      </c>
      <c r="O16" s="4">
        <f t="shared" ca="1" si="9"/>
        <v>44356</v>
      </c>
      <c r="P16" s="5">
        <f t="shared" ca="1" si="10"/>
        <v>3691</v>
      </c>
      <c r="Q16" s="5">
        <f t="shared" ca="1" si="11"/>
        <v>3163</v>
      </c>
      <c r="R16">
        <f t="shared" ca="1" si="12"/>
        <v>2636</v>
      </c>
    </row>
    <row r="17" spans="1:18" x14ac:dyDescent="0.35">
      <c r="A17" s="4">
        <v>40611</v>
      </c>
      <c r="B17" s="4"/>
      <c r="C17" s="6">
        <f t="shared" si="2"/>
        <v>40633</v>
      </c>
      <c r="D17" s="6">
        <f t="shared" si="3"/>
        <v>40633</v>
      </c>
      <c r="E17" s="6">
        <f t="shared" si="4"/>
        <v>40633</v>
      </c>
      <c r="F17" s="6">
        <f t="shared" si="5"/>
        <v>40634</v>
      </c>
      <c r="G17" s="6">
        <f t="shared" si="6"/>
        <v>40634</v>
      </c>
      <c r="H17" s="6">
        <f t="shared" si="7"/>
        <v>40634</v>
      </c>
      <c r="I17" s="6">
        <f t="shared" si="0"/>
        <v>40630</v>
      </c>
      <c r="J17" s="6" t="str">
        <f t="shared" si="8"/>
        <v>Monday, Mar 07, 2011</v>
      </c>
      <c r="K17" s="7" t="str">
        <f t="shared" si="1"/>
        <v>Monday, Mar 07 ,2011</v>
      </c>
      <c r="N17" s="4">
        <v>40667</v>
      </c>
      <c r="O17" s="4">
        <f t="shared" ca="1" si="9"/>
        <v>44356</v>
      </c>
      <c r="P17" s="5">
        <f t="shared" ca="1" si="10"/>
        <v>3690</v>
      </c>
      <c r="Q17" s="5">
        <f t="shared" ca="1" si="11"/>
        <v>3162</v>
      </c>
      <c r="R17">
        <f t="shared" ca="1" si="12"/>
        <v>2635</v>
      </c>
    </row>
    <row r="18" spans="1:18" x14ac:dyDescent="0.35">
      <c r="A18" s="4">
        <v>40614</v>
      </c>
      <c r="B18" s="4"/>
      <c r="C18" s="6">
        <f t="shared" si="2"/>
        <v>40633</v>
      </c>
      <c r="D18" s="6">
        <f t="shared" si="3"/>
        <v>40633</v>
      </c>
      <c r="E18" s="6">
        <f t="shared" si="4"/>
        <v>40633</v>
      </c>
      <c r="F18" s="6">
        <f t="shared" si="5"/>
        <v>40634</v>
      </c>
      <c r="G18" s="6">
        <f t="shared" si="6"/>
        <v>40634</v>
      </c>
      <c r="H18" s="6">
        <f t="shared" si="7"/>
        <v>40634</v>
      </c>
      <c r="I18" s="6">
        <f t="shared" si="0"/>
        <v>40633</v>
      </c>
      <c r="J18" s="6" t="str">
        <f t="shared" si="8"/>
        <v>Monday, Mar 07, 2011</v>
      </c>
      <c r="K18" s="7" t="str">
        <f t="shared" si="1"/>
        <v>Monday, Mar 07 ,2011</v>
      </c>
      <c r="N18" s="4">
        <v>40668</v>
      </c>
      <c r="O18" s="4">
        <f t="shared" ca="1" si="9"/>
        <v>44356</v>
      </c>
      <c r="P18" s="5">
        <f t="shared" ca="1" si="10"/>
        <v>3689</v>
      </c>
      <c r="Q18" s="5">
        <f t="shared" ca="1" si="11"/>
        <v>3161</v>
      </c>
      <c r="R18">
        <f t="shared" ca="1" si="12"/>
        <v>2634</v>
      </c>
    </row>
    <row r="19" spans="1:18" x14ac:dyDescent="0.35">
      <c r="A19" s="4">
        <v>40618</v>
      </c>
      <c r="B19" s="4"/>
      <c r="C19" s="6">
        <f t="shared" si="2"/>
        <v>40633</v>
      </c>
      <c r="D19" s="6">
        <f t="shared" si="3"/>
        <v>40633</v>
      </c>
      <c r="E19" s="6">
        <f t="shared" si="4"/>
        <v>40633</v>
      </c>
      <c r="F19" s="6">
        <f t="shared" si="5"/>
        <v>40634</v>
      </c>
      <c r="G19" s="6">
        <f t="shared" si="6"/>
        <v>40634</v>
      </c>
      <c r="H19" s="6">
        <f t="shared" si="7"/>
        <v>40634</v>
      </c>
      <c r="I19" s="6">
        <f t="shared" si="0"/>
        <v>40637</v>
      </c>
      <c r="J19" s="6" t="str">
        <f t="shared" si="8"/>
        <v>Monday, Mar 14, 2011</v>
      </c>
      <c r="K19" s="7" t="str">
        <f t="shared" si="1"/>
        <v>Monday, Mar 14 ,2011</v>
      </c>
      <c r="N19" s="4">
        <v>40669</v>
      </c>
      <c r="O19" s="4">
        <f t="shared" ca="1" si="9"/>
        <v>44356</v>
      </c>
      <c r="P19" s="5">
        <f t="shared" ca="1" si="10"/>
        <v>3688</v>
      </c>
      <c r="Q19" s="5">
        <f t="shared" ca="1" si="11"/>
        <v>3160</v>
      </c>
      <c r="R19">
        <f t="shared" ca="1" si="12"/>
        <v>2633</v>
      </c>
    </row>
    <row r="20" spans="1:18" x14ac:dyDescent="0.35">
      <c r="A20" s="4">
        <v>40616</v>
      </c>
      <c r="B20" s="4"/>
      <c r="C20" s="6">
        <f t="shared" si="2"/>
        <v>40633</v>
      </c>
      <c r="D20" s="6">
        <f t="shared" si="3"/>
        <v>40633</v>
      </c>
      <c r="E20" s="6">
        <f t="shared" si="4"/>
        <v>40633</v>
      </c>
      <c r="F20" s="6">
        <f t="shared" si="5"/>
        <v>40634</v>
      </c>
      <c r="G20" s="6">
        <f t="shared" si="6"/>
        <v>40634</v>
      </c>
      <c r="H20" s="6">
        <f t="shared" si="7"/>
        <v>40634</v>
      </c>
      <c r="I20" s="6">
        <f t="shared" si="0"/>
        <v>40634</v>
      </c>
      <c r="J20" s="6" t="str">
        <f t="shared" si="8"/>
        <v>Monday, Mar 14, 2011</v>
      </c>
      <c r="K20" s="7" t="str">
        <f t="shared" si="1"/>
        <v>Monday, Mar 07 ,2011</v>
      </c>
      <c r="N20" s="4">
        <v>40670</v>
      </c>
      <c r="O20" s="4">
        <f t="shared" ca="1" si="9"/>
        <v>44356</v>
      </c>
      <c r="P20" s="5">
        <f t="shared" ca="1" si="10"/>
        <v>3687</v>
      </c>
      <c r="Q20" s="5">
        <f t="shared" ca="1" si="11"/>
        <v>3159</v>
      </c>
      <c r="R20">
        <f t="shared" ca="1" si="12"/>
        <v>2632</v>
      </c>
    </row>
    <row r="21" spans="1:18" x14ac:dyDescent="0.35">
      <c r="A21" s="4">
        <v>40591</v>
      </c>
      <c r="B21" s="4"/>
      <c r="C21" s="6">
        <f t="shared" si="2"/>
        <v>40602</v>
      </c>
      <c r="D21" s="6">
        <f t="shared" si="3"/>
        <v>40602</v>
      </c>
      <c r="E21" s="6">
        <f t="shared" si="4"/>
        <v>40602</v>
      </c>
      <c r="F21" s="6">
        <f t="shared" si="5"/>
        <v>40603</v>
      </c>
      <c r="G21" s="6">
        <f t="shared" si="6"/>
        <v>40603</v>
      </c>
      <c r="H21" s="6">
        <f t="shared" si="7"/>
        <v>40603</v>
      </c>
      <c r="I21" s="6">
        <f t="shared" si="0"/>
        <v>40611</v>
      </c>
      <c r="J21" s="6" t="str">
        <f t="shared" si="8"/>
        <v>Monday, Feb 14, 2011</v>
      </c>
      <c r="K21" s="7" t="str">
        <f t="shared" si="1"/>
        <v>Monday, Feb 14 ,2011</v>
      </c>
      <c r="N21" s="4">
        <v>40671</v>
      </c>
      <c r="O21" s="4">
        <f t="shared" ca="1" si="9"/>
        <v>44356</v>
      </c>
      <c r="P21" s="5">
        <f t="shared" ca="1" si="10"/>
        <v>3686</v>
      </c>
      <c r="Q21" s="5">
        <f t="shared" ca="1" si="11"/>
        <v>3158</v>
      </c>
      <c r="R21">
        <f t="shared" ca="1" si="12"/>
        <v>2632</v>
      </c>
    </row>
    <row r="22" spans="1:18" x14ac:dyDescent="0.35">
      <c r="A22" s="4">
        <v>40599</v>
      </c>
      <c r="B22" s="4"/>
      <c r="C22" s="6">
        <f t="shared" si="2"/>
        <v>40602</v>
      </c>
      <c r="D22" s="6">
        <f t="shared" si="3"/>
        <v>40602</v>
      </c>
      <c r="E22" s="6">
        <f t="shared" si="4"/>
        <v>40602</v>
      </c>
      <c r="F22" s="6">
        <f t="shared" si="5"/>
        <v>40603</v>
      </c>
      <c r="G22" s="6">
        <f t="shared" si="6"/>
        <v>40603</v>
      </c>
      <c r="H22" s="6">
        <f t="shared" si="7"/>
        <v>40603</v>
      </c>
      <c r="I22" s="6">
        <f t="shared" si="0"/>
        <v>40619</v>
      </c>
      <c r="J22" s="6" t="str">
        <f t="shared" si="8"/>
        <v>Monday, Feb 21, 2011</v>
      </c>
      <c r="K22" s="7" t="str">
        <f t="shared" si="1"/>
        <v>Monday, Feb 21 ,2011</v>
      </c>
      <c r="N22" s="4">
        <v>40672</v>
      </c>
      <c r="O22" s="4">
        <f t="shared" ca="1" si="9"/>
        <v>44356</v>
      </c>
      <c r="P22" s="5">
        <f t="shared" ca="1" si="10"/>
        <v>3685</v>
      </c>
      <c r="Q22" s="5">
        <f t="shared" ca="1" si="11"/>
        <v>3158</v>
      </c>
      <c r="R22">
        <f t="shared" ca="1" si="12"/>
        <v>2632</v>
      </c>
    </row>
    <row r="24" spans="1:18" ht="42" customHeight="1" x14ac:dyDescent="0.35">
      <c r="A24" s="20" t="s">
        <v>13</v>
      </c>
      <c r="B24" s="3"/>
      <c r="C24" s="3" t="s">
        <v>14</v>
      </c>
      <c r="D24" s="3"/>
      <c r="E24" s="3" t="s">
        <v>14</v>
      </c>
      <c r="I24" s="24" t="s">
        <v>30</v>
      </c>
      <c r="J24" s="24"/>
      <c r="K24" s="24"/>
      <c r="L24" s="24"/>
      <c r="M24" s="24"/>
      <c r="N24" s="24"/>
    </row>
    <row r="25" spans="1:18" x14ac:dyDescent="0.35">
      <c r="A25" s="23">
        <v>20010714</v>
      </c>
      <c r="B25" s="8" t="str">
        <f>TEXT(REPLACE(REPLACE(A25,5,0,"-"),8,0,"-"),"dd-mm-yyy")</f>
        <v>14-07-2001</v>
      </c>
      <c r="C25" s="18">
        <v>37086</v>
      </c>
      <c r="D25" s="13" t="str">
        <f>RIGHT(A25,2)&amp;"-"&amp;MID(A25,5,2)&amp;"-"&amp;LEFT(A25,4)</f>
        <v>14-07-2001</v>
      </c>
      <c r="E25" t="str">
        <f>REPLACE(A25,1,6,"")&amp;"-"&amp;REPLACE(REPLACE(A25,7,2,""),1,4,"")&amp;"-"&amp;REPLACE(REPLACE(A25,7,2,""),5,4,"")</f>
        <v>14-07-2001</v>
      </c>
      <c r="F25" t="str">
        <f>TEXT(REPLACE(REPLACE(A25,5,0,"-"),8,0,"-"),"dd-mm-yyy")</f>
        <v>14-07-2001</v>
      </c>
      <c r="G25" t="str">
        <f>RIGHT(A25,2)&amp;"-"&amp;MID(A25,5,2)&amp;"-"&amp;LEFT(A25,4)</f>
        <v>14-07-2001</v>
      </c>
    </row>
    <row r="26" spans="1:18" x14ac:dyDescent="0.35">
      <c r="A26" s="23">
        <v>20040410</v>
      </c>
      <c r="B26" s="8" t="str">
        <f t="shared" ref="B26:B30" si="13">TEXT(REPLACE(REPLACE(A26,5,0,"-"),8,0,"-"),"dd-mm-yyy")</f>
        <v>10-04-2004</v>
      </c>
      <c r="C26" s="6">
        <v>38087</v>
      </c>
      <c r="D26" s="13" t="str">
        <f t="shared" ref="D26:D30" si="14">RIGHT(A26,2)&amp;"-"&amp;MID(A26,5,2)&amp;"-"&amp;LEFT(A26,4)</f>
        <v>10-04-2004</v>
      </c>
      <c r="E26" t="str">
        <f t="shared" ref="E26:E30" si="15">REPLACE(A26,1,6,"")&amp;"-"&amp;REPLACE(REPLACE(A26,7,2,""),1,4,"")&amp;"-"&amp;REPLACE(REPLACE(A26,7,2,""),5,4,"")</f>
        <v>10-04-2004</v>
      </c>
      <c r="F26" t="str">
        <f t="shared" ref="F26:F30" si="16">TEXT(REPLACE(REPLACE(A26,5,0,"-"),8,0,"-"),"dd-mm-yyy")</f>
        <v>10-04-2004</v>
      </c>
      <c r="G26" t="str">
        <f t="shared" ref="G26:G30" si="17">RIGHT(A26,2)&amp;"-"&amp;MID(A26,5,2)&amp;"-"&amp;LEFT(A26,4)</f>
        <v>10-04-2004</v>
      </c>
    </row>
    <row r="27" spans="1:18" x14ac:dyDescent="0.35">
      <c r="A27" s="23">
        <v>20091115</v>
      </c>
      <c r="B27" s="8" t="str">
        <f t="shared" si="13"/>
        <v>15-11-2009</v>
      </c>
      <c r="C27" s="6">
        <v>40132</v>
      </c>
      <c r="D27" s="13" t="str">
        <f t="shared" si="14"/>
        <v>15-11-2009</v>
      </c>
      <c r="E27" t="str">
        <f t="shared" si="15"/>
        <v>15-11-2009</v>
      </c>
      <c r="F27" t="str">
        <f t="shared" si="16"/>
        <v>15-11-2009</v>
      </c>
      <c r="G27" t="str">
        <f t="shared" si="17"/>
        <v>15-11-2009</v>
      </c>
    </row>
    <row r="28" spans="1:18" x14ac:dyDescent="0.35">
      <c r="A28" s="23">
        <v>20000610</v>
      </c>
      <c r="B28" s="8" t="str">
        <f t="shared" si="13"/>
        <v>10-06-2000</v>
      </c>
      <c r="C28" s="6">
        <v>36687</v>
      </c>
      <c r="D28" s="13" t="str">
        <f t="shared" si="14"/>
        <v>10-06-2000</v>
      </c>
      <c r="E28" t="str">
        <f t="shared" si="15"/>
        <v>10-06-2000</v>
      </c>
      <c r="F28" t="str">
        <f t="shared" si="16"/>
        <v>10-06-2000</v>
      </c>
      <c r="G28" t="str">
        <f t="shared" si="17"/>
        <v>10-06-2000</v>
      </c>
    </row>
    <row r="29" spans="1:18" x14ac:dyDescent="0.35">
      <c r="A29" s="23">
        <v>20080401</v>
      </c>
      <c r="B29" s="8" t="str">
        <f t="shared" si="13"/>
        <v>01-04-2008</v>
      </c>
      <c r="C29" s="6">
        <v>39539</v>
      </c>
      <c r="D29" s="13" t="str">
        <f t="shared" si="14"/>
        <v>01-04-2008</v>
      </c>
      <c r="E29" t="str">
        <f t="shared" si="15"/>
        <v>01-04-2008</v>
      </c>
      <c r="F29" t="str">
        <f t="shared" si="16"/>
        <v>01-04-2008</v>
      </c>
      <c r="G29" t="str">
        <f t="shared" si="17"/>
        <v>01-04-2008</v>
      </c>
    </row>
    <row r="30" spans="1:18" x14ac:dyDescent="0.35">
      <c r="A30" s="23">
        <v>20100717</v>
      </c>
      <c r="B30" s="8" t="str">
        <f t="shared" si="13"/>
        <v>17-07-2010</v>
      </c>
      <c r="C30" s="6">
        <v>40376</v>
      </c>
      <c r="D30" s="13" t="str">
        <f t="shared" si="14"/>
        <v>17-07-2010</v>
      </c>
      <c r="E30" t="str">
        <f t="shared" si="15"/>
        <v>17-07-2010</v>
      </c>
      <c r="F30" t="str">
        <f t="shared" si="16"/>
        <v>17-07-2010</v>
      </c>
      <c r="G30" t="str">
        <f t="shared" si="17"/>
        <v>17-07-2010</v>
      </c>
    </row>
    <row r="32" spans="1:18" x14ac:dyDescent="0.35">
      <c r="A32" s="4" t="s">
        <v>7</v>
      </c>
      <c r="B32" s="8"/>
      <c r="C32" s="9">
        <v>41586</v>
      </c>
      <c r="D32" s="14"/>
    </row>
    <row r="34" spans="1:9" ht="43.5" x14ac:dyDescent="0.35">
      <c r="A34" s="4" t="s">
        <v>15</v>
      </c>
      <c r="B34" s="8"/>
      <c r="C34" s="10" t="s">
        <v>16</v>
      </c>
      <c r="D34" s="15"/>
    </row>
    <row r="35" spans="1:9" x14ac:dyDescent="0.35">
      <c r="A35" s="4" t="s">
        <v>15</v>
      </c>
      <c r="B35" s="16"/>
      <c r="C35" t="str">
        <f>"The due date for the invoice is "&amp;TEXT(C32,"dddd, mmmm d, yyy")</f>
        <v>The due date for the invoice is Friday, November 8, 2013</v>
      </c>
    </row>
    <row r="36" spans="1:9" x14ac:dyDescent="0.35">
      <c r="C36" t="str">
        <f>_xlfn.CONCAT("The due date for the invoice is "&amp;TEXT(C32,"dddd, mmmm d, yyy"))</f>
        <v>The due date for the invoice is Friday, November 8, 2013</v>
      </c>
    </row>
    <row r="38" spans="1:9" x14ac:dyDescent="0.35">
      <c r="A38" s="1" t="s">
        <v>17</v>
      </c>
      <c r="H38">
        <f>YEAR(A41)</f>
        <v>2000</v>
      </c>
    </row>
    <row r="40" spans="1:9" x14ac:dyDescent="0.35">
      <c r="A40" s="21" t="s">
        <v>2</v>
      </c>
      <c r="B40" s="11"/>
      <c r="C40" s="11" t="s">
        <v>18</v>
      </c>
      <c r="D40" s="11" t="s">
        <v>18</v>
      </c>
      <c r="E40" s="11" t="s">
        <v>18</v>
      </c>
      <c r="F40" s="11" t="s">
        <v>18</v>
      </c>
      <c r="G40" s="11" t="s">
        <v>18</v>
      </c>
      <c r="H40" s="11" t="s">
        <v>18</v>
      </c>
      <c r="I40" s="11" t="s">
        <v>18</v>
      </c>
    </row>
    <row r="41" spans="1:9" x14ac:dyDescent="0.35">
      <c r="A41" s="4">
        <v>36526</v>
      </c>
      <c r="B41" s="4"/>
      <c r="C41" s="8" t="b">
        <v>1</v>
      </c>
      <c r="D41" s="16" t="b">
        <f>DATE(YEAR(A41)+1,1,1)-DATE(YEAR(A41),1,1)=366</f>
        <v>1</v>
      </c>
      <c r="E41" s="17" t="str">
        <f t="shared" ref="E41:E46" si="18">IF(MOD(YEAR(A41),4)=0,"TRUE","FALSE")</f>
        <v>TRUE</v>
      </c>
      <c r="F41" t="b">
        <f>DAY(EOMONTH(DATE(YEAR(A41),2,1),0))=29</f>
        <v>1</v>
      </c>
      <c r="G41" t="b">
        <f>WEEKDAY(DATE(YEAR(A41),2,1))&lt;&gt;WEEKDAY(DATE(YEAR(A41),3,1))</f>
        <v>1</v>
      </c>
      <c r="H41" t="b">
        <f>WEEKDAY(DATE(YEAR(A41),2,1))=WEEKDAY(EOMONTH(DATE(YEAR(A41),2,1),0))</f>
        <v>1</v>
      </c>
      <c r="I41" t="b">
        <f>((MOD(YEAR(A41),4)=0)*(MOD(YEAR(A41),100)&lt;&gt;0)+(MOD(YEAR(A41),400)=0)=1)</f>
        <v>1</v>
      </c>
    </row>
    <row r="42" spans="1:9" x14ac:dyDescent="0.35">
      <c r="A42" s="4">
        <v>35869</v>
      </c>
      <c r="B42" s="4"/>
      <c r="C42" s="8" t="b">
        <v>0</v>
      </c>
      <c r="D42" s="16" t="b">
        <f t="shared" ref="D42:D46" si="19">DATE(YEAR(A42)+1,1,1)-DATE(YEAR(A42),1,1)=366</f>
        <v>0</v>
      </c>
      <c r="E42" s="17" t="str">
        <f t="shared" si="18"/>
        <v>FALSE</v>
      </c>
      <c r="F42" t="b">
        <f t="shared" ref="F42:F46" si="20">DAY(EOMONTH(DATE(YEAR(A42),2,1),0))=29</f>
        <v>0</v>
      </c>
      <c r="G42" t="b">
        <f t="shared" ref="G42:G46" si="21">WEEKDAY(DATE(YEAR(A42),2,1))&lt;&gt;WEEKDAY(DATE(YEAR(A42),3,1))</f>
        <v>0</v>
      </c>
      <c r="H42" t="b">
        <f t="shared" ref="H42:H46" si="22">WEEKDAY(DATE(YEAR(A42),2,1))=WEEKDAY(EOMONTH(DATE(YEAR(A42),2,1),0))</f>
        <v>0</v>
      </c>
      <c r="I42" t="b">
        <f t="shared" ref="I42:I46" si="23">((MOD(YEAR(A42),4)=0)*(MOD(YEAR(A42),100)&lt;&gt;0)+(MOD(YEAR(A42),400)=0)=1)</f>
        <v>0</v>
      </c>
    </row>
    <row r="43" spans="1:9" x14ac:dyDescent="0.35">
      <c r="A43" s="4">
        <v>41172</v>
      </c>
      <c r="B43" s="4"/>
      <c r="C43" s="8" t="b">
        <v>1</v>
      </c>
      <c r="D43" s="16" t="b">
        <f t="shared" si="19"/>
        <v>1</v>
      </c>
      <c r="E43" s="17" t="str">
        <f t="shared" si="18"/>
        <v>TRUE</v>
      </c>
      <c r="F43" t="b">
        <f t="shared" si="20"/>
        <v>1</v>
      </c>
      <c r="G43" t="b">
        <f t="shared" si="21"/>
        <v>1</v>
      </c>
      <c r="H43" t="b">
        <f t="shared" si="22"/>
        <v>1</v>
      </c>
      <c r="I43" t="b">
        <f t="shared" si="23"/>
        <v>1</v>
      </c>
    </row>
    <row r="44" spans="1:9" x14ac:dyDescent="0.35">
      <c r="A44" s="4">
        <v>41613</v>
      </c>
      <c r="B44" s="4"/>
      <c r="C44" s="8" t="b">
        <v>0</v>
      </c>
      <c r="D44" s="16" t="b">
        <f t="shared" si="19"/>
        <v>0</v>
      </c>
      <c r="E44" s="17" t="str">
        <f t="shared" si="18"/>
        <v>FALSE</v>
      </c>
      <c r="F44" t="b">
        <f t="shared" si="20"/>
        <v>0</v>
      </c>
      <c r="G44" t="b">
        <f t="shared" si="21"/>
        <v>0</v>
      </c>
      <c r="H44" t="b">
        <f t="shared" si="22"/>
        <v>0</v>
      </c>
      <c r="I44" t="b">
        <f t="shared" si="23"/>
        <v>0</v>
      </c>
    </row>
    <row r="45" spans="1:9" x14ac:dyDescent="0.35">
      <c r="A45" s="4">
        <v>42210</v>
      </c>
      <c r="B45" s="4"/>
      <c r="C45" s="8" t="b">
        <v>0</v>
      </c>
      <c r="D45" s="16" t="b">
        <f t="shared" si="19"/>
        <v>0</v>
      </c>
      <c r="E45" s="17" t="str">
        <f t="shared" si="18"/>
        <v>FALSE</v>
      </c>
      <c r="F45" t="b">
        <f t="shared" si="20"/>
        <v>0</v>
      </c>
      <c r="G45" t="b">
        <f t="shared" si="21"/>
        <v>0</v>
      </c>
      <c r="H45" t="b">
        <f t="shared" si="22"/>
        <v>0</v>
      </c>
      <c r="I45" t="b">
        <f t="shared" si="23"/>
        <v>0</v>
      </c>
    </row>
    <row r="46" spans="1:9" x14ac:dyDescent="0.35">
      <c r="A46" s="4">
        <v>42695</v>
      </c>
      <c r="B46" s="4"/>
      <c r="C46" s="8" t="b">
        <v>1</v>
      </c>
      <c r="D46" s="16" t="b">
        <f t="shared" si="19"/>
        <v>1</v>
      </c>
      <c r="E46" s="17" t="str">
        <f t="shared" si="18"/>
        <v>TRUE</v>
      </c>
      <c r="F46" t="b">
        <f t="shared" si="20"/>
        <v>1</v>
      </c>
      <c r="G46" t="b">
        <f t="shared" si="21"/>
        <v>1</v>
      </c>
      <c r="H46" t="b">
        <f t="shared" si="22"/>
        <v>1</v>
      </c>
      <c r="I46" t="b">
        <f t="shared" si="23"/>
        <v>1</v>
      </c>
    </row>
    <row r="48" spans="1:9" x14ac:dyDescent="0.35">
      <c r="A48" s="22" t="s">
        <v>19</v>
      </c>
      <c r="B48" s="12"/>
    </row>
    <row r="50" spans="1:7" x14ac:dyDescent="0.35">
      <c r="A50" s="21" t="s">
        <v>20</v>
      </c>
      <c r="B50" s="11"/>
      <c r="C50" s="11" t="s">
        <v>21</v>
      </c>
      <c r="D50" s="11"/>
      <c r="E50" s="11" t="s">
        <v>22</v>
      </c>
      <c r="F50" s="11" t="s">
        <v>22</v>
      </c>
    </row>
    <row r="51" spans="1:7" x14ac:dyDescent="0.35">
      <c r="A51" s="4">
        <v>42415</v>
      </c>
      <c r="B51" s="4"/>
      <c r="C51" s="8">
        <v>7</v>
      </c>
      <c r="D51" s="8"/>
      <c r="E51" s="8" t="s">
        <v>23</v>
      </c>
      <c r="F51" t="str">
        <f>TEXT(C51,"00")</f>
        <v>07</v>
      </c>
      <c r="G51" s="17" t="str">
        <f t="shared" ref="G51:G57" si="24">TEXT(WEEKNUM(A51,2)-1,"00")</f>
        <v>07</v>
      </c>
    </row>
    <row r="52" spans="1:7" x14ac:dyDescent="0.35">
      <c r="A52" s="4">
        <v>42422</v>
      </c>
      <c r="B52" s="4"/>
      <c r="C52" s="8">
        <v>8</v>
      </c>
      <c r="D52" s="8"/>
      <c r="E52" s="8" t="s">
        <v>24</v>
      </c>
      <c r="F52" t="str">
        <f t="shared" ref="F52:F57" si="25">TEXT(C52,"00")</f>
        <v>08</v>
      </c>
      <c r="G52" s="17" t="str">
        <f t="shared" si="24"/>
        <v>08</v>
      </c>
    </row>
    <row r="53" spans="1:7" x14ac:dyDescent="0.35">
      <c r="A53" s="4">
        <v>42429</v>
      </c>
      <c r="B53" s="4"/>
      <c r="C53" s="8">
        <v>9</v>
      </c>
      <c r="D53" s="8"/>
      <c r="E53" s="8" t="s">
        <v>25</v>
      </c>
      <c r="F53" t="str">
        <f t="shared" si="25"/>
        <v>09</v>
      </c>
      <c r="G53" s="17" t="str">
        <f t="shared" si="24"/>
        <v>09</v>
      </c>
    </row>
    <row r="54" spans="1:7" x14ac:dyDescent="0.35">
      <c r="A54" s="4">
        <v>42436</v>
      </c>
      <c r="B54" s="4"/>
      <c r="C54" s="8">
        <v>10</v>
      </c>
      <c r="D54" s="8"/>
      <c r="E54" s="8" t="s">
        <v>26</v>
      </c>
      <c r="F54" t="str">
        <f t="shared" si="25"/>
        <v>10</v>
      </c>
      <c r="G54" s="17" t="str">
        <f t="shared" si="24"/>
        <v>10</v>
      </c>
    </row>
    <row r="55" spans="1:7" x14ac:dyDescent="0.35">
      <c r="A55" s="4">
        <v>42443</v>
      </c>
      <c r="B55" s="4"/>
      <c r="C55" s="8">
        <v>11</v>
      </c>
      <c r="D55" s="8"/>
      <c r="E55" s="8" t="s">
        <v>27</v>
      </c>
      <c r="F55" t="str">
        <f t="shared" si="25"/>
        <v>11</v>
      </c>
      <c r="G55" s="17" t="str">
        <f t="shared" si="24"/>
        <v>11</v>
      </c>
    </row>
    <row r="56" spans="1:7" x14ac:dyDescent="0.35">
      <c r="A56" s="4">
        <v>42450</v>
      </c>
      <c r="B56" s="4"/>
      <c r="C56" s="8">
        <v>12</v>
      </c>
      <c r="D56" s="8"/>
      <c r="E56" s="8" t="s">
        <v>28</v>
      </c>
      <c r="F56" t="str">
        <f t="shared" si="25"/>
        <v>12</v>
      </c>
      <c r="G56" s="17" t="str">
        <f t="shared" si="24"/>
        <v>12</v>
      </c>
    </row>
    <row r="57" spans="1:7" x14ac:dyDescent="0.35">
      <c r="A57" s="4">
        <v>42457</v>
      </c>
      <c r="B57" s="4"/>
      <c r="C57" s="8">
        <v>13</v>
      </c>
      <c r="D57" s="8"/>
      <c r="E57" s="8" t="s">
        <v>29</v>
      </c>
      <c r="F57" t="str">
        <f t="shared" si="25"/>
        <v>13</v>
      </c>
      <c r="G57" s="17" t="str">
        <f t="shared" si="24"/>
        <v>13</v>
      </c>
    </row>
  </sheetData>
  <mergeCells count="1">
    <mergeCell ref="I24:N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Prof. Mayank Sir</cp:lastModifiedBy>
  <dcterms:created xsi:type="dcterms:W3CDTF">2021-06-05T05:36:37Z</dcterms:created>
  <dcterms:modified xsi:type="dcterms:W3CDTF">2021-06-09T15:19:56Z</dcterms:modified>
</cp:coreProperties>
</file>