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 Classes\Proquest Assignment Series\Proquest Test\"/>
    </mc:Choice>
  </mc:AlternateContent>
  <xr:revisionPtr revIDLastSave="0" documentId="10_ncr:8100000_{B0FF4A83-41AE-4FFC-8661-7C2A53A4491E}" xr6:coauthVersionLast="34" xr6:coauthVersionMax="47" xr10:uidLastSave="{00000000-0000-0000-0000-000000000000}"/>
  <bookViews>
    <workbookView xWindow="0" yWindow="0" windowWidth="20490" windowHeight="7530" xr2:uid="{58ED9397-A221-417C-9B9C-D3D2DE0C27E5}"/>
  </bookViews>
  <sheets>
    <sheet name="Running Count and sum" sheetId="11" r:id="rId1"/>
    <sheet name="Count with OR conditions" sheetId="4" r:id="rId2"/>
    <sheet name="COUNTIF with OR and AND logic" sheetId="7" r:id="rId3"/>
    <sheet name="Two sets of OR conditions" sheetId="6" r:id="rId4"/>
    <sheet name="Multiple sets of OR conditions" sheetId="8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7" l="1" a="1"/>
  <c r="F5" i="7" s="1"/>
  <c r="E4" i="6" a="1"/>
  <c r="E4" i="6" s="1"/>
  <c r="F5" i="8"/>
  <c r="H10" i="7"/>
  <c r="I4" i="6"/>
  <c r="E14" i="8"/>
  <c r="C14" i="4" l="1"/>
  <c r="C16" i="4"/>
  <c r="C18" i="4"/>
  <c r="C12" i="4"/>
  <c r="F6" i="4"/>
  <c r="F5" i="4" a="1"/>
  <c r="F5" i="4"/>
  <c r="F4" i="4" a="1"/>
  <c r="F4" i="4" s="1"/>
  <c r="F3" i="4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2" i="11"/>
  <c r="G16" i="4"/>
  <c r="G14" i="4"/>
  <c r="G12" i="4"/>
  <c r="G10" i="4"/>
</calcChain>
</file>

<file path=xl/sharedStrings.xml><?xml version="1.0" encoding="utf-8"?>
<sst xmlns="http://schemas.openxmlformats.org/spreadsheetml/2006/main" count="202" uniqueCount="40">
  <si>
    <t>Item</t>
  </si>
  <si>
    <t>Status</t>
  </si>
  <si>
    <t>Delivered</t>
  </si>
  <si>
    <t>Amount</t>
  </si>
  <si>
    <t>In transit</t>
  </si>
  <si>
    <t>Cancelled</t>
  </si>
  <si>
    <t>Count</t>
  </si>
  <si>
    <t>Items</t>
  </si>
  <si>
    <t>Pending</t>
  </si>
  <si>
    <t>Amount &gt; than</t>
  </si>
  <si>
    <t>Package</t>
  </si>
  <si>
    <t>COUNTIF + COUNTIF</t>
  </si>
  <si>
    <t>COUNTIF with array constant</t>
  </si>
  <si>
    <t>COUNTIF with range reference</t>
  </si>
  <si>
    <t>SUMPRODUCT</t>
  </si>
  <si>
    <t>Running Count</t>
  </si>
  <si>
    <t>Name</t>
  </si>
  <si>
    <t>AMIT</t>
  </si>
  <si>
    <t>SUMAN</t>
  </si>
  <si>
    <t>MAHESH</t>
  </si>
  <si>
    <t>AMRIT</t>
  </si>
  <si>
    <t>NIHARIKA</t>
  </si>
  <si>
    <t>Data</t>
  </si>
  <si>
    <t>Running Total</t>
  </si>
  <si>
    <t>Samsung</t>
  </si>
  <si>
    <t>Nokia</t>
  </si>
  <si>
    <t>Vivo</t>
  </si>
  <si>
    <t>Oppo</t>
  </si>
  <si>
    <t>MI</t>
  </si>
  <si>
    <t>Good</t>
  </si>
  <si>
    <t>Satisfactory</t>
  </si>
  <si>
    <t>Average</t>
  </si>
  <si>
    <t>Method-1</t>
  </si>
  <si>
    <t>Method-2</t>
  </si>
  <si>
    <t>Method-3</t>
  </si>
  <si>
    <t>Method-4</t>
  </si>
  <si>
    <t>Method-5</t>
  </si>
  <si>
    <t>Method-6</t>
  </si>
  <si>
    <t>Solution-1</t>
  </si>
  <si>
    <t>sorry sir………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</si>
</sst>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/>
    <xf numFmtId="4" fontId="1" fillId="0" borderId="1" xfId="0" applyNumberFormat="1" applyFont="1" applyBorder="1"/>
    <xf numFmtId="4" fontId="0" fillId="0" borderId="2" xfId="0" applyNumberFormat="1" applyBorder="1"/>
    <xf numFmtId="4" fontId="0" fillId="0" borderId="3" xfId="0" applyNumberFormat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0" borderId="4" xfId="0" applyBorder="1"/>
    <xf numFmtId="38" fontId="0" fillId="0" borderId="0" xfId="0" applyNumberFormat="1"/>
    <xf numFmtId="0" fontId="0" fillId="3" borderId="4" xfId="0" applyFill="1" applyBorder="1"/>
    <xf numFmtId="0" fontId="0" fillId="3" borderId="4" xfId="0" applyNumberFormat="1" applyFill="1" applyBorder="1"/>
    <xf numFmtId="0" fontId="0" fillId="4" borderId="0" xfId="0" applyFont="1" applyFill="1"/>
    <xf numFmtId="0" fontId="0" fillId="5" borderId="0" xfId="0" applyFill="1"/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6" borderId="0" xfId="0" applyFont="1" applyFill="1"/>
    <xf numFmtId="0" fontId="9" fillId="7" borderId="0" xfId="0" applyFont="1" applyFill="1" applyAlignment="1">
      <alignment horizontal="center" vertical="center"/>
    </xf>
    <xf numFmtId="0" fontId="7" fillId="8" borderId="0" xfId="0" applyFont="1" applyFill="1"/>
  </cellXfs>
  <cellStyles count="3">
    <cellStyle name="Hyperlink 3" xfId="2" xr:uid="{CE9185A1-4E29-4286-B8B2-7F6D528FAF95}"/>
    <cellStyle name="Normal" xfId="0" builtinId="0"/>
    <cellStyle name="Normal 3" xfId="1" xr:uid="{F56190B1-7A68-4196-8708-B0E64C792D79}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317736</xdr:colOff>
      <xdr:row>9</xdr:row>
      <xdr:rowOff>36325</xdr:rowOff>
    </xdr:from>
    <xdr:to>
      <xdr:col>5</xdr:col>
      <xdr:colOff>219147</xdr:colOff>
      <xdr:row>11</xdr:row>
      <xdr:rowOff>36325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CAB8FDB-3395-4845-8B03-2BD8D07DDCC7}"/>
            </a:ext>
          </a:extLst>
        </xdr:cNvPr>
        <xdr:cNvSpPr/>
      </xdr:nvSpPr>
      <xdr:spPr>
        <a:xfrm rot="20613282">
          <a:off x="2279886" y="1750825"/>
          <a:ext cx="1253961" cy="390525"/>
        </a:xfrm>
        <a:prstGeom prst="rightArrow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460611</xdr:colOff>
      <xdr:row>13</xdr:row>
      <xdr:rowOff>55375</xdr:rowOff>
    </xdr:from>
    <xdr:to>
      <xdr:col>5</xdr:col>
      <xdr:colOff>362022</xdr:colOff>
      <xdr:row>15</xdr:row>
      <xdr:rowOff>55375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698EC9C9-AF6C-4863-BAD0-FB10CBDBF0FC}"/>
            </a:ext>
          </a:extLst>
        </xdr:cNvPr>
        <xdr:cNvSpPr/>
      </xdr:nvSpPr>
      <xdr:spPr>
        <a:xfrm rot="20613282">
          <a:off x="2422761" y="2550925"/>
          <a:ext cx="1253961" cy="390525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479661</xdr:colOff>
      <xdr:row>15</xdr:row>
      <xdr:rowOff>93475</xdr:rowOff>
    </xdr:from>
    <xdr:to>
      <xdr:col>5</xdr:col>
      <xdr:colOff>381072</xdr:colOff>
      <xdr:row>17</xdr:row>
      <xdr:rowOff>93475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B45B0B9-75AD-4968-873E-E73ABE5D6DA1}"/>
            </a:ext>
          </a:extLst>
        </xdr:cNvPr>
        <xdr:cNvSpPr/>
      </xdr:nvSpPr>
      <xdr:spPr>
        <a:xfrm rot="20613282">
          <a:off x="2441811" y="2979550"/>
          <a:ext cx="1253961" cy="390525"/>
        </a:xfrm>
        <a:prstGeom prst="right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393936</xdr:colOff>
      <xdr:row>11</xdr:row>
      <xdr:rowOff>45849</xdr:rowOff>
    </xdr:from>
    <xdr:to>
      <xdr:col>5</xdr:col>
      <xdr:colOff>295347</xdr:colOff>
      <xdr:row>13</xdr:row>
      <xdr:rowOff>45849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5DB98E26-BED5-4B92-A507-FC0951E14115}"/>
            </a:ext>
          </a:extLst>
        </xdr:cNvPr>
        <xdr:cNvSpPr/>
      </xdr:nvSpPr>
      <xdr:spPr>
        <a:xfrm rot="20613282">
          <a:off x="2356086" y="2150874"/>
          <a:ext cx="1253961" cy="390525"/>
        </a:xfrm>
        <a:prstGeom prst="rightArrow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85725</xdr:rowOff>
    </xdr:from>
    <xdr:to>
      <xdr:col>7</xdr:col>
      <xdr:colOff>533400</xdr:colOff>
      <xdr:row>8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3EB85D8-6403-4C09-9416-AAA0608B720B}"/>
            </a:ext>
          </a:extLst>
        </xdr:cNvPr>
        <xdr:cNvSpPr/>
      </xdr:nvSpPr>
      <xdr:spPr>
        <a:xfrm>
          <a:off x="5067300" y="1038225"/>
          <a:ext cx="323850" cy="571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6</xdr:row>
      <xdr:rowOff>76200</xdr:rowOff>
    </xdr:from>
    <xdr:to>
      <xdr:col>7</xdr:col>
      <xdr:colOff>609600</xdr:colOff>
      <xdr:row>11</xdr:row>
      <xdr:rowOff>57150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08C42E4-A839-440A-BBF6-B517F42D66A0}"/>
            </a:ext>
          </a:extLst>
        </xdr:cNvPr>
        <xdr:cNvSpPr/>
      </xdr:nvSpPr>
      <xdr:spPr>
        <a:xfrm>
          <a:off x="5000625" y="1219200"/>
          <a:ext cx="504825" cy="933450"/>
        </a:xfrm>
        <a:prstGeom prst="downArrow">
          <a:avLst/>
        </a:prstGeom>
        <a:solidFill>
          <a:srgbClr val="00B050"/>
        </a:solidFill>
        <a:ln>
          <a:solidFill>
            <a:srgbClr val="99FFCC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DAED-F7C0-4140-92B5-DD5A1A8BE4B0}">
  <sheetPr>
    <tabColor rgb="FF002060"/>
  </sheetPr>
  <dimension ref="A1:R18"/>
  <sheetViews>
    <sheetView tabSelected="1" workbookViewId="0">
      <selection activeCell="A21" sqref="A21"/>
    </sheetView>
  </sheetViews>
  <sheetFormatPr defaultRowHeight="15" x14ac:dyDescent="0.25"/>
  <cols>
    <col min="1" max="1" width="14.140625" bestFit="1" customWidth="1"/>
    <col min="3" max="8" width="9.85546875" bestFit="1" customWidth="1"/>
    <col min="10" max="10" width="14" customWidth="1"/>
    <col min="11" max="11" width="11.5703125" customWidth="1"/>
    <col min="13" max="18" width="9.85546875" bestFit="1" customWidth="1"/>
  </cols>
  <sheetData>
    <row r="1" spans="1:18" x14ac:dyDescent="0.25">
      <c r="A1" s="9" t="s">
        <v>15</v>
      </c>
      <c r="B1" s="9" t="s">
        <v>16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J1" s="9" t="s">
        <v>23</v>
      </c>
      <c r="K1" s="9" t="s">
        <v>22</v>
      </c>
      <c r="M1" s="9" t="s">
        <v>32</v>
      </c>
      <c r="N1" s="9" t="s">
        <v>33</v>
      </c>
      <c r="O1" s="9" t="s">
        <v>34</v>
      </c>
      <c r="P1" s="9" t="s">
        <v>35</v>
      </c>
      <c r="Q1" s="9" t="s">
        <v>36</v>
      </c>
      <c r="R1" s="9" t="s">
        <v>37</v>
      </c>
    </row>
    <row r="2" spans="1:18" x14ac:dyDescent="0.25">
      <c r="A2" s="10">
        <f>IF(B2="","",COUNTA($B$2:B2))</f>
        <v>1</v>
      </c>
      <c r="B2" s="10" t="s">
        <v>17</v>
      </c>
      <c r="C2" s="14">
        <f>IF(B2="","",COUNTA($B$2:B2))</f>
        <v>1</v>
      </c>
      <c r="D2" s="14">
        <f>IF(B2="","",SUBTOTAL(3,$B$2:B2))</f>
        <v>1</v>
      </c>
      <c r="E2" s="14">
        <f>IF(B2="","",_xlfn.AGGREGATE(3,0,$B$2:B2))</f>
        <v>1</v>
      </c>
      <c r="F2" s="14">
        <f>_xlfn.SWITCH(TRUE,B2="","",COUNTA($B$2:B2))</f>
        <v>1</v>
      </c>
      <c r="G2" s="14">
        <f>_xlfn.SWITCH(TRUE,B2="","",SUBTOTAL(3,$B$2:B2))</f>
        <v>1</v>
      </c>
      <c r="H2" s="14">
        <f>_xlfn.SWITCH(TRUE,B2="","",_xlfn.AGGREGATE(3,0,$B$2:B2))</f>
        <v>1</v>
      </c>
      <c r="J2" s="10">
        <f>IF(K2="","",SUM($K$2:K2))</f>
        <v>1</v>
      </c>
      <c r="K2" s="10">
        <v>1</v>
      </c>
      <c r="M2" s="15">
        <f>IF(K2="","",SUM($K$2:K2))</f>
        <v>1</v>
      </c>
      <c r="N2" s="15">
        <f>IF(K2="","",SUBTOTAL(9,$K$2:K2))</f>
        <v>1</v>
      </c>
      <c r="O2" s="15">
        <f>IF(K2="","",_xlfn.AGGREGATE(9,0,$K$2:K2))</f>
        <v>1</v>
      </c>
      <c r="P2" s="15">
        <f>_xlfn.SWITCH(TRUE,K2="","",SUM($K$2:K2))</f>
        <v>1</v>
      </c>
      <c r="Q2" s="15">
        <f>_xlfn.SWITCH(TRUE,K2="","",SUBTOTAL(9,$K$2:K2))</f>
        <v>1</v>
      </c>
      <c r="R2" s="15">
        <f>_xlfn.SWITCH(TRUE,K2="","",SUM($K$2:K2))</f>
        <v>1</v>
      </c>
    </row>
    <row r="3" spans="1:18" x14ac:dyDescent="0.25">
      <c r="A3" s="10" t="str">
        <f>IF(B3="","",COUNTA($B$2:B3))</f>
        <v/>
      </c>
      <c r="B3" s="10"/>
      <c r="C3" s="14" t="str">
        <f>IF(B3="","",COUNTA($B$2:B3))</f>
        <v/>
      </c>
      <c r="D3" s="14" t="str">
        <f>IF(B3="","",SUBTOTAL(3,$B$2:B3))</f>
        <v/>
      </c>
      <c r="E3" s="14" t="str">
        <f>IF(B3="","",_xlfn.AGGREGATE(3,0,$B$2:B3))</f>
        <v/>
      </c>
      <c r="F3" s="14" t="str">
        <f>_xlfn.SWITCH(TRUE,B3="","",COUNTA($B$2:B3))</f>
        <v/>
      </c>
      <c r="G3" s="14" t="str">
        <f>_xlfn.SWITCH(TRUE,B3="","",SUBTOTAL(3,$B$2:B3))</f>
        <v/>
      </c>
      <c r="H3" s="14" t="str">
        <f>_xlfn.SWITCH(TRUE,B3="","",_xlfn.AGGREGATE(3,0,$B$2:B3))</f>
        <v/>
      </c>
      <c r="J3" s="10" t="str">
        <f>IF(K3="","",SUM($K$2:K3))</f>
        <v/>
      </c>
      <c r="K3" s="10"/>
      <c r="M3" s="15" t="str">
        <f>IF(K3="","",SUM($K$2:K3))</f>
        <v/>
      </c>
      <c r="N3" s="15" t="str">
        <f>IF(K3="","",SUBTOTAL(9,$K$2:K3))</f>
        <v/>
      </c>
      <c r="O3" s="15" t="str">
        <f>IF(K3="","",_xlfn.AGGREGATE(9,0,$K$2:K3))</f>
        <v/>
      </c>
      <c r="P3" s="15" t="str">
        <f>_xlfn.SWITCH(TRUE,K3="","",SUM($K$2:K3))</f>
        <v/>
      </c>
      <c r="Q3" s="15" t="str">
        <f>_xlfn.SWITCH(TRUE,K3="","",SUBTOTAL(9,$K$2:K3))</f>
        <v/>
      </c>
      <c r="R3" s="15" t="str">
        <f>_xlfn.SWITCH(TRUE,K3="","",SUM($K$2:K3))</f>
        <v/>
      </c>
    </row>
    <row r="4" spans="1:18" x14ac:dyDescent="0.25">
      <c r="A4" s="10" t="str">
        <f>IF(B4="","",COUNTA($B$2:B4))</f>
        <v/>
      </c>
      <c r="B4" s="10"/>
      <c r="C4" s="14" t="str">
        <f>IF(B4="","",COUNTA($B$2:B4))</f>
        <v/>
      </c>
      <c r="D4" s="14" t="str">
        <f>IF(B4="","",SUBTOTAL(3,$B$2:B4))</f>
        <v/>
      </c>
      <c r="E4" s="14" t="str">
        <f>IF(B4="","",_xlfn.AGGREGATE(3,0,$B$2:B4))</f>
        <v/>
      </c>
      <c r="F4" s="14" t="str">
        <f>_xlfn.SWITCH(TRUE,B4="","",COUNTA($B$2:B4))</f>
        <v/>
      </c>
      <c r="G4" s="14" t="str">
        <f>_xlfn.SWITCH(TRUE,B4="","",SUBTOTAL(3,$B$2:B4))</f>
        <v/>
      </c>
      <c r="H4" s="14" t="str">
        <f>_xlfn.SWITCH(TRUE,B4="","",_xlfn.AGGREGATE(3,0,$B$2:B4))</f>
        <v/>
      </c>
      <c r="J4" s="10" t="str">
        <f>IF(K4="","",SUM($K$2:K4))</f>
        <v/>
      </c>
      <c r="K4" s="10"/>
      <c r="M4" s="15" t="str">
        <f>IF(K4="","",SUM($K$2:K4))</f>
        <v/>
      </c>
      <c r="N4" s="15" t="str">
        <f>IF(K4="","",SUBTOTAL(9,$K$2:K4))</f>
        <v/>
      </c>
      <c r="O4" s="15" t="str">
        <f>IF(K4="","",_xlfn.AGGREGATE(9,0,$K$2:K4))</f>
        <v/>
      </c>
      <c r="P4" s="15" t="str">
        <f>_xlfn.SWITCH(TRUE,K4="","",SUM($K$2:K4))</f>
        <v/>
      </c>
      <c r="Q4" s="15" t="str">
        <f>_xlfn.SWITCH(TRUE,K4="","",SUBTOTAL(9,$K$2:K4))</f>
        <v/>
      </c>
      <c r="R4" s="15" t="str">
        <f>_xlfn.SWITCH(TRUE,K4="","",SUM($K$2:K4))</f>
        <v/>
      </c>
    </row>
    <row r="5" spans="1:18" x14ac:dyDescent="0.25">
      <c r="A5" s="10">
        <f>IF(B5="","",COUNTA($B$2:B5))</f>
        <v>2</v>
      </c>
      <c r="B5" s="10" t="s">
        <v>18</v>
      </c>
      <c r="C5" s="14">
        <f>IF(B5="","",COUNTA($B$2:B5))</f>
        <v>2</v>
      </c>
      <c r="D5" s="14">
        <f>IF(B5="","",SUBTOTAL(3,$B$2:B5))</f>
        <v>2</v>
      </c>
      <c r="E5" s="14">
        <f>IF(B5="","",_xlfn.AGGREGATE(3,0,$B$2:B5))</f>
        <v>2</v>
      </c>
      <c r="F5" s="14">
        <f>_xlfn.SWITCH(TRUE,B5="","",COUNTA($B$2:B5))</f>
        <v>2</v>
      </c>
      <c r="G5" s="14">
        <f>_xlfn.SWITCH(TRUE,B5="","",SUBTOTAL(3,$B$2:B5))</f>
        <v>2</v>
      </c>
      <c r="H5" s="14">
        <f>_xlfn.SWITCH(TRUE,B5="","",_xlfn.AGGREGATE(3,0,$B$2:B5))</f>
        <v>2</v>
      </c>
      <c r="J5" s="10">
        <f>IF(K5="","",SUM($K$2:K5))</f>
        <v>3</v>
      </c>
      <c r="K5" s="10">
        <v>2</v>
      </c>
      <c r="M5" s="15">
        <f>IF(K5="","",SUM($K$2:K5))</f>
        <v>3</v>
      </c>
      <c r="N5" s="15">
        <f>IF(K5="","",SUBTOTAL(9,$K$2:K5))</f>
        <v>3</v>
      </c>
      <c r="O5" s="15">
        <f>IF(K5="","",_xlfn.AGGREGATE(9,0,$K$2:K5))</f>
        <v>3</v>
      </c>
      <c r="P5" s="15">
        <f>_xlfn.SWITCH(TRUE,K5="","",SUM($K$2:K5))</f>
        <v>3</v>
      </c>
      <c r="Q5" s="15">
        <f>_xlfn.SWITCH(TRUE,K5="","",SUBTOTAL(9,$K$2:K5))</f>
        <v>3</v>
      </c>
      <c r="R5" s="15">
        <f>_xlfn.SWITCH(TRUE,K5="","",SUM($K$2:K5))</f>
        <v>3</v>
      </c>
    </row>
    <row r="6" spans="1:18" x14ac:dyDescent="0.25">
      <c r="A6" s="10" t="str">
        <f>IF(B6="","",COUNTA($B$2:B6))</f>
        <v/>
      </c>
      <c r="B6" s="10"/>
      <c r="C6" s="14" t="str">
        <f>IF(B6="","",COUNTA($B$2:B6))</f>
        <v/>
      </c>
      <c r="D6" s="14" t="str">
        <f>IF(B6="","",SUBTOTAL(3,$B$2:B6))</f>
        <v/>
      </c>
      <c r="E6" s="14" t="str">
        <f>IF(B6="","",_xlfn.AGGREGATE(3,0,$B$2:B6))</f>
        <v/>
      </c>
      <c r="F6" s="14" t="str">
        <f>_xlfn.SWITCH(TRUE,B6="","",COUNTA($B$2:B6))</f>
        <v/>
      </c>
      <c r="G6" s="14" t="str">
        <f>_xlfn.SWITCH(TRUE,B6="","",SUBTOTAL(3,$B$2:B6))</f>
        <v/>
      </c>
      <c r="H6" s="14" t="str">
        <f>_xlfn.SWITCH(TRUE,B6="","",_xlfn.AGGREGATE(3,0,$B$2:B6))</f>
        <v/>
      </c>
      <c r="J6" s="10" t="str">
        <f>IF(K6="","",SUM($K$2:K6))</f>
        <v/>
      </c>
      <c r="K6" s="10"/>
      <c r="M6" s="15" t="str">
        <f>IF(K6="","",SUM($K$2:K6))</f>
        <v/>
      </c>
      <c r="N6" s="15" t="str">
        <f>IF(K6="","",SUBTOTAL(9,$K$2:K6))</f>
        <v/>
      </c>
      <c r="O6" s="15" t="str">
        <f>IF(K6="","",_xlfn.AGGREGATE(9,0,$K$2:K6))</f>
        <v/>
      </c>
      <c r="P6" s="15" t="str">
        <f>_xlfn.SWITCH(TRUE,K6="","",SUM($K$2:K6))</f>
        <v/>
      </c>
      <c r="Q6" s="15" t="str">
        <f>_xlfn.SWITCH(TRUE,K6="","",SUBTOTAL(9,$K$2:K6))</f>
        <v/>
      </c>
      <c r="R6" s="15" t="str">
        <f>_xlfn.SWITCH(TRUE,K6="","",SUM($K$2:K6))</f>
        <v/>
      </c>
    </row>
    <row r="7" spans="1:18" x14ac:dyDescent="0.25">
      <c r="A7" s="10" t="str">
        <f>IF(B7="","",COUNTA($B$2:B7))</f>
        <v/>
      </c>
      <c r="B7" s="10"/>
      <c r="C7" s="14" t="str">
        <f>IF(B7="","",COUNTA($B$2:B7))</f>
        <v/>
      </c>
      <c r="D7" s="14" t="str">
        <f>IF(B7="","",SUBTOTAL(3,$B$2:B7))</f>
        <v/>
      </c>
      <c r="E7" s="14" t="str">
        <f>IF(B7="","",_xlfn.AGGREGATE(3,0,$B$2:B7))</f>
        <v/>
      </c>
      <c r="F7" s="14" t="str">
        <f>_xlfn.SWITCH(TRUE,B7="","",COUNTA($B$2:B7))</f>
        <v/>
      </c>
      <c r="G7" s="14" t="str">
        <f>_xlfn.SWITCH(TRUE,B7="","",SUBTOTAL(3,$B$2:B7))</f>
        <v/>
      </c>
      <c r="H7" s="14" t="str">
        <f>_xlfn.SWITCH(TRUE,B7="","",_xlfn.AGGREGATE(3,0,$B$2:B7))</f>
        <v/>
      </c>
      <c r="J7" s="10" t="str">
        <f>IF(K7="","",SUM($K$2:K7))</f>
        <v/>
      </c>
      <c r="K7" s="10"/>
      <c r="M7" s="15" t="str">
        <f>IF(K7="","",SUM($K$2:K7))</f>
        <v/>
      </c>
      <c r="N7" s="15" t="str">
        <f>IF(K7="","",SUBTOTAL(9,$K$2:K7))</f>
        <v/>
      </c>
      <c r="O7" s="15" t="str">
        <f>IF(K7="","",_xlfn.AGGREGATE(9,0,$K$2:K7))</f>
        <v/>
      </c>
      <c r="P7" s="15" t="str">
        <f>_xlfn.SWITCH(TRUE,K7="","",SUM($K$2:K7))</f>
        <v/>
      </c>
      <c r="Q7" s="15" t="str">
        <f>_xlfn.SWITCH(TRUE,K7="","",SUBTOTAL(9,$K$2:K7))</f>
        <v/>
      </c>
      <c r="R7" s="15" t="str">
        <f>_xlfn.SWITCH(TRUE,K7="","",SUM($K$2:K7))</f>
        <v/>
      </c>
    </row>
    <row r="8" spans="1:18" x14ac:dyDescent="0.25">
      <c r="A8" s="10">
        <f>IF(B8="","",COUNTA($B$2:B8))</f>
        <v>3</v>
      </c>
      <c r="B8" s="10" t="s">
        <v>19</v>
      </c>
      <c r="C8" s="14">
        <f>IF(B8="","",COUNTA($B$2:B8))</f>
        <v>3</v>
      </c>
      <c r="D8" s="14">
        <f>IF(B8="","",SUBTOTAL(3,$B$2:B8))</f>
        <v>3</v>
      </c>
      <c r="E8" s="14">
        <f>IF(B8="","",_xlfn.AGGREGATE(3,0,$B$2:B8))</f>
        <v>3</v>
      </c>
      <c r="F8" s="14">
        <f>_xlfn.SWITCH(TRUE,B8="","",COUNTA($B$2:B8))</f>
        <v>3</v>
      </c>
      <c r="G8" s="14">
        <f>_xlfn.SWITCH(TRUE,B8="","",SUBTOTAL(3,$B$2:B8))</f>
        <v>3</v>
      </c>
      <c r="H8" s="14">
        <f>_xlfn.SWITCH(TRUE,B8="","",_xlfn.AGGREGATE(3,0,$B$2:B8))</f>
        <v>3</v>
      </c>
      <c r="J8" s="10">
        <f>IF(K8="","",SUM($K$2:K8))</f>
        <v>6</v>
      </c>
      <c r="K8" s="10">
        <v>3</v>
      </c>
      <c r="M8" s="15">
        <f>IF(K8="","",SUM($K$2:K8))</f>
        <v>6</v>
      </c>
      <c r="N8" s="15">
        <f>IF(K8="","",SUBTOTAL(9,$K$2:K8))</f>
        <v>6</v>
      </c>
      <c r="O8" s="15">
        <f>IF(K8="","",_xlfn.AGGREGATE(9,0,$K$2:K8))</f>
        <v>6</v>
      </c>
      <c r="P8" s="15">
        <f>_xlfn.SWITCH(TRUE,K8="","",SUM($K$2:K8))</f>
        <v>6</v>
      </c>
      <c r="Q8" s="15">
        <f>_xlfn.SWITCH(TRUE,K8="","",SUBTOTAL(9,$K$2:K8))</f>
        <v>6</v>
      </c>
      <c r="R8" s="15">
        <f>_xlfn.SWITCH(TRUE,K8="","",SUM($K$2:K8))</f>
        <v>6</v>
      </c>
    </row>
    <row r="9" spans="1:18" x14ac:dyDescent="0.25">
      <c r="A9" s="10" t="str">
        <f>IF(B9="","",COUNTA($B$2:B9))</f>
        <v/>
      </c>
      <c r="B9" s="10"/>
      <c r="C9" s="14" t="str">
        <f>IF(B9="","",COUNTA($B$2:B9))</f>
        <v/>
      </c>
      <c r="D9" s="14" t="str">
        <f>IF(B9="","",SUBTOTAL(3,$B$2:B9))</f>
        <v/>
      </c>
      <c r="E9" s="14" t="str">
        <f>IF(B9="","",_xlfn.AGGREGATE(3,0,$B$2:B9))</f>
        <v/>
      </c>
      <c r="F9" s="14" t="str">
        <f>_xlfn.SWITCH(TRUE,B9="","",COUNTA($B$2:B9))</f>
        <v/>
      </c>
      <c r="G9" s="14" t="str">
        <f>_xlfn.SWITCH(TRUE,B9="","",SUBTOTAL(3,$B$2:B9))</f>
        <v/>
      </c>
      <c r="H9" s="14" t="str">
        <f>_xlfn.SWITCH(TRUE,B9="","",_xlfn.AGGREGATE(3,0,$B$2:B9))</f>
        <v/>
      </c>
      <c r="J9" s="10" t="str">
        <f>IF(K9="","",SUM($K$2:K9))</f>
        <v/>
      </c>
      <c r="K9" s="10"/>
      <c r="M9" s="15" t="str">
        <f>IF(K9="","",SUM($K$2:K9))</f>
        <v/>
      </c>
      <c r="N9" s="15" t="str">
        <f>IF(K9="","",SUBTOTAL(9,$K$2:K9))</f>
        <v/>
      </c>
      <c r="O9" s="15" t="str">
        <f>IF(K9="","",_xlfn.AGGREGATE(9,0,$K$2:K9))</f>
        <v/>
      </c>
      <c r="P9" s="15" t="str">
        <f>_xlfn.SWITCH(TRUE,K9="","",SUM($K$2:K9))</f>
        <v/>
      </c>
      <c r="Q9" s="15" t="str">
        <f>_xlfn.SWITCH(TRUE,K9="","",SUBTOTAL(9,$K$2:K9))</f>
        <v/>
      </c>
      <c r="R9" s="15" t="str">
        <f>_xlfn.SWITCH(TRUE,K9="","",SUM($K$2:K9))</f>
        <v/>
      </c>
    </row>
    <row r="10" spans="1:18" x14ac:dyDescent="0.25">
      <c r="A10" s="10" t="str">
        <f>IF(B10="","",COUNTA($B$2:B10))</f>
        <v/>
      </c>
      <c r="B10" s="10"/>
      <c r="C10" s="14" t="str">
        <f>IF(B10="","",COUNTA($B$2:B10))</f>
        <v/>
      </c>
      <c r="D10" s="14" t="str">
        <f>IF(B10="","",SUBTOTAL(3,$B$2:B10))</f>
        <v/>
      </c>
      <c r="E10" s="14" t="str">
        <f>IF(B10="","",_xlfn.AGGREGATE(3,0,$B$2:B10))</f>
        <v/>
      </c>
      <c r="F10" s="14" t="str">
        <f>_xlfn.SWITCH(TRUE,B10="","",COUNTA($B$2:B10))</f>
        <v/>
      </c>
      <c r="G10" s="14" t="str">
        <f>_xlfn.SWITCH(TRUE,B10="","",SUBTOTAL(3,$B$2:B10))</f>
        <v/>
      </c>
      <c r="H10" s="14" t="str">
        <f>_xlfn.SWITCH(TRUE,B10="","",_xlfn.AGGREGATE(3,0,$B$2:B10))</f>
        <v/>
      </c>
      <c r="J10" s="10" t="str">
        <f>IF(K10="","",SUM($K$2:K10))</f>
        <v/>
      </c>
      <c r="K10" s="10"/>
      <c r="M10" s="15" t="str">
        <f>IF(K10="","",SUM($K$2:K10))</f>
        <v/>
      </c>
      <c r="N10" s="15" t="str">
        <f>IF(K10="","",SUBTOTAL(9,$K$2:K10))</f>
        <v/>
      </c>
      <c r="O10" s="15" t="str">
        <f>IF(K10="","",_xlfn.AGGREGATE(9,0,$K$2:K10))</f>
        <v/>
      </c>
      <c r="P10" s="15" t="str">
        <f>_xlfn.SWITCH(TRUE,K10="","",SUM($K$2:K10))</f>
        <v/>
      </c>
      <c r="Q10" s="15" t="str">
        <f>_xlfn.SWITCH(TRUE,K10="","",SUBTOTAL(9,$K$2:K10))</f>
        <v/>
      </c>
      <c r="R10" s="15" t="str">
        <f>_xlfn.SWITCH(TRUE,K10="","",SUM($K$2:K10))</f>
        <v/>
      </c>
    </row>
    <row r="11" spans="1:18" x14ac:dyDescent="0.25">
      <c r="A11" s="10" t="str">
        <f>IF(B11="","",COUNTA($B$2:B11))</f>
        <v/>
      </c>
      <c r="B11" s="10"/>
      <c r="C11" s="14" t="str">
        <f>IF(B11="","",COUNTA($B$2:B11))</f>
        <v/>
      </c>
      <c r="D11" s="14" t="str">
        <f>IF(B11="","",SUBTOTAL(3,$B$2:B11))</f>
        <v/>
      </c>
      <c r="E11" s="14" t="str">
        <f>IF(B11="","",_xlfn.AGGREGATE(3,0,$B$2:B11))</f>
        <v/>
      </c>
      <c r="F11" s="14" t="str">
        <f>_xlfn.SWITCH(TRUE,B11="","",COUNTA($B$2:B11))</f>
        <v/>
      </c>
      <c r="G11" s="14" t="str">
        <f>_xlfn.SWITCH(TRUE,B11="","",SUBTOTAL(3,$B$2:B11))</f>
        <v/>
      </c>
      <c r="H11" s="14" t="str">
        <f>_xlfn.SWITCH(TRUE,B11="","",_xlfn.AGGREGATE(3,0,$B$2:B11))</f>
        <v/>
      </c>
      <c r="J11" s="10" t="str">
        <f>IF(K11="","",SUM($K$2:K11))</f>
        <v/>
      </c>
      <c r="K11" s="10"/>
      <c r="M11" s="15" t="str">
        <f>IF(K11="","",SUM($K$2:K11))</f>
        <v/>
      </c>
      <c r="N11" s="15" t="str">
        <f>IF(K11="","",SUBTOTAL(9,$K$2:K11))</f>
        <v/>
      </c>
      <c r="O11" s="15" t="str">
        <f>IF(K11="","",_xlfn.AGGREGATE(9,0,$K$2:K11))</f>
        <v/>
      </c>
      <c r="P11" s="15" t="str">
        <f>_xlfn.SWITCH(TRUE,K11="","",SUM($K$2:K11))</f>
        <v/>
      </c>
      <c r="Q11" s="15" t="str">
        <f>_xlfn.SWITCH(TRUE,K11="","",SUBTOTAL(9,$K$2:K11))</f>
        <v/>
      </c>
      <c r="R11" s="15" t="str">
        <f>_xlfn.SWITCH(TRUE,K11="","",SUM($K$2:K11))</f>
        <v/>
      </c>
    </row>
    <row r="12" spans="1:18" x14ac:dyDescent="0.25">
      <c r="A12" s="10">
        <f>IF(B12="","",COUNTA($B$2:B12))</f>
        <v>4</v>
      </c>
      <c r="B12" s="10" t="s">
        <v>20</v>
      </c>
      <c r="C12" s="14">
        <f>IF(B12="","",COUNTA($B$2:B12))</f>
        <v>4</v>
      </c>
      <c r="D12" s="14">
        <f>IF(B12="","",SUBTOTAL(3,$B$2:B12))</f>
        <v>4</v>
      </c>
      <c r="E12" s="14">
        <f>IF(B12="","",_xlfn.AGGREGATE(3,0,$B$2:B12))</f>
        <v>4</v>
      </c>
      <c r="F12" s="14">
        <f>_xlfn.SWITCH(TRUE,B12="","",COUNTA($B$2:B12))</f>
        <v>4</v>
      </c>
      <c r="G12" s="14">
        <f>_xlfn.SWITCH(TRUE,B12="","",SUBTOTAL(3,$B$2:B12))</f>
        <v>4</v>
      </c>
      <c r="H12" s="14">
        <f>_xlfn.SWITCH(TRUE,B12="","",_xlfn.AGGREGATE(3,0,$B$2:B12))</f>
        <v>4</v>
      </c>
      <c r="J12" s="10">
        <f>IF(K12="","",SUM($K$2:K12))</f>
        <v>10</v>
      </c>
      <c r="K12" s="10">
        <v>4</v>
      </c>
      <c r="M12" s="15">
        <f>IF(K12="","",SUM($K$2:K12))</f>
        <v>10</v>
      </c>
      <c r="N12" s="15">
        <f>IF(K12="","",SUBTOTAL(9,$K$2:K12))</f>
        <v>10</v>
      </c>
      <c r="O12" s="15">
        <f>IF(K12="","",_xlfn.AGGREGATE(9,0,$K$2:K12))</f>
        <v>10</v>
      </c>
      <c r="P12" s="15">
        <f>_xlfn.SWITCH(TRUE,K12="","",SUM($K$2:K12))</f>
        <v>10</v>
      </c>
      <c r="Q12" s="15">
        <f>_xlfn.SWITCH(TRUE,K12="","",SUBTOTAL(9,$K$2:K12))</f>
        <v>10</v>
      </c>
      <c r="R12" s="15">
        <f>_xlfn.SWITCH(TRUE,K12="","",SUM($K$2:K12))</f>
        <v>10</v>
      </c>
    </row>
    <row r="13" spans="1:18" x14ac:dyDescent="0.25">
      <c r="A13" s="10" t="str">
        <f>IF(B13="","",COUNTA($B$2:B13))</f>
        <v/>
      </c>
      <c r="B13" s="10"/>
      <c r="C13" s="14" t="str">
        <f>IF(B13="","",COUNTA($B$2:B13))</f>
        <v/>
      </c>
      <c r="D13" s="14" t="str">
        <f>IF(B13="","",SUBTOTAL(3,$B$2:B13))</f>
        <v/>
      </c>
      <c r="E13" s="14" t="str">
        <f>IF(B13="","",_xlfn.AGGREGATE(3,0,$B$2:B13))</f>
        <v/>
      </c>
      <c r="F13" s="14" t="str">
        <f>_xlfn.SWITCH(TRUE,B13="","",COUNTA($B$2:B13))</f>
        <v/>
      </c>
      <c r="G13" s="14" t="str">
        <f>_xlfn.SWITCH(TRUE,B13="","",SUBTOTAL(3,$B$2:B13))</f>
        <v/>
      </c>
      <c r="H13" s="14" t="str">
        <f>_xlfn.SWITCH(TRUE,B13="","",_xlfn.AGGREGATE(3,0,$B$2:B13))</f>
        <v/>
      </c>
      <c r="J13" s="10" t="str">
        <f>IF(K13="","",SUM($K$2:K13))</f>
        <v/>
      </c>
      <c r="K13" s="10"/>
      <c r="M13" s="15" t="str">
        <f>IF(K13="","",SUM($K$2:K13))</f>
        <v/>
      </c>
      <c r="N13" s="15" t="str">
        <f>IF(K13="","",SUBTOTAL(9,$K$2:K13))</f>
        <v/>
      </c>
      <c r="O13" s="15" t="str">
        <f>IF(K13="","",_xlfn.AGGREGATE(9,0,$K$2:K13))</f>
        <v/>
      </c>
      <c r="P13" s="15" t="str">
        <f>_xlfn.SWITCH(TRUE,K13="","",SUM($K$2:K13))</f>
        <v/>
      </c>
      <c r="Q13" s="15" t="str">
        <f>_xlfn.SWITCH(TRUE,K13="","",SUBTOTAL(9,$K$2:K13))</f>
        <v/>
      </c>
      <c r="R13" s="15" t="str">
        <f>_xlfn.SWITCH(TRUE,K13="","",SUM($K$2:K13))</f>
        <v/>
      </c>
    </row>
    <row r="14" spans="1:18" x14ac:dyDescent="0.25">
      <c r="A14" s="10" t="str">
        <f>IF(B14="","",COUNTA($B$2:B14))</f>
        <v/>
      </c>
      <c r="B14" s="10"/>
      <c r="C14" s="14" t="str">
        <f>IF(B14="","",COUNTA($B$2:B14))</f>
        <v/>
      </c>
      <c r="D14" s="14" t="str">
        <f>IF(B14="","",SUBTOTAL(3,$B$2:B14))</f>
        <v/>
      </c>
      <c r="E14" s="14" t="str">
        <f>IF(B14="","",_xlfn.AGGREGATE(3,0,$B$2:B14))</f>
        <v/>
      </c>
      <c r="F14" s="14" t="str">
        <f>_xlfn.SWITCH(TRUE,B14="","",COUNTA($B$2:B14))</f>
        <v/>
      </c>
      <c r="G14" s="14" t="str">
        <f>_xlfn.SWITCH(TRUE,B14="","",SUBTOTAL(3,$B$2:B14))</f>
        <v/>
      </c>
      <c r="H14" s="14" t="str">
        <f>_xlfn.SWITCH(TRUE,B14="","",_xlfn.AGGREGATE(3,0,$B$2:B14))</f>
        <v/>
      </c>
      <c r="J14" s="10" t="str">
        <f>IF(K14="","",SUM($K$2:K14))</f>
        <v/>
      </c>
      <c r="K14" s="10"/>
      <c r="M14" s="15" t="str">
        <f>IF(K14="","",SUM($K$2:K14))</f>
        <v/>
      </c>
      <c r="N14" s="15" t="str">
        <f>IF(K14="","",SUBTOTAL(9,$K$2:K14))</f>
        <v/>
      </c>
      <c r="O14" s="15" t="str">
        <f>IF(K14="","",_xlfn.AGGREGATE(9,0,$K$2:K14))</f>
        <v/>
      </c>
      <c r="P14" s="15" t="str">
        <f>_xlfn.SWITCH(TRUE,K14="","",SUM($K$2:K14))</f>
        <v/>
      </c>
      <c r="Q14" s="15" t="str">
        <f>_xlfn.SWITCH(TRUE,K14="","",SUBTOTAL(9,$K$2:K14))</f>
        <v/>
      </c>
      <c r="R14" s="15" t="str">
        <f>_xlfn.SWITCH(TRUE,K14="","",SUM($K$2:K14))</f>
        <v/>
      </c>
    </row>
    <row r="15" spans="1:18" x14ac:dyDescent="0.25">
      <c r="A15" s="10" t="str">
        <f>IF(B15="","",COUNTA($B$2:B15))</f>
        <v/>
      </c>
      <c r="B15" s="10"/>
      <c r="C15" s="14" t="str">
        <f>IF(B15="","",COUNTA($B$2:B15))</f>
        <v/>
      </c>
      <c r="D15" s="14" t="str">
        <f>IF(B15="","",SUBTOTAL(3,$B$2:B15))</f>
        <v/>
      </c>
      <c r="E15" s="14" t="str">
        <f>IF(B15="","",_xlfn.AGGREGATE(3,0,$B$2:B15))</f>
        <v/>
      </c>
      <c r="F15" s="14" t="str">
        <f>_xlfn.SWITCH(TRUE,B15="","",COUNTA($B$2:B15))</f>
        <v/>
      </c>
      <c r="G15" s="14" t="str">
        <f>_xlfn.SWITCH(TRUE,B15="","",SUBTOTAL(3,$B$2:B15))</f>
        <v/>
      </c>
      <c r="H15" s="14" t="str">
        <f>_xlfn.SWITCH(TRUE,B15="","",_xlfn.AGGREGATE(3,0,$B$2:B15))</f>
        <v/>
      </c>
      <c r="J15" s="10" t="str">
        <f>IF(K15="","",SUM($K$2:K15))</f>
        <v/>
      </c>
      <c r="K15" s="10"/>
      <c r="M15" s="15" t="str">
        <f>IF(K15="","",SUM($K$2:K15))</f>
        <v/>
      </c>
      <c r="N15" s="15" t="str">
        <f>IF(K15="","",SUBTOTAL(9,$K$2:K15))</f>
        <v/>
      </c>
      <c r="O15" s="15" t="str">
        <f>IF(K15="","",_xlfn.AGGREGATE(9,0,$K$2:K15))</f>
        <v/>
      </c>
      <c r="P15" s="15" t="str">
        <f>_xlfn.SWITCH(TRUE,K15="","",SUM($K$2:K15))</f>
        <v/>
      </c>
      <c r="Q15" s="15" t="str">
        <f>_xlfn.SWITCH(TRUE,K15="","",SUBTOTAL(9,$K$2:K15))</f>
        <v/>
      </c>
      <c r="R15" s="15" t="str">
        <f>_xlfn.SWITCH(TRUE,K15="","",SUM($K$2:K15))</f>
        <v/>
      </c>
    </row>
    <row r="16" spans="1:18" x14ac:dyDescent="0.25">
      <c r="A16" s="10" t="str">
        <f>IF(B16="","",COUNTA($B$2:B16))</f>
        <v/>
      </c>
      <c r="B16" s="10"/>
      <c r="C16" s="14" t="str">
        <f>IF(B16="","",COUNTA($B$2:B16))</f>
        <v/>
      </c>
      <c r="D16" s="14" t="str">
        <f>IF(B16="","",SUBTOTAL(3,$B$2:B16))</f>
        <v/>
      </c>
      <c r="E16" s="14" t="str">
        <f>IF(B16="","",_xlfn.AGGREGATE(3,0,$B$2:B16))</f>
        <v/>
      </c>
      <c r="F16" s="14" t="str">
        <f>_xlfn.SWITCH(TRUE,B16="","",COUNTA($B$2:B16))</f>
        <v/>
      </c>
      <c r="G16" s="14" t="str">
        <f>_xlfn.SWITCH(TRUE,B16="","",SUBTOTAL(3,$B$2:B16))</f>
        <v/>
      </c>
      <c r="H16" s="14" t="str">
        <f>_xlfn.SWITCH(TRUE,B16="","",_xlfn.AGGREGATE(3,0,$B$2:B16))</f>
        <v/>
      </c>
      <c r="J16" s="10" t="str">
        <f>IF(K16="","",SUM($K$2:K16))</f>
        <v/>
      </c>
      <c r="K16" s="10"/>
      <c r="M16" s="15" t="str">
        <f>IF(K16="","",SUM($K$2:K16))</f>
        <v/>
      </c>
      <c r="N16" s="15" t="str">
        <f>IF(K16="","",SUBTOTAL(9,$K$2:K16))</f>
        <v/>
      </c>
      <c r="O16" s="15" t="str">
        <f>IF(K16="","",_xlfn.AGGREGATE(9,0,$K$2:K16))</f>
        <v/>
      </c>
      <c r="P16" s="15" t="str">
        <f>_xlfn.SWITCH(TRUE,K16="","",SUM($K$2:K16))</f>
        <v/>
      </c>
      <c r="Q16" s="15" t="str">
        <f>_xlfn.SWITCH(TRUE,K16="","",SUBTOTAL(9,$K$2:K16))</f>
        <v/>
      </c>
      <c r="R16" s="15" t="str">
        <f>_xlfn.SWITCH(TRUE,K16="","",SUM($K$2:K16))</f>
        <v/>
      </c>
    </row>
    <row r="17" spans="1:18" x14ac:dyDescent="0.25">
      <c r="A17" s="10" t="str">
        <f>IF(B17="","",COUNTA($B$2:B17))</f>
        <v/>
      </c>
      <c r="B17" s="10"/>
      <c r="C17" s="14" t="str">
        <f>IF(B17="","",COUNTA($B$2:B17))</f>
        <v/>
      </c>
      <c r="D17" s="14" t="str">
        <f>IF(B17="","",SUBTOTAL(3,$B$2:B17))</f>
        <v/>
      </c>
      <c r="E17" s="14" t="str">
        <f>IF(B17="","",_xlfn.AGGREGATE(3,0,$B$2:B17))</f>
        <v/>
      </c>
      <c r="F17" s="14" t="str">
        <f>_xlfn.SWITCH(TRUE,B17="","",COUNTA($B$2:B17))</f>
        <v/>
      </c>
      <c r="G17" s="14" t="str">
        <f>_xlfn.SWITCH(TRUE,B17="","",SUBTOTAL(3,$B$2:B17))</f>
        <v/>
      </c>
      <c r="H17" s="14" t="str">
        <f>_xlfn.SWITCH(TRUE,B17="","",_xlfn.AGGREGATE(3,0,$B$2:B17))</f>
        <v/>
      </c>
      <c r="J17" s="10" t="str">
        <f>IF(K17="","",SUM($K$2:K17))</f>
        <v/>
      </c>
      <c r="K17" s="10"/>
      <c r="M17" s="15" t="str">
        <f>IF(K17="","",SUM($K$2:K17))</f>
        <v/>
      </c>
      <c r="N17" s="15" t="str">
        <f>IF(K17="","",SUBTOTAL(9,$K$2:K17))</f>
        <v/>
      </c>
      <c r="O17" s="15" t="str">
        <f>IF(K17="","",_xlfn.AGGREGATE(9,0,$K$2:K17))</f>
        <v/>
      </c>
      <c r="P17" s="15" t="str">
        <f>_xlfn.SWITCH(TRUE,K17="","",SUM($K$2:K17))</f>
        <v/>
      </c>
      <c r="Q17" s="15" t="str">
        <f>_xlfn.SWITCH(TRUE,K17="","",SUBTOTAL(9,$K$2:K17))</f>
        <v/>
      </c>
      <c r="R17" s="15" t="str">
        <f>_xlfn.SWITCH(TRUE,K17="","",SUM($K$2:K17))</f>
        <v/>
      </c>
    </row>
    <row r="18" spans="1:18" x14ac:dyDescent="0.25">
      <c r="A18" s="10">
        <f>IF(B18="","",COUNTA($B$2:B18))</f>
        <v>5</v>
      </c>
      <c r="B18" s="10" t="s">
        <v>21</v>
      </c>
      <c r="C18" s="14">
        <f>IF(B18="","",COUNTA($B$2:B18))</f>
        <v>5</v>
      </c>
      <c r="D18" s="14">
        <f>IF(B18="","",SUBTOTAL(3,$B$2:B18))</f>
        <v>5</v>
      </c>
      <c r="E18" s="14">
        <f>IF(B18="","",_xlfn.AGGREGATE(3,0,$B$2:B18))</f>
        <v>5</v>
      </c>
      <c r="F18" s="14">
        <f>_xlfn.SWITCH(TRUE,B18="","",COUNTA($B$2:B18))</f>
        <v>5</v>
      </c>
      <c r="G18" s="14">
        <f>_xlfn.SWITCH(TRUE,B18="","",SUBTOTAL(3,$B$2:B18))</f>
        <v>5</v>
      </c>
      <c r="H18" s="14">
        <f>_xlfn.SWITCH(TRUE,B18="","",_xlfn.AGGREGATE(3,0,$B$2:B18))</f>
        <v>5</v>
      </c>
      <c r="J18" s="10">
        <f>IF(K18="","",SUM($K$2:K18))</f>
        <v>15</v>
      </c>
      <c r="K18" s="10">
        <v>5</v>
      </c>
      <c r="M18" s="15">
        <f>IF(K18="","",SUM($K$2:K18))</f>
        <v>15</v>
      </c>
      <c r="N18" s="15">
        <f>IF(K18="","",SUBTOTAL(9,$K$2:K18))</f>
        <v>15</v>
      </c>
      <c r="O18" s="15">
        <f>IF(K18="","",_xlfn.AGGREGATE(9,0,$K$2:K18))</f>
        <v>15</v>
      </c>
      <c r="P18" s="15">
        <f>_xlfn.SWITCH(TRUE,K18="","",SUM($K$2:K18))</f>
        <v>15</v>
      </c>
      <c r="Q18" s="15">
        <f>_xlfn.SWITCH(TRUE,K18="","",SUBTOTAL(9,$K$2:K18))</f>
        <v>15</v>
      </c>
      <c r="R18" s="15">
        <f>_xlfn.SWITCH(TRUE,K18="","",SUM($K$2:K18))</f>
        <v>15</v>
      </c>
    </row>
  </sheetData>
  <pageMargins left="0.7" right="0.7" top="0.75" bottom="0.75" header="0.3" footer="0.3"/>
  <pageSetup orientation="portrait" r:id="rId1"/>
  <ignoredErrors>
    <ignoredError sqref="M4:R4 M7:R7 M11:R11 M17:R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A17D-E028-416A-8568-B851D3A84D1A}">
  <sheetPr>
    <tabColor rgb="FF00B050"/>
  </sheetPr>
  <dimension ref="A1:Q18"/>
  <sheetViews>
    <sheetView workbookViewId="0">
      <selection activeCell="G10" sqref="G10:Q10"/>
    </sheetView>
  </sheetViews>
  <sheetFormatPr defaultRowHeight="15" x14ac:dyDescent="0.25"/>
  <cols>
    <col min="3" max="3" width="11.140625" customWidth="1"/>
    <col min="5" max="5" width="11.140625" bestFit="1" customWidth="1"/>
  </cols>
  <sheetData>
    <row r="1" spans="1:17" x14ac:dyDescent="0.25">
      <c r="A1" s="9" t="s">
        <v>0</v>
      </c>
      <c r="B1" s="9" t="s">
        <v>3</v>
      </c>
      <c r="C1" s="9" t="s">
        <v>1</v>
      </c>
      <c r="E1" s="3" t="s">
        <v>7</v>
      </c>
      <c r="F1" s="4" t="s">
        <v>24</v>
      </c>
      <c r="G1" s="4" t="s">
        <v>25</v>
      </c>
      <c r="H1" s="5" t="s">
        <v>27</v>
      </c>
    </row>
    <row r="2" spans="1:17" x14ac:dyDescent="0.25">
      <c r="A2" t="s">
        <v>24</v>
      </c>
      <c r="B2" s="11">
        <v>250</v>
      </c>
      <c r="C2" t="s">
        <v>2</v>
      </c>
      <c r="E2" s="2"/>
    </row>
    <row r="3" spans="1:17" x14ac:dyDescent="0.25">
      <c r="A3" t="s">
        <v>25</v>
      </c>
      <c r="B3" s="11">
        <v>450</v>
      </c>
      <c r="C3" t="s">
        <v>4</v>
      </c>
      <c r="E3" s="2" t="s">
        <v>6</v>
      </c>
      <c r="F3" s="12">
        <f>COUNTIF($A$2:$A$10,$F$1)+COUNTIF($A$2:$A$10,$G$1)+COUNTIF($A$2:$A$10,$H$1)</f>
        <v>7</v>
      </c>
      <c r="G3" t="s">
        <v>11</v>
      </c>
    </row>
    <row r="4" spans="1:17" x14ac:dyDescent="0.25">
      <c r="A4" t="s">
        <v>26</v>
      </c>
      <c r="B4" s="11">
        <v>250</v>
      </c>
      <c r="C4" t="s">
        <v>5</v>
      </c>
      <c r="F4" s="12">
        <f t="array" ref="F4">SUM(COUNTIF($A$2:$A$10,{"samsung","Nokia","Oppo"}))</f>
        <v>7</v>
      </c>
      <c r="G4" t="s">
        <v>12</v>
      </c>
    </row>
    <row r="5" spans="1:17" x14ac:dyDescent="0.25">
      <c r="A5" t="s">
        <v>24</v>
      </c>
      <c r="B5" s="11">
        <v>150</v>
      </c>
      <c r="C5" t="s">
        <v>2</v>
      </c>
      <c r="F5" s="13">
        <f t="array" ref="F5">SUM(COUNTIF($A$2:$A$10,F1:H1))</f>
        <v>7</v>
      </c>
      <c r="G5" t="s">
        <v>13</v>
      </c>
    </row>
    <row r="6" spans="1:17" x14ac:dyDescent="0.25">
      <c r="A6" t="s">
        <v>27</v>
      </c>
      <c r="B6" s="11">
        <v>100</v>
      </c>
      <c r="C6" t="s">
        <v>2</v>
      </c>
      <c r="F6" s="12">
        <f>SUMPRODUCT(--($A$2:$A$10=$F$1:$H$1))</f>
        <v>7</v>
      </c>
      <c r="G6" t="s">
        <v>14</v>
      </c>
    </row>
    <row r="7" spans="1:17" x14ac:dyDescent="0.25">
      <c r="A7" t="s">
        <v>24</v>
      </c>
      <c r="B7" s="11">
        <v>150</v>
      </c>
      <c r="C7" t="s">
        <v>4</v>
      </c>
    </row>
    <row r="8" spans="1:17" x14ac:dyDescent="0.25">
      <c r="A8" t="s">
        <v>26</v>
      </c>
      <c r="B8" s="11">
        <v>100</v>
      </c>
      <c r="C8" t="s">
        <v>2</v>
      </c>
    </row>
    <row r="9" spans="1:17" x14ac:dyDescent="0.25">
      <c r="A9" t="s">
        <v>27</v>
      </c>
      <c r="B9" s="11">
        <v>400</v>
      </c>
      <c r="C9" t="s">
        <v>5</v>
      </c>
    </row>
    <row r="10" spans="1:17" ht="15.75" x14ac:dyDescent="0.25">
      <c r="A10" t="s">
        <v>25</v>
      </c>
      <c r="B10" s="11">
        <v>300</v>
      </c>
      <c r="C10" t="s">
        <v>4</v>
      </c>
      <c r="G10" s="17" t="str">
        <f ca="1">_xlfn.FORMULATEXT(F3)</f>
        <v>=COUNTIF($A$2:$A$10,$F$1)+COUNTIF($A$2:$A$10,$G$1)+COUNTIF($A$2:$A$10,$H$1)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25">
      <c r="B11" s="1"/>
      <c r="G11" s="7"/>
    </row>
    <row r="12" spans="1:17" ht="15.75" x14ac:dyDescent="0.25">
      <c r="B12" s="1"/>
      <c r="C12" s="16" t="str">
        <f>"Solution"&amp;"-"&amp;ROW(A1)</f>
        <v>Solution-1</v>
      </c>
      <c r="G12" s="17" t="str">
        <f ca="1">_xlfn.FORMULATEXT(F4)</f>
        <v>{=SUM(COUNTIF($A$2:$A$10,{"samsung","Nokia","Oppo"}))}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x14ac:dyDescent="0.25">
      <c r="B13" s="1"/>
      <c r="G13" s="7"/>
    </row>
    <row r="14" spans="1:17" ht="15.75" x14ac:dyDescent="0.25">
      <c r="B14" s="1"/>
      <c r="C14" s="16" t="str">
        <f>"Solution"&amp;"-"&amp;ROW(A2)</f>
        <v>Solution-2</v>
      </c>
      <c r="G14" s="17" t="str">
        <f ca="1">_xlfn.FORMULATEXT(F5)</f>
        <v>{=SUM(COUNTIF($A$2:$A$10,F1:H1))}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x14ac:dyDescent="0.25">
      <c r="G15" s="7"/>
    </row>
    <row r="16" spans="1:17" ht="15.75" x14ac:dyDescent="0.25">
      <c r="C16" s="16" t="str">
        <f>"Solution"&amp;"-"&amp;ROW(A3)</f>
        <v>Solution-3</v>
      </c>
      <c r="G16" s="17" t="str">
        <f ca="1">_xlfn.FORMULATEXT(F6)</f>
        <v>=SUMPRODUCT(--($A$2:$A$10=$F$1:$H$1))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8" spans="3:3" ht="15.75" x14ac:dyDescent="0.25">
      <c r="C18" s="16" t="str">
        <f>"Solution"&amp;"-"&amp;ROW(A4)</f>
        <v>Solution-4</v>
      </c>
    </row>
  </sheetData>
  <mergeCells count="4">
    <mergeCell ref="G10:Q10"/>
    <mergeCell ref="G12:Q12"/>
    <mergeCell ref="G14:Q14"/>
    <mergeCell ref="G16:Q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4A7A-B13F-414A-99FA-52A45CB62A78}">
  <sheetPr>
    <tabColor rgb="FF00B0F0"/>
  </sheetPr>
  <dimension ref="A1:S10"/>
  <sheetViews>
    <sheetView workbookViewId="0">
      <selection activeCell="G14" sqref="G14"/>
    </sheetView>
  </sheetViews>
  <sheetFormatPr defaultRowHeight="15" x14ac:dyDescent="0.25"/>
  <cols>
    <col min="2" max="2" width="10.42578125" customWidth="1"/>
    <col min="3" max="3" width="10.7109375" customWidth="1"/>
    <col min="5" max="5" width="14.42578125" customWidth="1"/>
    <col min="6" max="6" width="9.85546875" customWidth="1"/>
    <col min="8" max="8" width="10.140625" bestFit="1" customWidth="1"/>
    <col min="10" max="10" width="14.28515625" customWidth="1"/>
    <col min="11" max="11" width="11.28515625" customWidth="1"/>
  </cols>
  <sheetData>
    <row r="1" spans="1:19" x14ac:dyDescent="0.25">
      <c r="A1" s="9" t="s">
        <v>0</v>
      </c>
      <c r="B1" s="9" t="s">
        <v>3</v>
      </c>
      <c r="C1" s="9" t="s">
        <v>1</v>
      </c>
      <c r="E1" s="2" t="s">
        <v>7</v>
      </c>
      <c r="F1" t="s">
        <v>24</v>
      </c>
      <c r="G1" t="s">
        <v>26</v>
      </c>
      <c r="H1" t="s">
        <v>25</v>
      </c>
      <c r="J1" s="8" t="s">
        <v>7</v>
      </c>
      <c r="K1" s="7" t="s">
        <v>26</v>
      </c>
      <c r="L1" s="7" t="s">
        <v>25</v>
      </c>
      <c r="M1" s="7" t="s">
        <v>24</v>
      </c>
    </row>
    <row r="2" spans="1:19" x14ac:dyDescent="0.25">
      <c r="A2" s="7" t="s">
        <v>24</v>
      </c>
      <c r="B2" s="11">
        <v>250</v>
      </c>
      <c r="C2" s="7" t="s">
        <v>2</v>
      </c>
      <c r="E2" s="2" t="s">
        <v>1</v>
      </c>
      <c r="F2" t="s">
        <v>2</v>
      </c>
      <c r="J2" s="8" t="s">
        <v>1</v>
      </c>
      <c r="K2" s="7" t="s">
        <v>2</v>
      </c>
      <c r="L2" s="7"/>
      <c r="M2" s="7"/>
    </row>
    <row r="3" spans="1:19" x14ac:dyDescent="0.25">
      <c r="A3" s="7" t="s">
        <v>25</v>
      </c>
      <c r="B3" s="11">
        <v>450</v>
      </c>
      <c r="C3" s="7" t="s">
        <v>4</v>
      </c>
      <c r="E3" s="2"/>
      <c r="F3" s="1"/>
      <c r="J3" s="8" t="s">
        <v>9</v>
      </c>
      <c r="K3" s="11">
        <v>200</v>
      </c>
      <c r="L3" s="7"/>
      <c r="M3" s="7"/>
    </row>
    <row r="4" spans="1:19" x14ac:dyDescent="0.25">
      <c r="A4" s="7" t="s">
        <v>26</v>
      </c>
      <c r="B4" s="11">
        <v>250</v>
      </c>
      <c r="C4" s="7" t="s">
        <v>5</v>
      </c>
      <c r="E4" s="2"/>
      <c r="J4" s="8"/>
      <c r="K4" s="7"/>
      <c r="L4" s="7"/>
      <c r="M4" s="7"/>
    </row>
    <row r="5" spans="1:19" x14ac:dyDescent="0.25">
      <c r="A5" s="7" t="s">
        <v>24</v>
      </c>
      <c r="B5" s="11">
        <v>150</v>
      </c>
      <c r="C5" s="7" t="s">
        <v>2</v>
      </c>
      <c r="E5" s="2" t="s">
        <v>6</v>
      </c>
      <c r="F5" s="7">
        <f t="array" ref="F5">IF(OR(($A$2:$A$10=$F$1:$H$1)*($C$2:$C$10=$F$2)),COUNTIF($A$2:$A$10,$F$1:$H$1)+COUNTIF($C$2:$C$10,$F$2),"")</f>
        <v>7</v>
      </c>
      <c r="H5" s="21" t="s">
        <v>38</v>
      </c>
      <c r="J5" s="8" t="s">
        <v>6</v>
      </c>
      <c r="K5" s="21" t="s">
        <v>39</v>
      </c>
      <c r="L5" s="7"/>
      <c r="M5" s="7"/>
    </row>
    <row r="6" spans="1:19" x14ac:dyDescent="0.25">
      <c r="A6" s="7" t="s">
        <v>27</v>
      </c>
      <c r="B6" s="11">
        <v>100</v>
      </c>
      <c r="C6" s="7" t="s">
        <v>2</v>
      </c>
      <c r="E6" s="2"/>
      <c r="J6" s="8"/>
      <c r="K6" s="7"/>
      <c r="L6" s="7"/>
      <c r="M6" s="7"/>
    </row>
    <row r="7" spans="1:19" x14ac:dyDescent="0.25">
      <c r="A7" s="7" t="s">
        <v>24</v>
      </c>
      <c r="B7" s="11">
        <v>150</v>
      </c>
      <c r="C7" s="7" t="s">
        <v>4</v>
      </c>
    </row>
    <row r="8" spans="1:19" x14ac:dyDescent="0.25">
      <c r="A8" s="7" t="s">
        <v>26</v>
      </c>
      <c r="B8" s="11">
        <v>100</v>
      </c>
      <c r="C8" s="7" t="s">
        <v>2</v>
      </c>
    </row>
    <row r="9" spans="1:19" x14ac:dyDescent="0.25">
      <c r="A9" s="7" t="s">
        <v>27</v>
      </c>
      <c r="B9" s="11">
        <v>400</v>
      </c>
      <c r="C9" s="7" t="s">
        <v>5</v>
      </c>
    </row>
    <row r="10" spans="1:19" x14ac:dyDescent="0.25">
      <c r="A10" s="7" t="s">
        <v>25</v>
      </c>
      <c r="B10" s="11">
        <v>300</v>
      </c>
      <c r="C10" s="7" t="s">
        <v>4</v>
      </c>
      <c r="H10" s="20" t="str">
        <f ca="1">_xlfn.FORMULATEXT(F5)</f>
        <v>{=IF(OR(($A$2:$A$10=$F$1:$H$1)*($C$2:$C$10=$F$2)),COUNTIF($A$2:$A$10,$F$1:$H$1)+COUNTIF($C$2:$C$10,$F$2),"")}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</sheetData>
  <mergeCells count="1">
    <mergeCell ref="H10:S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E51B-5C9A-415B-B071-293BAC2FEE7E}">
  <sheetPr>
    <tabColor rgb="FF00B050"/>
  </sheetPr>
  <dimension ref="A1:M12"/>
  <sheetViews>
    <sheetView workbookViewId="0">
      <selection activeCell="G8" sqref="G8"/>
    </sheetView>
  </sheetViews>
  <sheetFormatPr defaultRowHeight="15" x14ac:dyDescent="0.25"/>
  <cols>
    <col min="2" max="2" width="11.140625" customWidth="1"/>
    <col min="4" max="4" width="12.42578125" bestFit="1" customWidth="1"/>
    <col min="5" max="5" width="10.42578125" customWidth="1"/>
    <col min="6" max="6" width="10.28515625" customWidth="1"/>
    <col min="7" max="7" width="10.140625" bestFit="1" customWidth="1"/>
  </cols>
  <sheetData>
    <row r="1" spans="1:13" x14ac:dyDescent="0.25">
      <c r="A1" s="9" t="s">
        <v>0</v>
      </c>
      <c r="B1" s="9" t="s">
        <v>1</v>
      </c>
      <c r="D1" s="2" t="s">
        <v>7</v>
      </c>
      <c r="E1" t="s">
        <v>24</v>
      </c>
      <c r="F1" t="s">
        <v>26</v>
      </c>
      <c r="G1" t="s">
        <v>27</v>
      </c>
    </row>
    <row r="2" spans="1:13" x14ac:dyDescent="0.25">
      <c r="A2" s="7" t="s">
        <v>24</v>
      </c>
      <c r="B2" s="6" t="s">
        <v>2</v>
      </c>
      <c r="D2" s="2" t="s">
        <v>1</v>
      </c>
      <c r="E2" t="s">
        <v>2</v>
      </c>
      <c r="F2" t="s">
        <v>4</v>
      </c>
    </row>
    <row r="3" spans="1:13" x14ac:dyDescent="0.25">
      <c r="A3" s="7" t="s">
        <v>25</v>
      </c>
      <c r="B3" s="6" t="s">
        <v>4</v>
      </c>
      <c r="D3" s="2"/>
    </row>
    <row r="4" spans="1:13" x14ac:dyDescent="0.25">
      <c r="A4" s="7" t="s">
        <v>26</v>
      </c>
      <c r="B4" s="6" t="s">
        <v>5</v>
      </c>
      <c r="D4" s="2" t="s">
        <v>6</v>
      </c>
      <c r="E4">
        <f t="array" ref="E4">SUM(COUNTIF($A$2:$B$10,$E$1:$G$2))</f>
        <v>13</v>
      </c>
      <c r="G4" s="19" t="s">
        <v>38</v>
      </c>
      <c r="I4" s="20" t="str">
        <f ca="1">_xlfn.FORMULATEXT(E4)</f>
        <v>{=SUM(COUNTIF($A$2:$B$10,$E$1:$G$2))}</v>
      </c>
      <c r="J4" s="20"/>
      <c r="K4" s="20"/>
      <c r="L4" s="20"/>
      <c r="M4" s="20"/>
    </row>
    <row r="5" spans="1:13" x14ac:dyDescent="0.25">
      <c r="A5" s="7" t="s">
        <v>24</v>
      </c>
      <c r="B5" s="6" t="s">
        <v>2</v>
      </c>
    </row>
    <row r="6" spans="1:13" x14ac:dyDescent="0.25">
      <c r="A6" s="7" t="s">
        <v>27</v>
      </c>
      <c r="B6" s="6" t="s">
        <v>8</v>
      </c>
    </row>
    <row r="7" spans="1:13" x14ac:dyDescent="0.25">
      <c r="A7" s="7" t="s">
        <v>24</v>
      </c>
      <c r="B7" s="6" t="s">
        <v>4</v>
      </c>
    </row>
    <row r="8" spans="1:13" x14ac:dyDescent="0.25">
      <c r="A8" s="7" t="s">
        <v>26</v>
      </c>
      <c r="B8" s="6" t="s">
        <v>2</v>
      </c>
    </row>
    <row r="9" spans="1:13" x14ac:dyDescent="0.25">
      <c r="A9" s="7" t="s">
        <v>27</v>
      </c>
      <c r="B9" s="6" t="s">
        <v>5</v>
      </c>
    </row>
    <row r="10" spans="1:13" x14ac:dyDescent="0.25">
      <c r="A10" s="7" t="s">
        <v>25</v>
      </c>
      <c r="B10" s="6" t="s">
        <v>2</v>
      </c>
    </row>
    <row r="11" spans="1:13" x14ac:dyDescent="0.25">
      <c r="A11" s="6"/>
      <c r="B11" s="6"/>
    </row>
    <row r="12" spans="1:13" x14ac:dyDescent="0.25">
      <c r="A12" s="6"/>
      <c r="B12" s="6"/>
    </row>
  </sheetData>
  <mergeCells count="1">
    <mergeCell ref="I4:M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391A-615F-4533-9391-826B7834989D}">
  <sheetPr>
    <tabColor theme="6" tint="-0.249977111117893"/>
  </sheetPr>
  <dimension ref="A1:Q14"/>
  <sheetViews>
    <sheetView workbookViewId="0">
      <selection activeCell="K16" sqref="K16"/>
    </sheetView>
  </sheetViews>
  <sheetFormatPr defaultRowHeight="15" x14ac:dyDescent="0.25"/>
  <cols>
    <col min="2" max="2" width="11.140625" customWidth="1"/>
    <col min="3" max="3" width="10.85546875" customWidth="1"/>
    <col min="5" max="5" width="12.42578125" bestFit="1" customWidth="1"/>
    <col min="6" max="6" width="10.42578125" customWidth="1"/>
    <col min="7" max="7" width="10.28515625" customWidth="1"/>
    <col min="8" max="8" width="10.140625" bestFit="1" customWidth="1"/>
  </cols>
  <sheetData>
    <row r="1" spans="1:17" x14ac:dyDescent="0.25">
      <c r="A1" s="9" t="s">
        <v>0</v>
      </c>
      <c r="B1" s="9" t="s">
        <v>1</v>
      </c>
      <c r="C1" s="9" t="s">
        <v>1</v>
      </c>
      <c r="E1" s="2" t="s">
        <v>7</v>
      </c>
      <c r="F1" t="s">
        <v>24</v>
      </c>
      <c r="G1" t="s">
        <v>27</v>
      </c>
      <c r="H1" t="s">
        <v>28</v>
      </c>
    </row>
    <row r="2" spans="1:17" x14ac:dyDescent="0.25">
      <c r="A2" s="6" t="s">
        <v>24</v>
      </c>
      <c r="B2" s="6" t="s">
        <v>29</v>
      </c>
      <c r="C2" s="6" t="s">
        <v>2</v>
      </c>
      <c r="E2" s="2" t="s">
        <v>10</v>
      </c>
      <c r="F2" t="s">
        <v>29</v>
      </c>
      <c r="G2" t="s">
        <v>30</v>
      </c>
    </row>
    <row r="3" spans="1:17" x14ac:dyDescent="0.25">
      <c r="A3" s="6" t="s">
        <v>27</v>
      </c>
      <c r="B3" s="6" t="s">
        <v>29</v>
      </c>
      <c r="C3" s="6" t="s">
        <v>4</v>
      </c>
      <c r="E3" s="2" t="s">
        <v>1</v>
      </c>
      <c r="F3" t="s">
        <v>2</v>
      </c>
      <c r="G3" t="s">
        <v>4</v>
      </c>
    </row>
    <row r="4" spans="1:17" x14ac:dyDescent="0.25">
      <c r="A4" s="6" t="s">
        <v>26</v>
      </c>
      <c r="B4" s="6" t="s">
        <v>30</v>
      </c>
      <c r="C4" s="6" t="s">
        <v>5</v>
      </c>
    </row>
    <row r="5" spans="1:17" x14ac:dyDescent="0.25">
      <c r="A5" s="6" t="s">
        <v>24</v>
      </c>
      <c r="B5" s="6" t="s">
        <v>31</v>
      </c>
      <c r="C5" s="6" t="s">
        <v>2</v>
      </c>
      <c r="E5" s="2" t="s">
        <v>6</v>
      </c>
      <c r="F5">
        <f>SUMPRODUCT(--($A$2:$A$10=$F$1:$H$1))+SUMPRODUCT(--($B$2:$B$10=$F$2:$G$2))+SUMPRODUCT(--($C$2:$C$10=$F$3:$G$3))</f>
        <v>20</v>
      </c>
      <c r="H5" s="19" t="s">
        <v>38</v>
      </c>
    </row>
    <row r="6" spans="1:17" x14ac:dyDescent="0.25">
      <c r="A6" s="6" t="s">
        <v>28</v>
      </c>
      <c r="B6" s="6" t="s">
        <v>29</v>
      </c>
      <c r="C6" s="6" t="s">
        <v>8</v>
      </c>
    </row>
    <row r="7" spans="1:17" x14ac:dyDescent="0.25">
      <c r="A7" s="6" t="s">
        <v>24</v>
      </c>
      <c r="B7" s="6" t="s">
        <v>29</v>
      </c>
      <c r="C7" s="6" t="s">
        <v>4</v>
      </c>
      <c r="H7" s="7"/>
    </row>
    <row r="8" spans="1:17" x14ac:dyDescent="0.25">
      <c r="A8" s="6" t="s">
        <v>26</v>
      </c>
      <c r="B8" s="6" t="s">
        <v>30</v>
      </c>
      <c r="C8" s="6" t="s">
        <v>2</v>
      </c>
    </row>
    <row r="9" spans="1:17" x14ac:dyDescent="0.25">
      <c r="A9" s="6" t="s">
        <v>28</v>
      </c>
      <c r="B9" s="6" t="s">
        <v>30</v>
      </c>
      <c r="C9" s="6" t="s">
        <v>5</v>
      </c>
    </row>
    <row r="10" spans="1:17" x14ac:dyDescent="0.25">
      <c r="A10" s="6" t="s">
        <v>27</v>
      </c>
      <c r="B10" s="6" t="s">
        <v>31</v>
      </c>
      <c r="C10" s="6" t="s">
        <v>2</v>
      </c>
    </row>
    <row r="14" spans="1:17" x14ac:dyDescent="0.25">
      <c r="E14" s="18" t="str">
        <f ca="1">_xlfn.FORMULATEXT(F5)</f>
        <v>=SUMPRODUCT(--($A$2:$A$10=$F$1:$H$1))+SUMPRODUCT(--($B$2:$B$10=$F$2:$G$2))+SUMPRODUCT(--($C$2:$C$10=$F$3:$G$3))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</sheetData>
  <mergeCells count="1">
    <mergeCell ref="E14:Q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Running Count and sum</vt:lpstr>
      <vt:lpstr>Count with OR conditions</vt:lpstr>
      <vt:lpstr>COUNTIF with OR and AND logic</vt:lpstr>
      <vt:lpstr>Two sets of OR conditions</vt:lpstr>
      <vt:lpstr>Multiple sets of OR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Hp</cp:lastModifiedBy>
  <dcterms:created xsi:type="dcterms:W3CDTF">2018-02-27T15:02:52Z</dcterms:created>
  <dcterms:modified xsi:type="dcterms:W3CDTF">2021-08-11T06:46:44Z</dcterms:modified>
</cp:coreProperties>
</file>