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torap/Documents/metrics/src/main/resources/static/"/>
    </mc:Choice>
  </mc:AlternateContent>
  <bookViews>
    <workbookView xWindow="0" yWindow="460" windowWidth="28800" windowHeight="16600" tabRatio="500" activeTab="1"/>
  </bookViews>
  <sheets>
    <sheet name="HeadCount- All" sheetId="12" r:id="rId1"/>
    <sheet name="Retention Scores - All" sheetId="13" r:id="rId2"/>
    <sheet name="PortfoliosmanagedAll" sheetId="14" r:id="rId3"/>
    <sheet name="Productivity - Digital" sheetId="16" r:id="rId4"/>
    <sheet name="HeadCountDS" sheetId="1" r:id="rId5"/>
    <sheet name="Retention ScoresDS" sheetId="2" r:id="rId6"/>
    <sheet name="ProductivityDS" sheetId="4" r:id="rId7"/>
    <sheet name="HeadCountDigital" sheetId="5" r:id="rId8"/>
    <sheet name="RetentionScoreDigital" sheetId="7" r:id="rId9"/>
    <sheet name="PortfoliosmanagedDigital" sheetId="8" r:id="rId10"/>
    <sheet name="Productivity - SEO" sheetId="9" r:id="rId11"/>
    <sheet name="Productivity - WQC" sheetId="10" r:id="rId12"/>
    <sheet name="Productivity - Digital Adrt." sheetId="11" r:id="rId1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7" i="16" l="1"/>
  <c r="D7" i="16"/>
  <c r="E7" i="16"/>
  <c r="C6" i="16"/>
  <c r="D6" i="16"/>
  <c r="E6" i="16"/>
  <c r="E5" i="16"/>
  <c r="E4" i="16"/>
  <c r="H5" i="11"/>
  <c r="H6" i="11"/>
  <c r="H7" i="11"/>
  <c r="H8" i="11"/>
  <c r="H9" i="11"/>
  <c r="H10" i="11"/>
  <c r="H11" i="11"/>
  <c r="H12" i="11"/>
  <c r="H13" i="11"/>
  <c r="H14" i="11"/>
  <c r="H15" i="11"/>
  <c r="H16" i="11"/>
  <c r="H17" i="11"/>
  <c r="H18" i="11"/>
  <c r="H19" i="11"/>
  <c r="H4" i="11"/>
  <c r="B2" i="13"/>
  <c r="B1" i="13"/>
  <c r="G4" i="13"/>
  <c r="G3" i="13"/>
  <c r="G2" i="13"/>
  <c r="I4" i="13"/>
  <c r="J4" i="13"/>
  <c r="K4" i="13"/>
  <c r="I3" i="13"/>
  <c r="J3" i="13"/>
  <c r="K3" i="13"/>
  <c r="I2" i="13"/>
  <c r="J2" i="13"/>
  <c r="K2" i="13"/>
  <c r="B3" i="12"/>
  <c r="B2" i="12"/>
  <c r="B1" i="7"/>
</calcChain>
</file>

<file path=xl/sharedStrings.xml><?xml version="1.0" encoding="utf-8"?>
<sst xmlns="http://schemas.openxmlformats.org/spreadsheetml/2006/main" count="97" uniqueCount="53">
  <si>
    <t>IA</t>
  </si>
  <si>
    <t>ICAP</t>
  </si>
  <si>
    <t>3PA</t>
  </si>
  <si>
    <t>DDX</t>
  </si>
  <si>
    <t>headCount</t>
  </si>
  <si>
    <t>processName</t>
  </si>
  <si>
    <t>Retention Score</t>
  </si>
  <si>
    <t>Attrition Score</t>
  </si>
  <si>
    <t>SEO</t>
  </si>
  <si>
    <t>Digital Advertising</t>
  </si>
  <si>
    <t>Website Quality Checks</t>
  </si>
  <si>
    <t>Quality Business Review</t>
  </si>
  <si>
    <t>Digital Advertising Services</t>
  </si>
  <si>
    <t>Processes</t>
  </si>
  <si>
    <t>Team Distribution</t>
  </si>
  <si>
    <t>Quality Audits</t>
  </si>
  <si>
    <t>Presales SEO Audits</t>
  </si>
  <si>
    <t>Onboarding</t>
  </si>
  <si>
    <t>Content Spinning</t>
  </si>
  <si>
    <t>Off-Page Power SEO Cases</t>
  </si>
  <si>
    <t>Holden Onboarding &amp; Optimization</t>
  </si>
  <si>
    <t>SEO Essentials</t>
  </si>
  <si>
    <t>Advertising Operations</t>
  </si>
  <si>
    <t>Productivity Vs Quality - SEO</t>
  </si>
  <si>
    <t>Month</t>
  </si>
  <si>
    <t>Productivity</t>
  </si>
  <si>
    <t>Quality</t>
  </si>
  <si>
    <t>July'17</t>
  </si>
  <si>
    <t>August'17</t>
  </si>
  <si>
    <t>September'17</t>
  </si>
  <si>
    <t>October'17</t>
  </si>
  <si>
    <t>Productivity - Website Quality Check</t>
  </si>
  <si>
    <t>Ad Disapproved Report</t>
  </si>
  <si>
    <t>Ad Certification Process</t>
  </si>
  <si>
    <t>Onboarding Cases</t>
  </si>
  <si>
    <t>DAP Only Queue</t>
  </si>
  <si>
    <t>Emails Delivered</t>
  </si>
  <si>
    <t>Quality Assignments</t>
  </si>
  <si>
    <t>Digital Services</t>
  </si>
  <si>
    <t>Data Services</t>
  </si>
  <si>
    <t>Current HC</t>
  </si>
  <si>
    <t>Attrition</t>
  </si>
  <si>
    <t>Total Attrition</t>
  </si>
  <si>
    <t>% Attrition Actual</t>
  </si>
  <si>
    <t>Actual Annualised Attrition</t>
  </si>
  <si>
    <t>Productivity - Digital</t>
  </si>
  <si>
    <t>Website QC</t>
  </si>
  <si>
    <t>Total</t>
  </si>
  <si>
    <t>-</t>
  </si>
  <si>
    <t>TOTAL</t>
  </si>
  <si>
    <t>October'16</t>
  </si>
  <si>
    <t>November'16</t>
  </si>
  <si>
    <t>December'16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</si>
</sst>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indexed="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4">
    <xf numFmtId="0" fontId="0" fillId="0" borderId="0" xfId="0"/>
    <xf numFmtId="3" fontId="0" fillId="0" borderId="0" xfId="0" applyNumberFormat="1"/>
    <xf numFmtId="10" fontId="0" fillId="0" borderId="0" xfId="0" applyNumberFormat="1"/>
    <xf numFmtId="0" fontId="2" fillId="0" borderId="0" xfId="0" applyFont="1"/>
    <xf numFmtId="0" fontId="2" fillId="0" borderId="1" xfId="0" applyFont="1" applyBorder="1"/>
    <xf numFmtId="0" fontId="0" fillId="0" borderId="1" xfId="0" applyBorder="1"/>
    <xf numFmtId="10" fontId="0" fillId="0" borderId="1" xfId="0" applyNumberFormat="1" applyBorder="1"/>
    <xf numFmtId="10" fontId="0" fillId="0" borderId="0" xfId="1" applyNumberFormat="1" applyFont="1"/>
    <xf numFmtId="0" fontId="5" fillId="2" borderId="1" xfId="0" applyFont="1" applyFill="1" applyBorder="1" applyAlignment="1" applyProtection="1">
      <alignment horizontal="center" vertical="center" wrapText="1"/>
    </xf>
    <xf numFmtId="17" fontId="5" fillId="3" borderId="1" xfId="0" applyNumberFormat="1" applyFont="1" applyFill="1" applyBorder="1" applyAlignment="1" applyProtection="1">
      <alignment horizontal="center"/>
    </xf>
    <xf numFmtId="0" fontId="0" fillId="3" borderId="1" xfId="0" applyFont="1" applyFill="1" applyBorder="1" applyAlignment="1" applyProtection="1">
      <alignment horizontal="center"/>
    </xf>
    <xf numFmtId="0" fontId="5" fillId="3" borderId="1" xfId="0" applyFont="1" applyFill="1" applyBorder="1" applyAlignment="1" applyProtection="1">
      <alignment horizontal="center"/>
    </xf>
    <xf numFmtId="10" fontId="5" fillId="3" borderId="1" xfId="0" applyNumberFormat="1" applyFont="1" applyFill="1" applyBorder="1" applyAlignment="1" applyProtection="1">
      <alignment horizontal="center"/>
    </xf>
    <xf numFmtId="10" fontId="5" fillId="4" borderId="1" xfId="1" applyNumberFormat="1" applyFont="1" applyFill="1" applyBorder="1" applyAlignment="1" applyProtection="1">
      <alignment horizontal="center"/>
    </xf>
  </cellXfs>
  <cellStyles count="4">
    <cellStyle name="Followed Hyperlink" xfId="3" builtinId="9" hidden="1"/>
    <cellStyle name="Hyperlink" xfId="2" builtinId="8" hidden="1"/>
    <cellStyle name="Normal" xfId="0" builtinId="0"/>
    <cellStyle name="Percent" xfId="1" builtinId="5"/>
  </cellStyles>
  <dxfs count="3">
    <dxf>
      <font>
        <b val="0"/>
        <i val="0"/>
        <color auto="1"/>
        <name val="Cambria"/>
        <scheme val="none"/>
      </font>
      <fill>
        <patternFill>
          <bgColor rgb="FFF95939"/>
        </patternFill>
      </fill>
    </dxf>
    <dxf>
      <font>
        <b val="0"/>
        <i val="0"/>
        <color auto="1"/>
        <name val="Cambria"/>
        <scheme val="none"/>
      </font>
      <fill>
        <patternFill>
          <bgColor rgb="FF77C55B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theme" Target="theme/theme1.xml"/><Relationship Id="rId15" Type="http://schemas.openxmlformats.org/officeDocument/2006/relationships/styles" Target="styles.xml"/><Relationship Id="rId16" Type="http://schemas.openxmlformats.org/officeDocument/2006/relationships/sharedStrings" Target="sharedStrings.xml"/><Relationship Id="rId1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'Productivity - SEO'!$B$3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'Productivity - SEO'!$A$4:$A$7</c:f>
              <c:strCache>
                <c:ptCount val="4"/>
                <c:pt idx="0">
                  <c:v>July'17</c:v>
                </c:pt>
                <c:pt idx="1">
                  <c:v>August'17</c:v>
                </c:pt>
                <c:pt idx="2">
                  <c:v>September'17</c:v>
                </c:pt>
                <c:pt idx="3">
                  <c:v>October'17</c:v>
                </c:pt>
              </c:strCache>
            </c:strRef>
          </c:cat>
          <c:val>
            <c:numRef>
              <c:f>'Productivity - SEO'!$B$4:$B$7</c:f>
              <c:numCache>
                <c:formatCode>General</c:formatCode>
                <c:ptCount val="4"/>
                <c:pt idx="0">
                  <c:v>1899.0</c:v>
                </c:pt>
                <c:pt idx="1">
                  <c:v>2725.0</c:v>
                </c:pt>
                <c:pt idx="2">
                  <c:v>2730.0</c:v>
                </c:pt>
                <c:pt idx="3">
                  <c:v>2554.0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9121296"/>
        <c:axId val="-2099163904"/>
      </c:barChart>
      <c:lineChart>
        <c:grouping val="standard"/>
        <c:varyColors val="0"/>
        <c:ser>
          <c:idx val="1"/>
          <c:order val="1"/>
          <c:tx>
            <c:strRef>
              <c:f>'Productivity - SEO'!$C$3</c:f>
              <c:strCache>
                <c:ptCount val="1"/>
                <c:pt idx="0">
                  <c:v>Quality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'Productivity - SEO'!$A$4:$A$7</c:f>
              <c:strCache>
                <c:ptCount val="4"/>
                <c:pt idx="0">
                  <c:v>July'17</c:v>
                </c:pt>
                <c:pt idx="1">
                  <c:v>August'17</c:v>
                </c:pt>
                <c:pt idx="2">
                  <c:v>September'17</c:v>
                </c:pt>
                <c:pt idx="3">
                  <c:v>October'17</c:v>
                </c:pt>
              </c:strCache>
            </c:strRef>
          </c:cat>
          <c:val>
            <c:numRef>
              <c:f>'Productivity - SEO'!$C$4:$C$7</c:f>
              <c:numCache>
                <c:formatCode>0.00%</c:formatCode>
                <c:ptCount val="4"/>
                <c:pt idx="0">
                  <c:v>0.973</c:v>
                </c:pt>
                <c:pt idx="1">
                  <c:v>0.9686</c:v>
                </c:pt>
                <c:pt idx="2">
                  <c:v>0.9734</c:v>
                </c:pt>
                <c:pt idx="3">
                  <c:v>0.9724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1564496"/>
        <c:axId val="2110045504"/>
      </c:lineChart>
      <c:catAx>
        <c:axId val="-20991212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63904"/>
        <c:crosses val="autoZero"/>
        <c:auto val="1"/>
        <c:lblAlgn val="ctr"/>
        <c:lblOffset val="100"/>
        <c:noMultiLvlLbl val="0"/>
      </c:catAx>
      <c:valAx>
        <c:axId val="-2099163904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9121296"/>
        <c:crosses val="autoZero"/>
        <c:crossBetween val="between"/>
      </c:valAx>
      <c:valAx>
        <c:axId val="2110045504"/>
        <c:scaling>
          <c:orientation val="minMax"/>
          <c:max val="1.0"/>
          <c:min val="0.95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01564496"/>
        <c:crosses val="max"/>
        <c:crossBetween val="between"/>
      </c:valAx>
      <c:catAx>
        <c:axId val="-2101564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0045504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'Productivity - WQC'!$B$3</c:f>
              <c:strCache>
                <c:ptCount val="1"/>
                <c:pt idx="0">
                  <c:v>Productivity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'Productivity - WQC'!$A$4:$A$5</c:f>
              <c:strCache>
                <c:ptCount val="2"/>
                <c:pt idx="0">
                  <c:v>September'17</c:v>
                </c:pt>
                <c:pt idx="1">
                  <c:v>October'17</c:v>
                </c:pt>
              </c:strCache>
            </c:strRef>
          </c:cat>
          <c:val>
            <c:numRef>
              <c:f>'Productivity - WQC'!$B$4:$B$5</c:f>
              <c:numCache>
                <c:formatCode>General</c:formatCode>
                <c:ptCount val="2"/>
                <c:pt idx="0">
                  <c:v>2730.0</c:v>
                </c:pt>
                <c:pt idx="1">
                  <c:v>2554.0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095241760"/>
        <c:axId val="-2096801440"/>
      </c:barChart>
      <c:lineChart>
        <c:grouping val="standard"/>
        <c:varyColors val="0"/>
        <c:ser>
          <c:idx val="1"/>
          <c:order val="1"/>
          <c:tx>
            <c:strRef>
              <c:f>'Productivity - WQC'!$C$3</c:f>
              <c:strCache>
                <c:ptCount val="1"/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'Productivity - WQC'!$A$4:$A$5</c:f>
              <c:strCache>
                <c:ptCount val="2"/>
                <c:pt idx="0">
                  <c:v>September'17</c:v>
                </c:pt>
                <c:pt idx="1">
                  <c:v>October'17</c:v>
                </c:pt>
              </c:strCache>
            </c:strRef>
          </c:cat>
          <c:val>
            <c:numRef>
              <c:f>'Productivity - WQC'!$C$4:$C$7</c:f>
              <c:numCache>
                <c:formatCode>0.00%</c:formatCode>
                <c:ptCount val="4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95863376"/>
        <c:axId val="-2095126928"/>
      </c:lineChart>
      <c:catAx>
        <c:axId val="-20952417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6801440"/>
        <c:crosses val="autoZero"/>
        <c:auto val="1"/>
        <c:lblAlgn val="ctr"/>
        <c:lblOffset val="100"/>
        <c:noMultiLvlLbl val="0"/>
      </c:catAx>
      <c:valAx>
        <c:axId val="-2096801440"/>
        <c:scaling>
          <c:orientation val="minMax"/>
        </c:scaling>
        <c:delete val="0"/>
        <c:axPos val="l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95241760"/>
        <c:crosses val="autoZero"/>
        <c:crossBetween val="between"/>
      </c:valAx>
      <c:valAx>
        <c:axId val="-2095126928"/>
        <c:scaling>
          <c:orientation val="minMax"/>
          <c:max val="1.0"/>
          <c:min val="0.95"/>
        </c:scaling>
        <c:delete val="1"/>
        <c:axPos val="r"/>
        <c:numFmt formatCode="0.00%" sourceLinked="1"/>
        <c:majorTickMark val="out"/>
        <c:minorTickMark val="none"/>
        <c:tickLblPos val="nextTo"/>
        <c:crossAx val="-2095863376"/>
        <c:crosses val="max"/>
        <c:crossBetween val="between"/>
      </c:valAx>
      <c:catAx>
        <c:axId val="-209586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-209512692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171450</xdr:rowOff>
    </xdr:from>
    <xdr:to>
      <xdr:col>16</xdr:col>
      <xdr:colOff>419100</xdr:colOff>
      <xdr:row>14</xdr:row>
      <xdr:rowOff>69850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241300</xdr:colOff>
      <xdr:row>0</xdr:row>
      <xdr:rowOff>171450</xdr:rowOff>
    </xdr:from>
    <xdr:to>
      <xdr:col>16</xdr:col>
      <xdr:colOff>419100</xdr:colOff>
      <xdr:row>14</xdr:row>
      <xdr:rowOff>69850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baseColWidth="10" defaultRowHeight="16" x14ac:dyDescent="0.2"/>
  <cols>
    <col min="1" max="1" width="26.33203125" customWidth="1"/>
  </cols>
  <sheetData>
    <row r="1" spans="1:2" x14ac:dyDescent="0.2">
      <c r="A1" t="s">
        <v>5</v>
      </c>
      <c r="B1" t="s">
        <v>4</v>
      </c>
    </row>
    <row r="2" spans="1:2" x14ac:dyDescent="0.2">
      <c r="A2" t="s">
        <v>38</v>
      </c>
      <c r="B2">
        <f>SUM(HeadCountDigital!B2:B4)</f>
        <v>84</v>
      </c>
    </row>
    <row r="3" spans="1:2" x14ac:dyDescent="0.2">
      <c r="A3" t="s">
        <v>39</v>
      </c>
      <c r="B3">
        <f>SUM(HeadCountDS!B2:B5)</f>
        <v>68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1" sqref="B1:B1048576"/>
    </sheetView>
  </sheetViews>
  <sheetFormatPr baseColWidth="10" defaultRowHeight="16" x14ac:dyDescent="0.2"/>
  <cols>
    <col min="1" max="1" width="29.83203125" bestFit="1" customWidth="1"/>
    <col min="2" max="2" width="16.33203125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8</v>
      </c>
      <c r="B2">
        <v>27</v>
      </c>
    </row>
    <row r="3" spans="1:2" x14ac:dyDescent="0.2">
      <c r="A3" t="s">
        <v>10</v>
      </c>
      <c r="B3">
        <v>24</v>
      </c>
    </row>
    <row r="4" spans="1:2" x14ac:dyDescent="0.2">
      <c r="A4" t="s">
        <v>11</v>
      </c>
      <c r="B4">
        <v>10</v>
      </c>
    </row>
    <row r="5" spans="1:2" x14ac:dyDescent="0.2">
      <c r="A5" t="s">
        <v>9</v>
      </c>
      <c r="B5">
        <v>6</v>
      </c>
    </row>
    <row r="6" spans="1:2" x14ac:dyDescent="0.2">
      <c r="A6" t="s">
        <v>15</v>
      </c>
      <c r="B6">
        <v>3</v>
      </c>
    </row>
    <row r="7" spans="1:2" x14ac:dyDescent="0.2">
      <c r="A7" t="s">
        <v>16</v>
      </c>
      <c r="B7">
        <v>3</v>
      </c>
    </row>
    <row r="8" spans="1:2" x14ac:dyDescent="0.2">
      <c r="A8" t="s">
        <v>17</v>
      </c>
      <c r="B8">
        <v>3</v>
      </c>
    </row>
    <row r="9" spans="1:2" x14ac:dyDescent="0.2">
      <c r="A9" t="s">
        <v>18</v>
      </c>
      <c r="B9">
        <v>3</v>
      </c>
    </row>
    <row r="10" spans="1:2" x14ac:dyDescent="0.2">
      <c r="A10" t="s">
        <v>19</v>
      </c>
      <c r="B10">
        <v>2</v>
      </c>
    </row>
    <row r="11" spans="1:2" x14ac:dyDescent="0.2">
      <c r="A11" t="s">
        <v>20</v>
      </c>
      <c r="B11">
        <v>2</v>
      </c>
    </row>
    <row r="12" spans="1:2" x14ac:dyDescent="0.2">
      <c r="A12" t="s">
        <v>22</v>
      </c>
      <c r="B12">
        <v>1</v>
      </c>
    </row>
    <row r="13" spans="1:2" x14ac:dyDescent="0.2">
      <c r="A13" t="s">
        <v>21</v>
      </c>
      <c r="B13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D1" sqref="D1"/>
    </sheetView>
  </sheetViews>
  <sheetFormatPr baseColWidth="10" defaultRowHeight="16" x14ac:dyDescent="0.2"/>
  <sheetData>
    <row r="1" spans="1:3" x14ac:dyDescent="0.2">
      <c r="A1" t="s">
        <v>23</v>
      </c>
    </row>
    <row r="3" spans="1:3" x14ac:dyDescent="0.2">
      <c r="A3" s="4" t="s">
        <v>24</v>
      </c>
      <c r="B3" s="4" t="s">
        <v>25</v>
      </c>
      <c r="C3" s="4" t="s">
        <v>26</v>
      </c>
    </row>
    <row r="4" spans="1:3" x14ac:dyDescent="0.2">
      <c r="A4" s="5" t="s">
        <v>27</v>
      </c>
      <c r="B4" s="5">
        <v>1899</v>
      </c>
      <c r="C4" s="6">
        <v>0.97299999999999998</v>
      </c>
    </row>
    <row r="5" spans="1:3" x14ac:dyDescent="0.2">
      <c r="A5" s="5" t="s">
        <v>28</v>
      </c>
      <c r="B5" s="5">
        <v>2725</v>
      </c>
      <c r="C5" s="6">
        <v>0.96860000000000002</v>
      </c>
    </row>
    <row r="6" spans="1:3" x14ac:dyDescent="0.2">
      <c r="A6" s="5" t="s">
        <v>29</v>
      </c>
      <c r="B6" s="5">
        <v>2730</v>
      </c>
      <c r="C6" s="6">
        <v>0.97340000000000004</v>
      </c>
    </row>
    <row r="7" spans="1:3" x14ac:dyDescent="0.2">
      <c r="A7" s="5" t="s">
        <v>30</v>
      </c>
      <c r="B7" s="5">
        <v>2554</v>
      </c>
      <c r="C7" s="6">
        <v>0.97240000000000004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A3" sqref="A3:B5"/>
    </sheetView>
  </sheetViews>
  <sheetFormatPr baseColWidth="10" defaultRowHeight="16" x14ac:dyDescent="0.2"/>
  <cols>
    <col min="1" max="1" width="30.6640625" bestFit="1" customWidth="1"/>
  </cols>
  <sheetData>
    <row r="1" spans="1:3" x14ac:dyDescent="0.2">
      <c r="A1" t="s">
        <v>31</v>
      </c>
    </row>
    <row r="3" spans="1:3" x14ac:dyDescent="0.2">
      <c r="A3" s="5" t="s">
        <v>24</v>
      </c>
      <c r="B3" s="5" t="s">
        <v>25</v>
      </c>
    </row>
    <row r="4" spans="1:3" x14ac:dyDescent="0.2">
      <c r="A4" s="5" t="s">
        <v>29</v>
      </c>
      <c r="B4" s="5">
        <v>2730</v>
      </c>
      <c r="C4" s="2"/>
    </row>
    <row r="5" spans="1:3" x14ac:dyDescent="0.2">
      <c r="A5" s="5" t="s">
        <v>30</v>
      </c>
      <c r="B5" s="5">
        <v>2554</v>
      </c>
      <c r="C5" s="2"/>
    </row>
    <row r="6" spans="1:3" x14ac:dyDescent="0.2">
      <c r="C6" s="2"/>
    </row>
    <row r="7" spans="1:3" x14ac:dyDescent="0.2">
      <c r="C7" s="2"/>
    </row>
  </sheetData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workbookViewId="0">
      <selection activeCell="H4" sqref="H4"/>
    </sheetView>
  </sheetViews>
  <sheetFormatPr baseColWidth="10" defaultRowHeight="16" x14ac:dyDescent="0.2"/>
  <cols>
    <col min="1" max="1" width="14.1640625" customWidth="1"/>
    <col min="2" max="2" width="16.83203125" bestFit="1" customWidth="1"/>
    <col min="3" max="3" width="14.83203125" bestFit="1" customWidth="1"/>
    <col min="4" max="4" width="18.1640625" bestFit="1" customWidth="1"/>
    <col min="5" max="5" width="20.5" bestFit="1" customWidth="1"/>
    <col min="6" max="6" width="20.83203125" bestFit="1" customWidth="1"/>
    <col min="7" max="7" width="16" bestFit="1" customWidth="1"/>
    <col min="8" max="8" width="17.1640625" bestFit="1" customWidth="1"/>
    <col min="9" max="9" width="17.6640625" bestFit="1" customWidth="1"/>
    <col min="10" max="10" width="20" bestFit="1" customWidth="1"/>
    <col min="11" max="11" width="20.33203125" bestFit="1" customWidth="1"/>
    <col min="12" max="12" width="15.83203125" bestFit="1" customWidth="1"/>
    <col min="13" max="13" width="10.1640625" bestFit="1" customWidth="1"/>
    <col min="14" max="14" width="16.83203125" bestFit="1" customWidth="1"/>
  </cols>
  <sheetData>
    <row r="1" spans="1:8" x14ac:dyDescent="0.2">
      <c r="A1" s="3" t="s">
        <v>31</v>
      </c>
    </row>
    <row r="3" spans="1:8" x14ac:dyDescent="0.2">
      <c r="A3" s="4" t="s">
        <v>24</v>
      </c>
      <c r="B3" s="4" t="s">
        <v>35</v>
      </c>
      <c r="C3" s="4" t="s">
        <v>36</v>
      </c>
      <c r="D3" s="4" t="s">
        <v>37</v>
      </c>
      <c r="E3" s="4" t="s">
        <v>32</v>
      </c>
      <c r="F3" s="4" t="s">
        <v>33</v>
      </c>
      <c r="G3" s="4" t="s">
        <v>34</v>
      </c>
      <c r="H3" s="4" t="s">
        <v>49</v>
      </c>
    </row>
    <row r="4" spans="1:8" x14ac:dyDescent="0.2">
      <c r="A4" s="5" t="s">
        <v>29</v>
      </c>
      <c r="B4" s="5"/>
      <c r="C4" s="5"/>
      <c r="D4" s="5"/>
      <c r="E4" s="5"/>
      <c r="F4" s="5"/>
      <c r="G4" s="5"/>
      <c r="H4" s="5">
        <f>SUM(B4:G4)</f>
        <v>0</v>
      </c>
    </row>
    <row r="5" spans="1:8" x14ac:dyDescent="0.2">
      <c r="A5" s="5" t="s">
        <v>30</v>
      </c>
      <c r="B5" s="5"/>
      <c r="C5" s="5"/>
      <c r="D5" s="5"/>
      <c r="E5" s="5"/>
      <c r="F5" s="5"/>
      <c r="G5" s="5"/>
      <c r="H5" s="5">
        <f t="shared" ref="H5:H19" si="0">SUM(B5:G5)</f>
        <v>0</v>
      </c>
    </row>
    <row r="6" spans="1:8" x14ac:dyDescent="0.2">
      <c r="A6" s="5"/>
      <c r="B6" s="5"/>
      <c r="C6" s="5"/>
      <c r="D6" s="5"/>
      <c r="E6" s="5"/>
      <c r="F6" s="5"/>
      <c r="G6" s="5"/>
      <c r="H6" s="5">
        <f t="shared" si="0"/>
        <v>0</v>
      </c>
    </row>
    <row r="7" spans="1:8" x14ac:dyDescent="0.2">
      <c r="A7" s="5"/>
      <c r="B7" s="5"/>
      <c r="C7" s="5"/>
      <c r="D7" s="5"/>
      <c r="E7" s="5"/>
      <c r="F7" s="5"/>
      <c r="G7" s="5"/>
      <c r="H7" s="5">
        <f t="shared" si="0"/>
        <v>0</v>
      </c>
    </row>
    <row r="8" spans="1:8" x14ac:dyDescent="0.2">
      <c r="A8" s="5"/>
      <c r="B8" s="5"/>
      <c r="C8" s="5"/>
      <c r="D8" s="5"/>
      <c r="E8" s="5"/>
      <c r="F8" s="5"/>
      <c r="G8" s="5"/>
      <c r="H8" s="5">
        <f t="shared" si="0"/>
        <v>0</v>
      </c>
    </row>
    <row r="9" spans="1:8" x14ac:dyDescent="0.2">
      <c r="A9" s="5"/>
      <c r="B9" s="5"/>
      <c r="C9" s="5"/>
      <c r="D9" s="5"/>
      <c r="E9" s="5"/>
      <c r="F9" s="5"/>
      <c r="G9" s="5"/>
      <c r="H9" s="5">
        <f t="shared" si="0"/>
        <v>0</v>
      </c>
    </row>
    <row r="10" spans="1:8" x14ac:dyDescent="0.2">
      <c r="A10" s="5"/>
      <c r="B10" s="5"/>
      <c r="C10" s="5"/>
      <c r="D10" s="5"/>
      <c r="E10" s="5"/>
      <c r="F10" s="5"/>
      <c r="G10" s="5"/>
      <c r="H10" s="5">
        <f t="shared" si="0"/>
        <v>0</v>
      </c>
    </row>
    <row r="11" spans="1:8" x14ac:dyDescent="0.2">
      <c r="A11" s="5"/>
      <c r="B11" s="5"/>
      <c r="C11" s="5"/>
      <c r="D11" s="5"/>
      <c r="E11" s="5"/>
      <c r="F11" s="5"/>
      <c r="G11" s="5"/>
      <c r="H11" s="5">
        <f t="shared" si="0"/>
        <v>0</v>
      </c>
    </row>
    <row r="12" spans="1:8" x14ac:dyDescent="0.2">
      <c r="A12" s="5"/>
      <c r="B12" s="5"/>
      <c r="C12" s="5"/>
      <c r="D12" s="5"/>
      <c r="E12" s="5"/>
      <c r="F12" s="5"/>
      <c r="G12" s="5"/>
      <c r="H12" s="5">
        <f t="shared" si="0"/>
        <v>0</v>
      </c>
    </row>
    <row r="13" spans="1:8" x14ac:dyDescent="0.2">
      <c r="A13" s="5"/>
      <c r="B13" s="5"/>
      <c r="C13" s="5"/>
      <c r="D13" s="5"/>
      <c r="E13" s="5"/>
      <c r="F13" s="5"/>
      <c r="G13" s="5"/>
      <c r="H13" s="5">
        <f t="shared" si="0"/>
        <v>0</v>
      </c>
    </row>
    <row r="14" spans="1:8" x14ac:dyDescent="0.2">
      <c r="A14" s="5"/>
      <c r="B14" s="5"/>
      <c r="C14" s="5"/>
      <c r="D14" s="5"/>
      <c r="E14" s="5"/>
      <c r="F14" s="5"/>
      <c r="G14" s="5"/>
      <c r="H14" s="5">
        <f t="shared" si="0"/>
        <v>0</v>
      </c>
    </row>
    <row r="15" spans="1:8" x14ac:dyDescent="0.2">
      <c r="A15" s="5"/>
      <c r="B15" s="5"/>
      <c r="C15" s="5"/>
      <c r="D15" s="5"/>
      <c r="E15" s="5"/>
      <c r="F15" s="5"/>
      <c r="G15" s="5"/>
      <c r="H15" s="5">
        <f t="shared" si="0"/>
        <v>0</v>
      </c>
    </row>
    <row r="16" spans="1:8" x14ac:dyDescent="0.2">
      <c r="A16" s="5"/>
      <c r="B16" s="5"/>
      <c r="C16" s="5"/>
      <c r="D16" s="5"/>
      <c r="E16" s="5"/>
      <c r="F16" s="5"/>
      <c r="G16" s="5"/>
      <c r="H16" s="5">
        <f t="shared" si="0"/>
        <v>0</v>
      </c>
    </row>
    <row r="17" spans="1:8" x14ac:dyDescent="0.2">
      <c r="A17" s="5"/>
      <c r="B17" s="5"/>
      <c r="C17" s="5"/>
      <c r="D17" s="5"/>
      <c r="E17" s="5"/>
      <c r="F17" s="5"/>
      <c r="G17" s="5"/>
      <c r="H17" s="5">
        <f t="shared" si="0"/>
        <v>0</v>
      </c>
    </row>
    <row r="18" spans="1:8" x14ac:dyDescent="0.2">
      <c r="A18" s="5"/>
      <c r="B18" s="5"/>
      <c r="C18" s="5"/>
      <c r="D18" s="5"/>
      <c r="E18" s="5"/>
      <c r="F18" s="5"/>
      <c r="G18" s="5"/>
      <c r="H18" s="5">
        <f t="shared" si="0"/>
        <v>0</v>
      </c>
    </row>
    <row r="19" spans="1:8" x14ac:dyDescent="0.2">
      <c r="A19" s="5"/>
      <c r="B19" s="5"/>
      <c r="C19" s="5"/>
      <c r="D19" s="5"/>
      <c r="E19" s="5"/>
      <c r="F19" s="5"/>
      <c r="G19" s="5"/>
      <c r="H19" s="5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"/>
  <sheetViews>
    <sheetView tabSelected="1" workbookViewId="0">
      <selection activeCell="B2" sqref="B2"/>
    </sheetView>
  </sheetViews>
  <sheetFormatPr baseColWidth="10" defaultRowHeight="16" x14ac:dyDescent="0.2"/>
  <cols>
    <col min="1" max="1" width="14" bestFit="1" customWidth="1"/>
    <col min="2" max="2" width="14.1640625" customWidth="1"/>
  </cols>
  <sheetData>
    <row r="1" spans="1:12" ht="39" x14ac:dyDescent="0.2">
      <c r="A1" t="s">
        <v>6</v>
      </c>
      <c r="B1" s="7">
        <f>100%-B2</f>
        <v>0.97350993377483441</v>
      </c>
      <c r="F1" s="8" t="s">
        <v>24</v>
      </c>
      <c r="G1" s="8" t="s">
        <v>40</v>
      </c>
      <c r="H1" s="8" t="s">
        <v>41</v>
      </c>
      <c r="I1" s="8" t="s">
        <v>42</v>
      </c>
      <c r="J1" s="8" t="s">
        <v>43</v>
      </c>
      <c r="K1" s="8" t="s">
        <v>44</v>
      </c>
    </row>
    <row r="2" spans="1:12" x14ac:dyDescent="0.2">
      <c r="A2" t="s">
        <v>7</v>
      </c>
      <c r="B2" s="2">
        <f>K4</f>
        <v>2.6490066225165563E-2</v>
      </c>
      <c r="F2" s="9">
        <v>42552</v>
      </c>
      <c r="G2" s="10">
        <f>83+68</f>
        <v>151</v>
      </c>
      <c r="H2" s="10">
        <v>0</v>
      </c>
      <c r="I2" s="11">
        <f>H2</f>
        <v>0</v>
      </c>
      <c r="J2" s="12">
        <f>I2/G2</f>
        <v>0</v>
      </c>
      <c r="K2" s="13">
        <f>J2*12/L2</f>
        <v>0</v>
      </c>
      <c r="L2">
        <v>1</v>
      </c>
    </row>
    <row r="3" spans="1:12" x14ac:dyDescent="0.2">
      <c r="F3" s="9">
        <v>42583</v>
      </c>
      <c r="G3" s="10">
        <f>83+68</f>
        <v>151</v>
      </c>
      <c r="H3" s="10">
        <v>1</v>
      </c>
      <c r="I3" s="11">
        <f>SUM(H2:H3)</f>
        <v>1</v>
      </c>
      <c r="J3" s="12">
        <f>I3/G3</f>
        <v>6.6225165562913907E-3</v>
      </c>
      <c r="K3" s="13">
        <f>J3*12/L3</f>
        <v>3.9735099337748346E-2</v>
      </c>
      <c r="L3">
        <v>2</v>
      </c>
    </row>
    <row r="4" spans="1:12" x14ac:dyDescent="0.2">
      <c r="F4" s="9">
        <v>42614</v>
      </c>
      <c r="G4" s="10">
        <f>83+68</f>
        <v>151</v>
      </c>
      <c r="H4" s="10">
        <v>0</v>
      </c>
      <c r="I4" s="11">
        <f>SUM(H2:H4)</f>
        <v>1</v>
      </c>
      <c r="J4" s="12">
        <f>I4/G4</f>
        <v>6.6225165562913907E-3</v>
      </c>
      <c r="K4" s="13">
        <f>J4*12/L4</f>
        <v>2.6490066225165563E-2</v>
      </c>
      <c r="L4">
        <v>3</v>
      </c>
    </row>
  </sheetData>
  <conditionalFormatting sqref="K2:K4">
    <cfRule type="cellIs" dxfId="2" priority="1" stopIfTrue="1" operator="between">
      <formula>0.1</formula>
      <formula>0.12</formula>
    </cfRule>
    <cfRule type="cellIs" dxfId="1" priority="2" stopIfTrue="1" operator="lessThanOrEqual">
      <formula>0.1</formula>
    </cfRule>
    <cfRule type="cellIs" dxfId="0" priority="3" stopIfTrue="1" operator="greaterThanOrEqual">
      <formula>0.12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baseColWidth="10" defaultRowHeight="16" x14ac:dyDescent="0.2"/>
  <cols>
    <col min="1" max="1" width="29.83203125" bestFit="1" customWidth="1"/>
    <col min="2" max="2" width="16.33203125" customWidth="1"/>
  </cols>
  <sheetData>
    <row r="1" spans="1:2" x14ac:dyDescent="0.2">
      <c r="A1" t="s">
        <v>13</v>
      </c>
      <c r="B1" t="s">
        <v>14</v>
      </c>
    </row>
    <row r="2" spans="1:2" x14ac:dyDescent="0.2">
      <c r="A2" t="s">
        <v>8</v>
      </c>
      <c r="B2">
        <v>44</v>
      </c>
    </row>
    <row r="3" spans="1:2" x14ac:dyDescent="0.2">
      <c r="A3" t="s">
        <v>10</v>
      </c>
      <c r="B3">
        <v>24</v>
      </c>
    </row>
    <row r="4" spans="1:2" x14ac:dyDescent="0.2">
      <c r="A4" t="s">
        <v>11</v>
      </c>
      <c r="B4">
        <v>10</v>
      </c>
    </row>
    <row r="5" spans="1:2" x14ac:dyDescent="0.2">
      <c r="A5" t="s">
        <v>9</v>
      </c>
      <c r="B5">
        <v>6</v>
      </c>
    </row>
    <row r="6" spans="1:2" x14ac:dyDescent="0.2">
      <c r="A6" t="s">
        <v>0</v>
      </c>
      <c r="B6">
        <v>22</v>
      </c>
    </row>
    <row r="7" spans="1:2" x14ac:dyDescent="0.2">
      <c r="A7" t="s">
        <v>1</v>
      </c>
      <c r="B7">
        <v>35</v>
      </c>
    </row>
    <row r="8" spans="1:2" x14ac:dyDescent="0.2">
      <c r="A8" t="s">
        <v>2</v>
      </c>
      <c r="B8">
        <v>7</v>
      </c>
    </row>
    <row r="9" spans="1:2" x14ac:dyDescent="0.2">
      <c r="A9" t="s">
        <v>3</v>
      </c>
      <c r="B9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workbookViewId="0">
      <selection activeCell="I30" sqref="I30"/>
    </sheetView>
  </sheetViews>
  <sheetFormatPr baseColWidth="10" defaultRowHeight="16" x14ac:dyDescent="0.2"/>
  <sheetData>
    <row r="1" spans="1:5" x14ac:dyDescent="0.2">
      <c r="A1" t="s">
        <v>45</v>
      </c>
    </row>
    <row r="3" spans="1:5" x14ac:dyDescent="0.2">
      <c r="A3" s="4" t="s">
        <v>24</v>
      </c>
      <c r="B3" s="4" t="s">
        <v>8</v>
      </c>
      <c r="C3" s="4" t="s">
        <v>46</v>
      </c>
      <c r="D3" s="4" t="s">
        <v>9</v>
      </c>
      <c r="E3" s="4" t="s">
        <v>47</v>
      </c>
    </row>
    <row r="4" spans="1:5" x14ac:dyDescent="0.2">
      <c r="A4" s="5" t="s">
        <v>27</v>
      </c>
      <c r="B4" s="5">
        <v>1899</v>
      </c>
      <c r="C4" s="5" t="s">
        <v>48</v>
      </c>
      <c r="D4" s="5" t="s">
        <v>48</v>
      </c>
      <c r="E4" s="5">
        <f>SUM(B4:D4)</f>
        <v>1899</v>
      </c>
    </row>
    <row r="5" spans="1:5" x14ac:dyDescent="0.2">
      <c r="A5" s="5" t="s">
        <v>28</v>
      </c>
      <c r="B5" s="5">
        <v>2725</v>
      </c>
      <c r="C5" s="5" t="s">
        <v>48</v>
      </c>
      <c r="D5" s="5" t="s">
        <v>48</v>
      </c>
      <c r="E5" s="5">
        <f t="shared" ref="E5:E7" si="0">SUM(B5:D5)</f>
        <v>2725</v>
      </c>
    </row>
    <row r="6" spans="1:5" x14ac:dyDescent="0.2">
      <c r="A6" s="5" t="s">
        <v>29</v>
      </c>
      <c r="B6" s="5">
        <v>2730</v>
      </c>
      <c r="C6" s="5">
        <f>'Productivity - WQC'!B4</f>
        <v>2730</v>
      </c>
      <c r="D6" s="5">
        <f>'Productivity - Digital Adrt.'!H4</f>
        <v>0</v>
      </c>
      <c r="E6" s="5">
        <f t="shared" si="0"/>
        <v>5460</v>
      </c>
    </row>
    <row r="7" spans="1:5" x14ac:dyDescent="0.2">
      <c r="A7" s="5" t="s">
        <v>30</v>
      </c>
      <c r="B7" s="5">
        <v>2554</v>
      </c>
      <c r="C7" s="5">
        <f>'Productivity - WQC'!B5</f>
        <v>2554</v>
      </c>
      <c r="D7" s="5">
        <f>'Productivity - Digital Adrt.'!H5</f>
        <v>0</v>
      </c>
      <c r="E7" s="5">
        <f t="shared" si="0"/>
        <v>5108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E18" sqref="E18"/>
    </sheetView>
  </sheetViews>
  <sheetFormatPr baseColWidth="10" defaultRowHeight="16" x14ac:dyDescent="0.2"/>
  <cols>
    <col min="1" max="1" width="26.33203125" customWidth="1"/>
  </cols>
  <sheetData>
    <row r="1" spans="1:2" x14ac:dyDescent="0.2">
      <c r="A1" t="s">
        <v>5</v>
      </c>
      <c r="B1" t="s">
        <v>4</v>
      </c>
    </row>
    <row r="2" spans="1:2" x14ac:dyDescent="0.2">
      <c r="A2" t="s">
        <v>0</v>
      </c>
      <c r="B2">
        <v>22</v>
      </c>
    </row>
    <row r="3" spans="1:2" x14ac:dyDescent="0.2">
      <c r="A3" t="s">
        <v>1</v>
      </c>
      <c r="B3">
        <v>35</v>
      </c>
    </row>
    <row r="4" spans="1:2" x14ac:dyDescent="0.2">
      <c r="A4" t="s">
        <v>2</v>
      </c>
      <c r="B4">
        <v>7</v>
      </c>
    </row>
    <row r="5" spans="1:2" x14ac:dyDescent="0.2">
      <c r="A5" t="s">
        <v>3</v>
      </c>
      <c r="B5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2" sqref="A1:B2"/>
    </sheetView>
  </sheetViews>
  <sheetFormatPr baseColWidth="10" defaultRowHeight="16" x14ac:dyDescent="0.2"/>
  <cols>
    <col min="1" max="1" width="14" bestFit="1" customWidth="1"/>
  </cols>
  <sheetData>
    <row r="1" spans="1:2" x14ac:dyDescent="0.2">
      <c r="A1" t="s">
        <v>6</v>
      </c>
      <c r="B1">
        <v>100</v>
      </c>
    </row>
    <row r="2" spans="1:2" x14ac:dyDescent="0.2">
      <c r="A2" t="s">
        <v>7</v>
      </c>
      <c r="B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5" sqref="B5"/>
    </sheetView>
  </sheetViews>
  <sheetFormatPr baseColWidth="10" defaultRowHeight="16" x14ac:dyDescent="0.2"/>
  <sheetData>
    <row r="1" spans="1:6" x14ac:dyDescent="0.2">
      <c r="A1" t="s">
        <v>5</v>
      </c>
      <c r="B1" t="s">
        <v>50</v>
      </c>
      <c r="C1" t="s">
        <v>51</v>
      </c>
      <c r="D1" t="s">
        <v>52</v>
      </c>
    </row>
    <row r="2" spans="1:6" x14ac:dyDescent="0.2">
      <c r="A2" t="s">
        <v>0</v>
      </c>
      <c r="B2" s="1">
        <v>18686</v>
      </c>
    </row>
    <row r="3" spans="1:6" x14ac:dyDescent="0.2">
      <c r="A3" t="s">
        <v>1</v>
      </c>
      <c r="B3" s="1">
        <v>28003</v>
      </c>
    </row>
    <row r="4" spans="1:6" x14ac:dyDescent="0.2">
      <c r="A4" t="s">
        <v>2</v>
      </c>
      <c r="B4" s="1">
        <v>2344</v>
      </c>
    </row>
    <row r="5" spans="1:6" x14ac:dyDescent="0.2">
      <c r="A5" t="s">
        <v>3</v>
      </c>
      <c r="B5" s="1">
        <v>495</v>
      </c>
    </row>
    <row r="8" spans="1:6" x14ac:dyDescent="0.2">
      <c r="B8" s="1"/>
      <c r="C8" s="1"/>
      <c r="D8" s="1"/>
      <c r="E8" s="1"/>
      <c r="F8" s="1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B2" sqref="B2"/>
    </sheetView>
  </sheetViews>
  <sheetFormatPr baseColWidth="10" defaultRowHeight="16" x14ac:dyDescent="0.2"/>
  <cols>
    <col min="1" max="1" width="27.83203125" customWidth="1"/>
  </cols>
  <sheetData>
    <row r="1" spans="1:2" x14ac:dyDescent="0.2">
      <c r="A1" t="s">
        <v>5</v>
      </c>
      <c r="B1" t="s">
        <v>4</v>
      </c>
    </row>
    <row r="2" spans="1:2" x14ac:dyDescent="0.2">
      <c r="A2" t="s">
        <v>8</v>
      </c>
      <c r="B2">
        <v>44</v>
      </c>
    </row>
    <row r="3" spans="1:2" x14ac:dyDescent="0.2">
      <c r="A3" t="s">
        <v>10</v>
      </c>
      <c r="B3">
        <v>34</v>
      </c>
    </row>
    <row r="4" spans="1:2" x14ac:dyDescent="0.2">
      <c r="A4" t="s">
        <v>12</v>
      </c>
      <c r="B4"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C11" sqref="C11"/>
    </sheetView>
  </sheetViews>
  <sheetFormatPr baseColWidth="10" defaultRowHeight="16" x14ac:dyDescent="0.2"/>
  <cols>
    <col min="1" max="1" width="14" bestFit="1" customWidth="1"/>
  </cols>
  <sheetData>
    <row r="1" spans="1:2" x14ac:dyDescent="0.2">
      <c r="A1" t="s">
        <v>6</v>
      </c>
      <c r="B1" s="2">
        <f>100%-B2</f>
        <v>0.95179999999999998</v>
      </c>
    </row>
    <row r="2" spans="1:2" x14ac:dyDescent="0.2">
      <c r="A2" t="s">
        <v>7</v>
      </c>
      <c r="B2" s="2">
        <v>4.82E-2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HeadCount- All</vt:lpstr>
      <vt:lpstr>Retention Scores - All</vt:lpstr>
      <vt:lpstr>PortfoliosmanagedAll</vt:lpstr>
      <vt:lpstr>Productivity - Digital</vt:lpstr>
      <vt:lpstr>HeadCountDS</vt:lpstr>
      <vt:lpstr>Retention ScoresDS</vt:lpstr>
      <vt:lpstr>ProductivityDS</vt:lpstr>
      <vt:lpstr>HeadCountDigital</vt:lpstr>
      <vt:lpstr>RetentionScoreDigital</vt:lpstr>
      <vt:lpstr>PortfoliosmanagedDigital</vt:lpstr>
      <vt:lpstr>Productivity - SEO</vt:lpstr>
      <vt:lpstr>Productivity - WQC</vt:lpstr>
      <vt:lpstr>Productivity - Digital Adrt.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2016-10-24T12:05:35Z</dcterms:created>
  <dcterms:modified xsi:type="dcterms:W3CDTF">2016-11-21T17:00:10Z</dcterms:modified>
</cp:coreProperties>
</file>