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48d4f2a9ad389d24/Documents/"/>
    </mc:Choice>
  </mc:AlternateContent>
  <xr:revisionPtr revIDLastSave="19" documentId="13_ncr:1_{7E7164A1-2815-4D9C-AF3F-1E975D5B4E63}" xr6:coauthVersionLast="47" xr6:coauthVersionMax="47" xr10:uidLastSave="{F8403E2F-22C5-43FF-80C7-FFA9AED501D7}"/>
  <bookViews>
    <workbookView xWindow="-110" yWindow="-110" windowWidth="19420" windowHeight="11020" xr2:uid="{00000000-000D-0000-FFFF-FFFF00000000}"/>
  </bookViews>
  <sheets>
    <sheet name="Expense" sheetId="1" r:id="rId1"/>
    <sheet name="Tasks" sheetId="2" r:id="rId2"/>
  </sheets>
  <definedNames>
    <definedName name="_xlnm._FilterDatabase" localSheetId="0" hidden="1">Expense!$A$1:$D$51</definedName>
  </definedNames>
  <calcPr calcId="19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K5" i="1"/>
  <c r="K6" i="1"/>
  <c r="K7" i="1"/>
  <c r="K8" i="1"/>
  <c r="K9" i="1"/>
  <c r="K10" i="1"/>
  <c r="K11" i="1"/>
  <c r="K12" i="1"/>
  <c r="K13" i="1"/>
  <c r="K4" i="1"/>
  <c r="H2" i="2"/>
  <c r="F2" i="2"/>
  <c r="D2" i="2"/>
  <c r="D52" i="1"/>
</calcChain>
</file>

<file path=xl/sharedStrings.xml><?xml version="1.0" encoding="utf-8"?>
<sst xmlns="http://schemas.openxmlformats.org/spreadsheetml/2006/main" count="92" uniqueCount="34">
  <si>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</si>
  <si>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</si>
  <si>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</si>
  <si>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</si>
  <si>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</si>
  <si>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</si>
  <si>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</si>
  <si>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</si>
  <si>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</si>
  <si>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</si>
  <si>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</si>
  <si>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</si>
  <si>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</si>
  <si>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</si>
  <si>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</si>
  <si>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</si>
  <si>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</si>
  <si>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</si>
  <si>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</si>
  <si>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</si>
  <si>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</si>
  <si>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</si>
  <si>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</si>
  <si>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</si>
  <si>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OS</t>
  </si>
  <si>
    <t>OF</t>
  </si>
  <si>
    <t>Row Labels</t>
  </si>
  <si>
    <t>Grand Total</t>
  </si>
  <si>
    <t>Sum of Items</t>
  </si>
  <si>
    <t>Done</t>
  </si>
  <si>
    <t>Category</t>
  </si>
  <si>
    <t>Essential</t>
  </si>
  <si>
    <t>Non-essentials</t>
  </si>
  <si>
    <t>Cost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</si>
</sst>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horizontal="right"/>
    </xf>
    <xf numFmtId="0" fontId="0" fillId="0" borderId="0" xfId="0"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Summary.xlsx]Expense!PivotTable1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expense of each item as a percentage of the total expense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Expense!$I$3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DE5-4F90-B937-9A2A0FA10A9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DE5-4F90-B937-9A2A0FA10A9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DE5-4F90-B937-9A2A0FA10A9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DE5-4F90-B937-9A2A0FA10A9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DE5-4F90-B937-9A2A0FA10A9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DE5-4F90-B937-9A2A0FA10A9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DE5-4F90-B937-9A2A0FA10A9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DE5-4F90-B937-9A2A0FA10A9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DE5-4F90-B937-9A2A0FA10A9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DE5-4F90-B937-9A2A0FA10A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Expense!$H$4:$H$14</c:f>
              <c:strCache>
                <c:ptCount val="10"/>
                <c:pt idx="0">
                  <c:v>Other essential items</c:v>
                </c:pt>
                <c:pt idx="1">
                  <c:v>Online shopping</c:v>
                </c:pt>
                <c:pt idx="2">
                  <c:v>Gifts</c:v>
                </c:pt>
                <c:pt idx="3">
                  <c:v>Medicine</c:v>
                </c:pt>
                <c:pt idx="4">
                  <c:v>Fish &amp; Chicken</c:v>
                </c:pt>
                <c:pt idx="5">
                  <c:v>Vegetables &amp; Fruit</c:v>
                </c:pt>
                <c:pt idx="6">
                  <c:v>Movie with friends</c:v>
                </c:pt>
                <c:pt idx="7">
                  <c:v>Ordering food</c:v>
                </c:pt>
                <c:pt idx="8">
                  <c:v>Cab to office</c:v>
                </c:pt>
                <c:pt idx="9">
                  <c:v>Mobile Bill Payment</c:v>
                </c:pt>
              </c:strCache>
            </c:strRef>
          </c:cat>
          <c:val>
            <c:numRef>
              <c:f>Expense!$I$4:$I$14</c:f>
              <c:numCache>
                <c:formatCode>General</c:formatCode>
                <c:ptCount val="10"/>
                <c:pt idx="0">
                  <c:v>10194.1</c:v>
                </c:pt>
                <c:pt idx="1">
                  <c:v>7464</c:v>
                </c:pt>
                <c:pt idx="2">
                  <c:v>5688</c:v>
                </c:pt>
                <c:pt idx="3">
                  <c:v>5475</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AB26-44EF-B9DD-4426A863A9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Expense!$D$1</c:f>
              <c:strCache>
                <c:ptCount val="1"/>
                <c:pt idx="0">
                  <c:v>Expense</c:v>
                </c:pt>
              </c:strCache>
            </c:strRef>
          </c:tx>
          <c:spPr>
            <a:solidFill>
              <a:schemeClr val="accent1"/>
            </a:solidFill>
            <a:ln>
              <a:noFill/>
            </a:ln>
            <a:effectLst/>
          </c:spPr>
          <c:cat>
            <c:numRef>
              <c:extLst>
                <c:ext xmlns:c15="http://schemas.microsoft.com/office/drawing/2012/chart" uri="{02D57815-91ED-43cb-92C2-25804820EDAC}">
                  <c15:fullRef>
                    <c15:sqref>Expense!$A$2:$C$51</c15:sqref>
                  </c15:fullRef>
                  <c15:levelRef>
                    <c15:sqref>Expense!$A$2:$A$51</c15:sqref>
                  </c15:levelRef>
                </c:ext>
              </c:extLst>
              <c:f>Expense!$A$2:$A$51</c:f>
              <c:numCache>
                <c:formatCode>m/d/yyyy</c:formatCode>
                <c:ptCount val="50"/>
                <c:pt idx="0">
                  <c:v>44470</c:v>
                </c:pt>
                <c:pt idx="1">
                  <c:v>44470</c:v>
                </c:pt>
                <c:pt idx="2">
                  <c:v>44470</c:v>
                </c:pt>
                <c:pt idx="3">
                  <c:v>44473</c:v>
                </c:pt>
                <c:pt idx="4">
                  <c:v>44473</c:v>
                </c:pt>
                <c:pt idx="5">
                  <c:v>44476</c:v>
                </c:pt>
                <c:pt idx="6">
                  <c:v>44477</c:v>
                </c:pt>
                <c:pt idx="7">
                  <c:v>44484</c:v>
                </c:pt>
                <c:pt idx="8">
                  <c:v>44485</c:v>
                </c:pt>
                <c:pt idx="9">
                  <c:v>44487</c:v>
                </c:pt>
                <c:pt idx="10">
                  <c:v>44487</c:v>
                </c:pt>
                <c:pt idx="11">
                  <c:v>44488</c:v>
                </c:pt>
                <c:pt idx="12">
                  <c:v>44491</c:v>
                </c:pt>
                <c:pt idx="13">
                  <c:v>44491</c:v>
                </c:pt>
                <c:pt idx="14">
                  <c:v>44494</c:v>
                </c:pt>
                <c:pt idx="15">
                  <c:v>44496</c:v>
                </c:pt>
                <c:pt idx="16">
                  <c:v>44496</c:v>
                </c:pt>
                <c:pt idx="17">
                  <c:v>44497</c:v>
                </c:pt>
                <c:pt idx="18">
                  <c:v>44498</c:v>
                </c:pt>
                <c:pt idx="19">
                  <c:v>44499</c:v>
                </c:pt>
                <c:pt idx="20">
                  <c:v>44501</c:v>
                </c:pt>
                <c:pt idx="21">
                  <c:v>44502</c:v>
                </c:pt>
                <c:pt idx="22">
                  <c:v>44504</c:v>
                </c:pt>
                <c:pt idx="23">
                  <c:v>44505</c:v>
                </c:pt>
                <c:pt idx="24">
                  <c:v>44508</c:v>
                </c:pt>
                <c:pt idx="25">
                  <c:v>44509</c:v>
                </c:pt>
                <c:pt idx="26">
                  <c:v>44512</c:v>
                </c:pt>
                <c:pt idx="27">
                  <c:v>44515</c:v>
                </c:pt>
                <c:pt idx="28">
                  <c:v>44515</c:v>
                </c:pt>
                <c:pt idx="29">
                  <c:v>44515</c:v>
                </c:pt>
                <c:pt idx="30">
                  <c:v>44517</c:v>
                </c:pt>
                <c:pt idx="31">
                  <c:v>44517</c:v>
                </c:pt>
                <c:pt idx="32">
                  <c:v>44518</c:v>
                </c:pt>
                <c:pt idx="33">
                  <c:v>44519</c:v>
                </c:pt>
                <c:pt idx="34">
                  <c:v>44522</c:v>
                </c:pt>
                <c:pt idx="35">
                  <c:v>44524</c:v>
                </c:pt>
                <c:pt idx="36">
                  <c:v>44525</c:v>
                </c:pt>
                <c:pt idx="37">
                  <c:v>44526</c:v>
                </c:pt>
                <c:pt idx="38">
                  <c:v>44526</c:v>
                </c:pt>
                <c:pt idx="39">
                  <c:v>44529</c:v>
                </c:pt>
                <c:pt idx="40">
                  <c:v>44530</c:v>
                </c:pt>
                <c:pt idx="41">
                  <c:v>44531</c:v>
                </c:pt>
                <c:pt idx="42">
                  <c:v>44534</c:v>
                </c:pt>
                <c:pt idx="43">
                  <c:v>44537</c:v>
                </c:pt>
                <c:pt idx="44">
                  <c:v>44539</c:v>
                </c:pt>
                <c:pt idx="45">
                  <c:v>44545</c:v>
                </c:pt>
                <c:pt idx="46">
                  <c:v>44547</c:v>
                </c:pt>
                <c:pt idx="47">
                  <c:v>44550</c:v>
                </c:pt>
                <c:pt idx="48">
                  <c:v>44553</c:v>
                </c:pt>
                <c:pt idx="49">
                  <c:v>44553</c:v>
                </c:pt>
              </c:numCache>
            </c:numRef>
          </c:cat>
          <c:val>
            <c:numRef>
              <c:f>Expense!$D$2:$D$51</c:f>
              <c:numCache>
                <c:formatCode>General</c:formatCode>
                <c:ptCount val="50"/>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extLst>
            <c:ext xmlns:c16="http://schemas.microsoft.com/office/drawing/2014/chart" uri="{C3380CC4-5D6E-409C-BE32-E72D297353CC}">
              <c16:uniqueId val="{00000000-0FE3-41A8-A097-09E483776B79}"/>
            </c:ext>
          </c:extLst>
        </c:ser>
        <c:dLbls>
          <c:showLegendKey val="0"/>
          <c:showVal val="0"/>
          <c:showCatName val="0"/>
          <c:showSerName val="0"/>
          <c:showPercent val="0"/>
          <c:showBubbleSize val="0"/>
        </c:dLbls>
        <c:axId val="376313408"/>
        <c:axId val="376320608"/>
      </c:areaChart>
      <c:dateAx>
        <c:axId val="3763134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0608"/>
        <c:crosses val="autoZero"/>
        <c:auto val="1"/>
        <c:lblOffset val="100"/>
        <c:baseTimeUnit val="days"/>
      </c:dateAx>
      <c:valAx>
        <c:axId val="3763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340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9072</xdr:colOff>
      <xdr:row>14</xdr:row>
      <xdr:rowOff>154213</xdr:rowOff>
    </xdr:from>
    <xdr:to>
      <xdr:col>13</xdr:col>
      <xdr:colOff>353786</xdr:colOff>
      <xdr:row>33</xdr:row>
      <xdr:rowOff>15421</xdr:rowOff>
    </xdr:to>
    <xdr:graphicFrame macro="">
      <xdr:nvGraphicFramePr>
        <xdr:cNvPr id="2" name="Chart 1">
          <a:extLst>
            <a:ext uri="{FF2B5EF4-FFF2-40B4-BE49-F238E27FC236}">
              <a16:creationId xmlns:a16="http://schemas.microsoft.com/office/drawing/2014/main" id="{4DB064D2-D03A-BDAE-1523-BC11140D9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766536</xdr:colOff>
      <xdr:row>37</xdr:row>
      <xdr:rowOff>0</xdr:rowOff>
    </xdr:from>
    <xdr:to>
      <xdr:col>11</xdr:col>
      <xdr:colOff>4536</xdr:colOff>
      <xdr:row>51</xdr:row>
      <xdr:rowOff>139700</xdr:rowOff>
    </xdr:to>
    <xdr:graphicFrame macro="">
      <xdr:nvGraphicFramePr>
        <xdr:cNvPr id="3" name="Chart 2">
          <a:extLst>
            <a:ext uri="{FF2B5EF4-FFF2-40B4-BE49-F238E27FC236}">
              <a16:creationId xmlns:a16="http://schemas.microsoft.com/office/drawing/2014/main" id="{0C9A60DA-0DE7-986B-CBE9-793E2A97A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i Anand" refreshedDate="45573.925198263889" createdVersion="8" refreshedVersion="8" minRefreshableVersion="3" recordCount="49" xr:uid="{7FD4995D-73C4-405B-B440-8F0800390B1C}">
  <cacheSource type="worksheet">
    <worksheetSource ref="B2:D51" sheet="Expense"/>
  </cacheSource>
  <cacheFields count="2">
    <cacheField name="Medicine" numFmtId="0">
      <sharedItems count="11">
        <s v="Online shopping"/>
        <s v="Other essential items"/>
        <s v="Vegetables &amp; Fruit"/>
        <s v="Fish &amp; Chicken"/>
        <s v="Gifts"/>
        <s v="Ordering food"/>
        <s v="Movie with friends"/>
        <s v="Mobile Bill Payment"/>
        <s v="Medicine"/>
        <s v="Cab to office"/>
        <s v="Trip"/>
      </sharedItems>
    </cacheField>
    <cacheField name="2300" numFmtId="0">
      <sharedItems containsSemiMixedTypes="0" containsString="0" containsNumber="1" minValue="150" maxValue="12000" count="43">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2300"/>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r>
  <r>
    <x v="1"/>
    <x v="1"/>
  </r>
  <r>
    <x v="2"/>
    <x v="2"/>
  </r>
  <r>
    <x v="3"/>
    <x v="3"/>
  </r>
  <r>
    <x v="4"/>
    <x v="4"/>
  </r>
  <r>
    <x v="5"/>
    <x v="5"/>
  </r>
  <r>
    <x v="6"/>
    <x v="6"/>
  </r>
  <r>
    <x v="7"/>
    <x v="7"/>
  </r>
  <r>
    <x v="0"/>
    <x v="8"/>
  </r>
  <r>
    <x v="8"/>
    <x v="9"/>
  </r>
  <r>
    <x v="5"/>
    <x v="10"/>
  </r>
  <r>
    <x v="1"/>
    <x v="11"/>
  </r>
  <r>
    <x v="3"/>
    <x v="12"/>
  </r>
  <r>
    <x v="9"/>
    <x v="13"/>
  </r>
  <r>
    <x v="9"/>
    <x v="14"/>
  </r>
  <r>
    <x v="6"/>
    <x v="15"/>
  </r>
  <r>
    <x v="2"/>
    <x v="16"/>
  </r>
  <r>
    <x v="9"/>
    <x v="17"/>
  </r>
  <r>
    <x v="1"/>
    <x v="16"/>
  </r>
  <r>
    <x v="0"/>
    <x v="18"/>
  </r>
  <r>
    <x v="4"/>
    <x v="19"/>
  </r>
  <r>
    <x v="4"/>
    <x v="20"/>
  </r>
  <r>
    <x v="0"/>
    <x v="21"/>
  </r>
  <r>
    <x v="3"/>
    <x v="22"/>
  </r>
  <r>
    <x v="1"/>
    <x v="23"/>
  </r>
  <r>
    <x v="2"/>
    <x v="24"/>
  </r>
  <r>
    <x v="0"/>
    <x v="25"/>
  </r>
  <r>
    <x v="3"/>
    <x v="26"/>
  </r>
  <r>
    <x v="8"/>
    <x v="27"/>
  </r>
  <r>
    <x v="7"/>
    <x v="28"/>
  </r>
  <r>
    <x v="9"/>
    <x v="29"/>
  </r>
  <r>
    <x v="6"/>
    <x v="30"/>
  </r>
  <r>
    <x v="2"/>
    <x v="31"/>
  </r>
  <r>
    <x v="1"/>
    <x v="32"/>
  </r>
  <r>
    <x v="3"/>
    <x v="33"/>
  </r>
  <r>
    <x v="5"/>
    <x v="34"/>
  </r>
  <r>
    <x v="6"/>
    <x v="35"/>
  </r>
  <r>
    <x v="0"/>
    <x v="36"/>
  </r>
  <r>
    <x v="5"/>
    <x v="37"/>
  </r>
  <r>
    <x v="6"/>
    <x v="21"/>
  </r>
  <r>
    <x v="1"/>
    <x v="1"/>
  </r>
  <r>
    <x v="2"/>
    <x v="2"/>
  </r>
  <r>
    <x v="8"/>
    <x v="38"/>
  </r>
  <r>
    <x v="10"/>
    <x v="39"/>
  </r>
  <r>
    <x v="4"/>
    <x v="40"/>
  </r>
  <r>
    <x v="7"/>
    <x v="28"/>
  </r>
  <r>
    <x v="5"/>
    <x v="41"/>
  </r>
  <r>
    <x v="3"/>
    <x v="42"/>
  </r>
  <r>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6B9B2-6978-4C14-9D23-54B1F0C7F8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4" firstHeaderRow="1" firstDataRow="1" firstDataCol="1"/>
  <pivotFields count="2">
    <pivotField axis="axisRow" showAll="0" sortType="descending">
      <items count="12">
        <item x="9"/>
        <item x="3"/>
        <item x="4"/>
        <item x="8"/>
        <item x="7"/>
        <item x="6"/>
        <item x="0"/>
        <item x="5"/>
        <item x="1"/>
        <item h="1" x="10"/>
        <item x="2"/>
        <item t="default"/>
      </items>
      <autoSortScope>
        <pivotArea dataOnly="0" outline="0" fieldPosition="0">
          <references count="1">
            <reference field="4294967294" count="1" selected="0">
              <x v="0"/>
            </reference>
          </references>
        </pivotArea>
      </autoSortScope>
    </pivotField>
    <pivotField dataField="1" showAll="0">
      <items count="44">
        <item x="26"/>
        <item x="41"/>
        <item x="16"/>
        <item x="34"/>
        <item x="29"/>
        <item x="37"/>
        <item x="14"/>
        <item x="17"/>
        <item x="13"/>
        <item x="30"/>
        <item x="31"/>
        <item x="5"/>
        <item x="7"/>
        <item x="28"/>
        <item x="10"/>
        <item x="21"/>
        <item x="35"/>
        <item x="15"/>
        <item x="33"/>
        <item x="12"/>
        <item x="24"/>
        <item x="6"/>
        <item x="42"/>
        <item x="22"/>
        <item x="2"/>
        <item x="3"/>
        <item x="0"/>
        <item x="25"/>
        <item x="8"/>
        <item x="9"/>
        <item x="20"/>
        <item x="19"/>
        <item x="40"/>
        <item x="11"/>
        <item x="23"/>
        <item x="32"/>
        <item x="4"/>
        <item x="36"/>
        <item x="27"/>
        <item x="38"/>
        <item x="18"/>
        <item x="1"/>
        <item x="39"/>
        <item t="default"/>
      </items>
    </pivotField>
  </pivotFields>
  <rowFields count="1">
    <field x="0"/>
  </rowFields>
  <rowItems count="11">
    <i>
      <x v="8"/>
    </i>
    <i>
      <x v="6"/>
    </i>
    <i>
      <x v="2"/>
    </i>
    <i>
      <x v="3"/>
    </i>
    <i>
      <x v="1"/>
    </i>
    <i>
      <x v="10"/>
    </i>
    <i>
      <x v="5"/>
    </i>
    <i>
      <x v="7"/>
    </i>
    <i>
      <x/>
    </i>
    <i>
      <x v="4"/>
    </i>
    <i t="grand">
      <x/>
    </i>
  </rowItems>
  <colItems count="1">
    <i/>
  </colItems>
  <dataFields count="1">
    <dataField name="Sum of Items" fld="1"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10"/>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19" zoomScale="70" zoomScaleNormal="145" workbookViewId="0">
      <selection activeCell="O32" sqref="O32"/>
    </sheetView>
  </sheetViews>
  <sheetFormatPr defaultColWidth="10.54296875" defaultRowHeight="14.5" x14ac:dyDescent="0.35"/>
  <cols>
    <col min="1" max="1" width="13.453125" bestFit="1" customWidth="1"/>
    <col min="2" max="2" width="22.54296875" bestFit="1" customWidth="1"/>
    <col min="3" max="3" width="15.6328125" bestFit="1" customWidth="1"/>
    <col min="4" max="4" width="10.453125" style="11" bestFit="1" customWidth="1"/>
    <col min="5" max="5" width="12.6328125" bestFit="1" customWidth="1"/>
    <col min="6" max="6" width="13.08984375" bestFit="1" customWidth="1"/>
    <col min="8" max="8" width="18.54296875" bestFit="1" customWidth="1"/>
    <col min="9" max="9" width="11.81640625" bestFit="1" customWidth="1"/>
    <col min="11" max="11" width="11.81640625" bestFit="1" customWidth="1"/>
  </cols>
  <sheetData>
    <row r="1" spans="1:11" ht="13.75" customHeight="1" x14ac:dyDescent="0.35">
      <c r="A1" s="3" t="s">
        <v>0</v>
      </c>
      <c r="B1" s="3" t="s">
        <v>14</v>
      </c>
      <c r="C1" s="8" t="s">
        <v>30</v>
      </c>
      <c r="D1" s="8" t="s">
        <v>1</v>
      </c>
      <c r="E1" s="8" t="s">
        <v>33</v>
      </c>
    </row>
    <row r="2" spans="1:11" ht="18" customHeight="1" x14ac:dyDescent="0.35">
      <c r="A2" s="4">
        <v>44470</v>
      </c>
      <c r="B2" s="5" t="s">
        <v>2</v>
      </c>
      <c r="C2" s="5" t="s">
        <v>31</v>
      </c>
      <c r="D2" s="9">
        <v>2300</v>
      </c>
      <c r="E2" t="str">
        <f>_xlfn.IFS(D2&gt;=2000,"Over budget",D2&lt;2000,"Within budget")</f>
        <v>Over budget</v>
      </c>
    </row>
    <row r="3" spans="1:11" x14ac:dyDescent="0.35">
      <c r="A3" s="6">
        <v>44470</v>
      </c>
      <c r="B3" s="7" t="s">
        <v>3</v>
      </c>
      <c r="C3" s="7" t="s">
        <v>32</v>
      </c>
      <c r="D3" s="9">
        <v>767</v>
      </c>
      <c r="E3" t="str">
        <f t="shared" ref="E3:E51" si="0">_xlfn.IFS(D3&gt;=2000,"Over budget",D3&lt;2000,"Within budget")</f>
        <v>Within budget</v>
      </c>
      <c r="H3" s="16" t="s">
        <v>26</v>
      </c>
      <c r="I3" t="s">
        <v>28</v>
      </c>
    </row>
    <row r="4" spans="1:11" x14ac:dyDescent="0.35">
      <c r="A4" s="6">
        <v>44470</v>
      </c>
      <c r="B4" s="7" t="s">
        <v>4</v>
      </c>
      <c r="C4" s="7"/>
      <c r="D4" s="10">
        <v>2500</v>
      </c>
      <c r="E4" t="str">
        <f t="shared" si="0"/>
        <v>Over budget</v>
      </c>
      <c r="F4" t="s">
        <v>31</v>
      </c>
      <c r="H4" s="17" t="s">
        <v>4</v>
      </c>
      <c r="I4">
        <v>10194.1</v>
      </c>
      <c r="K4">
        <f>(I4/$I$14)*100</f>
        <v>23.84848662787719</v>
      </c>
    </row>
    <row r="5" spans="1:11" x14ac:dyDescent="0.35">
      <c r="A5" s="6">
        <v>44473</v>
      </c>
      <c r="B5" s="7" t="s">
        <v>5</v>
      </c>
      <c r="C5" s="7"/>
      <c r="D5" s="9">
        <v>710</v>
      </c>
      <c r="E5" t="str">
        <f t="shared" si="0"/>
        <v>Within budget</v>
      </c>
      <c r="F5" t="s">
        <v>32</v>
      </c>
      <c r="H5" s="17" t="s">
        <v>3</v>
      </c>
      <c r="I5">
        <v>7464</v>
      </c>
      <c r="K5">
        <f t="shared" ref="K5:K13" si="1">(I5/$I$14)*100</f>
        <v>17.461581129327293</v>
      </c>
    </row>
    <row r="6" spans="1:11" x14ac:dyDescent="0.35">
      <c r="A6" s="4">
        <v>44473</v>
      </c>
      <c r="B6" s="5" t="s">
        <v>6</v>
      </c>
      <c r="C6" s="5"/>
      <c r="D6" s="9">
        <v>760</v>
      </c>
      <c r="E6" t="str">
        <f t="shared" si="0"/>
        <v>Within budget</v>
      </c>
      <c r="H6" s="17" t="s">
        <v>10</v>
      </c>
      <c r="I6">
        <v>5688</v>
      </c>
      <c r="K6">
        <f t="shared" si="1"/>
        <v>13.3067354586835</v>
      </c>
    </row>
    <row r="7" spans="1:11" x14ac:dyDescent="0.35">
      <c r="A7" s="6">
        <v>44476</v>
      </c>
      <c r="B7" s="7" t="s">
        <v>10</v>
      </c>
      <c r="C7" s="7"/>
      <c r="D7" s="10">
        <v>1900</v>
      </c>
      <c r="E7" t="str">
        <f t="shared" si="0"/>
        <v>Within budget</v>
      </c>
      <c r="H7" s="17" t="s">
        <v>2</v>
      </c>
      <c r="I7">
        <v>5475</v>
      </c>
      <c r="K7">
        <f t="shared" si="1"/>
        <v>12.80843471102183</v>
      </c>
    </row>
    <row r="8" spans="1:11" x14ac:dyDescent="0.35">
      <c r="A8" s="4">
        <v>44477</v>
      </c>
      <c r="B8" s="5" t="s">
        <v>7</v>
      </c>
      <c r="C8" s="5"/>
      <c r="D8" s="9">
        <v>450</v>
      </c>
      <c r="E8" t="str">
        <f t="shared" si="0"/>
        <v>Within budget</v>
      </c>
      <c r="H8" s="17" t="s">
        <v>6</v>
      </c>
      <c r="I8">
        <v>3342</v>
      </c>
      <c r="K8">
        <f t="shared" si="1"/>
        <v>7.8184089140155164</v>
      </c>
    </row>
    <row r="9" spans="1:11" x14ac:dyDescent="0.35">
      <c r="A9" s="6">
        <v>44484</v>
      </c>
      <c r="B9" s="7" t="s">
        <v>8</v>
      </c>
      <c r="C9" s="7"/>
      <c r="D9" s="9">
        <v>620</v>
      </c>
      <c r="E9" t="str">
        <f t="shared" si="0"/>
        <v>Within budget</v>
      </c>
      <c r="H9" s="17" t="s">
        <v>5</v>
      </c>
      <c r="I9">
        <v>3217</v>
      </c>
      <c r="K9">
        <f t="shared" si="1"/>
        <v>7.5259788977821414</v>
      </c>
    </row>
    <row r="10" spans="1:11" x14ac:dyDescent="0.35">
      <c r="A10" s="6">
        <v>44485</v>
      </c>
      <c r="B10" s="7" t="s">
        <v>11</v>
      </c>
      <c r="C10" s="7"/>
      <c r="D10" s="9">
        <v>470</v>
      </c>
      <c r="E10" t="str">
        <f t="shared" si="0"/>
        <v>Within budget</v>
      </c>
      <c r="H10" s="17" t="s">
        <v>8</v>
      </c>
      <c r="I10">
        <v>2586</v>
      </c>
      <c r="K10">
        <f t="shared" si="1"/>
        <v>6.0497921758360631</v>
      </c>
    </row>
    <row r="11" spans="1:11" x14ac:dyDescent="0.35">
      <c r="A11" s="6">
        <v>44487</v>
      </c>
      <c r="B11" s="7" t="s">
        <v>3</v>
      </c>
      <c r="C11" s="7"/>
      <c r="D11" s="9">
        <v>970</v>
      </c>
      <c r="E11" t="str">
        <f t="shared" si="0"/>
        <v>Within budget</v>
      </c>
      <c r="H11" s="17" t="s">
        <v>7</v>
      </c>
      <c r="I11">
        <v>1857</v>
      </c>
      <c r="K11">
        <f t="shared" si="1"/>
        <v>4.3443403211630205</v>
      </c>
    </row>
    <row r="12" spans="1:11" x14ac:dyDescent="0.35">
      <c r="A12" s="6">
        <v>44487</v>
      </c>
      <c r="B12" s="5" t="s">
        <v>2</v>
      </c>
      <c r="C12" s="5"/>
      <c r="D12" s="10">
        <v>1075</v>
      </c>
      <c r="E12" t="str">
        <f t="shared" si="0"/>
        <v>Within budget</v>
      </c>
      <c r="H12" s="17" t="s">
        <v>9</v>
      </c>
      <c r="I12">
        <v>1510.9099999999999</v>
      </c>
      <c r="K12">
        <f t="shared" si="1"/>
        <v>3.5346834866173493</v>
      </c>
    </row>
    <row r="13" spans="1:11" x14ac:dyDescent="0.35">
      <c r="A13" s="6">
        <v>44488</v>
      </c>
      <c r="B13" s="7" t="s">
        <v>7</v>
      </c>
      <c r="C13" s="7"/>
      <c r="D13" s="9">
        <v>489</v>
      </c>
      <c r="E13" t="str">
        <f t="shared" si="0"/>
        <v>Within budget</v>
      </c>
      <c r="H13" s="17" t="s">
        <v>11</v>
      </c>
      <c r="I13">
        <v>1411.26</v>
      </c>
      <c r="K13">
        <f t="shared" si="1"/>
        <v>3.3015582776761034</v>
      </c>
    </row>
    <row r="14" spans="1:11" x14ac:dyDescent="0.35">
      <c r="A14" s="6">
        <v>44491</v>
      </c>
      <c r="B14" s="7" t="s">
        <v>4</v>
      </c>
      <c r="C14" s="7"/>
      <c r="D14" s="10">
        <v>1574.1</v>
      </c>
      <c r="E14" t="str">
        <f t="shared" si="0"/>
        <v>Within budget</v>
      </c>
      <c r="H14" s="17" t="s">
        <v>27</v>
      </c>
      <c r="I14">
        <v>42745.27</v>
      </c>
    </row>
    <row r="15" spans="1:11" x14ac:dyDescent="0.35">
      <c r="A15" s="6">
        <v>44491</v>
      </c>
      <c r="B15" s="7" t="s">
        <v>6</v>
      </c>
      <c r="C15" s="7"/>
      <c r="D15" s="9">
        <v>550</v>
      </c>
      <c r="E15" t="str">
        <f t="shared" si="0"/>
        <v>Within budget</v>
      </c>
    </row>
    <row r="16" spans="1:11" x14ac:dyDescent="0.35">
      <c r="A16" s="6">
        <v>44494</v>
      </c>
      <c r="B16" s="7" t="s">
        <v>9</v>
      </c>
      <c r="C16" s="7"/>
      <c r="D16" s="9">
        <v>423</v>
      </c>
      <c r="E16" t="str">
        <f t="shared" si="0"/>
        <v>Within budget</v>
      </c>
    </row>
    <row r="17" spans="1:5" x14ac:dyDescent="0.35">
      <c r="A17" s="6">
        <v>44496</v>
      </c>
      <c r="B17" s="7" t="s">
        <v>9</v>
      </c>
      <c r="C17" s="7"/>
      <c r="D17" s="9">
        <v>358.22</v>
      </c>
      <c r="E17" t="str">
        <f t="shared" si="0"/>
        <v>Within budget</v>
      </c>
    </row>
    <row r="18" spans="1:5" x14ac:dyDescent="0.35">
      <c r="A18" s="6">
        <v>44496</v>
      </c>
      <c r="B18" s="7" t="s">
        <v>8</v>
      </c>
      <c r="C18" s="7"/>
      <c r="D18" s="9">
        <v>520</v>
      </c>
      <c r="E18" t="str">
        <f t="shared" si="0"/>
        <v>Within budget</v>
      </c>
    </row>
    <row r="19" spans="1:5" x14ac:dyDescent="0.35">
      <c r="A19" s="4">
        <v>44497</v>
      </c>
      <c r="B19" s="5" t="s">
        <v>5</v>
      </c>
      <c r="C19" s="5"/>
      <c r="D19" s="9">
        <v>300</v>
      </c>
      <c r="E19" t="str">
        <f t="shared" si="0"/>
        <v>Within budget</v>
      </c>
    </row>
    <row r="20" spans="1:5" x14ac:dyDescent="0.35">
      <c r="A20" s="4">
        <v>44498</v>
      </c>
      <c r="B20" s="5" t="s">
        <v>9</v>
      </c>
      <c r="C20" s="5"/>
      <c r="D20" s="9">
        <v>407.05</v>
      </c>
      <c r="E20" t="str">
        <f t="shared" si="0"/>
        <v>Within budget</v>
      </c>
    </row>
    <row r="21" spans="1:5" x14ac:dyDescent="0.35">
      <c r="A21" s="4">
        <v>44499</v>
      </c>
      <c r="B21" s="5" t="s">
        <v>4</v>
      </c>
      <c r="C21" s="5"/>
      <c r="D21" s="9">
        <v>300</v>
      </c>
      <c r="E21" t="str">
        <f t="shared" si="0"/>
        <v>Within budget</v>
      </c>
    </row>
    <row r="22" spans="1:5" x14ac:dyDescent="0.35">
      <c r="A22" s="6">
        <v>44501</v>
      </c>
      <c r="B22" s="7" t="s">
        <v>3</v>
      </c>
      <c r="C22" s="7"/>
      <c r="D22" s="10">
        <v>2327</v>
      </c>
      <c r="E22" t="str">
        <f t="shared" si="0"/>
        <v>Over budget</v>
      </c>
    </row>
    <row r="23" spans="1:5" x14ac:dyDescent="0.35">
      <c r="A23" s="6">
        <v>44502</v>
      </c>
      <c r="B23" s="7" t="s">
        <v>10</v>
      </c>
      <c r="C23" s="7"/>
      <c r="D23" s="9">
        <v>1150</v>
      </c>
      <c r="E23" t="str">
        <f t="shared" si="0"/>
        <v>Within budget</v>
      </c>
    </row>
    <row r="24" spans="1:5" x14ac:dyDescent="0.35">
      <c r="A24" s="6">
        <v>44504</v>
      </c>
      <c r="B24" s="7" t="s">
        <v>10</v>
      </c>
      <c r="C24" s="7"/>
      <c r="D24" s="10">
        <v>1138</v>
      </c>
      <c r="E24" t="str">
        <f t="shared" si="0"/>
        <v>Within budget</v>
      </c>
    </row>
    <row r="25" spans="1:5" x14ac:dyDescent="0.35">
      <c r="A25" s="4">
        <v>44505</v>
      </c>
      <c r="B25" s="5" t="s">
        <v>13</v>
      </c>
      <c r="C25" s="5"/>
      <c r="D25" s="9">
        <v>500</v>
      </c>
      <c r="E25" t="str">
        <f t="shared" si="0"/>
        <v>Within budget</v>
      </c>
    </row>
    <row r="26" spans="1:5" x14ac:dyDescent="0.35">
      <c r="A26" s="4">
        <v>44508</v>
      </c>
      <c r="B26" s="5" t="s">
        <v>6</v>
      </c>
      <c r="C26" s="5"/>
      <c r="D26" s="9">
        <v>702</v>
      </c>
      <c r="E26" t="str">
        <f t="shared" si="0"/>
        <v>Within budget</v>
      </c>
    </row>
    <row r="27" spans="1:5" x14ac:dyDescent="0.35">
      <c r="A27" s="6">
        <v>44509</v>
      </c>
      <c r="B27" s="7" t="s">
        <v>4</v>
      </c>
      <c r="C27" s="7"/>
      <c r="D27" s="10">
        <v>1600</v>
      </c>
      <c r="E27" t="str">
        <f t="shared" si="0"/>
        <v>Within budget</v>
      </c>
    </row>
    <row r="28" spans="1:5" x14ac:dyDescent="0.35">
      <c r="A28" s="6">
        <v>44512</v>
      </c>
      <c r="B28" s="7" t="s">
        <v>5</v>
      </c>
      <c r="C28" s="7"/>
      <c r="D28" s="9">
        <v>600</v>
      </c>
      <c r="E28" t="str">
        <f t="shared" si="0"/>
        <v>Within budget</v>
      </c>
    </row>
    <row r="29" spans="1:5" ht="19.25" customHeight="1" x14ac:dyDescent="0.35">
      <c r="A29" s="4">
        <v>44515</v>
      </c>
      <c r="B29" s="5" t="s">
        <v>13</v>
      </c>
      <c r="C29" s="5"/>
      <c r="D29" s="9">
        <v>900</v>
      </c>
      <c r="E29" t="str">
        <f t="shared" si="0"/>
        <v>Within budget</v>
      </c>
    </row>
    <row r="30" spans="1:5" x14ac:dyDescent="0.35">
      <c r="A30" s="6">
        <v>44515</v>
      </c>
      <c r="B30" s="5" t="s">
        <v>6</v>
      </c>
      <c r="C30" s="5"/>
      <c r="D30" s="9">
        <v>150</v>
      </c>
      <c r="E30" t="str">
        <f t="shared" si="0"/>
        <v>Within budget</v>
      </c>
    </row>
    <row r="31" spans="1:5" x14ac:dyDescent="0.35">
      <c r="A31" s="4">
        <v>44515</v>
      </c>
      <c r="B31" s="5" t="s">
        <v>2</v>
      </c>
      <c r="C31" s="5"/>
      <c r="D31" s="9">
        <v>2100</v>
      </c>
      <c r="E31" t="str">
        <f t="shared" si="0"/>
        <v>Over budget</v>
      </c>
    </row>
    <row r="32" spans="1:5" x14ac:dyDescent="0.35">
      <c r="A32" s="4">
        <v>44517</v>
      </c>
      <c r="B32" s="5" t="s">
        <v>11</v>
      </c>
      <c r="C32" s="5"/>
      <c r="D32" s="9">
        <v>470.63</v>
      </c>
      <c r="E32" t="str">
        <f t="shared" si="0"/>
        <v>Within budget</v>
      </c>
    </row>
    <row r="33" spans="1:5" x14ac:dyDescent="0.35">
      <c r="A33" s="4">
        <v>44517</v>
      </c>
      <c r="B33" s="5" t="s">
        <v>9</v>
      </c>
      <c r="C33" s="5"/>
      <c r="D33" s="9">
        <v>322.64</v>
      </c>
      <c r="E33" t="str">
        <f t="shared" si="0"/>
        <v>Within budget</v>
      </c>
    </row>
    <row r="34" spans="1:5" x14ac:dyDescent="0.35">
      <c r="A34" s="4">
        <v>44518</v>
      </c>
      <c r="B34" s="7" t="s">
        <v>8</v>
      </c>
      <c r="C34" s="7"/>
      <c r="D34" s="9">
        <v>428</v>
      </c>
      <c r="E34" t="str">
        <f t="shared" si="0"/>
        <v>Within budget</v>
      </c>
    </row>
    <row r="35" spans="1:5" x14ac:dyDescent="0.35">
      <c r="A35" s="4">
        <v>44519</v>
      </c>
      <c r="B35" s="5" t="s">
        <v>5</v>
      </c>
      <c r="C35" s="5"/>
      <c r="D35" s="9">
        <v>447</v>
      </c>
      <c r="E35" t="str">
        <f t="shared" si="0"/>
        <v>Within budget</v>
      </c>
    </row>
    <row r="36" spans="1:5" x14ac:dyDescent="0.35">
      <c r="A36" s="4">
        <v>44522</v>
      </c>
      <c r="B36" s="5" t="s">
        <v>4</v>
      </c>
      <c r="C36" s="5"/>
      <c r="D36" s="10">
        <v>1720</v>
      </c>
      <c r="E36" t="str">
        <f t="shared" si="0"/>
        <v>Within budget</v>
      </c>
    </row>
    <row r="37" spans="1:5" x14ac:dyDescent="0.35">
      <c r="A37" s="6">
        <v>44524</v>
      </c>
      <c r="B37" s="7" t="s">
        <v>6</v>
      </c>
      <c r="C37" s="7"/>
      <c r="D37" s="9">
        <v>540</v>
      </c>
      <c r="E37" t="str">
        <f t="shared" si="0"/>
        <v>Within budget</v>
      </c>
    </row>
    <row r="38" spans="1:5" x14ac:dyDescent="0.35">
      <c r="A38" s="4">
        <v>44525</v>
      </c>
      <c r="B38" s="5" t="s">
        <v>7</v>
      </c>
      <c r="C38" s="5"/>
      <c r="D38" s="9">
        <v>314</v>
      </c>
      <c r="E38" t="str">
        <f t="shared" si="0"/>
        <v>Within budget</v>
      </c>
    </row>
    <row r="39" spans="1:5" ht="18" customHeight="1" x14ac:dyDescent="0.35">
      <c r="A39" s="4">
        <v>44526</v>
      </c>
      <c r="B39" s="5" t="s">
        <v>8</v>
      </c>
      <c r="C39" s="5"/>
      <c r="D39" s="9">
        <v>518</v>
      </c>
      <c r="E39" t="str">
        <f t="shared" si="0"/>
        <v>Within budget</v>
      </c>
    </row>
    <row r="40" spans="1:5" ht="15.65" customHeight="1" x14ac:dyDescent="0.35">
      <c r="A40" s="4">
        <v>44526</v>
      </c>
      <c r="B40" s="7" t="s">
        <v>3</v>
      </c>
      <c r="C40" s="7"/>
      <c r="D40" s="10">
        <v>2000</v>
      </c>
      <c r="E40" t="str">
        <f t="shared" si="0"/>
        <v>Over budget</v>
      </c>
    </row>
    <row r="41" spans="1:5" x14ac:dyDescent="0.35">
      <c r="A41" s="6">
        <v>44529</v>
      </c>
      <c r="B41" s="7" t="s">
        <v>7</v>
      </c>
      <c r="C41" s="7"/>
      <c r="D41" s="9">
        <v>337</v>
      </c>
      <c r="E41" t="str">
        <f t="shared" si="0"/>
        <v>Within budget</v>
      </c>
    </row>
    <row r="42" spans="1:5" x14ac:dyDescent="0.35">
      <c r="A42" s="4">
        <v>44530</v>
      </c>
      <c r="B42" s="5" t="s">
        <v>8</v>
      </c>
      <c r="C42" s="5"/>
      <c r="D42" s="9">
        <v>500</v>
      </c>
      <c r="E42" t="str">
        <f t="shared" si="0"/>
        <v>Within budget</v>
      </c>
    </row>
    <row r="43" spans="1:5" x14ac:dyDescent="0.35">
      <c r="A43" s="4">
        <v>44531</v>
      </c>
      <c r="B43" s="5" t="s">
        <v>4</v>
      </c>
      <c r="C43" s="5"/>
      <c r="D43" s="10">
        <v>2500</v>
      </c>
      <c r="E43" t="str">
        <f t="shared" si="0"/>
        <v>Over budget</v>
      </c>
    </row>
    <row r="44" spans="1:5" x14ac:dyDescent="0.35">
      <c r="A44" s="6">
        <v>44534</v>
      </c>
      <c r="B44" s="7" t="s">
        <v>5</v>
      </c>
      <c r="C44" s="7"/>
      <c r="D44" s="9">
        <v>710</v>
      </c>
      <c r="E44" t="str">
        <f t="shared" si="0"/>
        <v>Within budget</v>
      </c>
    </row>
    <row r="45" spans="1:5" x14ac:dyDescent="0.35">
      <c r="A45" s="4">
        <v>44537</v>
      </c>
      <c r="B45" s="5" t="s">
        <v>2</v>
      </c>
      <c r="C45" s="5"/>
      <c r="D45" s="9">
        <v>2300</v>
      </c>
      <c r="E45" t="str">
        <f t="shared" si="0"/>
        <v>Over budget</v>
      </c>
    </row>
    <row r="46" spans="1:5" x14ac:dyDescent="0.35">
      <c r="A46" s="4">
        <v>44539</v>
      </c>
      <c r="B46" s="5" t="s">
        <v>12</v>
      </c>
      <c r="C46" s="5"/>
      <c r="D46" s="9">
        <v>12000</v>
      </c>
      <c r="E46" t="str">
        <f t="shared" si="0"/>
        <v>Over budget</v>
      </c>
    </row>
    <row r="47" spans="1:5" x14ac:dyDescent="0.35">
      <c r="A47" s="4">
        <v>44545</v>
      </c>
      <c r="B47" s="7" t="s">
        <v>10</v>
      </c>
      <c r="C47" s="7"/>
      <c r="D47" s="9">
        <v>1500</v>
      </c>
      <c r="E47" t="str">
        <f t="shared" si="0"/>
        <v>Within budget</v>
      </c>
    </row>
    <row r="48" spans="1:5" x14ac:dyDescent="0.35">
      <c r="A48" s="4">
        <v>44547</v>
      </c>
      <c r="B48" s="5" t="s">
        <v>11</v>
      </c>
      <c r="C48" s="5"/>
      <c r="D48" s="9">
        <v>470.63</v>
      </c>
      <c r="E48" t="str">
        <f t="shared" si="0"/>
        <v>Within budget</v>
      </c>
    </row>
    <row r="49" spans="1:5" x14ac:dyDescent="0.35">
      <c r="A49" s="4">
        <v>44550</v>
      </c>
      <c r="B49" s="5" t="s">
        <v>7</v>
      </c>
      <c r="C49" s="5"/>
      <c r="D49" s="9">
        <v>267</v>
      </c>
      <c r="E49" t="str">
        <f t="shared" si="0"/>
        <v>Within budget</v>
      </c>
    </row>
    <row r="50" spans="1:5" x14ac:dyDescent="0.35">
      <c r="A50" s="4">
        <v>44553</v>
      </c>
      <c r="B50" s="5" t="s">
        <v>6</v>
      </c>
      <c r="C50" s="5"/>
      <c r="D50" s="9">
        <v>640</v>
      </c>
      <c r="E50" t="str">
        <f t="shared" si="0"/>
        <v>Within budget</v>
      </c>
    </row>
    <row r="51" spans="1:5" x14ac:dyDescent="0.35">
      <c r="A51" s="4">
        <v>44553</v>
      </c>
      <c r="B51" s="5" t="s">
        <v>5</v>
      </c>
      <c r="C51" s="5"/>
      <c r="D51" s="9">
        <v>450</v>
      </c>
      <c r="E51" t="str">
        <f t="shared" si="0"/>
        <v>Within budget</v>
      </c>
    </row>
    <row r="52" spans="1:5" ht="31" x14ac:dyDescent="0.35">
      <c r="A52" s="2"/>
      <c r="D52" s="11">
        <f>SUM(D2:D51)</f>
        <v>57045.27</v>
      </c>
    </row>
    <row r="53" spans="1:5" ht="15.5" x14ac:dyDescent="0.35">
      <c r="A53" s="1"/>
    </row>
  </sheetData>
  <dataValidations count="1">
    <dataValidation type="list" allowBlank="1" showInputMessage="1" showErrorMessage="1" sqref="C2:C51" xr:uid="{49FD9EC4-815C-4D78-B93E-389DA2FFA38E}">
      <formula1>$F$4:$F$5</formula1>
    </dataValidation>
  </dataValidation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H9"/>
  <sheetViews>
    <sheetView topLeftCell="A2" workbookViewId="0">
      <selection activeCell="A6" sqref="A6"/>
    </sheetView>
  </sheetViews>
  <sheetFormatPr defaultRowHeight="14.5" x14ac:dyDescent="0.35"/>
  <cols>
    <col min="2" max="2" width="73.54296875" bestFit="1" customWidth="1"/>
  </cols>
  <sheetData>
    <row r="1" spans="1:8" x14ac:dyDescent="0.35">
      <c r="B1" s="12" t="s">
        <v>23</v>
      </c>
    </row>
    <row r="2" spans="1:8" ht="39" customHeight="1" x14ac:dyDescent="0.35">
      <c r="A2" t="s">
        <v>29</v>
      </c>
      <c r="B2" s="13" t="s">
        <v>15</v>
      </c>
      <c r="C2" s="14" t="s">
        <v>24</v>
      </c>
      <c r="D2" s="15">
        <f>COUNTIFS(Expense!B2:D51, "Online shopping")</f>
        <v>6</v>
      </c>
      <c r="E2" s="14" t="s">
        <v>10</v>
      </c>
      <c r="F2" s="15">
        <f>COUNTIFS(Expense!B2:D51, "Gifts")</f>
        <v>4</v>
      </c>
      <c r="G2" s="14" t="s">
        <v>25</v>
      </c>
      <c r="H2" s="15">
        <f>COUNTIFS(Expense!B2:D51, "Ordering food")</f>
        <v>5</v>
      </c>
    </row>
    <row r="3" spans="1:8" ht="25.25" customHeight="1" x14ac:dyDescent="0.35">
      <c r="A3" t="s">
        <v>29</v>
      </c>
      <c r="B3" s="13" t="s">
        <v>16</v>
      </c>
    </row>
    <row r="4" spans="1:8" ht="37.25" customHeight="1" x14ac:dyDescent="0.35">
      <c r="A4" t="s">
        <v>29</v>
      </c>
      <c r="B4" s="13" t="s">
        <v>17</v>
      </c>
    </row>
    <row r="5" spans="1:8" ht="41.4" customHeight="1" x14ac:dyDescent="0.35">
      <c r="A5" t="s">
        <v>29</v>
      </c>
      <c r="B5" s="13" t="s">
        <v>18</v>
      </c>
    </row>
    <row r="6" spans="1:8" ht="32.4" customHeight="1" x14ac:dyDescent="0.35">
      <c r="A6" t="s">
        <v>29</v>
      </c>
      <c r="B6" s="13" t="s">
        <v>19</v>
      </c>
    </row>
    <row r="7" spans="1:8" ht="51" customHeight="1" x14ac:dyDescent="0.35">
      <c r="A7" t="s">
        <v>29</v>
      </c>
      <c r="B7" s="13" t="s">
        <v>20</v>
      </c>
    </row>
    <row r="8" spans="1:8" ht="42" customHeight="1" x14ac:dyDescent="0.35">
      <c r="A8" t="s">
        <v>29</v>
      </c>
      <c r="B8" s="13" t="s">
        <v>21</v>
      </c>
    </row>
    <row r="9" spans="1:8" ht="31.25" customHeight="1" x14ac:dyDescent="0.35">
      <c r="A9" t="s">
        <v>29</v>
      </c>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Pravi Anand</cp:lastModifiedBy>
  <dcterms:created xsi:type="dcterms:W3CDTF">2015-06-05T18:17:20Z</dcterms:created>
  <dcterms:modified xsi:type="dcterms:W3CDTF">2024-10-09T15:26:19Z</dcterms:modified>
</cp:coreProperties>
</file>