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6" documentId="13_ncr:1_{66A43572-E583-4509-9178-A55545135F33}" xr6:coauthVersionLast="47" xr6:coauthVersionMax="47" xr10:uidLastSave="{6B65F178-6772-4527-8D4F-641F6CA65DDD}"/>
  <bookViews>
    <workbookView xWindow="-110" yWindow="-110" windowWidth="19420" windowHeight="1102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31" i="4"/>
  <c r="D32" i="4"/>
  <c r="D33" i="4"/>
  <c r="D22" i="4"/>
  <c r="D18" i="4"/>
  <c r="C2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C19" i="4"/>
  <c r="D19" i="4" s="1"/>
  <c r="C20" i="4"/>
  <c r="D20" i="4" s="1"/>
  <c r="C21" i="4"/>
  <c r="D21" i="4" s="1"/>
  <c r="C22" i="4"/>
  <c r="C23" i="4"/>
  <c r="C24" i="4"/>
  <c r="C25" i="4"/>
  <c r="C26" i="4"/>
  <c r="C27" i="4"/>
  <c r="C29" i="4"/>
  <c r="C30" i="4"/>
  <c r="C31" i="4"/>
  <c r="C32" i="4"/>
  <c r="C33" i="4"/>
  <c r="C2" i="4"/>
  <c r="D2" i="4" s="1"/>
</calcChain>
</file>

<file path=xl/sharedStrings.xml><?xml version="1.0" encoding="utf-8"?>
<sst xmlns="http://schemas.openxmlformats.org/spreadsheetml/2006/main" count="1274" uniqueCount="324">
  <si>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</si>
  <si>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</si>
  <si>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</si>
  <si>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</si>
  <si>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</si>
  <si>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</si>
  <si>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</si>
  <si>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</si>
  <si>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</si>
  <si>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</si>
  <si>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</si>
  <si>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</si>
  <si>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</si>
  <si>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</si>
  <si>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</si>
  <si>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</si>
  <si>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</si>
  <si>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</si>
  <si>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</si>
  <si>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</si>
  <si>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</si>
  <si>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</si>
  <si>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</si>
  <si>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</si>
  <si>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</si>
  <si>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</si>
  <si>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</si>
  <si>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</si>
  <si>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</si>
  <si>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</si>
  <si>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</si>
  <si>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</si>
  <si>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</si>
  <si>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</si>
  <si>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</si>
  <si>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</si>
  <si>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</si>
  <si>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</si>
  <si>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</si>
  <si>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</si>
  <si>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</si>
  <si>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</si>
  <si>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</si>
  <si>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</si>
  <si>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</si>
  <si>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</si>
  <si>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</si>
  <si>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</si>
  <si>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</si>
  <si>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</si>
  <si>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</si>
  <si>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</si>
  <si>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</si>
  <si>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</si>
  <si>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</si>
  <si>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</si>
  <si>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</si>
  <si>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</si>
  <si>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</si>
  <si>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</si>
  <si>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</si>
  <si>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</si>
  <si>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</si>
  <si>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</si>
  <si>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</si>
  <si>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</si>
  <si>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</si>
  <si>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</si>
  <si>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</si>
  <si>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</si>
  <si>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</si>
  <si>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</si>
  <si>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</si>
  <si>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</si>
  <si>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</si>
  <si>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</si>
  <si>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</si>
  <si>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</si>
  <si>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</si>
  <si>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</si>
  <si>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</si>
  <si>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</si>
  <si>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</si>
  <si>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</si>
  <si>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</si>
  <si>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</si>
  <si>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</si>
  <si>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</si>
  <si>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</si>
  <si>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</si>
  <si>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</si>
  <si>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</si>
  <si>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</si>
  <si>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</si>
  <si>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</si>
  <si>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</si>
  <si>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</si>
  <si>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</si>
  <si>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</si>
  <si>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</si>
  <si>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</si>
  <si>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</si>
  <si>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</si>
  <si>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</si>
  <si>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</si>
  <si>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</si>
  <si>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</si>
  <si>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</si>
  <si>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</si>
  <si>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</si>
  <si>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</si>
  <si>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</si>
  <si>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</si>
  <si>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</si>
  <si>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</si>
  <si>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</si>
  <si>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</si>
  <si>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</si>
  <si>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</si>
  <si>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</si>
  <si>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</si>
  <si>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</si>
  <si>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</si>
  <si>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</si>
  <si>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</si>
  <si>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</si>
  <si>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</si>
  <si>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</si>
  <si>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</si>
  <si>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</si>
  <si>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</si>
  <si>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</si>
  <si>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</si>
  <si>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</si>
  <si>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</si>
  <si>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</si>
  <si>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</si>
  <si>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</si>
  <si>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</si>
  <si>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</si>
  <si>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</si>
  <si>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</si>
  <si>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</si>
  <si>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</si>
  <si>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</si>
  <si>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</si>
  <si>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</si>
  <si>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</si>
  <si>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</si>
  <si>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</si>
  <si>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</si>
  <si>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</si>
  <si>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</si>
  <si>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</si>
  <si>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</si>
  <si>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</si>
  <si>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</si>
  <si>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</si>
  <si>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</si>
  <si>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</si>
  <si>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</si>
  <si>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</si>
  <si>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</si>
  <si>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</si>
  <si>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</si>
  <si>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</si>
  <si>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</si>
  <si>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</si>
  <si>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</si>
  <si>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</si>
  <si>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</si>
  <si>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</si>
  <si>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</si>
  <si>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</si>
  <si>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</si>
  <si>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</si>
  <si>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</si>
  <si>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</si>
  <si>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</si>
  <si>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</si>
  <si>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</si>
  <si>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</si>
  <si>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</si>
  <si>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</si>
  <si>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</si>
  <si>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</si>
  <si>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</si>
  <si>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</si>
  <si>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</si>
  <si>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</si>
  <si>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</si>
  <si>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</si>
  <si>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</si>
  <si>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</si>
  <si>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</si>
  <si>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</si>
  <si>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</si>
  <si>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</si>
  <si>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</si>
  <si>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</si>
  <si>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</si>
  <si>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</si>
  <si>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</si>
  <si>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</si>
  <si>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</si>
  <si>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</si>
  <si>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</si>
  <si>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</si>
  <si>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</si>
  <si>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</si>
  <si>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</si>
  <si>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</si>
  <si>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</si>
  <si>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</si>
  <si>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</si>
  <si>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</si>
  <si>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</si>
  <si>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</si>
  <si>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</si>
  <si>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</si>
  <si>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</si>
  <si>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</si>
  <si>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</si>
  <si>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</si>
  <si>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</si>
  <si>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</si>
  <si>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</si>
  <si>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</si>
  <si>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</si>
  <si>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</si>
  <si>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</si>
  <si>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</si>
  <si>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</si>
  <si>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</si>
  <si>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</si>
  <si>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</si>
  <si>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</si>
  <si>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</si>
  <si>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</si>
  <si>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</si>
  <si>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</si>
  <si>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</si>
  <si>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</si>
  <si>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</si>
  <si>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</si>
  <si>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</si>
  <si>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</si>
  <si>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</si>
  <si>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</si>
  <si>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</si>
  <si>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</si>
  <si>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</si>
  <si>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</si>
  <si>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</si>
  <si>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</si>
  <si>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</si>
  <si>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</si>
  <si>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</si>
  <si>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</si>
  <si>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</si>
  <si>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</si>
  <si>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</si>
  <si>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</si>
  <si>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</si>
  <si>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</si>
  <si>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</si>
  <si>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</si>
  <si>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</si>
  <si>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</si>
  <si>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</si>
  <si>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</si>
  <si>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</si>
  <si>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</si>
  <si>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</si>
  <si>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</si>
  <si>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</si>
  <si>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</si>
  <si>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</si>
  <si>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</si>
  <si>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</si>
  <si>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</si>
  <si>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</si>
  <si>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</si>
  <si>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</si>
  <si>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</si>
  <si>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</si>
  <si>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</si>
  <si>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</si>
  <si>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</si>
  <si>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</si>
  <si>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</si>
  <si>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</si>
  <si>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</si>
  <si>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</si>
  <si>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</si>
  <si>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</si>
  <si>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</si>
  <si>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</si>
  <si>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</si>
  <si>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</si>
  <si>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</si>
  <si>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</si>
  <si>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</si>
  <si>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</si>
  <si>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</si>
  <si>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</si>
  <si>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</si>
  <si>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</si>
  <si>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</si>
  <si>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</si>
  <si>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</si>
  <si>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</si>
  <si>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</si>
  <si>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</si>
  <si>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</si>
  <si>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</si>
  <si>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</si>
  <si>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</si>
  <si>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</si>
  <si>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</si>
  <si>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</si>
  <si>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</si>
  <si>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</si>
  <si>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DHARANI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</si>
</sst>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76" zoomScaleNormal="130" workbookViewId="0">
      <selection activeCell="G14" sqref="G14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LOOKUP(A2,Students!A3:C239)</f>
        <v>BL-SPEA</v>
      </c>
      <c r="D2" s="33">
        <f>LOOKUP(C2,Fees!$A$2:$B$24)</f>
        <v>2800</v>
      </c>
      <c r="E2" s="15">
        <f>VLOOKUP(A2,TestScores!A2:C33,3,0)</f>
        <v>86</v>
      </c>
      <c r="F2" s="15"/>
    </row>
    <row r="3" spans="1:12" ht="14.5" x14ac:dyDescent="0.35">
      <c r="A3" s="13">
        <v>9144</v>
      </c>
      <c r="B3" s="31" t="s">
        <v>126</v>
      </c>
      <c r="C3" s="13" t="str">
        <f>LOOKUP(A3,Students!A4:C240)</f>
        <v>BL-EDUC</v>
      </c>
      <c r="D3" s="33">
        <f>LOOKUP(C3,Fees!$A$2:$B$24)</f>
        <v>5920</v>
      </c>
      <c r="E3" s="15">
        <f>VLOOKUP(A3,TestScores!A3:C34,3,0)</f>
        <v>97</v>
      </c>
      <c r="F3" s="15"/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LOOKUP(A4,Students!A5:C241)</f>
        <v>BL-HPER</v>
      </c>
      <c r="D4" s="33">
        <f>LOOKUP(C4,Fees!$A$2:$B$24)</f>
        <v>4640</v>
      </c>
      <c r="E4" s="15">
        <f>VLOOKUP(A4,TestScores!A4:C35,3,0)</f>
        <v>90</v>
      </c>
      <c r="F4" s="15"/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LOOKUP(A5,Students!A6:C242)</f>
        <v>BL-FINA</v>
      </c>
      <c r="D5" s="33">
        <f>LOOKUP(C5,Fees!$A$2:$B$24)</f>
        <v>3920</v>
      </c>
      <c r="E5" s="15">
        <f>VLOOKUP(A5,TestScores!A5:C36,3,0)</f>
        <v>79</v>
      </c>
      <c r="F5" s="15"/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LOOKUP(A6,Students!A7:C243)</f>
        <v>BL-HPER</v>
      </c>
      <c r="D6" s="33">
        <f>LOOKUP(C6,Fees!$A$2:$B$24)</f>
        <v>4640</v>
      </c>
      <c r="E6" s="15">
        <f>VLOOKUP(A6,TestScores!A6:C37,3,0)</f>
        <v>97</v>
      </c>
      <c r="F6" s="15"/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LOOKUP(A7,Students!A8:C244)</f>
        <v>BL-ANTH</v>
      </c>
      <c r="D7" s="33">
        <f>LOOKUP(C7,Fees!$A$2:$B$24)</f>
        <v>1840</v>
      </c>
      <c r="E7" s="15">
        <f>VLOOKUP(A7,TestScores!A7:C38,3,0)</f>
        <v>95</v>
      </c>
      <c r="F7" s="15"/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LOOKUP(A8,Students!A9:C245)</f>
        <v>BL-EDUC</v>
      </c>
      <c r="D8" s="33">
        <f>LOOKUP(C8,Fees!$A$2:$B$24)</f>
        <v>5920</v>
      </c>
      <c r="E8" s="15">
        <f>VLOOKUP(A8,TestScores!A8:C39,3,0)</f>
        <v>77</v>
      </c>
      <c r="F8" s="15"/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LOOKUP(A9,Students!A10:C246)</f>
        <v>BL-PSY</v>
      </c>
      <c r="D9" s="33">
        <f>LOOKUP(C9,Fees!$A$2:$B$24)</f>
        <v>1920</v>
      </c>
      <c r="E9" s="15">
        <f>VLOOKUP(A9,TestScores!A9:C40,3,0)</f>
        <v>75</v>
      </c>
      <c r="F9" s="15"/>
    </row>
    <row r="10" spans="1:12" ht="14.5" x14ac:dyDescent="0.35">
      <c r="A10" s="13">
        <v>9144</v>
      </c>
      <c r="B10" s="31" t="s">
        <v>126</v>
      </c>
      <c r="C10" s="13" t="str">
        <f>LOOKUP(A10,Students!A11:C247)</f>
        <v>BL-EDUC</v>
      </c>
      <c r="D10" s="33">
        <f>LOOKUP(C10,Fees!$A$2:$B$24)</f>
        <v>5920</v>
      </c>
      <c r="E10" s="15">
        <f>VLOOKUP(A10,TestScores!A10:C41,3,0)</f>
        <v>100</v>
      </c>
      <c r="F10" s="15"/>
    </row>
    <row r="11" spans="1:12" ht="14.5" x14ac:dyDescent="0.35">
      <c r="A11" s="13">
        <v>9154</v>
      </c>
      <c r="B11" s="31" t="s">
        <v>135</v>
      </c>
      <c r="C11" s="13" t="str">
        <f>LOOKUP(A11,Students!A12:C248)</f>
        <v>BL-BI</v>
      </c>
      <c r="D11" s="33">
        <f>LOOKUP(C11,Fees!$A$2:$B$24)</f>
        <v>2160</v>
      </c>
      <c r="E11" s="15">
        <f>VLOOKUP(A11,TestScores!A11:C42,3,0)</f>
        <v>99</v>
      </c>
      <c r="F11" s="15"/>
    </row>
    <row r="12" spans="1:12" ht="14.5" x14ac:dyDescent="0.35">
      <c r="A12" s="13">
        <v>9194</v>
      </c>
      <c r="B12" s="31" t="s">
        <v>168</v>
      </c>
      <c r="C12" s="13" t="str">
        <f>LOOKUP(A12,Students!A13:C249)</f>
        <v>BL-LAWS</v>
      </c>
      <c r="D12" s="33">
        <f>LOOKUP(C12,Fees!$A$2:$B$24)</f>
        <v>5440</v>
      </c>
      <c r="E12" s="15">
        <f>VLOOKUP(A12,TestScores!A12:C43,3,0)</f>
        <v>84</v>
      </c>
      <c r="F12" s="15"/>
    </row>
    <row r="13" spans="1:12" ht="14.5" x14ac:dyDescent="0.35">
      <c r="A13" s="13">
        <v>9142</v>
      </c>
      <c r="B13" s="31" t="s">
        <v>124</v>
      </c>
      <c r="C13" s="13" t="str">
        <f>LOOKUP(A13,Students!A14:C250)</f>
        <v>BL-BI</v>
      </c>
      <c r="D13" s="33">
        <f>LOOKUP(C13,Fees!$A$2:$B$24)</f>
        <v>2160</v>
      </c>
      <c r="E13" s="15">
        <f>VLOOKUP(A13,TestScores!A13:C44,3,0)</f>
        <v>89</v>
      </c>
      <c r="F13" s="15"/>
    </row>
    <row r="14" spans="1:12" ht="14.5" x14ac:dyDescent="0.35">
      <c r="A14" s="13">
        <v>9124</v>
      </c>
      <c r="B14" s="31" t="s">
        <v>108</v>
      </c>
      <c r="C14" s="13" t="str">
        <f>LOOKUP(A14,Students!A15:C251)</f>
        <v>BL-BUS</v>
      </c>
      <c r="D14" s="33">
        <f>LOOKUP(C14,Fees!$A$2:$B$24)</f>
        <v>6880</v>
      </c>
      <c r="E14" s="15">
        <f>VLOOKUP(A14,TestScores!A14:C45,3,0)</f>
        <v>51</v>
      </c>
      <c r="F14" s="15"/>
    </row>
    <row r="15" spans="1:12" ht="14.5" x14ac:dyDescent="0.35">
      <c r="A15" s="13">
        <v>9120</v>
      </c>
      <c r="B15" s="31" t="s">
        <v>105</v>
      </c>
      <c r="C15" s="13" t="str">
        <f>LOOKUP(A15,Students!A16:C252)</f>
        <v>BL-BI</v>
      </c>
      <c r="D15" s="33">
        <f>LOOKUP(C15,Fees!$A$2:$B$24)</f>
        <v>2160</v>
      </c>
      <c r="E15" s="15">
        <f>VLOOKUP(A15,TestScores!A15:C46,3,0)</f>
        <v>58</v>
      </c>
      <c r="F15" s="15"/>
    </row>
    <row r="16" spans="1:12" ht="14.5" x14ac:dyDescent="0.35">
      <c r="A16" s="13">
        <v>9178</v>
      </c>
      <c r="B16" s="31" t="s">
        <v>154</v>
      </c>
      <c r="C16" s="13" t="str">
        <f>LOOKUP(A16,Students!A17:C253)</f>
        <v>BL-BUS</v>
      </c>
      <c r="D16" s="33">
        <f>LOOKUP(C16,Fees!$A$2:$B$24)</f>
        <v>6880</v>
      </c>
      <c r="E16" s="15">
        <f>VLOOKUP(A16,TestScores!A16:C47,3,0)</f>
        <v>95</v>
      </c>
      <c r="F16" s="15"/>
    </row>
    <row r="17" spans="1:6" ht="15.75" customHeight="1" x14ac:dyDescent="0.35">
      <c r="A17" s="13">
        <v>9211</v>
      </c>
      <c r="B17" s="31" t="s">
        <v>178</v>
      </c>
      <c r="C17" s="13" t="str">
        <f>LOOKUP(A17,Students!A18:C254)</f>
        <v>BL-PSY</v>
      </c>
      <c r="D17" s="33">
        <f>LOOKUP(C17,Fees!$A$2:$B$24)</f>
        <v>1920</v>
      </c>
      <c r="E17" s="15">
        <f>VLOOKUP(A17,TestScores!A17:C48,3,0)</f>
        <v>62</v>
      </c>
      <c r="F17" s="15"/>
    </row>
    <row r="18" spans="1:6" ht="15.75" customHeight="1" x14ac:dyDescent="0.35">
      <c r="A18" s="13">
        <v>9169</v>
      </c>
      <c r="B18" s="31" t="s">
        <v>146</v>
      </c>
      <c r="C18" s="13" t="str">
        <f>LOOKUP(A18,Students!A19:C255)</f>
        <v>BL-DENT</v>
      </c>
      <c r="D18" s="33">
        <f>LOOKUP(C18,Fees!$A$2:$B$24)</f>
        <v>4800</v>
      </c>
      <c r="E18" s="15">
        <f>VLOOKUP(A18,TestScores!A18:C49,3,0)</f>
        <v>69</v>
      </c>
      <c r="F18" s="15"/>
    </row>
    <row r="19" spans="1:6" ht="15.75" customHeight="1" x14ac:dyDescent="0.35">
      <c r="A19" s="13">
        <v>9158</v>
      </c>
      <c r="B19" s="31" t="s">
        <v>136</v>
      </c>
      <c r="C19" s="13" t="str">
        <f>LOOKUP(A19,Students!A20:C256)</f>
        <v>BL-POLS</v>
      </c>
      <c r="D19" s="33">
        <f>LOOKUP(C19,Fees!$A$2:$B$24)</f>
        <v>1600</v>
      </c>
      <c r="E19" s="15">
        <f>VLOOKUP(A19,TestScores!A19:C50,3,0)</f>
        <v>83</v>
      </c>
      <c r="F19" s="15"/>
    </row>
    <row r="20" spans="1:6" ht="15.75" customHeight="1" x14ac:dyDescent="0.35">
      <c r="A20" s="13">
        <v>9194</v>
      </c>
      <c r="B20" s="31" t="s">
        <v>168</v>
      </c>
      <c r="C20" s="13" t="str">
        <f>LOOKUP(A20,Students!A21:C257)</f>
        <v>BL-LAWS</v>
      </c>
      <c r="D20" s="33">
        <f>LOOKUP(C20,Fees!$A$2:$B$24)</f>
        <v>5440</v>
      </c>
      <c r="E20" s="15">
        <f>VLOOKUP(A20,TestScores!A20:C51,3,0)</f>
        <v>94</v>
      </c>
      <c r="F20" s="15"/>
    </row>
    <row r="21" spans="1:6" ht="15.75" customHeight="1" x14ac:dyDescent="0.35">
      <c r="A21" s="13">
        <v>9126</v>
      </c>
      <c r="B21" s="31" t="s">
        <v>131</v>
      </c>
      <c r="C21" s="13" t="str">
        <f>LOOKUP(A21,Students!A22:C258)</f>
        <v>BL-FINA</v>
      </c>
      <c r="D21" s="33">
        <f>LOOKUP(C21,Fees!$A$2:$B$24)</f>
        <v>3920</v>
      </c>
      <c r="E21" s="15">
        <f>VLOOKUP(A21,TestScores!A21:C52,3,0)</f>
        <v>51</v>
      </c>
      <c r="F21" s="15"/>
    </row>
    <row r="22" spans="1:6" ht="15.75" customHeight="1" x14ac:dyDescent="0.35">
      <c r="A22" s="13">
        <v>9137</v>
      </c>
      <c r="B22" s="31" t="s">
        <v>119</v>
      </c>
      <c r="C22" s="13" t="str">
        <f>LOOKUP(A22,Students!A23:C259)</f>
        <v>BL-AMID</v>
      </c>
      <c r="D22" s="33">
        <f>VLOOKUP(C2, Fees!A:B, 2, FALSE)</f>
        <v>2800</v>
      </c>
      <c r="E22" s="15">
        <f>VLOOKUP(A22,TestScores!A22:C53,3,0)</f>
        <v>85</v>
      </c>
      <c r="F22" s="15"/>
    </row>
    <row r="23" spans="1:6" ht="15.75" customHeight="1" x14ac:dyDescent="0.35">
      <c r="A23" s="13">
        <v>9146</v>
      </c>
      <c r="B23" s="31" t="s">
        <v>128</v>
      </c>
      <c r="C23" s="13" t="str">
        <f>LOOKUP(A23,Students!A24:C260)</f>
        <v>BL-EDUC</v>
      </c>
      <c r="D23" s="33">
        <f>LOOKUP(C23,Fees!$A$2:$B$24)</f>
        <v>5920</v>
      </c>
      <c r="E23" s="15">
        <f>VLOOKUP(A23,TestScores!A23:C54,3,0)</f>
        <v>78</v>
      </c>
      <c r="F23" s="15"/>
    </row>
    <row r="24" spans="1:6" ht="15.75" customHeight="1" x14ac:dyDescent="0.35">
      <c r="A24" s="13">
        <v>9181</v>
      </c>
      <c r="B24" s="31" t="s">
        <v>156</v>
      </c>
      <c r="C24" s="13" t="str">
        <f>LOOKUP(A24,Students!A25:C261)</f>
        <v>BL-SPEA</v>
      </c>
      <c r="D24" s="33">
        <f>LOOKUP(C24,Fees!$A$2:$B$24)</f>
        <v>2800</v>
      </c>
      <c r="E24" s="15">
        <f>VLOOKUP(A24,TestScores!A24:C55,3,0)</f>
        <v>56</v>
      </c>
      <c r="F24" s="15"/>
    </row>
    <row r="25" spans="1:6" ht="15.75" customHeight="1" x14ac:dyDescent="0.35">
      <c r="A25" s="13">
        <v>9133</v>
      </c>
      <c r="B25" s="31" t="s">
        <v>115</v>
      </c>
      <c r="C25" s="13" t="str">
        <f>LOOKUP(A25,Students!A26:C262)</f>
        <v>BL-FINA</v>
      </c>
      <c r="D25" s="33">
        <f>LOOKUP(C25,Fees!$A$2:$B$24)</f>
        <v>3920</v>
      </c>
      <c r="E25" s="15">
        <f>VLOOKUP(A25,TestScores!A25:C56,3,0)</f>
        <v>78</v>
      </c>
      <c r="F25" s="15"/>
    </row>
    <row r="26" spans="1:6" ht="15.75" customHeight="1" x14ac:dyDescent="0.35">
      <c r="A26" s="13">
        <v>9154</v>
      </c>
      <c r="B26" s="31" t="s">
        <v>135</v>
      </c>
      <c r="C26" s="13" t="str">
        <f>LOOKUP(A26,Students!A27:C263)</f>
        <v>BL-BI</v>
      </c>
      <c r="D26" s="33">
        <f>LOOKUP(C26,Fees!$A$2:$B$24)</f>
        <v>2160</v>
      </c>
      <c r="E26" s="15">
        <f>VLOOKUP(A26,TestScores!A26:C57,3,0)</f>
        <v>59</v>
      </c>
      <c r="F26" s="15"/>
    </row>
    <row r="27" spans="1:6" ht="15.75" customHeight="1" x14ac:dyDescent="0.35">
      <c r="A27" s="13">
        <v>9201</v>
      </c>
      <c r="B27" s="31" t="s">
        <v>171</v>
      </c>
      <c r="C27" s="13" t="str">
        <f>LOOKUP(A27,Students!A28:C264)</f>
        <v>BL-TELC</v>
      </c>
      <c r="D27" s="33">
        <f>LOOKUP(C27,Fees!$A$2:$B$24)</f>
        <v>3280</v>
      </c>
      <c r="E27" s="15">
        <f>VLOOKUP(A27,TestScores!A27:C58,3,0)</f>
        <v>89</v>
      </c>
      <c r="F27" s="15"/>
    </row>
    <row r="28" spans="1:6" ht="15.75" customHeight="1" x14ac:dyDescent="0.35">
      <c r="A28" s="13">
        <v>9115</v>
      </c>
      <c r="B28" s="31" t="s">
        <v>101</v>
      </c>
      <c r="C28" s="13" t="str">
        <f>LOOKUP(A28,Students!A1:C265)</f>
        <v>BL-BI</v>
      </c>
      <c r="D28" s="33">
        <f>LOOKUP(C28,Fees!$A$2:$B$24)</f>
        <v>2160</v>
      </c>
      <c r="E28" s="15">
        <f>VLOOKUP(A28,TestScores!A28:C59,3,0)</f>
        <v>93</v>
      </c>
      <c r="F28" s="15"/>
    </row>
    <row r="29" spans="1:6" ht="15.75" customHeight="1" x14ac:dyDescent="0.35">
      <c r="A29" s="13">
        <v>9166</v>
      </c>
      <c r="B29" s="31" t="s">
        <v>143</v>
      </c>
      <c r="C29" s="13" t="str">
        <f>LOOKUP(A29,Students!A30:C266)</f>
        <v>BL-BUS</v>
      </c>
      <c r="D29" s="33">
        <f>LOOKUP(C29,Fees!$A$2:$B$24)</f>
        <v>6880</v>
      </c>
      <c r="E29" s="15">
        <f>VLOOKUP(A29,TestScores!A29:C60,3,0)</f>
        <v>98</v>
      </c>
      <c r="F29" s="15"/>
    </row>
    <row r="30" spans="1:6" ht="15.75" customHeight="1" x14ac:dyDescent="0.35">
      <c r="A30" s="13">
        <v>9206</v>
      </c>
      <c r="B30" s="31" t="s">
        <v>173</v>
      </c>
      <c r="C30" s="13" t="str">
        <f>LOOKUP(A30,Students!A31:C267)</f>
        <v>BL-OPT</v>
      </c>
      <c r="D30" s="33">
        <f>LOOKUP(C30,Fees!$A$2:$B$24)</f>
        <v>6000</v>
      </c>
      <c r="E30" s="15">
        <f>VLOOKUP(A30,TestScores!A30:C61,3,0)</f>
        <v>91</v>
      </c>
      <c r="F30" s="15"/>
    </row>
    <row r="31" spans="1:6" ht="15.75" customHeight="1" x14ac:dyDescent="0.35">
      <c r="A31" s="13">
        <v>9141</v>
      </c>
      <c r="B31" s="31" t="s">
        <v>123</v>
      </c>
      <c r="C31" s="13" t="str">
        <f>LOOKUP(A31,Students!A32:C268)</f>
        <v>BL-EDUC</v>
      </c>
      <c r="D31" s="33">
        <f>LOOKUP(C31,Fees!$A$2:$B$24)</f>
        <v>5920</v>
      </c>
      <c r="E31" s="15">
        <f>VLOOKUP(A31,TestScores!A31:C62,3,0)</f>
        <v>82</v>
      </c>
      <c r="F31" s="15"/>
    </row>
    <row r="32" spans="1:6" ht="15.75" customHeight="1" x14ac:dyDescent="0.35">
      <c r="A32" s="13">
        <v>9164</v>
      </c>
      <c r="B32" s="31" t="s">
        <v>142</v>
      </c>
      <c r="C32" s="13" t="str">
        <f>LOOKUP(A32,Students!A33:C269)</f>
        <v>BL-HPER</v>
      </c>
      <c r="D32" s="33">
        <f>LOOKUP(C32,Fees!$A$2:$B$24)</f>
        <v>4640</v>
      </c>
      <c r="E32" s="15">
        <f>VLOOKUP(A32,TestScores!A32:C63,3,0)</f>
        <v>99</v>
      </c>
      <c r="F32" s="15"/>
    </row>
    <row r="33" spans="1:6" ht="15.75" customHeight="1" x14ac:dyDescent="0.35">
      <c r="A33" s="13">
        <v>9161</v>
      </c>
      <c r="B33" s="31" t="s">
        <v>139</v>
      </c>
      <c r="C33" s="13" t="str">
        <f>LOOKUP(A33,Students!A34:C270)</f>
        <v>BL-NELC</v>
      </c>
      <c r="D33" s="33">
        <f>LOOKUP(C33,Fees!$A$2:$B$24)</f>
        <v>3680</v>
      </c>
      <c r="E33" s="15">
        <f>VLOOKUP(A33,TestScores!A33:C64,3,0)</f>
        <v>90</v>
      </c>
      <c r="F33" s="15"/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51" zoomScale="78" workbookViewId="0">
      <selection activeCell="B65" sqref="B65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323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="82" workbookViewId="0">
      <selection activeCell="A2" sqref="A2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15" sqref="F15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Pravi Anand</cp:lastModifiedBy>
  <dcterms:modified xsi:type="dcterms:W3CDTF">2024-10-09T15:40:32Z</dcterms:modified>
</cp:coreProperties>
</file>