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d4f2a9ad389d24/Documents/"/>
    </mc:Choice>
  </mc:AlternateContent>
  <xr:revisionPtr revIDLastSave="14" documentId="13_ncr:1_{BE17D8B4-1DF8-466D-8B43-0B5069A0CE92}" xr6:coauthVersionLast="47" xr6:coauthVersionMax="47" xr10:uidLastSave="{B975B8B9-D740-471C-99F4-899E090D7E24}"/>
  <bookViews>
    <workbookView xWindow="-110" yWindow="-110" windowWidth="19420" windowHeight="11020" activeTab="2" xr2:uid="{249A2275-4AF5-4E9F-A2D0-61115ABF9CD5}"/>
  </bookViews>
  <sheets>
    <sheet name="Understand Formulas" sheetId="11" r:id="rId1"/>
    <sheet name="MATHS" sheetId="1" r:id="rId2"/>
    <sheet name="TEXT" sheetId="3" r:id="rId3"/>
    <sheet name="DATE &amp; TIME" sheetId="4" r:id="rId4"/>
    <sheet name="LOGICAL" sheetId="6" r:id="rId5"/>
    <sheet name="LOOKUP AND REFERNCE" sheetId="5" r:id="rId6"/>
    <sheet name="FINANCIAL" sheetId="8" r:id="rId7"/>
  </sheets>
  <definedNames>
    <definedName name="_xlnm._FilterDatabase" localSheetId="5" hidden="1">'LOOKUP AND REFERNCE'!$F$2:$F$25</definedName>
    <definedName name="_xlnm._FilterDatabase" localSheetId="0" hidden="1">'Understand Formulas'!$B$1:$C$51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3" i="4"/>
  <c r="H4" i="5"/>
  <c r="D3" i="6"/>
  <c r="D4" i="6"/>
  <c r="D5" i="6"/>
  <c r="D6" i="6"/>
  <c r="D7" i="6"/>
  <c r="D8" i="6"/>
  <c r="H3" i="5"/>
  <c r="I5" i="1"/>
  <c r="I4" i="1"/>
  <c r="I3" i="1"/>
  <c r="I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<sst xmlns="http://schemas.openxmlformats.org/spreadsheetml/2006/main" count="319" uniqueCount="206">
  <si>
    <t>QTY</t>
  </si>
  <si>
    <t>PRICE PER UNIT</t>
  </si>
  <si>
    <t>TOTAL SALE</t>
  </si>
  <si>
    <t>AVERAGE</t>
  </si>
  <si>
    <t>COUNT</t>
  </si>
  <si>
    <t>COUNTA</t>
  </si>
  <si>
    <t>NAME</t>
  </si>
  <si>
    <t>REGION</t>
  </si>
  <si>
    <t>FUNCTION</t>
  </si>
  <si>
    <t>COUNTIF</t>
  </si>
  <si>
    <t>COUNTIFS</t>
  </si>
  <si>
    <t>TEXT</t>
  </si>
  <si>
    <t>CONCATENATE</t>
  </si>
  <si>
    <t>UPPER</t>
  </si>
  <si>
    <t>PROPER</t>
  </si>
  <si>
    <t>LOWER</t>
  </si>
  <si>
    <t>LEN</t>
  </si>
  <si>
    <t>REPALCE</t>
  </si>
  <si>
    <t>LEFT</t>
  </si>
  <si>
    <t>RIGHT</t>
  </si>
  <si>
    <t>MID</t>
  </si>
  <si>
    <t>Excel</t>
  </si>
  <si>
    <t>SUBSTITUTES</t>
  </si>
  <si>
    <t>NOW</t>
  </si>
  <si>
    <t>TODAY</t>
  </si>
  <si>
    <t>MONTH</t>
  </si>
  <si>
    <t>YEAR</t>
  </si>
  <si>
    <t>TIME</t>
  </si>
  <si>
    <t>HOUR</t>
  </si>
  <si>
    <t>MINUTE</t>
  </si>
  <si>
    <t>SECOND</t>
  </si>
  <si>
    <t>DAY</t>
  </si>
  <si>
    <t>Item</t>
  </si>
  <si>
    <t>Units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</si>
  <si>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</si>
  <si>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</si>
  <si>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</si>
  <si>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</si>
  <si>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</si>
  <si>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</si>
  <si>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</si>
  <si>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</si>
  <si>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</si>
  <si>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</si>
  <si>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</si>
  <si>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</si>
  <si>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Thompson</t>
  </si>
  <si>
    <t>Morgan</t>
  </si>
  <si>
    <t>Howard</t>
  </si>
  <si>
    <t>Parent</t>
  </si>
  <si>
    <t>Smith</t>
  </si>
  <si>
    <t>Pen Set</t>
  </si>
  <si>
    <t>VLOOKUP</t>
  </si>
  <si>
    <t>INDEX</t>
  </si>
  <si>
    <t>MATCH</t>
  </si>
  <si>
    <t>SUMIF</t>
  </si>
  <si>
    <t>ROUND</t>
  </si>
  <si>
    <t>ROUNDUP</t>
  </si>
  <si>
    <t>ROUNDDOWN</t>
  </si>
  <si>
    <t>SUM</t>
  </si>
  <si>
    <t xml:space="preserve"> Newton's laws of motion are three laws </t>
  </si>
  <si>
    <t>Galileo's Law of Inertia states </t>
  </si>
  <si>
    <t>Eiffel Tower is a distinctive symbol of Paris.</t>
  </si>
  <si>
    <t>SUPERMAN IS STRONG</t>
  </si>
  <si>
    <t xml:space="preserve">MS EXCEL 2019 </t>
  </si>
  <si>
    <t>MS EXCEL 2019 MS WORD 2019 MS ACCESS 2019</t>
  </si>
  <si>
    <t>SUMIFS</t>
  </si>
  <si>
    <t xml:space="preserve"> </t>
  </si>
  <si>
    <t>IF</t>
  </si>
  <si>
    <t>IFS</t>
  </si>
  <si>
    <t>OR</t>
  </si>
  <si>
    <t>IFERROR</t>
  </si>
  <si>
    <t>IFNA</t>
  </si>
  <si>
    <t>HLOOKUP</t>
  </si>
  <si>
    <t>TRIM</t>
  </si>
  <si>
    <t>MS  EXCEL    NOT GOOD</t>
  </si>
  <si>
    <t>MAX</t>
  </si>
  <si>
    <t>MIN</t>
  </si>
  <si>
    <t>COUNTBLANK</t>
  </si>
  <si>
    <t>INDEXMATCH</t>
  </si>
  <si>
    <t>SALES DATA</t>
  </si>
  <si>
    <t>Thomas</t>
  </si>
  <si>
    <t>Tom</t>
  </si>
  <si>
    <t>Jenifer</t>
  </si>
  <si>
    <t>ITEM</t>
  </si>
  <si>
    <t>FV</t>
  </si>
  <si>
    <t>NPV</t>
  </si>
  <si>
    <t>PMT</t>
  </si>
  <si>
    <t>PPMT</t>
  </si>
  <si>
    <t>Adds all numbers in a range of cells</t>
  </si>
  <si>
    <t>HYPERLINK</t>
  </si>
  <si>
    <t>Performs a horizontal lookup by searching for a value in the top row of the table and returning the value in the same column based on the index_number</t>
  </si>
  <si>
    <t>Returns either the value or the reference to a value from a table or range</t>
  </si>
  <si>
    <t>Searches for a value in an array and returns the relative position of that item</t>
  </si>
  <si>
    <t>Performs a vertical lookup by searching for a value in the first column of a table and returning the value in the same row in the index_number position</t>
  </si>
  <si>
    <t>Used to join 2 or more strings together (replaced by CONCAT Function)</t>
  </si>
  <si>
    <t>Extract a substring from a string, starting from the left-most character</t>
  </si>
  <si>
    <t>Returns the length of the specified string</t>
  </si>
  <si>
    <t>Converts all letters in the specified string to lowercase</t>
  </si>
  <si>
    <t>Extracts a substring from a string (starting at any position)</t>
  </si>
  <si>
    <t>Sets the first character in each word to uppercase and the rest to lowercase</t>
  </si>
  <si>
    <t>Extracts a substring from a string starting from the right-most character</t>
  </si>
  <si>
    <t>Replaces a set of characters with another</t>
  </si>
  <si>
    <t>Returns a text value with the leading and trailing spaces removed</t>
  </si>
  <si>
    <t>Convert text to all uppercase</t>
  </si>
  <si>
    <t>Returns the current system date</t>
  </si>
  <si>
    <t>Returns the day of the month (a number from 1 to 31) given a date value</t>
  </si>
  <si>
    <t>Returns the hours (a number from 0 to 23) from a time value</t>
  </si>
  <si>
    <t>Returns the minutes (a number from 0 to 59) from a time value</t>
  </si>
  <si>
    <t>Returns the month (a number from 1 to 12) given a date value</t>
  </si>
  <si>
    <t>Returns the current system date and time</t>
  </si>
  <si>
    <t>Returns the seconds (a number from 0 to 59) from a time value</t>
  </si>
  <si>
    <t>Returns a decimal number given an hour, minute and second value</t>
  </si>
  <si>
    <t>Returns a four-digit year (a number from 1900 to 9999) given a date value</t>
  </si>
  <si>
    <t>Returns a number rounded to a specified number of digits</t>
  </si>
  <si>
    <t>Returns a number rounded down to a specified number of digits</t>
  </si>
  <si>
    <t>Returns a number rounded up to a specified number of digits</t>
  </si>
  <si>
    <t>Returns the average of the numbers provided</t>
  </si>
  <si>
    <t>Counts the number of empty cells in a range</t>
  </si>
  <si>
    <t>Counts the number of cells in a range, that meets a given criteria</t>
  </si>
  <si>
    <t>Counts the number of cells in a range, that meets a single or multiple criteria</t>
  </si>
  <si>
    <t>Returns the largest value from the numbers provided</t>
  </si>
  <si>
    <t>Returns the smallest value from the numbers provided</t>
  </si>
  <si>
    <t>Returns one value if the condition is TRUE or another value if the condition is FALSE</t>
  </si>
  <si>
    <t>Used to return an alternate value if a formula results in an error</t>
  </si>
  <si>
    <t>Used to return an alternate value if a formula results in #N/A error</t>
  </si>
  <si>
    <t>Specify multiple IF conditions within 1 function</t>
  </si>
  <si>
    <t>Returns TRUE if any of the conditions are TRUE</t>
  </si>
  <si>
    <t>Returns the future value of an investment</t>
  </si>
  <si>
    <t>Returns the net present value of an investment</t>
  </si>
  <si>
    <t>Returns the payment amount for a loan</t>
  </si>
  <si>
    <t>Returns the payment on the principal for a particular payment</t>
  </si>
  <si>
    <t>Returns the present value of an investment</t>
  </si>
  <si>
    <t>PV</t>
  </si>
  <si>
    <t>FUNCTION NAME</t>
  </si>
  <si>
    <t>Adds all numbers in a range of cells, based on a single criteria</t>
  </si>
  <si>
    <t>Adds all numbers in a range of cells, based on multiple criteria</t>
  </si>
  <si>
    <t xml:space="preserve">Counts the number of cells that contain numbers </t>
  </si>
  <si>
    <t>Counts the number of cells that are not empty</t>
  </si>
  <si>
    <t>LOGICAL FUNCTIONS</t>
  </si>
  <si>
    <t>TEXT FUNCTIONS</t>
  </si>
  <si>
    <t>DATE &amp; TIME FUNCTIONS</t>
  </si>
  <si>
    <t>MATHS FUNCTIONS</t>
  </si>
  <si>
    <t>FINANCIAL FUNCTIONS</t>
  </si>
  <si>
    <t>CRITERIA</t>
  </si>
  <si>
    <t>PEN</t>
  </si>
  <si>
    <t>TOM &amp; BINDER</t>
  </si>
  <si>
    <t>QUESTION</t>
  </si>
  <si>
    <t>The US $1000 needs to be paid in full in 3 years. The interest rate is 10% p.a. and the payment needs to be done yearly. Find out the PMT.</t>
  </si>
  <si>
    <t>Rambo has invested the US $1000 at the end of 2015 at @5% discount rate. He received return each years as follows 300,400,400,300. Find NPV.</t>
  </si>
  <si>
    <t>RATE</t>
  </si>
  <si>
    <t>NPER</t>
  </si>
  <si>
    <t>TYPE</t>
  </si>
  <si>
    <t>Aamir has invested the US $1000 in 2016. The payment has been made yearly. The interest rate is 10% p.a. What would be the FV in 2021?</t>
  </si>
  <si>
    <t>VALUE</t>
  </si>
  <si>
    <t>WHAT FUNCTION DO?</t>
  </si>
  <si>
    <t>LOOKUP AND REFERNCE FUNCTIONS</t>
  </si>
  <si>
    <t>This is an advanced alternative to the VLOOKUP or HLOOKUP formulas </t>
  </si>
  <si>
    <t>Einstein is known FOR Developing the theories</t>
  </si>
  <si>
    <t>The function will replace part of a text string,</t>
  </si>
  <si>
    <t>number</t>
  </si>
  <si>
    <t>&gt;5</t>
  </si>
  <si>
    <t>LECTURE NUMBER</t>
  </si>
  <si>
    <t>THING YOU SHOULD KNOW</t>
  </si>
  <si>
    <t>VLOOKUP only looks right</t>
  </si>
  <si>
    <t>VLOOKUP finds the first match</t>
  </si>
  <si>
    <t>VLOOKUP is not case-sensitive</t>
  </si>
  <si>
    <t>VLOOKUP uses approximate match by default</t>
  </si>
  <si>
    <t>Inserting a column may break existing VLOOKUP formulas</t>
  </si>
  <si>
    <t>Numbers as text can cause a match error</t>
  </si>
  <si>
    <t>Thomas &amp; WEST</t>
  </si>
  <si>
    <t>CONCAT</t>
  </si>
  <si>
    <t>REPLACE</t>
  </si>
  <si>
    <t xml:space="preserve">Name </t>
  </si>
  <si>
    <t xml:space="preserve">Score </t>
  </si>
  <si>
    <t>Result</t>
  </si>
  <si>
    <t>Andy</t>
  </si>
  <si>
    <t>Grade</t>
  </si>
  <si>
    <t>Harry</t>
  </si>
  <si>
    <t>Julia</t>
  </si>
  <si>
    <t>Romeo</t>
  </si>
  <si>
    <t>Criteria</t>
  </si>
  <si>
    <t>Score</t>
  </si>
  <si>
    <t>A</t>
  </si>
  <si>
    <t>B</t>
  </si>
  <si>
    <t>C</t>
  </si>
  <si>
    <t>D</t>
  </si>
  <si>
    <t>F</t>
  </si>
  <si>
    <t>E</t>
  </si>
  <si>
    <t>Rambo</t>
  </si>
  <si>
    <t>AND</t>
  </si>
  <si>
    <t>Returns TRUE if all conditions are TRUE</t>
  </si>
  <si>
    <t>Andy Grade?</t>
  </si>
  <si>
    <t>Not Applicable</t>
  </si>
  <si>
    <t>ANDYAND TOM are pass or fail</t>
  </si>
  <si>
    <t>TOM is passed or fail (Passing mark is 35)?</t>
  </si>
  <si>
    <t>&lt;35</t>
  </si>
  <si>
    <t>&gt;=90</t>
  </si>
  <si>
    <t>Name</t>
  </si>
  <si>
    <t>SALES</t>
  </si>
  <si>
    <t>value - The value to look for in the first column of a table.
table_array or array - The table from which to retrieve a value.
col_index - The column in the table from which to retrieve a value.
range_lookup - [optional] TRUE = approximate match (default). FALSE = exact match.</t>
  </si>
  <si>
    <t>Rate = It is the interest rate/period
Per = The period for which the principal is to be calculated
Nper = Number of periods 
[Pmt] = Payment/period"
[Type] = When the payment is made (if nothing is mentioned, it’s assumed that the payment has been made at the end of the period)</t>
  </si>
  <si>
    <t xml:space="preserve">The US $1000 needs to be paid in full in 3 years. The interest rate is 10% p.a. and the payment needs to be done yearly. Find out the PPMT in the first year
</t>
  </si>
  <si>
    <t>2,2</t>
  </si>
  <si>
    <t>The future value of an investment in the US $1000 in 2024. The payment has been made yearly. The interest rate is 10% p.a. What would be the PV as of now?</t>
  </si>
  <si>
    <t>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</si>
</sst>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22"/>
      <color theme="1"/>
      <name val="Times New Roman"/>
      <family val="1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rgb="FF212121"/>
      <name val="Times New Roman"/>
      <family val="1"/>
    </font>
    <font>
      <sz val="24"/>
      <color theme="1"/>
      <name val="Times New Roman"/>
      <family val="1"/>
    </font>
    <font>
      <b/>
      <sz val="20"/>
      <color theme="0"/>
      <name val="Times New Roman"/>
      <family val="1"/>
    </font>
    <font>
      <b/>
      <u/>
      <sz val="20"/>
      <color theme="10"/>
      <name val="Times New Roman"/>
      <family val="1"/>
    </font>
    <font>
      <b/>
      <sz val="20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9" fontId="5" fillId="0" borderId="0" xfId="2" applyFont="1" applyBorder="1" applyAlignment="1">
      <alignment horizontal="left" vertical="center" wrapText="1"/>
    </xf>
    <xf numFmtId="9" fontId="5" fillId="0" borderId="0" xfId="2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4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164" fontId="7" fillId="0" borderId="0" xfId="0" applyNumberFormat="1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49" fontId="2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22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2" fontId="5" fillId="0" borderId="0" xfId="2" applyNumberFormat="1" applyFont="1" applyBorder="1" applyAlignment="1">
      <alignment horizontal="left" vertical="center" wrapText="1"/>
    </xf>
    <xf numFmtId="2" fontId="5" fillId="0" borderId="0" xfId="2" applyNumberFormat="1" applyFont="1" applyAlignment="1">
      <alignment horizontal="left" vertical="center" wrapText="1"/>
    </xf>
    <xf numFmtId="1" fontId="5" fillId="0" borderId="0" xfId="2" applyNumberFormat="1" applyFont="1" applyBorder="1" applyAlignment="1">
      <alignment horizontal="left" vertical="center" wrapText="1"/>
    </xf>
    <xf numFmtId="0" fontId="15" fillId="0" borderId="3" xfId="1" quotePrefix="1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4" xfId="1" quotePrefix="1" applyFont="1" applyBorder="1" applyAlignment="1">
      <alignment horizontal="center" vertical="center" wrapText="1"/>
    </xf>
    <xf numFmtId="0" fontId="15" fillId="0" borderId="5" xfId="1" quotePrefix="1" applyFont="1" applyBorder="1" applyAlignment="1">
      <alignment horizontal="center" vertical="center" wrapText="1"/>
    </xf>
    <xf numFmtId="0" fontId="15" fillId="0" borderId="6" xfId="1" quotePrefix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43" fontId="2" fillId="0" borderId="2" xfId="0" applyNumberFormat="1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62">
    <dxf>
      <font>
        <strike val="0"/>
        <outline val="0"/>
        <shadow val="0"/>
        <u val="none"/>
        <vertAlign val="baseline"/>
        <sz val="22"/>
        <color theme="1"/>
        <name val="Times New Roman"/>
        <family val="1"/>
        <scheme val="none"/>
      </font>
      <numFmt numFmtId="27" formatCode="dd/mm/yyyy\ 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4" formatCode="_-[$$-409]* #,##0.00_ ;_-[$$-409]* \-#,##0.00\ ;_-[$$-409]* &quot;-&quot;??_ ;_-@_ 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_-[$$-409]* #,##0.00_ ;_-[$$-409]* \-#,##0.00\ ;_-[$$-409]* &quot;-&quot;??_ ;_-@_ "/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_-[$$-409]* #,##0.00_ ;_-[$$-409]* \-#,##0.00\ ;_-[$$-409]* &quot;-&quot;??_ ;_-@_ 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numFmt numFmtId="164" formatCode="_-[$$-409]* #,##0.00_ ;_-[$$-409]* \-#,##0.00\ ;_-[$$-409]* &quot;-&quot;??_ ;_-@_ 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30" formatCode="@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87B18-6D94-4FDC-A94D-5782C7023F32}" name="Table3" displayName="Table3" ref="B1:C51" headerRowDxfId="61" dataDxfId="60">
  <tableColumns count="2">
    <tableColumn id="1" xr3:uid="{366A8DED-B967-428C-8FFA-9CAD3917B4D8}" name="FUNCTION NAME" totalsRowLabel="Total" dataDxfId="59" totalsRowDxfId="58"/>
    <tableColumn id="2" xr3:uid="{66B23139-1D88-4F15-AF79-F8701D37B105}" name="WHAT FUNCTION DO?" totalsRowFunction="count" dataDxfId="57" totalsRowDxfId="56"/>
  </tableColumns>
  <tableStyleInfo name="TableStyleMedium2" showFirstColumn="1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A7FA319-C653-4181-8A69-9537B0AD3078}" name="Table10" displayName="Table10" ref="G2:I7" totalsRowShown="0" headerRowDxfId="18" dataDxfId="17">
  <autoFilter ref="G2:I7" xr:uid="{E2DD6150-94EE-443A-A66B-D0D292CB0CDF}">
    <filterColumn colId="0" hiddenButton="1"/>
    <filterColumn colId="1" hiddenButton="1"/>
    <filterColumn colId="2" hiddenButton="1"/>
  </autoFilter>
  <tableColumns count="3">
    <tableColumn id="1" xr3:uid="{BE06A9FF-B63B-4016-886F-459D4FD9B88D}" name="Name" dataDxfId="16"/>
    <tableColumn id="2" xr3:uid="{3C00492B-31D4-4235-8BF6-311EAA4D9924}" name="FUNCTION" dataDxfId="2">
      <calculatedColumnFormula>VLOOKUP(Table10[[#This Row],[CRITERIA]],C3:E12,3,0)</calculatedColumnFormula>
    </tableColumn>
    <tableColumn id="3" xr3:uid="{FEE4F499-DA51-4747-B0BA-BDA2A7CDB994}" name="CRITERIA" dataDxfId="15"/>
  </tableColumns>
  <tableStyleInfo name="TableStyleLight9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B1344-8790-4084-BEDC-DA2EE2144593}" name="Table103" displayName="Table103" ref="B2:J7" totalsRowShown="0" headerRowDxfId="14" dataDxfId="13">
  <autoFilter ref="B2:J7" xr:uid="{117A79E3-A8FE-4144-9137-B17BFAABF4AF}"/>
  <tableColumns count="9">
    <tableColumn id="1" xr3:uid="{536EAF70-E946-4609-8933-65DF761E96A4}" name="NAME" dataDxfId="12"/>
    <tableColumn id="4" xr3:uid="{C99BA2BC-4492-450B-94DA-9BAE16442198}" name="QUESTION" dataDxfId="11"/>
    <tableColumn id="2" xr3:uid="{6815C136-B39B-411A-8BAE-C81245068975}" name="FUNCTION" dataDxfId="10"/>
    <tableColumn id="5" xr3:uid="{665DDB11-5CBD-4E0B-96F9-0C2C1BA06996}" name="RATE" dataDxfId="9" dataCellStyle="Percent"/>
    <tableColumn id="3" xr3:uid="{48C1B36C-DA2A-4EAE-A0A6-D3FD077C4FD7}" name="PER" dataDxfId="8" dataCellStyle="Percent"/>
    <tableColumn id="6" xr3:uid="{17ECBE94-ACBC-41BE-B699-16B3731C0C5D}" name="NPER" dataDxfId="7"/>
    <tableColumn id="7" xr3:uid="{B00C29BF-81CE-4674-9584-85F5652709DC}" name="PMT" dataDxfId="6"/>
    <tableColumn id="8" xr3:uid="{D1435807-3DB1-48F8-B9A1-0E26DEF7C72C}" name="VALUE" dataDxfId="5"/>
    <tableColumn id="9" xr3:uid="{A0F82145-6AC3-441E-B98C-B6A98CD6AA0C}" name="TYPE" dataDxfId="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E5DAD9-E973-4F2C-B6DA-C6AC994115B9}" name="Table139" displayName="Table139" ref="A2:F11" totalsRowShown="0" headerRowDxfId="55" dataDxfId="54">
  <autoFilter ref="A2:F11" xr:uid="{CCA2E890-E648-4344-BB63-72035C08FB55}"/>
  <sortState xmlns:xlrd2="http://schemas.microsoft.com/office/spreadsheetml/2017/richdata2" ref="A3:F11">
    <sortCondition ref="A2:A11"/>
  </sortState>
  <tableColumns count="6">
    <tableColumn id="1" xr3:uid="{B8D69955-0EC2-451B-B571-E83D132272CF}" name="NAME" dataDxfId="53"/>
    <tableColumn id="2" xr3:uid="{0A11C62A-EE20-49E4-BD6E-052A39DFED5B}" name="REGION" dataDxfId="52"/>
    <tableColumn id="4" xr3:uid="{F617DCBD-82FB-4C55-82C9-2866526C4F22}" name="ITEM" dataDxfId="51"/>
    <tableColumn id="5" xr3:uid="{2800BC8D-C883-4D04-BFF2-28DBF0F36677}" name="QTY" dataDxfId="50"/>
    <tableColumn id="6" xr3:uid="{57215ED6-E1F0-4A3C-BEAA-F69E8E98257F}" name="PRICE PER UNIT" dataDxfId="49"/>
    <tableColumn id="7" xr3:uid="{AEBDD1D7-AA92-40B3-B6E7-CFFEA84E3ADE}" name="TOTAL SALE" dataDxfId="48">
      <calculatedColumnFormula>Table139[[#This Row],[QTY]]*Table139[[#This Row],[PRICE PER UNIT]]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487D9A-274B-461D-9D53-EBB301B9C60C}" name="Table6" displayName="Table6" ref="H1:J15" totalsRowShown="0" headerRowDxfId="47" dataDxfId="46">
  <autoFilter ref="H1:J15" xr:uid="{89C88705-374F-4DB4-BF4B-A0EE3197A7D6}">
    <filterColumn colId="0" hiddenButton="1"/>
    <filterColumn colId="1" hiddenButton="1"/>
    <filterColumn colId="2" hiddenButton="1"/>
  </autoFilter>
  <sortState xmlns:xlrd2="http://schemas.microsoft.com/office/spreadsheetml/2017/richdata2" ref="H2:I15">
    <sortCondition ref="H1"/>
  </sortState>
  <tableColumns count="3">
    <tableColumn id="1" xr3:uid="{CA9A3FCB-12B8-4F99-928E-E109DF10E523}" name="FUNCTION NAME" dataDxfId="45"/>
    <tableColumn id="2" xr3:uid="{197B431D-2152-49B6-B991-0B381CA4FF79}" name="FUNCTION" dataDxfId="44">
      <calculatedColumnFormula>SUM(Table139[TOTAL SALE])</calculatedColumnFormula>
    </tableColumn>
    <tableColumn id="4" xr3:uid="{8347336E-8735-4947-8F6B-E403E6CD78DE}" name="CRITERIA" dataDxfId="4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20451B-62D3-410E-801A-45EDCD489172}" name="Table4" displayName="Table4" ref="C2:D13" totalsRowShown="0" headerRowDxfId="42" dataDxfId="41">
  <autoFilter ref="C2:D13" xr:uid="{AAD333C8-2451-4703-8A00-32CB5D691C01}">
    <filterColumn colId="0" hiddenButton="1"/>
    <filterColumn colId="1" hiddenButton="1"/>
  </autoFilter>
  <tableColumns count="2">
    <tableColumn id="1" xr3:uid="{CFB37C05-58F2-4CE4-AA84-7F66BCD0C976}" name="NAME" dataDxfId="40"/>
    <tableColumn id="2" xr3:uid="{808A4AD2-36EA-4294-8771-4590C9E4F857}" name="FUNCTION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C54C64-4F16-4551-958D-DAF5A57DAA82}" name="Table7" displayName="Table7" ref="A2:A13" totalsRowShown="0" headerRowDxfId="38" dataDxfId="37">
  <autoFilter ref="A2:A13" xr:uid="{1681E575-CAB3-4DDB-9089-4556D2AA80E3}">
    <filterColumn colId="0" hiddenButton="1"/>
  </autoFilter>
  <tableColumns count="1">
    <tableColumn id="1" xr3:uid="{4CBC8D7F-9712-4D8E-850E-0E3D2A83881D}" name="TEXT" dataDxfId="3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38E756-3E03-4C5F-8880-820BD78A90B9}" name="Table9" displayName="Table9" ref="B2:C11" totalsRowShown="0" headerRowDxfId="35" dataDxfId="34">
  <autoFilter ref="B2:C11" xr:uid="{8FFD695E-A89C-4DC7-8AA4-66553DF82F00}"/>
  <tableColumns count="2">
    <tableColumn id="1" xr3:uid="{1857606B-771C-4F16-8E93-12522EF38104}" name="NAME" dataDxfId="33"/>
    <tableColumn id="2" xr3:uid="{B0792610-3F22-4F17-890B-CB909595E5A1}" name="FUNCTION" dataDxfId="0">
      <calculatedColumnFormula>NOW()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E1182A-2B78-4B78-A2FB-B80774C16C6B}" name="Table62" displayName="Table62" ref="I2:K8" totalsRowShown="0" headerRowDxfId="32" dataDxfId="31">
  <autoFilter ref="I2:K8" xr:uid="{1B09895B-5D12-4257-9B45-E0DD46C0178F}"/>
  <sortState xmlns:xlrd2="http://schemas.microsoft.com/office/spreadsheetml/2017/richdata2" ref="I3:J8">
    <sortCondition ref="I2"/>
  </sortState>
  <tableColumns count="3">
    <tableColumn id="1" xr3:uid="{2AE8251F-99E9-4ABC-A23C-AD602BC7903A}" name="NAME" dataDxfId="30"/>
    <tableColumn id="2" xr3:uid="{B9536A27-9192-4A58-8FE3-37BC4CE1EA5D}" name="FUNCTION" dataDxfId="29"/>
    <tableColumn id="4" xr3:uid="{2CAF4B70-1661-4A0C-A60A-120BB124C95E}" name="Criteria" dataDxfId="2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966FCD-3FF8-47DB-923F-6619A3FAA204}" name="Table11" displayName="Table11" ref="B2:E8" totalsRowShown="0" headerRowDxfId="27" dataDxfId="26">
  <autoFilter ref="B2:E8" xr:uid="{15756D8F-F84F-4887-AE3D-43A95513A3ED}"/>
  <tableColumns count="4">
    <tableColumn id="1" xr3:uid="{2C14AA32-1568-4174-A9C9-7DE984C890E9}" name="Name " dataDxfId="25"/>
    <tableColumn id="2" xr3:uid="{A4795CAC-1E4D-44FD-8A8A-E7399B0F6B84}" name="Score " dataDxfId="24"/>
    <tableColumn id="3" xr3:uid="{353C0E3A-0BC2-412A-B6F0-B1AFF351DF24}" name="Result" dataDxfId="1">
      <calculatedColumnFormula>IF(Table11[[#This Row],[Score ]]&lt;35, "Fail", "Pass")</calculatedColumnFormula>
    </tableColumn>
    <tableColumn id="4" xr3:uid="{7FF9B6CA-853A-4F38-9BFE-8A982CBDAA0A}" name="Grade" dataDxfId="23"/>
  </tableColumns>
  <tableStyleInfo name="TableStyleMedium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2700F7-C902-45BD-9ACB-C69DAE8E5357}" name="Table12" displayName="Table12" ref="M2:N8" totalsRowShown="0" headerRowDxfId="22" dataDxfId="21">
  <autoFilter ref="M2:N8" xr:uid="{274B67F2-4382-4459-AD60-54ABC34A7D46}"/>
  <tableColumns count="2">
    <tableColumn id="1" xr3:uid="{363DE0AB-76BE-47E7-A403-DBC8C4A673ED}" name="Score" dataDxfId="20"/>
    <tableColumn id="2" xr3:uid="{1D889DFF-361C-4822-AE61-A4784B53FFCD}" name="Grade" dataDxfId="19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F87C-CBD3-4480-A918-867966D2A6C2}">
  <dimension ref="B1:F51"/>
  <sheetViews>
    <sheetView topLeftCell="B25" zoomScale="67" workbookViewId="0">
      <selection activeCell="C43" sqref="C43"/>
    </sheetView>
  </sheetViews>
  <sheetFormatPr defaultColWidth="9.1796875" defaultRowHeight="20.149999999999999" customHeight="1" x14ac:dyDescent="0.35"/>
  <cols>
    <col min="1" max="1" width="5.1796875" style="4" customWidth="1"/>
    <col min="2" max="2" width="23" style="4" bestFit="1" customWidth="1"/>
    <col min="3" max="3" width="84.7265625" style="16" bestFit="1" customWidth="1"/>
    <col min="4" max="4" width="2.26953125" style="4" customWidth="1"/>
    <col min="5" max="5" width="76.7265625" style="18" bestFit="1" customWidth="1"/>
    <col min="6" max="6" width="14.54296875" style="3" bestFit="1" customWidth="1"/>
    <col min="7" max="16384" width="9.1796875" style="4"/>
  </cols>
  <sheetData>
    <row r="1" spans="2:6" ht="45.75" customHeight="1" x14ac:dyDescent="0.35">
      <c r="B1" s="7" t="s">
        <v>134</v>
      </c>
      <c r="C1" s="7" t="s">
        <v>155</v>
      </c>
      <c r="E1" s="17" t="s">
        <v>90</v>
      </c>
      <c r="F1" s="6" t="s">
        <v>162</v>
      </c>
    </row>
    <row r="2" spans="2:6" ht="20.149999999999999" customHeight="1" x14ac:dyDescent="0.35">
      <c r="B2" s="5" t="s">
        <v>59</v>
      </c>
      <c r="C2" s="7" t="s">
        <v>89</v>
      </c>
      <c r="E2" s="51" t="s">
        <v>142</v>
      </c>
      <c r="F2" s="44">
        <v>2</v>
      </c>
    </row>
    <row r="3" spans="2:6" ht="20.149999999999999" customHeight="1" x14ac:dyDescent="0.35">
      <c r="B3" s="5" t="s">
        <v>55</v>
      </c>
      <c r="C3" s="7" t="s">
        <v>135</v>
      </c>
      <c r="E3" s="52"/>
      <c r="F3" s="44"/>
    </row>
    <row r="4" spans="2:6" ht="20.149999999999999" customHeight="1" x14ac:dyDescent="0.35">
      <c r="B4" s="5" t="s">
        <v>66</v>
      </c>
      <c r="C4" s="7" t="s">
        <v>136</v>
      </c>
      <c r="E4" s="52"/>
      <c r="F4" s="44"/>
    </row>
    <row r="5" spans="2:6" ht="20.149999999999999" customHeight="1" x14ac:dyDescent="0.35">
      <c r="B5" s="5" t="s">
        <v>3</v>
      </c>
      <c r="C5" s="7" t="s">
        <v>117</v>
      </c>
      <c r="E5" s="52"/>
      <c r="F5" s="44"/>
    </row>
    <row r="6" spans="2:6" ht="20.149999999999999" customHeight="1" x14ac:dyDescent="0.35">
      <c r="B6" s="5" t="s">
        <v>4</v>
      </c>
      <c r="C6" s="7" t="s">
        <v>137</v>
      </c>
      <c r="E6" s="52"/>
      <c r="F6" s="44">
        <v>3</v>
      </c>
    </row>
    <row r="7" spans="2:6" ht="20.149999999999999" customHeight="1" x14ac:dyDescent="0.35">
      <c r="B7" s="5" t="s">
        <v>5</v>
      </c>
      <c r="C7" s="7" t="s">
        <v>138</v>
      </c>
      <c r="E7" s="52"/>
      <c r="F7" s="44"/>
    </row>
    <row r="8" spans="2:6" ht="20.149999999999999" customHeight="1" x14ac:dyDescent="0.35">
      <c r="B8" s="5" t="s">
        <v>78</v>
      </c>
      <c r="C8" s="7" t="s">
        <v>118</v>
      </c>
      <c r="E8" s="52"/>
      <c r="F8" s="44"/>
    </row>
    <row r="9" spans="2:6" ht="20.149999999999999" customHeight="1" x14ac:dyDescent="0.35">
      <c r="B9" s="5" t="s">
        <v>9</v>
      </c>
      <c r="C9" s="7" t="s">
        <v>119</v>
      </c>
      <c r="E9" s="52"/>
      <c r="F9" s="44"/>
    </row>
    <row r="10" spans="2:6" ht="20.149999999999999" customHeight="1" x14ac:dyDescent="0.35">
      <c r="B10" s="5" t="s">
        <v>10</v>
      </c>
      <c r="C10" s="7" t="s">
        <v>120</v>
      </c>
      <c r="E10" s="52"/>
      <c r="F10" s="44"/>
    </row>
    <row r="11" spans="2:6" ht="20.149999999999999" customHeight="1" x14ac:dyDescent="0.35">
      <c r="B11" s="5" t="s">
        <v>76</v>
      </c>
      <c r="C11" s="7" t="s">
        <v>121</v>
      </c>
      <c r="E11" s="52"/>
      <c r="F11" s="44">
        <v>4</v>
      </c>
    </row>
    <row r="12" spans="2:6" ht="20.149999999999999" customHeight="1" x14ac:dyDescent="0.35">
      <c r="B12" s="5" t="s">
        <v>77</v>
      </c>
      <c r="C12" s="7" t="s">
        <v>122</v>
      </c>
      <c r="E12" s="52"/>
      <c r="F12" s="44"/>
    </row>
    <row r="13" spans="2:6" ht="20.149999999999999" customHeight="1" x14ac:dyDescent="0.35">
      <c r="B13" s="5" t="s">
        <v>56</v>
      </c>
      <c r="C13" s="7" t="s">
        <v>114</v>
      </c>
      <c r="E13" s="52"/>
      <c r="F13" s="44"/>
    </row>
    <row r="14" spans="2:6" ht="20.149999999999999" customHeight="1" x14ac:dyDescent="0.35">
      <c r="B14" s="5" t="s">
        <v>58</v>
      </c>
      <c r="C14" s="7" t="s">
        <v>115</v>
      </c>
      <c r="E14" s="52"/>
      <c r="F14" s="44"/>
    </row>
    <row r="15" spans="2:6" ht="20.149999999999999" customHeight="1" x14ac:dyDescent="0.35">
      <c r="B15" s="5" t="s">
        <v>57</v>
      </c>
      <c r="C15" s="7" t="s">
        <v>116</v>
      </c>
      <c r="E15" s="53"/>
      <c r="F15" s="44"/>
    </row>
    <row r="16" spans="2:6" ht="36" x14ac:dyDescent="0.35">
      <c r="B16" s="5" t="s">
        <v>68</v>
      </c>
      <c r="C16" s="7" t="s">
        <v>123</v>
      </c>
      <c r="E16" s="51" t="s">
        <v>139</v>
      </c>
      <c r="F16" s="48">
        <v>5</v>
      </c>
    </row>
    <row r="17" spans="2:6" ht="20.149999999999999" customHeight="1" x14ac:dyDescent="0.35">
      <c r="B17" s="5" t="s">
        <v>69</v>
      </c>
      <c r="C17" s="7" t="s">
        <v>126</v>
      </c>
      <c r="E17" s="52"/>
      <c r="F17" s="50"/>
    </row>
    <row r="18" spans="2:6" ht="20.149999999999999" customHeight="1" x14ac:dyDescent="0.35">
      <c r="B18" s="5" t="s">
        <v>72</v>
      </c>
      <c r="C18" s="7" t="s">
        <v>125</v>
      </c>
      <c r="E18" s="52"/>
      <c r="F18" s="48">
        <v>6</v>
      </c>
    </row>
    <row r="19" spans="2:6" ht="20.149999999999999" customHeight="1" x14ac:dyDescent="0.35">
      <c r="B19" s="5" t="s">
        <v>71</v>
      </c>
      <c r="C19" s="7" t="s">
        <v>124</v>
      </c>
      <c r="E19" s="52"/>
      <c r="F19" s="49"/>
    </row>
    <row r="20" spans="2:6" ht="20.149999999999999" customHeight="1" x14ac:dyDescent="0.35">
      <c r="B20" s="5" t="s">
        <v>190</v>
      </c>
      <c r="C20" s="7" t="s">
        <v>191</v>
      </c>
      <c r="E20" s="52"/>
      <c r="F20" s="49"/>
    </row>
    <row r="21" spans="2:6" ht="20.149999999999999" customHeight="1" x14ac:dyDescent="0.35">
      <c r="B21" s="5" t="s">
        <v>70</v>
      </c>
      <c r="C21" s="7" t="s">
        <v>127</v>
      </c>
      <c r="E21" s="53"/>
      <c r="F21" s="50"/>
    </row>
    <row r="22" spans="2:6" ht="20.149999999999999" customHeight="1" x14ac:dyDescent="0.35">
      <c r="B22" s="5" t="s">
        <v>12</v>
      </c>
      <c r="C22" s="7" t="s">
        <v>95</v>
      </c>
      <c r="E22" s="51" t="s">
        <v>140</v>
      </c>
      <c r="F22" s="44">
        <v>7</v>
      </c>
    </row>
    <row r="23" spans="2:6" ht="20.149999999999999" customHeight="1" x14ac:dyDescent="0.35">
      <c r="B23" s="5" t="s">
        <v>13</v>
      </c>
      <c r="C23" s="7" t="s">
        <v>104</v>
      </c>
      <c r="E23" s="52"/>
      <c r="F23" s="44"/>
    </row>
    <row r="24" spans="2:6" ht="20.149999999999999" customHeight="1" x14ac:dyDescent="0.35">
      <c r="B24" s="5" t="s">
        <v>14</v>
      </c>
      <c r="C24" s="7" t="s">
        <v>100</v>
      </c>
      <c r="E24" s="52"/>
      <c r="F24" s="44"/>
    </row>
    <row r="25" spans="2:6" ht="20.149999999999999" customHeight="1" x14ac:dyDescent="0.35">
      <c r="B25" s="5" t="s">
        <v>15</v>
      </c>
      <c r="C25" s="7" t="s">
        <v>98</v>
      </c>
      <c r="E25" s="52"/>
      <c r="F25" s="44"/>
    </row>
    <row r="26" spans="2:6" ht="20.149999999999999" customHeight="1" x14ac:dyDescent="0.35">
      <c r="B26" s="5" t="s">
        <v>16</v>
      </c>
      <c r="C26" s="7" t="s">
        <v>97</v>
      </c>
      <c r="E26" s="52"/>
      <c r="F26" s="44"/>
    </row>
    <row r="27" spans="2:6" ht="20.149999999999999" customHeight="1" x14ac:dyDescent="0.35">
      <c r="B27" s="5" t="s">
        <v>17</v>
      </c>
      <c r="C27" s="7" t="s">
        <v>159</v>
      </c>
      <c r="E27" s="52"/>
      <c r="F27" s="44">
        <v>8</v>
      </c>
    </row>
    <row r="28" spans="2:6" ht="20.149999999999999" customHeight="1" x14ac:dyDescent="0.35">
      <c r="B28" s="5" t="s">
        <v>22</v>
      </c>
      <c r="C28" s="7" t="s">
        <v>102</v>
      </c>
      <c r="E28" s="52"/>
      <c r="F28" s="44"/>
    </row>
    <row r="29" spans="2:6" ht="20.149999999999999" customHeight="1" x14ac:dyDescent="0.35">
      <c r="B29" s="5" t="s">
        <v>18</v>
      </c>
      <c r="C29" s="7" t="s">
        <v>96</v>
      </c>
      <c r="E29" s="52"/>
      <c r="F29" s="44"/>
    </row>
    <row r="30" spans="2:6" ht="20.149999999999999" customHeight="1" x14ac:dyDescent="0.35">
      <c r="B30" s="5" t="s">
        <v>19</v>
      </c>
      <c r="C30" s="7" t="s">
        <v>101</v>
      </c>
      <c r="E30" s="52"/>
      <c r="F30" s="44"/>
    </row>
    <row r="31" spans="2:6" ht="20.149999999999999" customHeight="1" x14ac:dyDescent="0.35">
      <c r="B31" s="5" t="s">
        <v>20</v>
      </c>
      <c r="C31" s="7" t="s">
        <v>99</v>
      </c>
      <c r="E31" s="52"/>
      <c r="F31" s="44"/>
    </row>
    <row r="32" spans="2:6" ht="20.149999999999999" customHeight="1" x14ac:dyDescent="0.35">
      <c r="B32" s="5" t="s">
        <v>74</v>
      </c>
      <c r="C32" s="7" t="s">
        <v>103</v>
      </c>
      <c r="E32" s="53"/>
      <c r="F32" s="44"/>
    </row>
    <row r="33" spans="2:6" ht="20.149999999999999" customHeight="1" x14ac:dyDescent="0.35">
      <c r="B33" s="5" t="s">
        <v>23</v>
      </c>
      <c r="C33" s="7" t="s">
        <v>110</v>
      </c>
      <c r="E33" s="51" t="s">
        <v>141</v>
      </c>
      <c r="F33" s="44">
        <v>9</v>
      </c>
    </row>
    <row r="34" spans="2:6" ht="20.149999999999999" customHeight="1" x14ac:dyDescent="0.35">
      <c r="B34" s="5" t="s">
        <v>24</v>
      </c>
      <c r="C34" s="7" t="s">
        <v>105</v>
      </c>
      <c r="E34" s="52"/>
      <c r="F34" s="44"/>
    </row>
    <row r="35" spans="2:6" ht="20.149999999999999" customHeight="1" x14ac:dyDescent="0.35">
      <c r="B35" s="5" t="s">
        <v>31</v>
      </c>
      <c r="C35" s="7" t="s">
        <v>106</v>
      </c>
      <c r="E35" s="52"/>
      <c r="F35" s="44"/>
    </row>
    <row r="36" spans="2:6" ht="20.149999999999999" customHeight="1" x14ac:dyDescent="0.35">
      <c r="B36" s="5" t="s">
        <v>25</v>
      </c>
      <c r="C36" s="7" t="s">
        <v>109</v>
      </c>
      <c r="E36" s="52"/>
      <c r="F36" s="44"/>
    </row>
    <row r="37" spans="2:6" ht="20.149999999999999" customHeight="1" x14ac:dyDescent="0.35">
      <c r="B37" s="5" t="s">
        <v>26</v>
      </c>
      <c r="C37" s="7" t="s">
        <v>113</v>
      </c>
      <c r="E37" s="52"/>
      <c r="F37" s="44"/>
    </row>
    <row r="38" spans="2:6" ht="20.149999999999999" customHeight="1" x14ac:dyDescent="0.35">
      <c r="B38" s="5" t="s">
        <v>27</v>
      </c>
      <c r="C38" s="7" t="s">
        <v>112</v>
      </c>
      <c r="E38" s="52"/>
      <c r="F38" s="44"/>
    </row>
    <row r="39" spans="2:6" ht="20.149999999999999" customHeight="1" x14ac:dyDescent="0.35">
      <c r="B39" s="5" t="s">
        <v>28</v>
      </c>
      <c r="C39" s="7" t="s">
        <v>107</v>
      </c>
      <c r="E39" s="52"/>
      <c r="F39" s="44"/>
    </row>
    <row r="40" spans="2:6" ht="20.149999999999999" customHeight="1" x14ac:dyDescent="0.35">
      <c r="B40" s="5" t="s">
        <v>29</v>
      </c>
      <c r="C40" s="7" t="s">
        <v>108</v>
      </c>
      <c r="E40" s="52"/>
      <c r="F40" s="44"/>
    </row>
    <row r="41" spans="2:6" ht="20.149999999999999" customHeight="1" x14ac:dyDescent="0.35">
      <c r="B41" s="5" t="s">
        <v>30</v>
      </c>
      <c r="C41" s="7" t="s">
        <v>111</v>
      </c>
      <c r="E41" s="53"/>
      <c r="F41" s="44"/>
    </row>
    <row r="42" spans="2:6" ht="36" x14ac:dyDescent="0.35">
      <c r="B42" s="5" t="s">
        <v>52</v>
      </c>
      <c r="C42" s="7" t="s">
        <v>94</v>
      </c>
      <c r="E42" s="45" t="s">
        <v>156</v>
      </c>
      <c r="F42" s="44">
        <v>10</v>
      </c>
    </row>
    <row r="43" spans="2:6" ht="36" x14ac:dyDescent="0.35">
      <c r="B43" s="5" t="s">
        <v>73</v>
      </c>
      <c r="C43" s="7" t="s">
        <v>91</v>
      </c>
      <c r="E43" s="46"/>
      <c r="F43" s="44"/>
    </row>
    <row r="44" spans="2:6" ht="20.149999999999999" customHeight="1" x14ac:dyDescent="0.35">
      <c r="B44" s="5" t="s">
        <v>53</v>
      </c>
      <c r="C44" s="7" t="s">
        <v>92</v>
      </c>
      <c r="E44" s="46"/>
      <c r="F44" s="44">
        <v>11</v>
      </c>
    </row>
    <row r="45" spans="2:6" ht="20.149999999999999" customHeight="1" x14ac:dyDescent="0.35">
      <c r="B45" s="5" t="s">
        <v>54</v>
      </c>
      <c r="C45" s="7" t="s">
        <v>93</v>
      </c>
      <c r="E45" s="46"/>
      <c r="F45" s="44"/>
    </row>
    <row r="46" spans="2:6" ht="20.149999999999999" customHeight="1" x14ac:dyDescent="0.35">
      <c r="B46" s="5" t="s">
        <v>79</v>
      </c>
      <c r="C46" s="7" t="s">
        <v>157</v>
      </c>
      <c r="E46" s="47"/>
      <c r="F46" s="44"/>
    </row>
    <row r="47" spans="2:6" ht="20.149999999999999" customHeight="1" x14ac:dyDescent="0.35">
      <c r="B47" s="5" t="s">
        <v>85</v>
      </c>
      <c r="C47" s="7" t="s">
        <v>128</v>
      </c>
      <c r="E47" s="42" t="s">
        <v>143</v>
      </c>
      <c r="F47" s="48">
        <v>12</v>
      </c>
    </row>
    <row r="48" spans="2:6" ht="20.149999999999999" customHeight="1" x14ac:dyDescent="0.35">
      <c r="B48" s="5" t="s">
        <v>133</v>
      </c>
      <c r="C48" s="7" t="s">
        <v>132</v>
      </c>
      <c r="E48" s="43"/>
      <c r="F48" s="49"/>
    </row>
    <row r="49" spans="2:6" ht="20.149999999999999" customHeight="1" x14ac:dyDescent="0.35">
      <c r="B49" s="5" t="s">
        <v>86</v>
      </c>
      <c r="C49" s="7" t="s">
        <v>129</v>
      </c>
      <c r="E49" s="43"/>
      <c r="F49" s="49"/>
    </row>
    <row r="50" spans="2:6" ht="20.149999999999999" customHeight="1" x14ac:dyDescent="0.35">
      <c r="B50" s="5" t="s">
        <v>87</v>
      </c>
      <c r="C50" s="7" t="s">
        <v>130</v>
      </c>
      <c r="E50" s="43"/>
      <c r="F50" s="49"/>
    </row>
    <row r="51" spans="2:6" ht="20.149999999999999" customHeight="1" x14ac:dyDescent="0.35">
      <c r="B51" s="5" t="s">
        <v>88</v>
      </c>
      <c r="C51" s="7" t="s">
        <v>131</v>
      </c>
      <c r="E51" s="43"/>
      <c r="F51" s="50"/>
    </row>
  </sheetData>
  <mergeCells count="17">
    <mergeCell ref="E2:E15"/>
    <mergeCell ref="E16:E21"/>
    <mergeCell ref="E22:E32"/>
    <mergeCell ref="E33:E41"/>
    <mergeCell ref="F2:F5"/>
    <mergeCell ref="F6:F10"/>
    <mergeCell ref="F11:F15"/>
    <mergeCell ref="F22:F26"/>
    <mergeCell ref="F16:F17"/>
    <mergeCell ref="F18:F21"/>
    <mergeCell ref="E47:E51"/>
    <mergeCell ref="F27:F32"/>
    <mergeCell ref="F33:F41"/>
    <mergeCell ref="F42:F43"/>
    <mergeCell ref="E42:E46"/>
    <mergeCell ref="F44:F46"/>
    <mergeCell ref="F47:F51"/>
  </mergeCells>
  <hyperlinks>
    <hyperlink ref="E16:E21" location="LOGICAL!I2" display="LOGICAL FUNCTIONS" xr:uid="{3DDA791C-4814-4ADB-82C6-B0D52325863D}"/>
    <hyperlink ref="E22:E32" location="TEXT!C2" display="TEXT FUNCTIONS" xr:uid="{107F3A42-9FF4-43AB-87AE-893AC3FD28FB}"/>
    <hyperlink ref="E33:E41" location="'DATE &amp; TIME'!B2" display="DATE &amp; TIME FUNCTIONS" xr:uid="{98BD542C-81C0-457A-BB71-52A9679F85A7}"/>
    <hyperlink ref="E42:E46" location="'LOOKUP AND REFERNCE'!I2" display="LOOKUP AND REFERNCE FUNCTIONS" xr:uid="{61E3C73B-B30C-49A3-880B-83481F64D290}"/>
    <hyperlink ref="E47:E51" location="FINANCIAL!B2" display="FINANCIAL FUNCTIONS" xr:uid="{F45A2171-26BC-4F07-B82A-0E1DC979E055}"/>
    <hyperlink ref="E2:E15" location="MATHS!H1" display="MATHS FUNCTIONS" xr:uid="{33747B21-0C18-4509-95CA-C03EF00EDEC9}"/>
    <hyperlink ref="E17" location="LOGICAL!I2" display="LOGICAL FUNCTIONS" xr:uid="{65E57E48-73FD-4C48-B0C4-D0ED936F7CF5}"/>
  </hyperlink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6F29-8395-440C-9E42-4CD4B9C3E618}">
  <dimension ref="A1:J15"/>
  <sheetViews>
    <sheetView zoomScale="71" zoomScaleNormal="71" workbookViewId="0">
      <selection activeCell="I4" sqref="I4"/>
    </sheetView>
  </sheetViews>
  <sheetFormatPr defaultColWidth="9.1796875" defaultRowHeight="25" customHeight="1" x14ac:dyDescent="0.35"/>
  <cols>
    <col min="1" max="1" width="13.81640625" style="21" bestFit="1" customWidth="1"/>
    <col min="2" max="2" width="16.81640625" style="21" bestFit="1" customWidth="1"/>
    <col min="3" max="3" width="12.453125" style="21" bestFit="1" customWidth="1"/>
    <col min="4" max="4" width="11.1796875" style="21" bestFit="1" customWidth="1"/>
    <col min="5" max="5" width="29.453125" style="21" bestFit="1" customWidth="1"/>
    <col min="6" max="6" width="24" style="21" bestFit="1" customWidth="1"/>
    <col min="7" max="7" width="11.81640625" style="21" customWidth="1"/>
    <col min="8" max="8" width="28.54296875" style="21" bestFit="1" customWidth="1"/>
    <col min="9" max="9" width="20.1796875" style="21" bestFit="1" customWidth="1"/>
    <col min="10" max="10" width="24.1796875" style="21" bestFit="1" customWidth="1"/>
    <col min="11" max="11" width="22.81640625" style="21" bestFit="1" customWidth="1"/>
    <col min="12" max="16384" width="9.1796875" style="21"/>
  </cols>
  <sheetData>
    <row r="1" spans="1:10" ht="25" customHeight="1" x14ac:dyDescent="0.35">
      <c r="A1" s="54" t="s">
        <v>80</v>
      </c>
      <c r="B1" s="54"/>
      <c r="C1" s="54"/>
      <c r="D1" s="54"/>
      <c r="E1" s="54"/>
      <c r="F1" s="54"/>
      <c r="H1" s="21" t="s">
        <v>134</v>
      </c>
      <c r="I1" s="21" t="s">
        <v>8</v>
      </c>
      <c r="J1" s="21" t="s">
        <v>144</v>
      </c>
    </row>
    <row r="2" spans="1:10" ht="25" customHeight="1" x14ac:dyDescent="0.35">
      <c r="A2" s="21" t="s">
        <v>6</v>
      </c>
      <c r="B2" s="21" t="s">
        <v>7</v>
      </c>
      <c r="C2" s="21" t="s">
        <v>84</v>
      </c>
      <c r="D2" s="21" t="s">
        <v>0</v>
      </c>
      <c r="E2" s="21" t="s">
        <v>1</v>
      </c>
      <c r="F2" s="21" t="s">
        <v>2</v>
      </c>
      <c r="H2" s="21" t="s">
        <v>59</v>
      </c>
      <c r="I2" s="22">
        <f>SUM(Table139[TOTAL SALE])</f>
        <v>3380</v>
      </c>
    </row>
    <row r="3" spans="1:10" ht="25" customHeight="1" x14ac:dyDescent="0.35">
      <c r="A3" s="21" t="s">
        <v>83</v>
      </c>
      <c r="B3" s="21" t="s">
        <v>38</v>
      </c>
      <c r="C3" s="21" t="s">
        <v>40</v>
      </c>
      <c r="D3" s="21">
        <v>22</v>
      </c>
      <c r="E3" s="22">
        <v>15</v>
      </c>
      <c r="F3" s="22">
        <f>Table139[[#This Row],[QTY]]*Table139[[#This Row],[PRICE PER UNIT]]</f>
        <v>330</v>
      </c>
      <c r="H3" s="21" t="s">
        <v>55</v>
      </c>
      <c r="I3" s="22">
        <f>SUMIF(Table139[ITEM],C5,Table139[QTY])</f>
        <v>167</v>
      </c>
      <c r="J3" s="21" t="s">
        <v>145</v>
      </c>
    </row>
    <row r="4" spans="1:10" ht="25" customHeight="1" x14ac:dyDescent="0.35">
      <c r="A4" s="21" t="s">
        <v>83</v>
      </c>
      <c r="B4" s="21" t="s">
        <v>38</v>
      </c>
      <c r="C4" s="21" t="s">
        <v>37</v>
      </c>
      <c r="D4" s="21">
        <v>21</v>
      </c>
      <c r="E4" s="22">
        <v>5</v>
      </c>
      <c r="F4" s="22">
        <f>Table139[[#This Row],[QTY]]*Table139[[#This Row],[PRICE PER UNIT]]</f>
        <v>105</v>
      </c>
      <c r="H4" s="21" t="s">
        <v>66</v>
      </c>
      <c r="I4" s="22">
        <f>SUMIFS(Table139[TOTAL SALE],Table139[NAME],"Tom",Table139[ITEM],"Binder")</f>
        <v>480</v>
      </c>
      <c r="J4" s="21" t="s">
        <v>146</v>
      </c>
    </row>
    <row r="5" spans="1:10" ht="25" customHeight="1" x14ac:dyDescent="0.35">
      <c r="A5" s="21" t="s">
        <v>83</v>
      </c>
      <c r="B5" s="21" t="s">
        <v>38</v>
      </c>
      <c r="C5" s="21" t="s">
        <v>43</v>
      </c>
      <c r="D5" s="21">
        <v>31</v>
      </c>
      <c r="E5" s="22">
        <v>10</v>
      </c>
      <c r="F5" s="22">
        <f>Table139[[#This Row],[QTY]]*Table139[[#This Row],[PRICE PER UNIT]]</f>
        <v>310</v>
      </c>
      <c r="H5" s="21" t="s">
        <v>3</v>
      </c>
      <c r="I5" s="22">
        <f>AVERAGE(Table139[TOTAL SALE])</f>
        <v>375.55555555555554</v>
      </c>
    </row>
    <row r="6" spans="1:10" ht="25" customHeight="1" x14ac:dyDescent="0.35">
      <c r="A6" s="21" t="s">
        <v>81</v>
      </c>
      <c r="B6" s="21" t="s">
        <v>44</v>
      </c>
      <c r="C6" s="21" t="s">
        <v>40</v>
      </c>
      <c r="D6" s="21">
        <v>38</v>
      </c>
      <c r="E6" s="22">
        <v>15</v>
      </c>
      <c r="F6" s="22">
        <f>Table139[[#This Row],[QTY]]*Table139[[#This Row],[PRICE PER UNIT]]</f>
        <v>570</v>
      </c>
      <c r="H6" s="21" t="s">
        <v>4</v>
      </c>
      <c r="I6" s="22"/>
      <c r="J6" s="21" t="s">
        <v>160</v>
      </c>
    </row>
    <row r="7" spans="1:10" ht="25" customHeight="1" x14ac:dyDescent="0.35">
      <c r="A7" s="21" t="s">
        <v>81</v>
      </c>
      <c r="B7" s="21" t="s">
        <v>44</v>
      </c>
      <c r="C7" s="21" t="s">
        <v>37</v>
      </c>
      <c r="D7" s="21">
        <v>24</v>
      </c>
      <c r="E7" s="22">
        <v>5</v>
      </c>
      <c r="F7" s="22">
        <f>Table139[[#This Row],[QTY]]*Table139[[#This Row],[PRICE PER UNIT]]</f>
        <v>120</v>
      </c>
      <c r="H7" s="21" t="s">
        <v>5</v>
      </c>
      <c r="I7" s="22"/>
    </row>
    <row r="8" spans="1:10" ht="25" customHeight="1" x14ac:dyDescent="0.35">
      <c r="A8" s="21" t="s">
        <v>81</v>
      </c>
      <c r="B8" s="21" t="s">
        <v>44</v>
      </c>
      <c r="C8" s="21" t="s">
        <v>43</v>
      </c>
      <c r="D8" s="21">
        <v>38</v>
      </c>
      <c r="E8" s="22">
        <v>10</v>
      </c>
      <c r="F8" s="22">
        <f>Table139[[#This Row],[QTY]]*Table139[[#This Row],[PRICE PER UNIT]]</f>
        <v>380</v>
      </c>
      <c r="H8" s="21" t="s">
        <v>78</v>
      </c>
      <c r="I8" s="22"/>
    </row>
    <row r="9" spans="1:10" ht="25" customHeight="1" x14ac:dyDescent="0.35">
      <c r="A9" s="21" t="s">
        <v>82</v>
      </c>
      <c r="B9" s="21" t="s">
        <v>35</v>
      </c>
      <c r="C9" s="21" t="s">
        <v>40</v>
      </c>
      <c r="D9" s="21">
        <v>32</v>
      </c>
      <c r="E9" s="22">
        <v>15</v>
      </c>
      <c r="F9" s="22">
        <f>Table139[[#This Row],[QTY]]*Table139[[#This Row],[PRICE PER UNIT]]</f>
        <v>480</v>
      </c>
      <c r="H9" s="21" t="s">
        <v>9</v>
      </c>
      <c r="I9" s="22"/>
      <c r="J9" s="21" t="s">
        <v>161</v>
      </c>
    </row>
    <row r="10" spans="1:10" ht="25" customHeight="1" x14ac:dyDescent="0.35">
      <c r="A10" s="21" t="s">
        <v>82</v>
      </c>
      <c r="B10" s="21" t="s">
        <v>35</v>
      </c>
      <c r="C10" s="21" t="s">
        <v>37</v>
      </c>
      <c r="D10" s="21">
        <v>21</v>
      </c>
      <c r="E10" s="22">
        <v>5</v>
      </c>
      <c r="F10" s="22">
        <f>Table139[[#This Row],[QTY]]*Table139[[#This Row],[PRICE PER UNIT]]</f>
        <v>105</v>
      </c>
      <c r="H10" s="21" t="s">
        <v>10</v>
      </c>
      <c r="I10" s="22"/>
      <c r="J10" s="21" t="s">
        <v>170</v>
      </c>
    </row>
    <row r="11" spans="1:10" ht="25" customHeight="1" x14ac:dyDescent="0.35">
      <c r="A11" s="21" t="s">
        <v>82</v>
      </c>
      <c r="B11" s="21" t="s">
        <v>35</v>
      </c>
      <c r="C11" s="21" t="s">
        <v>43</v>
      </c>
      <c r="D11" s="21">
        <v>98</v>
      </c>
      <c r="E11" s="22">
        <v>10</v>
      </c>
      <c r="F11" s="22">
        <f>Table139[[#This Row],[QTY]]*Table139[[#This Row],[PRICE PER UNIT]]</f>
        <v>980</v>
      </c>
      <c r="H11" s="21" t="s">
        <v>76</v>
      </c>
      <c r="I11" s="22"/>
    </row>
    <row r="12" spans="1:10" ht="25" customHeight="1" x14ac:dyDescent="0.35">
      <c r="H12" s="21" t="s">
        <v>77</v>
      </c>
      <c r="I12" s="22"/>
    </row>
    <row r="13" spans="1:10" ht="25" customHeight="1" x14ac:dyDescent="0.35">
      <c r="H13" s="21" t="s">
        <v>56</v>
      </c>
      <c r="I13" s="22"/>
      <c r="J13" s="21">
        <v>1234.5678</v>
      </c>
    </row>
    <row r="14" spans="1:10" ht="25" customHeight="1" x14ac:dyDescent="0.35">
      <c r="H14" s="21" t="s">
        <v>58</v>
      </c>
      <c r="I14" s="22"/>
      <c r="J14" s="21">
        <v>56.91</v>
      </c>
    </row>
    <row r="15" spans="1:10" ht="25" customHeight="1" x14ac:dyDescent="0.35">
      <c r="H15" s="21" t="s">
        <v>57</v>
      </c>
      <c r="I15" s="22"/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3A3F-D5AA-4B4E-9830-C730028F8F4D}">
  <dimension ref="A2:D13"/>
  <sheetViews>
    <sheetView tabSelected="1" zoomScale="65" workbookViewId="0">
      <selection activeCell="A15" sqref="A15"/>
    </sheetView>
  </sheetViews>
  <sheetFormatPr defaultColWidth="9.1796875" defaultRowHeight="23" x14ac:dyDescent="0.35"/>
  <cols>
    <col min="1" max="1" width="79.26953125" style="23" bestFit="1" customWidth="1"/>
    <col min="2" max="2" width="9.1796875" style="23"/>
    <col min="3" max="3" width="26.81640625" style="23" bestFit="1" customWidth="1"/>
    <col min="4" max="4" width="94.26953125" style="23" bestFit="1" customWidth="1"/>
    <col min="5" max="16384" width="9.1796875" style="23"/>
  </cols>
  <sheetData>
    <row r="2" spans="1:4" x14ac:dyDescent="0.35">
      <c r="A2" s="23" t="s">
        <v>11</v>
      </c>
      <c r="C2" s="23" t="s">
        <v>6</v>
      </c>
      <c r="D2" s="23" t="s">
        <v>8</v>
      </c>
    </row>
    <row r="3" spans="1:4" x14ac:dyDescent="0.35">
      <c r="A3" s="23" t="s">
        <v>21</v>
      </c>
      <c r="C3" s="23" t="s">
        <v>171</v>
      </c>
    </row>
    <row r="4" spans="1:4" x14ac:dyDescent="0.35">
      <c r="A4" s="23" t="s">
        <v>158</v>
      </c>
      <c r="C4" s="23" t="s">
        <v>13</v>
      </c>
    </row>
    <row r="5" spans="1:4" x14ac:dyDescent="0.35">
      <c r="A5" s="23" t="s">
        <v>60</v>
      </c>
      <c r="C5" s="23" t="s">
        <v>14</v>
      </c>
    </row>
    <row r="6" spans="1:4" x14ac:dyDescent="0.35">
      <c r="A6" s="23" t="s">
        <v>61</v>
      </c>
      <c r="C6" s="23" t="s">
        <v>15</v>
      </c>
    </row>
    <row r="7" spans="1:4" x14ac:dyDescent="0.35">
      <c r="A7" s="23" t="s">
        <v>62</v>
      </c>
      <c r="C7" s="23" t="s">
        <v>16</v>
      </c>
    </row>
    <row r="8" spans="1:4" x14ac:dyDescent="0.35">
      <c r="A8" s="23" t="s">
        <v>64</v>
      </c>
      <c r="C8" s="23" t="s">
        <v>172</v>
      </c>
    </row>
    <row r="9" spans="1:4" x14ac:dyDescent="0.35">
      <c r="A9" s="23" t="s">
        <v>65</v>
      </c>
      <c r="C9" s="23" t="s">
        <v>22</v>
      </c>
    </row>
    <row r="10" spans="1:4" x14ac:dyDescent="0.35">
      <c r="A10" s="23" t="s">
        <v>63</v>
      </c>
      <c r="C10" s="23" t="s">
        <v>18</v>
      </c>
    </row>
    <row r="11" spans="1:4" x14ac:dyDescent="0.35">
      <c r="A11" s="23" t="s">
        <v>63</v>
      </c>
      <c r="C11" s="23" t="s">
        <v>19</v>
      </c>
    </row>
    <row r="12" spans="1:4" x14ac:dyDescent="0.35">
      <c r="A12" s="23" t="s">
        <v>63</v>
      </c>
      <c r="C12" s="23" t="s">
        <v>20</v>
      </c>
    </row>
    <row r="13" spans="1:4" x14ac:dyDescent="0.35">
      <c r="A13" s="23" t="s">
        <v>75</v>
      </c>
      <c r="C13" s="23" t="s">
        <v>74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B15-3294-4D9C-958E-EAAE7DECD87C}">
  <dimension ref="B2:C11"/>
  <sheetViews>
    <sheetView zoomScale="76" workbookViewId="0">
      <selection activeCell="C6" sqref="C6"/>
    </sheetView>
  </sheetViews>
  <sheetFormatPr defaultColWidth="9.1796875" defaultRowHeight="14.5" x14ac:dyDescent="0.35"/>
  <cols>
    <col min="2" max="2" width="19.1796875" bestFit="1" customWidth="1"/>
    <col min="3" max="3" width="59.1796875" customWidth="1"/>
    <col min="5" max="5" width="6" bestFit="1" customWidth="1"/>
    <col min="6" max="6" width="11.54296875" bestFit="1" customWidth="1"/>
  </cols>
  <sheetData>
    <row r="2" spans="2:3" ht="28" x14ac:dyDescent="0.35">
      <c r="B2" s="1" t="s">
        <v>6</v>
      </c>
      <c r="C2" s="1" t="s">
        <v>8</v>
      </c>
    </row>
    <row r="3" spans="2:3" ht="28" x14ac:dyDescent="0.35">
      <c r="B3" s="1" t="s">
        <v>23</v>
      </c>
      <c r="C3" s="27">
        <f t="shared" ref="C3:C11" ca="1" si="0">NOW()</f>
        <v>45589.913603472225</v>
      </c>
    </row>
    <row r="4" spans="2:3" ht="28" x14ac:dyDescent="0.35">
      <c r="B4" s="1" t="s">
        <v>24</v>
      </c>
      <c r="C4" s="2">
        <f ca="1">TODAY()</f>
        <v>45589</v>
      </c>
    </row>
    <row r="5" spans="2:3" ht="28" x14ac:dyDescent="0.35">
      <c r="B5" s="1" t="s">
        <v>31</v>
      </c>
      <c r="C5" s="27"/>
    </row>
    <row r="6" spans="2:3" ht="28" x14ac:dyDescent="0.35">
      <c r="B6" s="1" t="s">
        <v>25</v>
      </c>
      <c r="C6" s="27"/>
    </row>
    <row r="7" spans="2:3" ht="28" x14ac:dyDescent="0.35">
      <c r="B7" s="1" t="s">
        <v>26</v>
      </c>
      <c r="C7" s="27"/>
    </row>
    <row r="8" spans="2:3" ht="28" x14ac:dyDescent="0.35">
      <c r="B8" s="1" t="s">
        <v>27</v>
      </c>
      <c r="C8" s="27"/>
    </row>
    <row r="9" spans="2:3" ht="28" x14ac:dyDescent="0.35">
      <c r="B9" s="1" t="s">
        <v>28</v>
      </c>
      <c r="C9" s="27"/>
    </row>
    <row r="10" spans="2:3" ht="28" x14ac:dyDescent="0.35">
      <c r="B10" s="1" t="s">
        <v>29</v>
      </c>
      <c r="C10" s="27"/>
    </row>
    <row r="11" spans="2:3" ht="28" x14ac:dyDescent="0.35">
      <c r="B11" s="1" t="s">
        <v>30</v>
      </c>
      <c r="C11" s="27"/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0547-B9E1-4CE1-B958-D14D7A2B0578}">
  <dimension ref="B2:AB25"/>
  <sheetViews>
    <sheetView zoomScale="69" workbookViewId="0">
      <selection activeCell="E3" sqref="E3"/>
    </sheetView>
  </sheetViews>
  <sheetFormatPr defaultColWidth="9.1796875" defaultRowHeight="20.5" x14ac:dyDescent="0.35"/>
  <cols>
    <col min="1" max="1" width="9.1796875" style="28"/>
    <col min="2" max="2" width="14.1796875" style="28" bestFit="1" customWidth="1"/>
    <col min="3" max="5" width="13.81640625" style="28" bestFit="1" customWidth="1"/>
    <col min="6" max="6" width="16.1796875" style="28" bestFit="1" customWidth="1"/>
    <col min="7" max="7" width="13.453125" style="28" bestFit="1" customWidth="1"/>
    <col min="8" max="8" width="9.1796875" style="28"/>
    <col min="9" max="9" width="14.81640625" style="28" bestFit="1" customWidth="1"/>
    <col min="10" max="10" width="21.7265625" style="28" bestFit="1" customWidth="1"/>
    <col min="11" max="11" width="54.81640625" style="28" bestFit="1" customWidth="1"/>
    <col min="12" max="12" width="9.1796875" style="28"/>
    <col min="13" max="13" width="13.1796875" style="28" bestFit="1" customWidth="1"/>
    <col min="14" max="14" width="13.81640625" style="28" bestFit="1" customWidth="1"/>
    <col min="15" max="25" width="9.1796875" style="28"/>
    <col min="26" max="26" width="1.453125" style="28" bestFit="1" customWidth="1"/>
    <col min="27" max="27" width="1.54296875" style="28" bestFit="1" customWidth="1"/>
    <col min="28" max="28" width="2" style="28" bestFit="1" customWidth="1"/>
    <col min="29" max="16384" width="9.1796875" style="28"/>
  </cols>
  <sheetData>
    <row r="2" spans="2:28" x14ac:dyDescent="0.35">
      <c r="B2" s="28" t="s">
        <v>173</v>
      </c>
      <c r="C2" s="28" t="s">
        <v>174</v>
      </c>
      <c r="D2" s="28" t="s">
        <v>175</v>
      </c>
      <c r="E2" s="28" t="s">
        <v>177</v>
      </c>
      <c r="I2" s="28" t="s">
        <v>6</v>
      </c>
      <c r="J2" s="28" t="s">
        <v>8</v>
      </c>
      <c r="K2" s="28" t="s">
        <v>181</v>
      </c>
      <c r="M2" s="28" t="s">
        <v>182</v>
      </c>
      <c r="N2" s="28" t="s">
        <v>177</v>
      </c>
    </row>
    <row r="3" spans="2:28" x14ac:dyDescent="0.35">
      <c r="B3" s="28" t="s">
        <v>189</v>
      </c>
      <c r="C3" s="28">
        <v>0</v>
      </c>
      <c r="D3" s="28" t="str">
        <f>IF(Table11[[#This Row],[Score ]]&lt;35, "Fail", "Pass")</f>
        <v>Fail</v>
      </c>
      <c r="F3" s="29"/>
      <c r="G3" s="29"/>
      <c r="I3" s="28" t="s">
        <v>68</v>
      </c>
      <c r="K3" s="28" t="s">
        <v>195</v>
      </c>
      <c r="M3" s="28" t="s">
        <v>196</v>
      </c>
      <c r="N3" s="28" t="s">
        <v>187</v>
      </c>
      <c r="AB3" s="28" t="s">
        <v>67</v>
      </c>
    </row>
    <row r="4" spans="2:28" x14ac:dyDescent="0.35">
      <c r="B4" s="28" t="s">
        <v>176</v>
      </c>
      <c r="C4" s="28">
        <v>49</v>
      </c>
      <c r="D4" s="28" t="str">
        <f>IF(Table11[[#This Row],[Score ]]&lt;35, "Fail", "Pass")</f>
        <v>Pass</v>
      </c>
      <c r="F4" s="29"/>
      <c r="G4" s="29"/>
      <c r="I4" s="28" t="s">
        <v>69</v>
      </c>
      <c r="K4" s="28" t="s">
        <v>192</v>
      </c>
      <c r="M4" s="28">
        <v>50</v>
      </c>
      <c r="N4" s="28" t="s">
        <v>188</v>
      </c>
    </row>
    <row r="5" spans="2:28" x14ac:dyDescent="0.35">
      <c r="B5" s="28" t="s">
        <v>82</v>
      </c>
      <c r="C5" s="28">
        <v>59</v>
      </c>
      <c r="D5" s="28" t="str">
        <f>IF(Table11[[#This Row],[Score ]]&lt;35, "Fail", "Pass")</f>
        <v>Pass</v>
      </c>
      <c r="F5" s="29"/>
      <c r="G5" s="29"/>
      <c r="I5" s="28" t="s">
        <v>72</v>
      </c>
      <c r="K5" s="28" t="s">
        <v>193</v>
      </c>
      <c r="M5" s="28">
        <v>60</v>
      </c>
      <c r="N5" s="28" t="s">
        <v>186</v>
      </c>
    </row>
    <row r="6" spans="2:28" x14ac:dyDescent="0.35">
      <c r="B6" s="28" t="s">
        <v>178</v>
      </c>
      <c r="C6" s="28">
        <v>69</v>
      </c>
      <c r="D6" s="28" t="str">
        <f>IF(Table11[[#This Row],[Score ]]&lt;35, "Fail", "Pass")</f>
        <v>Pass</v>
      </c>
      <c r="F6" s="29"/>
      <c r="G6" s="29"/>
      <c r="I6" s="28" t="s">
        <v>71</v>
      </c>
      <c r="K6" s="28">
        <v>0</v>
      </c>
      <c r="M6" s="28">
        <v>70</v>
      </c>
      <c r="N6" s="28" t="s">
        <v>185</v>
      </c>
    </row>
    <row r="7" spans="2:28" x14ac:dyDescent="0.35">
      <c r="B7" s="28" t="s">
        <v>179</v>
      </c>
      <c r="C7" s="28">
        <v>79</v>
      </c>
      <c r="D7" s="28" t="str">
        <f>IF(Table11[[#This Row],[Score ]]&lt;35, "Fail", "Pass")</f>
        <v>Pass</v>
      </c>
      <c r="F7" s="29"/>
      <c r="G7" s="29"/>
      <c r="I7" s="28" t="s">
        <v>190</v>
      </c>
      <c r="K7" s="28" t="s">
        <v>194</v>
      </c>
      <c r="M7" s="28">
        <v>80</v>
      </c>
      <c r="N7" s="28" t="s">
        <v>184</v>
      </c>
    </row>
    <row r="8" spans="2:28" x14ac:dyDescent="0.35">
      <c r="B8" s="28" t="s">
        <v>180</v>
      </c>
      <c r="C8" s="28">
        <v>90</v>
      </c>
      <c r="D8" s="28" t="str">
        <f>IF(Table11[[#This Row],[Score ]]&lt;35, "Fail", "Pass")</f>
        <v>Pass</v>
      </c>
      <c r="F8" s="29"/>
      <c r="G8" s="29"/>
      <c r="I8" s="28" t="s">
        <v>70</v>
      </c>
      <c r="M8" s="28" t="s">
        <v>197</v>
      </c>
      <c r="N8" s="28" t="s">
        <v>183</v>
      </c>
    </row>
    <row r="9" spans="2:28" x14ac:dyDescent="0.35">
      <c r="F9" s="29"/>
      <c r="G9" s="29"/>
    </row>
    <row r="10" spans="2:28" x14ac:dyDescent="0.35">
      <c r="F10" s="29"/>
      <c r="G10" s="29"/>
      <c r="I10" s="30"/>
    </row>
    <row r="11" spans="2:28" x14ac:dyDescent="0.35">
      <c r="F11" s="29"/>
      <c r="G11" s="29"/>
    </row>
    <row r="12" spans="2:28" x14ac:dyDescent="0.35">
      <c r="F12" s="29"/>
      <c r="G12" s="29"/>
    </row>
    <row r="13" spans="2:28" x14ac:dyDescent="0.35">
      <c r="F13" s="29"/>
      <c r="G13" s="29"/>
    </row>
    <row r="14" spans="2:28" x14ac:dyDescent="0.35">
      <c r="F14" s="29"/>
      <c r="G14" s="29"/>
    </row>
    <row r="15" spans="2:28" x14ac:dyDescent="0.35">
      <c r="F15" s="29"/>
      <c r="G15" s="29"/>
    </row>
    <row r="16" spans="2:28" x14ac:dyDescent="0.35">
      <c r="F16" s="29"/>
      <c r="G16" s="29"/>
    </row>
    <row r="17" spans="6:7" x14ac:dyDescent="0.35">
      <c r="F17" s="29"/>
      <c r="G17" s="29"/>
    </row>
    <row r="18" spans="6:7" x14ac:dyDescent="0.35">
      <c r="F18" s="29"/>
      <c r="G18" s="29"/>
    </row>
    <row r="19" spans="6:7" x14ac:dyDescent="0.35">
      <c r="F19" s="29"/>
      <c r="G19" s="29"/>
    </row>
    <row r="20" spans="6:7" x14ac:dyDescent="0.35">
      <c r="F20" s="29"/>
      <c r="G20" s="29"/>
    </row>
    <row r="21" spans="6:7" x14ac:dyDescent="0.35">
      <c r="F21" s="29"/>
      <c r="G21" s="29"/>
    </row>
    <row r="22" spans="6:7" x14ac:dyDescent="0.35">
      <c r="F22" s="29"/>
      <c r="G22" s="29"/>
    </row>
    <row r="23" spans="6:7" x14ac:dyDescent="0.35">
      <c r="F23" s="29"/>
      <c r="G23" s="29"/>
    </row>
    <row r="24" spans="6:7" x14ac:dyDescent="0.35">
      <c r="F24" s="29"/>
      <c r="G24" s="29"/>
    </row>
    <row r="25" spans="6:7" x14ac:dyDescent="0.35">
      <c r="F25" s="29"/>
      <c r="G25" s="29"/>
    </row>
  </sheetData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1196-7B08-4C98-A623-9AA2F260CE54}">
  <dimension ref="B1:R25"/>
  <sheetViews>
    <sheetView topLeftCell="C1" zoomScale="91" zoomScaleNormal="124" workbookViewId="0">
      <selection activeCell="H5" sqref="H5"/>
    </sheetView>
  </sheetViews>
  <sheetFormatPr defaultColWidth="9.1796875" defaultRowHeight="15.5" x14ac:dyDescent="0.35"/>
  <cols>
    <col min="1" max="1" width="4.26953125" style="20" customWidth="1"/>
    <col min="2" max="2" width="7.81640625" style="20" bestFit="1" customWidth="1"/>
    <col min="3" max="3" width="10.54296875" style="20" customWidth="1"/>
    <col min="4" max="4" width="6.1796875" style="20" bestFit="1" customWidth="1"/>
    <col min="5" max="5" width="11.7265625" style="20" bestFit="1" customWidth="1"/>
    <col min="6" max="6" width="9.1796875" style="20"/>
    <col min="7" max="7" width="38.26953125" style="20" bestFit="1" customWidth="1"/>
    <col min="8" max="8" width="13" style="20" bestFit="1" customWidth="1"/>
    <col min="9" max="9" width="12.1796875" style="20" bestFit="1" customWidth="1"/>
    <col min="10" max="11" width="8" style="20" bestFit="1" customWidth="1"/>
    <col min="12" max="12" width="10" style="20" bestFit="1" customWidth="1"/>
    <col min="13" max="13" width="8.7265625" style="20" bestFit="1" customWidth="1"/>
    <col min="14" max="14" width="10" style="20" bestFit="1" customWidth="1"/>
    <col min="15" max="15" width="8.7265625" style="20" bestFit="1" customWidth="1"/>
    <col min="16" max="17" width="10" style="20" bestFit="1" customWidth="1"/>
    <col min="18" max="18" width="11.7265625" style="20" bestFit="1" customWidth="1"/>
    <col min="19" max="16384" width="9.1796875" style="20"/>
  </cols>
  <sheetData>
    <row r="1" spans="2:18" x14ac:dyDescent="0.35">
      <c r="B1" s="55" t="s">
        <v>80</v>
      </c>
      <c r="C1" s="55"/>
      <c r="D1" s="55"/>
      <c r="E1" s="55"/>
    </row>
    <row r="2" spans="2:18" x14ac:dyDescent="0.35">
      <c r="B2" s="31" t="s">
        <v>32</v>
      </c>
      <c r="C2" s="31" t="s">
        <v>6</v>
      </c>
      <c r="D2" s="31" t="s">
        <v>33</v>
      </c>
      <c r="E2" s="32" t="s">
        <v>199</v>
      </c>
      <c r="G2" s="19" t="s">
        <v>198</v>
      </c>
      <c r="H2" s="19" t="s">
        <v>8</v>
      </c>
      <c r="I2" s="36" t="s">
        <v>144</v>
      </c>
      <c r="K2" s="31" t="s">
        <v>6</v>
      </c>
      <c r="L2" s="33" t="s">
        <v>42</v>
      </c>
      <c r="M2" s="33" t="s">
        <v>48</v>
      </c>
      <c r="N2" s="33" t="s">
        <v>41</v>
      </c>
      <c r="O2" s="33" t="s">
        <v>36</v>
      </c>
      <c r="P2" s="33" t="s">
        <v>39</v>
      </c>
      <c r="Q2" s="33" t="s">
        <v>47</v>
      </c>
      <c r="R2" s="33" t="s">
        <v>49</v>
      </c>
    </row>
    <row r="3" spans="2:18" x14ac:dyDescent="0.35">
      <c r="B3" s="33" t="s">
        <v>40</v>
      </c>
      <c r="C3" s="33" t="s">
        <v>42</v>
      </c>
      <c r="D3" s="33">
        <v>46</v>
      </c>
      <c r="E3" s="59">
        <v>413.54</v>
      </c>
      <c r="G3" s="20" t="s">
        <v>52</v>
      </c>
      <c r="H3" s="20">
        <f>VLOOKUP(Table10[[#This Row],[CRITERIA]],C3:E12,3,0)</f>
        <v>57.71</v>
      </c>
      <c r="I3" s="20" t="s">
        <v>48</v>
      </c>
      <c r="K3" s="31" t="s">
        <v>32</v>
      </c>
      <c r="L3" s="33" t="s">
        <v>40</v>
      </c>
      <c r="M3" s="33">
        <v>0</v>
      </c>
      <c r="N3" s="33" t="s">
        <v>51</v>
      </c>
      <c r="O3" s="33" t="s">
        <v>40</v>
      </c>
      <c r="P3" s="33" t="s">
        <v>40</v>
      </c>
      <c r="Q3" s="33" t="s">
        <v>40</v>
      </c>
      <c r="R3" s="33" t="s">
        <v>51</v>
      </c>
    </row>
    <row r="4" spans="2:18" x14ac:dyDescent="0.35">
      <c r="B4" s="33" t="s">
        <v>40</v>
      </c>
      <c r="C4" s="33" t="s">
        <v>48</v>
      </c>
      <c r="D4" s="33">
        <v>29</v>
      </c>
      <c r="E4" s="59">
        <v>57.71</v>
      </c>
      <c r="G4" s="24" t="s">
        <v>73</v>
      </c>
      <c r="H4" s="20">
        <f>HLOOKUP(Table10[[#This Row],[CRITERIA]],M2:R5,4,0)</f>
        <v>251.72</v>
      </c>
      <c r="I4" s="20" t="s">
        <v>47</v>
      </c>
      <c r="K4" s="31" t="s">
        <v>33</v>
      </c>
      <c r="L4" s="33">
        <v>46</v>
      </c>
      <c r="M4" s="33">
        <v>29</v>
      </c>
      <c r="N4" s="33">
        <v>50</v>
      </c>
      <c r="O4" s="33">
        <v>4</v>
      </c>
      <c r="P4" s="33">
        <v>50</v>
      </c>
      <c r="Q4" s="33">
        <v>28</v>
      </c>
      <c r="R4" s="33">
        <v>74</v>
      </c>
    </row>
    <row r="5" spans="2:18" x14ac:dyDescent="0.35">
      <c r="B5" s="33" t="s">
        <v>51</v>
      </c>
      <c r="C5" s="33" t="s">
        <v>41</v>
      </c>
      <c r="D5" s="33">
        <v>50</v>
      </c>
      <c r="E5" s="59">
        <v>249.5</v>
      </c>
      <c r="G5" s="24" t="s">
        <v>53</v>
      </c>
      <c r="I5" s="20" t="s">
        <v>203</v>
      </c>
      <c r="K5" s="32" t="s">
        <v>34</v>
      </c>
      <c r="L5" s="34">
        <v>413.54</v>
      </c>
      <c r="M5" s="34">
        <v>57.71</v>
      </c>
      <c r="N5" s="34">
        <v>249.5</v>
      </c>
      <c r="O5" s="34">
        <v>19.96</v>
      </c>
      <c r="P5" s="34">
        <v>999.5</v>
      </c>
      <c r="Q5" s="34">
        <v>251.72</v>
      </c>
      <c r="R5" s="34">
        <v>1183.26</v>
      </c>
    </row>
    <row r="6" spans="2:18" x14ac:dyDescent="0.35">
      <c r="B6" s="33" t="s">
        <v>40</v>
      </c>
      <c r="C6" s="33" t="s">
        <v>36</v>
      </c>
      <c r="D6" s="33">
        <v>4</v>
      </c>
      <c r="E6" s="59">
        <v>19.96</v>
      </c>
      <c r="G6" s="24" t="s">
        <v>54</v>
      </c>
      <c r="I6" s="20" t="s">
        <v>50</v>
      </c>
    </row>
    <row r="7" spans="2:18" x14ac:dyDescent="0.35">
      <c r="B7" s="33" t="s">
        <v>40</v>
      </c>
      <c r="C7" s="33" t="s">
        <v>39</v>
      </c>
      <c r="D7" s="33">
        <v>50</v>
      </c>
      <c r="E7" s="59">
        <v>999.5</v>
      </c>
      <c r="G7" s="24" t="s">
        <v>79</v>
      </c>
      <c r="I7" s="20" t="s">
        <v>50</v>
      </c>
    </row>
    <row r="8" spans="2:18" x14ac:dyDescent="0.35">
      <c r="B8" s="33" t="s">
        <v>40</v>
      </c>
      <c r="C8" s="33" t="s">
        <v>47</v>
      </c>
      <c r="D8" s="33">
        <v>28</v>
      </c>
      <c r="E8" s="59">
        <v>251.72</v>
      </c>
    </row>
    <row r="9" spans="2:18" x14ac:dyDescent="0.35">
      <c r="B9" s="33" t="s">
        <v>51</v>
      </c>
      <c r="C9" s="33" t="s">
        <v>49</v>
      </c>
      <c r="D9" s="33">
        <v>74</v>
      </c>
      <c r="E9" s="59">
        <v>1183.26</v>
      </c>
      <c r="G9" s="25" t="s">
        <v>163</v>
      </c>
    </row>
    <row r="10" spans="2:18" x14ac:dyDescent="0.35">
      <c r="B10" s="33" t="s">
        <v>40</v>
      </c>
      <c r="C10" s="33" t="s">
        <v>50</v>
      </c>
      <c r="D10" s="33">
        <v>87</v>
      </c>
      <c r="E10" s="59">
        <v>1305</v>
      </c>
      <c r="G10" s="25" t="s">
        <v>164</v>
      </c>
    </row>
    <row r="11" spans="2:18" x14ac:dyDescent="0.35">
      <c r="B11" s="33" t="s">
        <v>40</v>
      </c>
      <c r="C11" s="33" t="s">
        <v>45</v>
      </c>
      <c r="D11" s="33">
        <v>7</v>
      </c>
      <c r="E11" s="59">
        <v>139.93</v>
      </c>
      <c r="G11" s="25" t="s">
        <v>165</v>
      </c>
    </row>
    <row r="12" spans="2:18" x14ac:dyDescent="0.35">
      <c r="B12" s="33" t="s">
        <v>37</v>
      </c>
      <c r="C12" s="33" t="s">
        <v>46</v>
      </c>
      <c r="D12" s="33">
        <v>32</v>
      </c>
      <c r="E12" s="59">
        <v>63.68</v>
      </c>
      <c r="G12" s="25" t="s">
        <v>166</v>
      </c>
    </row>
    <row r="13" spans="2:18" ht="31" x14ac:dyDescent="0.35">
      <c r="E13" s="35"/>
      <c r="G13" s="26" t="s">
        <v>167</v>
      </c>
    </row>
    <row r="14" spans="2:18" ht="31" x14ac:dyDescent="0.35">
      <c r="E14" s="35"/>
      <c r="G14" s="26" t="s">
        <v>168</v>
      </c>
    </row>
    <row r="15" spans="2:18" x14ac:dyDescent="0.35">
      <c r="E15" s="35"/>
      <c r="G15" s="25" t="s">
        <v>169</v>
      </c>
    </row>
    <row r="16" spans="2:18" x14ac:dyDescent="0.35">
      <c r="E16" s="35"/>
    </row>
    <row r="17" spans="5:7" ht="139.5" x14ac:dyDescent="0.35">
      <c r="E17" s="35"/>
      <c r="G17" s="37" t="s">
        <v>200</v>
      </c>
    </row>
    <row r="18" spans="5:7" x14ac:dyDescent="0.35">
      <c r="E18" s="35"/>
    </row>
    <row r="19" spans="5:7" x14ac:dyDescent="0.35">
      <c r="E19" s="35"/>
    </row>
    <row r="20" spans="5:7" x14ac:dyDescent="0.35">
      <c r="E20" s="35"/>
    </row>
    <row r="21" spans="5:7" x14ac:dyDescent="0.35">
      <c r="E21" s="35"/>
    </row>
    <row r="22" spans="5:7" x14ac:dyDescent="0.35">
      <c r="E22" s="35"/>
    </row>
    <row r="23" spans="5:7" x14ac:dyDescent="0.35">
      <c r="E23" s="35"/>
    </row>
    <row r="24" spans="5:7" x14ac:dyDescent="0.35">
      <c r="E24" s="35"/>
    </row>
    <row r="25" spans="5:7" x14ac:dyDescent="0.35">
      <c r="E25" s="35"/>
    </row>
  </sheetData>
  <mergeCells count="1">
    <mergeCell ref="B1:E1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22E3-E1BC-43A4-9D58-C3A5619F8C78}">
  <dimension ref="B2:L11"/>
  <sheetViews>
    <sheetView workbookViewId="0">
      <selection activeCell="F14" sqref="F14"/>
    </sheetView>
  </sheetViews>
  <sheetFormatPr defaultColWidth="9.1796875" defaultRowHeight="18" x14ac:dyDescent="0.35"/>
  <cols>
    <col min="1" max="1" width="3.1796875" style="7" customWidth="1"/>
    <col min="2" max="2" width="10" style="7" bestFit="1" customWidth="1"/>
    <col min="3" max="3" width="53.54296875" style="7" bestFit="1" customWidth="1"/>
    <col min="4" max="4" width="18.26953125" style="7" bestFit="1" customWidth="1"/>
    <col min="5" max="7" width="18.26953125" style="7" customWidth="1"/>
    <col min="8" max="8" width="18.26953125" style="7" bestFit="1" customWidth="1"/>
    <col min="9" max="10" width="18.26953125" style="7" customWidth="1"/>
    <col min="11" max="11" width="4.453125" style="7" customWidth="1"/>
    <col min="12" max="12" width="54.1796875" style="7" customWidth="1"/>
    <col min="13" max="16384" width="9.1796875" style="7"/>
  </cols>
  <sheetData>
    <row r="2" spans="2:12" x14ac:dyDescent="0.35">
      <c r="B2" s="7" t="s">
        <v>6</v>
      </c>
      <c r="C2" s="7" t="s">
        <v>147</v>
      </c>
      <c r="D2" s="7" t="s">
        <v>8</v>
      </c>
      <c r="E2" s="10" t="s">
        <v>150</v>
      </c>
      <c r="F2" s="11" t="s">
        <v>205</v>
      </c>
      <c r="G2" s="11" t="s">
        <v>151</v>
      </c>
      <c r="H2" s="7" t="s">
        <v>87</v>
      </c>
      <c r="I2" s="7" t="s">
        <v>154</v>
      </c>
      <c r="J2" s="12" t="s">
        <v>152</v>
      </c>
    </row>
    <row r="3" spans="2:12" ht="54" x14ac:dyDescent="0.35">
      <c r="B3" s="7" t="s">
        <v>85</v>
      </c>
      <c r="C3" s="8" t="s">
        <v>153</v>
      </c>
      <c r="D3" s="15"/>
      <c r="E3" s="13">
        <v>0.1</v>
      </c>
      <c r="F3" s="39"/>
      <c r="G3" s="7">
        <v>5</v>
      </c>
      <c r="H3" s="7">
        <v>1</v>
      </c>
      <c r="I3" s="7">
        <v>-1000</v>
      </c>
      <c r="J3" s="7">
        <v>0</v>
      </c>
      <c r="L3" s="56" t="s">
        <v>201</v>
      </c>
    </row>
    <row r="4" spans="2:12" ht="72" x14ac:dyDescent="0.35">
      <c r="B4" s="7" t="s">
        <v>133</v>
      </c>
      <c r="C4" s="8" t="s">
        <v>204</v>
      </c>
      <c r="D4" s="15"/>
      <c r="E4" s="13">
        <v>0.1</v>
      </c>
      <c r="F4" s="39"/>
      <c r="G4" s="7">
        <v>3</v>
      </c>
      <c r="H4" s="7">
        <v>1</v>
      </c>
      <c r="I4" s="7">
        <v>-1000</v>
      </c>
      <c r="J4" s="7">
        <v>0</v>
      </c>
      <c r="L4" s="57"/>
    </row>
    <row r="5" spans="2:12" ht="54" x14ac:dyDescent="0.35">
      <c r="B5" s="7" t="s">
        <v>86</v>
      </c>
      <c r="C5" s="7" t="s">
        <v>149</v>
      </c>
      <c r="D5" s="15"/>
      <c r="E5" s="14">
        <v>0.05</v>
      </c>
      <c r="F5" s="40"/>
      <c r="I5" s="7">
        <v>-1000</v>
      </c>
      <c r="J5" s="7">
        <v>0</v>
      </c>
      <c r="L5" s="58"/>
    </row>
    <row r="6" spans="2:12" ht="54" x14ac:dyDescent="0.4">
      <c r="B6" s="9" t="s">
        <v>87</v>
      </c>
      <c r="C6" s="7" t="s">
        <v>148</v>
      </c>
      <c r="D6" s="15"/>
      <c r="E6" s="14">
        <v>0.1</v>
      </c>
      <c r="F6" s="40"/>
      <c r="G6" s="7">
        <v>3</v>
      </c>
      <c r="I6" s="7">
        <v>-1000</v>
      </c>
      <c r="L6" s="38"/>
    </row>
    <row r="7" spans="2:12" ht="90" x14ac:dyDescent="0.4">
      <c r="B7" s="9" t="s">
        <v>88</v>
      </c>
      <c r="C7" s="7" t="s">
        <v>202</v>
      </c>
      <c r="D7" s="15"/>
      <c r="E7" s="13">
        <v>0.1</v>
      </c>
      <c r="F7" s="41">
        <v>1</v>
      </c>
      <c r="G7" s="7">
        <v>3</v>
      </c>
      <c r="I7" s="7">
        <v>-1000</v>
      </c>
      <c r="L7" s="38"/>
    </row>
    <row r="8" spans="2:12" x14ac:dyDescent="0.4">
      <c r="K8" s="38"/>
    </row>
    <row r="9" spans="2:12" x14ac:dyDescent="0.4">
      <c r="K9" s="38"/>
    </row>
    <row r="10" spans="2:12" x14ac:dyDescent="0.4">
      <c r="K10" s="38"/>
    </row>
    <row r="11" spans="2:12" x14ac:dyDescent="0.4">
      <c r="K11" s="38"/>
    </row>
  </sheetData>
  <mergeCells count="1">
    <mergeCell ref="L3:L5"/>
  </mergeCells>
  <conditionalFormatting sqref="L3 K8:K11 L6:L7">
    <cfRule type="duplicateValues" dxfId="3" priority="1"/>
  </conditionalFormatting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Understand Formulas</vt:lpstr>
      <vt:lpstr>MATHS</vt:lpstr>
      <vt:lpstr>TEXT</vt:lpstr>
      <vt:lpstr>DATE &amp; TIME</vt:lpstr>
      <vt:lpstr>LOGICAL</vt:lpstr>
      <vt:lpstr>LOOKUP AND REFERNCE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</dc:creator>
  <cp:lastModifiedBy>Pravi Anand</cp:lastModifiedBy>
  <dcterms:created xsi:type="dcterms:W3CDTF">2021-08-23T14:48:37Z</dcterms:created>
  <dcterms:modified xsi:type="dcterms:W3CDTF">2024-10-24T16:26:57Z</dcterms:modified>
</cp:coreProperties>
</file>