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0" yWindow="2040" windowWidth="2295" windowHeight="8595" activeTab="1"/>
  </bookViews>
  <sheets>
    <sheet name="Part Number Base Definition" sheetId="3" r:id="rId1"/>
    <sheet name="Start Here" sheetId="5" r:id="rId2"/>
    <sheet name="Definitions &amp; Functions" sheetId="4" r:id="rId3"/>
  </sheets>
  <definedNames>
    <definedName name="_xlnm._FilterDatabase" localSheetId="0" hidden="1">'Part Number Base Definition'!$A$1:$O$69</definedName>
  </definedNames>
  <calcPr calcId="145621"/>
</workbook>
</file>

<file path=xl/calcChain.xml><?xml version="1.0" encoding="utf-8"?>
<calcChain xmlns="http://schemas.openxmlformats.org/spreadsheetml/2006/main">
  <c r="I6" i="5" l="1"/>
  <c r="H6" i="5"/>
  <c r="G6" i="5"/>
  <c r="K7" i="5" l="1"/>
  <c r="K8" i="5"/>
  <c r="K9" i="5"/>
  <c r="K10" i="5"/>
  <c r="K11" i="5"/>
  <c r="K12" i="5"/>
  <c r="K13" i="5"/>
  <c r="K14" i="5"/>
  <c r="K15" i="5"/>
  <c r="K6" i="5"/>
  <c r="I7" i="5"/>
  <c r="I8" i="5"/>
  <c r="I9" i="5"/>
  <c r="I10" i="5"/>
  <c r="I11" i="5"/>
  <c r="I12" i="5"/>
  <c r="I13" i="5"/>
  <c r="I14" i="5"/>
  <c r="I15" i="5"/>
  <c r="H7" i="5"/>
  <c r="H8" i="5"/>
  <c r="H9" i="5"/>
  <c r="H10" i="5"/>
  <c r="H11" i="5"/>
  <c r="H12" i="5"/>
  <c r="H13" i="5"/>
  <c r="H14" i="5"/>
  <c r="H15" i="5"/>
  <c r="G7" i="5"/>
  <c r="G8" i="5"/>
  <c r="G9" i="5"/>
  <c r="G10" i="5"/>
  <c r="G11" i="5"/>
  <c r="G12" i="5"/>
  <c r="G13" i="5"/>
  <c r="G14" i="5"/>
  <c r="G15" i="5"/>
  <c r="F7" i="5"/>
  <c r="F8" i="5"/>
  <c r="F9" i="5"/>
  <c r="F10" i="5"/>
  <c r="F11" i="5"/>
  <c r="F12" i="5"/>
  <c r="F13" i="5"/>
  <c r="F14" i="5"/>
  <c r="F15" i="5"/>
  <c r="F6" i="5"/>
  <c r="E7" i="5"/>
  <c r="E8" i="5"/>
  <c r="E9" i="5"/>
  <c r="E10" i="5"/>
  <c r="E11" i="5"/>
  <c r="E12" i="5"/>
  <c r="E13" i="5"/>
  <c r="E14" i="5"/>
  <c r="E15" i="5"/>
  <c r="E6" i="5"/>
  <c r="E8" i="4" l="1"/>
  <c r="E7" i="4"/>
  <c r="E5" i="4"/>
  <c r="E4" i="4"/>
  <c r="E3" i="4"/>
  <c r="E9" i="4"/>
  <c r="E6" i="4"/>
</calcChain>
</file>

<file path=xl/sharedStrings.xml><?xml version="1.0" encoding="utf-8"?>
<sst xmlns="http://schemas.openxmlformats.org/spreadsheetml/2006/main" count="1163" uniqueCount="174">
  <si>
    <t>Formula</t>
  </si>
  <si>
    <t>Syntax</t>
  </si>
  <si>
    <t>-</t>
  </si>
  <si>
    <t>--</t>
  </si>
  <si>
    <t>RIGHT(text,num_chars)</t>
  </si>
  <si>
    <t>MID(text,start_num,num_chars)</t>
  </si>
  <si>
    <t>LEN(text)</t>
  </si>
  <si>
    <t>FIND(find_text,within_text,start_num)</t>
  </si>
  <si>
    <t>LEFT</t>
  </si>
  <si>
    <t>RIGHT</t>
  </si>
  <si>
    <t>MID</t>
  </si>
  <si>
    <t>LEN</t>
  </si>
  <si>
    <t>FIND</t>
  </si>
  <si>
    <t>LEFT(text,num_chars)</t>
  </si>
  <si>
    <t>Part Number</t>
  </si>
  <si>
    <t>Driver</t>
  </si>
  <si>
    <t>FRONT SEAT ASY RHS COMP 4WAY</t>
  </si>
  <si>
    <t>FRONT SEAT ASY COMP LHS 4WAY</t>
  </si>
  <si>
    <t>FRONT SEAT 4WAY ASY COMP RHS</t>
  </si>
  <si>
    <t>4WAY FRONT LHS SEAT ASY COMP</t>
  </si>
  <si>
    <t>4WAY FRONT SEAT LHS ASY COMP</t>
  </si>
  <si>
    <t>4WAY LHS FRONT SEAT ASY COMP</t>
  </si>
  <si>
    <t>RHS FRONT SEAT ASY 2WAY COMP</t>
  </si>
  <si>
    <t>RHS FRONT SEAT ASY COMP 6WAY</t>
  </si>
  <si>
    <t>FRONT SEAT ASY COMP RHS 2WAY</t>
  </si>
  <si>
    <t>Part Number Base</t>
  </si>
  <si>
    <t>TRIM</t>
  </si>
  <si>
    <t>TRIM(text)</t>
  </si>
  <si>
    <t>Question 1</t>
  </si>
  <si>
    <t>Question 2</t>
  </si>
  <si>
    <t>Points</t>
  </si>
  <si>
    <t>Question 3</t>
  </si>
  <si>
    <t>Useful Definitions</t>
  </si>
  <si>
    <t>LHS</t>
  </si>
  <si>
    <t>Left Hand Side</t>
  </si>
  <si>
    <t>RHS</t>
  </si>
  <si>
    <t>Right Hand Side</t>
  </si>
  <si>
    <t>LHD</t>
  </si>
  <si>
    <t>Left Hand Drive</t>
  </si>
  <si>
    <t>RHD</t>
  </si>
  <si>
    <t>Right Hand Drive</t>
  </si>
  <si>
    <t>BS</t>
  </si>
  <si>
    <t>VS</t>
  </si>
  <si>
    <t>Question 4</t>
  </si>
  <si>
    <t>Question 5</t>
  </si>
  <si>
    <t>Question 6</t>
  </si>
  <si>
    <t>Question 7</t>
  </si>
  <si>
    <t>Question 8</t>
  </si>
  <si>
    <t>Questions</t>
  </si>
  <si>
    <t>Comments</t>
  </si>
  <si>
    <t>DRV</t>
  </si>
  <si>
    <t>PASS</t>
  </si>
  <si>
    <t>Passenger</t>
  </si>
  <si>
    <t>DRIVE</t>
  </si>
  <si>
    <t>PART NUMBER</t>
  </si>
  <si>
    <t>DESCRIPTION</t>
  </si>
  <si>
    <t>MINOR FEATURE CODES</t>
  </si>
  <si>
    <t>Table 1</t>
  </si>
  <si>
    <t>Function</t>
  </si>
  <si>
    <t>Minor Feature Code</t>
  </si>
  <si>
    <t>1
PREFIX</t>
  </si>
  <si>
    <t>2
BASE</t>
  </si>
  <si>
    <t>3
SUFFIX</t>
  </si>
  <si>
    <t>6
SEAT
DRV/PASS</t>
  </si>
  <si>
    <t>formulas can be useful</t>
  </si>
  <si>
    <t xml:space="preserve">     formulas can be useful</t>
  </si>
  <si>
    <t>Excel Functions</t>
  </si>
  <si>
    <t>LEFT(C3,8)</t>
  </si>
  <si>
    <t>RIGHT(C4,6)</t>
  </si>
  <si>
    <t>MID(C5,10,6)</t>
  </si>
  <si>
    <t>LEN(C6)</t>
  </si>
  <si>
    <t>FIND("u",C7,1)</t>
  </si>
  <si>
    <t>FIND("u",C8,6)</t>
  </si>
  <si>
    <t>TRIM(C9)</t>
  </si>
  <si>
    <t>VEHICLE LINE</t>
  </si>
  <si>
    <t>SEAT TYPE</t>
  </si>
  <si>
    <t>HEATED SEATS</t>
  </si>
  <si>
    <r>
      <t xml:space="preserve">Create a formula in column &lt;E&gt; that extracts the </t>
    </r>
    <r>
      <rPr>
        <b/>
        <i/>
        <sz val="10"/>
        <rFont val="Arial"/>
        <family val="2"/>
      </rPr>
      <t>PREFIX</t>
    </r>
    <r>
      <rPr>
        <sz val="10"/>
        <rFont val="Arial"/>
        <family val="2"/>
      </rPr>
      <t xml:space="preserve"> only from column A</t>
    </r>
  </si>
  <si>
    <r>
      <t xml:space="preserve">Create a formula in column &lt;F&gt; that extracts the </t>
    </r>
    <r>
      <rPr>
        <b/>
        <i/>
        <sz val="10"/>
        <rFont val="Arial"/>
        <family val="2"/>
      </rPr>
      <t>BASE</t>
    </r>
    <r>
      <rPr>
        <sz val="10"/>
        <rFont val="Arial"/>
        <family val="2"/>
      </rPr>
      <t xml:space="preserve"> only from column A</t>
    </r>
  </si>
  <si>
    <r>
      <t xml:space="preserve">Create a formula in column &lt;G&gt; that extracts the </t>
    </r>
    <r>
      <rPr>
        <b/>
        <i/>
        <sz val="10"/>
        <rFont val="Arial"/>
        <family val="2"/>
      </rPr>
      <t>SUFFIX</t>
    </r>
    <r>
      <rPr>
        <sz val="10"/>
        <rFont val="Arial"/>
        <family val="2"/>
      </rPr>
      <t xml:space="preserve"> only from column A</t>
    </r>
  </si>
  <si>
    <t>Body Style eg. 3 door, 4 door or 5 door</t>
  </si>
  <si>
    <t>Data Analysis Exercise 1</t>
  </si>
  <si>
    <t>4
Base</t>
  </si>
  <si>
    <t>5
RHS/LHS</t>
  </si>
  <si>
    <r>
      <t xml:space="preserve">The Vehicle Seat part numbers are defined as </t>
    </r>
    <r>
      <rPr>
        <b/>
        <i/>
        <sz val="10"/>
        <rFont val="Arial"/>
        <family val="2"/>
      </rPr>
      <t>LHS</t>
    </r>
    <r>
      <rPr>
        <sz val="10"/>
        <rFont val="Arial"/>
        <family val="2"/>
      </rPr>
      <t xml:space="preserve"> or </t>
    </r>
    <r>
      <rPr>
        <b/>
        <i/>
        <sz val="10"/>
        <rFont val="Arial"/>
        <family val="2"/>
      </rPr>
      <t>RHS</t>
    </r>
    <r>
      <rPr>
        <sz val="10"/>
        <rFont val="Arial"/>
        <family val="2"/>
      </rPr>
      <t xml:space="preserve">. This information is shown within the Description in column &lt;B&gt;. 
Create a formula in column &lt;I&gt; that extracts the </t>
    </r>
    <r>
      <rPr>
        <b/>
        <i/>
        <sz val="10"/>
        <rFont val="Arial"/>
        <family val="2"/>
      </rPr>
      <t>LHS</t>
    </r>
    <r>
      <rPr>
        <sz val="10"/>
        <rFont val="Arial"/>
        <family val="2"/>
      </rPr>
      <t xml:space="preserve"> or </t>
    </r>
    <r>
      <rPr>
        <b/>
        <i/>
        <sz val="10"/>
        <rFont val="Arial"/>
        <family val="2"/>
      </rPr>
      <t>RHS</t>
    </r>
    <r>
      <rPr>
        <sz val="10"/>
        <rFont val="Arial"/>
        <family val="2"/>
      </rPr>
      <t xml:space="preserve"> text only.</t>
    </r>
  </si>
  <si>
    <t>FRONT SEAT ASY COMP RHS 4WAY</t>
  </si>
  <si>
    <t>9N62-B711M15-ADX</t>
  </si>
  <si>
    <t>6N62-B711M16-BBFX</t>
  </si>
  <si>
    <t>9N62-B711M15-BWDX</t>
  </si>
  <si>
    <t>9N62-B711M17-BBDX</t>
  </si>
  <si>
    <t>8N62-B711M18-ACX</t>
  </si>
  <si>
    <t>9N62-B711M18-CGCX</t>
  </si>
  <si>
    <t>9N62-B711L15-ADX</t>
  </si>
  <si>
    <t>9N62-B711N15-BKDX</t>
  </si>
  <si>
    <t>9N62-B711M18-WDX</t>
  </si>
  <si>
    <t>8N62-B711N15-BIDX</t>
  </si>
  <si>
    <t>BBHBU BBHBZ CV7BC CWSBD CXSBB CZQBE CZ2BB DQNBB HDEBD 3YW11</t>
  </si>
  <si>
    <t>BBHDG CV7BC CWSBD CXSBC CZQBE CZ2BB DQNBC HDEBD 3D311</t>
  </si>
  <si>
    <t>CV8BC CWSBD CXTBC CZRBE CZ3BB CZ6BK DQOBB JCQBE 3ZB11</t>
  </si>
  <si>
    <t>CV7BC CWSBD CXSBB CZQBE CZ2BC DQNBB HDEBD 3YW11</t>
  </si>
  <si>
    <t>BBHDG CV7BB CWSBD CXSBB CZQBE CZ2BC DQNBB HDEBD 3K011</t>
  </si>
  <si>
    <t>BBHBU BBHBZ CV7BC CWSBD CXSBC CZQBE CZ2BC DQNBC HDEBC 3K011</t>
  </si>
  <si>
    <t>BBHBU BBHBZ CV8BC CWSBD CXTBB CZRBC CZ3BB CZ6BK DQOBC JCQBE 3YW11</t>
  </si>
  <si>
    <t>CV7BC CWSBD CXSBC CZRBT CZ2BB DQNBC HDEBD 3ZB11</t>
  </si>
  <si>
    <t>CV7BC CWSBD CXSBC CZQBH CZ2BB DQNBC HDEBC 3ZB11</t>
  </si>
  <si>
    <t>CZQBD</t>
  </si>
  <si>
    <t>Minor Feature Code defining an 6 Way Driver Seat</t>
  </si>
  <si>
    <t>CZQBE</t>
  </si>
  <si>
    <t>Minor Feature Code defining a 4 Way Driver Seat</t>
  </si>
  <si>
    <t>CZQBH</t>
  </si>
  <si>
    <t>Minor Feature Code defining an 2 Way Driver Seat</t>
  </si>
  <si>
    <t>CZQBM</t>
  </si>
  <si>
    <t>Minor Feature Code defining an 8 Way Driver Seat</t>
  </si>
  <si>
    <t>CZQBU</t>
  </si>
  <si>
    <t>Minor Feature Code defining an 10 Way Driver Seat</t>
  </si>
  <si>
    <t>CZRBC</t>
  </si>
  <si>
    <t>Minor Feature Code defining a 2 Way Passenger Seat</t>
  </si>
  <si>
    <t>CZRBE</t>
  </si>
  <si>
    <t>Minor Feature Code defining a 4 Way Passenger Seat</t>
  </si>
  <si>
    <t>CZRBL</t>
  </si>
  <si>
    <t>Minor Feature Code defining a 2 Way Sports Passenger Seat</t>
  </si>
  <si>
    <t>CZRBT</t>
  </si>
  <si>
    <t>Minor Feature Code defining an 8 Way Passenger Seat</t>
  </si>
  <si>
    <t>CZRBV</t>
  </si>
  <si>
    <t>Minor Feature Code defining a 6 Way Passenger Seat</t>
  </si>
  <si>
    <t>Q</t>
  </si>
  <si>
    <t>P</t>
  </si>
  <si>
    <t>B711L15</t>
  </si>
  <si>
    <t>B711L16</t>
  </si>
  <si>
    <t>B711L17</t>
  </si>
  <si>
    <t>B711L18</t>
  </si>
  <si>
    <t>B711M15</t>
  </si>
  <si>
    <t>B711M16</t>
  </si>
  <si>
    <t>B711M17</t>
  </si>
  <si>
    <t>B711M18</t>
  </si>
  <si>
    <t>B711N15</t>
  </si>
  <si>
    <t>B711N16</t>
  </si>
  <si>
    <t>B711N17</t>
  </si>
  <si>
    <t>B711N18</t>
  </si>
  <si>
    <t>C711L15</t>
  </si>
  <si>
    <t>C711L16</t>
  </si>
  <si>
    <t>C711L17</t>
  </si>
  <si>
    <t>C711L18</t>
  </si>
  <si>
    <t>C711M15</t>
  </si>
  <si>
    <t>C711M16</t>
  </si>
  <si>
    <t>C711M17</t>
  </si>
  <si>
    <t>C711M18</t>
  </si>
  <si>
    <t>C711N15</t>
  </si>
  <si>
    <t>C711N16</t>
  </si>
  <si>
    <t>C711N17</t>
  </si>
  <si>
    <t>C711N18</t>
  </si>
  <si>
    <t>DC5</t>
  </si>
  <si>
    <t>ID</t>
  </si>
  <si>
    <t>EB</t>
  </si>
  <si>
    <t>D0</t>
  </si>
  <si>
    <t>CZ2BB</t>
  </si>
  <si>
    <t>CZ2BC</t>
  </si>
  <si>
    <t>CZ3BB</t>
  </si>
  <si>
    <t>CZ3BC</t>
  </si>
  <si>
    <t>The code "DRIVE" indicates whether the part number is used on LHD or RHD vehicles.
DRIVE code "Q" = LHD
DRIVE code "P" = RHD</t>
  </si>
  <si>
    <t>Removes any leading or trailing spaces</t>
  </si>
  <si>
    <r>
      <t xml:space="preserve">- start_num indicates the digit from where the search should start
</t>
    </r>
    <r>
      <rPr>
        <b/>
        <sz val="10"/>
        <color theme="1"/>
        <rFont val="Arial"/>
        <family val="2"/>
      </rPr>
      <t>Note</t>
    </r>
    <r>
      <rPr>
        <sz val="10"/>
        <color theme="1"/>
        <rFont val="Arial"/>
        <family val="2"/>
      </rPr>
      <t>, this formula is case sensitive</t>
    </r>
  </si>
  <si>
    <t>Example Input</t>
  </si>
  <si>
    <t>Example Output</t>
  </si>
  <si>
    <r>
      <t>A part number is used to identify all vehicle parts. It consists of 3 elements: Prefix, Base &amp; Suffix.
The format of the part number is always: "</t>
    </r>
    <r>
      <rPr>
        <b/>
        <sz val="10"/>
        <color theme="1"/>
        <rFont val="Arial"/>
        <family val="2"/>
      </rPr>
      <t>Prefix-Base-Suffix</t>
    </r>
    <r>
      <rPr>
        <sz val="10"/>
        <color theme="1"/>
        <rFont val="Arial"/>
        <family val="2"/>
      </rPr>
      <t xml:space="preserve">"
The </t>
    </r>
    <r>
      <rPr>
        <b/>
        <sz val="10"/>
        <color theme="1"/>
        <rFont val="Arial"/>
        <family val="2"/>
      </rPr>
      <t>Prefix</t>
    </r>
    <r>
      <rPr>
        <sz val="10"/>
        <color theme="1"/>
        <rFont val="Arial"/>
        <family val="2"/>
      </rPr>
      <t xml:space="preserve"> is always </t>
    </r>
    <r>
      <rPr>
        <b/>
        <sz val="10"/>
        <color theme="1"/>
        <rFont val="Arial"/>
        <family val="2"/>
      </rPr>
      <t>4 digits</t>
    </r>
    <r>
      <rPr>
        <sz val="10"/>
        <color theme="1"/>
        <rFont val="Arial"/>
        <family val="2"/>
      </rPr>
      <t xml:space="preserve">
The </t>
    </r>
    <r>
      <rPr>
        <b/>
        <sz val="10"/>
        <color theme="1"/>
        <rFont val="Arial"/>
        <family val="2"/>
      </rPr>
      <t>Base</t>
    </r>
    <r>
      <rPr>
        <sz val="10"/>
        <color theme="1"/>
        <rFont val="Arial"/>
        <family val="2"/>
      </rPr>
      <t xml:space="preserve"> is always </t>
    </r>
    <r>
      <rPr>
        <b/>
        <sz val="10"/>
        <color theme="1"/>
        <rFont val="Arial"/>
        <family val="2"/>
      </rPr>
      <t>7 digits</t>
    </r>
    <r>
      <rPr>
        <sz val="10"/>
        <color theme="1"/>
        <rFont val="Arial"/>
        <family val="2"/>
      </rPr>
      <t xml:space="preserve">
The </t>
    </r>
    <r>
      <rPr>
        <b/>
        <sz val="10"/>
        <color theme="1"/>
        <rFont val="Arial"/>
        <family val="2"/>
      </rPr>
      <t>Suffix</t>
    </r>
    <r>
      <rPr>
        <sz val="10"/>
        <color theme="1"/>
        <rFont val="Arial"/>
        <family val="2"/>
      </rPr>
      <t xml:space="preserve"> is always </t>
    </r>
    <r>
      <rPr>
        <b/>
        <sz val="10"/>
        <color theme="1"/>
        <rFont val="Arial"/>
        <family val="2"/>
      </rPr>
      <t>3 or 4 digits</t>
    </r>
  </si>
  <si>
    <t>Vehicle Series (low spec, medium spec, high spec)</t>
  </si>
  <si>
    <t>A minor feature code is a 5 digit code. This code defines a specific feature on a vehicle.
Multiple minor feature codes can be combined into a string to form a specific vehicle usage for the relevant part</t>
  </si>
  <si>
    <r>
      <t xml:space="preserve">YOU HAVE BEEN MISINFORMED!
Apparently the </t>
    </r>
    <r>
      <rPr>
        <b/>
        <i/>
        <sz val="10"/>
        <rFont val="Arial"/>
        <family val="2"/>
      </rPr>
      <t>BASE</t>
    </r>
    <r>
      <rPr>
        <sz val="10"/>
        <rFont val="Arial"/>
        <family val="2"/>
      </rPr>
      <t xml:space="preserve"> section of a part number can vary between 6 and 8 digits. (and is not always 7 digits as mentioned in the Definitions &amp; Functions sheet). 
Even though the above part numbers all contain 7 digit </t>
    </r>
    <r>
      <rPr>
        <b/>
        <i/>
        <sz val="10"/>
        <rFont val="Arial"/>
        <family val="2"/>
      </rPr>
      <t>BASES</t>
    </r>
    <r>
      <rPr>
        <sz val="10"/>
        <rFont val="Arial"/>
        <family val="2"/>
      </rPr>
      <t xml:space="preserve">, create a formula in column &lt;H&gt; that shows the </t>
    </r>
    <r>
      <rPr>
        <b/>
        <i/>
        <sz val="10"/>
        <rFont val="Arial"/>
        <family val="2"/>
      </rPr>
      <t>BASE,</t>
    </r>
    <r>
      <rPr>
        <sz val="10"/>
        <rFont val="Arial"/>
        <family val="2"/>
      </rPr>
      <t xml:space="preserve"> but could also handle varying lengths.
 (You can re-use your formula from Question 2, if it already handles this scenario).</t>
    </r>
  </si>
  <si>
    <t>The string of MINOR FEATURE CODES shown in column &lt;D&gt; helps to define the specifc usage of the relevant part number.
If the string contains the MINOR FEATURE CODE [CZQ**]  eg. CZQBD, CZQBE,CZQBH, CZQBM or CZQBU, then the part number is a driver seat 
If the string contains the MINOR FEATURE CODE [CZR**]  eg. CZRBC, CZRBE, CZRBL, CZRBT or CZRBV, then the part number is a passenger seat 
One Seat part number has a clear data error in Table 1. Highlight which part this is, in the appropriate cell in column &lt;K&gt;.</t>
  </si>
  <si>
    <r>
      <t xml:space="preserve">Using only the information in columns &lt;B&gt; &amp; &lt;C&gt;, confirm in column &lt;J&gt; whether each seat is a </t>
    </r>
    <r>
      <rPr>
        <b/>
        <i/>
        <sz val="10"/>
        <rFont val="Arial"/>
        <family val="2"/>
      </rPr>
      <t>DRIVER</t>
    </r>
    <r>
      <rPr>
        <sz val="10"/>
        <rFont val="Arial"/>
        <family val="2"/>
      </rPr>
      <t xml:space="preserve"> or </t>
    </r>
    <r>
      <rPr>
        <b/>
        <i/>
        <sz val="10"/>
        <rFont val="Arial"/>
        <family val="2"/>
      </rPr>
      <t>PASSENGER</t>
    </r>
    <r>
      <rPr>
        <sz val="10"/>
        <rFont val="Arial"/>
        <family val="2"/>
      </rPr>
      <t xml:space="preserve"> seat.
(Note, no formulas required for this question)</t>
    </r>
  </si>
  <si>
    <r>
      <t xml:space="preserve">Now to fix the problem part number found in Question 7:
Firstly, it's been confirmed that the data in column &lt;B&gt; and column &lt;C&gt; in </t>
    </r>
    <r>
      <rPr>
        <b/>
        <sz val="10"/>
        <rFont val="Arial"/>
        <family val="2"/>
      </rPr>
      <t>Table 1</t>
    </r>
    <r>
      <rPr>
        <sz val="10"/>
        <rFont val="Arial"/>
        <family val="2"/>
      </rPr>
      <t xml:space="preserve"> is definitely correct.
Secondly, the sheet "Part Number Base Definition" shows how part number </t>
    </r>
    <r>
      <rPr>
        <b/>
        <i/>
        <sz val="10"/>
        <rFont val="Arial"/>
        <family val="2"/>
      </rPr>
      <t xml:space="preserve">BASES </t>
    </r>
    <r>
      <rPr>
        <sz val="10"/>
        <rFont val="Arial"/>
        <family val="2"/>
      </rPr>
      <t>are initially defined according to seat features. (Note, this is not always a 1 to 1 relationship)
Using the above information, determine the correction that is required to fix the data error. Show this in column &lt;L&gt;.</t>
    </r>
  </si>
  <si>
    <r>
      <rPr>
        <b/>
        <sz val="12"/>
        <color theme="1"/>
        <rFont val="Arial"/>
        <family val="2"/>
      </rPr>
      <t>Please read the following carefully and then answer the below 8 questions.</t>
    </r>
    <r>
      <rPr>
        <sz val="10"/>
        <color theme="1"/>
        <rFont val="Arial"/>
        <family val="2"/>
      </rPr>
      <t xml:space="preserve">
Every part fitted to a vehicle needs to have a part number to enable correct part ordering (amongst many other important reasons).
Table 1 below contains data relating to 10 part numbers. These part numbers are allocated to different variants of car seat.
The sheet called "Definitions &amp; Functions" contains:
     - definitions that you will need to know in order to answer the below questions. 
     - 6 basic Excel Functions. Several of these Functions (possibly combined) will be needed to answer questions 1-5. 
</t>
    </r>
    <r>
      <rPr>
        <b/>
        <sz val="10"/>
        <color theme="1"/>
        <rFont val="Arial"/>
        <family val="2"/>
      </rPr>
      <t>Important Notes:</t>
    </r>
    <r>
      <rPr>
        <sz val="10"/>
        <color theme="1"/>
        <rFont val="Arial"/>
        <family val="2"/>
      </rPr>
      <t xml:space="preserve">
- Questions 1-5 will require formulas as answers. These formulas should be created in the first row and dragged down to all rows. ie.must be the same generic formula in each row
- Questions 6-8 will require text answers only. No formulas or functions required.
-  To be fair to people with varying Excel backgrounds, you're only allowed to use the functions listed in the 'Definitions &amp; Functions' sheet</t>
    </r>
  </si>
  <si>
    <t>BBHBU BBHBZ CV7BB CWSBD CXSBB CZQBE CZ2BC DQNBC HDEBC 3YW11</t>
  </si>
  <si>
    <t>In Column D, amend CZRBT to CZQBD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</si>
</sst>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i/>
      <sz val="10"/>
      <name val="Arial"/>
      <family val="2"/>
    </font>
    <font>
      <sz val="28"/>
      <color theme="1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1">
    <xf numFmtId="0" fontId="0" fillId="0" borderId="0" xfId="0"/>
    <xf numFmtId="0" fontId="1" fillId="0" borderId="0" xfId="1"/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49" fontId="3" fillId="0" borderId="1" xfId="1" applyNumberFormat="1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49" fontId="3" fillId="0" borderId="0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49" fontId="3" fillId="0" borderId="9" xfId="1" applyNumberFormat="1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3" fillId="0" borderId="6" xfId="0" applyFont="1" applyFill="1" applyBorder="1" applyAlignment="1">
      <alignment horizontal="left" vertical="center"/>
    </xf>
    <xf numFmtId="0" fontId="4" fillId="0" borderId="7" xfId="0" applyFont="1" applyBorder="1" applyAlignment="1">
      <alignment vertical="center" wrapText="1"/>
    </xf>
    <xf numFmtId="0" fontId="3" fillId="0" borderId="7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8" fillId="0" borderId="0" xfId="0" applyNumberFormat="1" applyFont="1" applyAlignment="1">
      <alignment vertical="center"/>
    </xf>
    <xf numFmtId="0" fontId="8" fillId="2" borderId="4" xfId="0" applyNumberFormat="1" applyFont="1" applyFill="1" applyBorder="1" applyAlignment="1">
      <alignment horizontal="center" vertical="center"/>
    </xf>
    <xf numFmtId="0" fontId="3" fillId="0" borderId="6" xfId="1" applyNumberFormat="1" applyFont="1" applyFill="1" applyBorder="1" applyAlignment="1">
      <alignment vertical="center"/>
    </xf>
    <xf numFmtId="0" fontId="3" fillId="0" borderId="1" xfId="1" applyNumberFormat="1" applyFont="1" applyFill="1" applyBorder="1" applyAlignment="1">
      <alignment horizontal="center" vertical="center"/>
    </xf>
    <xf numFmtId="0" fontId="4" fillId="0" borderId="17" xfId="0" applyNumberFormat="1" applyFont="1" applyFill="1" applyBorder="1" applyAlignment="1">
      <alignment vertical="center"/>
    </xf>
    <xf numFmtId="0" fontId="4" fillId="0" borderId="1" xfId="0" applyNumberFormat="1" applyFont="1" applyFill="1" applyBorder="1" applyAlignment="1">
      <alignment vertical="center"/>
    </xf>
    <xf numFmtId="0" fontId="4" fillId="0" borderId="7" xfId="0" applyNumberFormat="1" applyFont="1" applyFill="1" applyBorder="1" applyAlignment="1">
      <alignment vertical="center"/>
    </xf>
    <xf numFmtId="0" fontId="4" fillId="0" borderId="0" xfId="0" applyNumberFormat="1" applyFont="1" applyAlignment="1">
      <alignment vertical="center"/>
    </xf>
    <xf numFmtId="0" fontId="3" fillId="0" borderId="8" xfId="1" applyNumberFormat="1" applyFont="1" applyFill="1" applyBorder="1" applyAlignment="1">
      <alignment vertical="center"/>
    </xf>
    <xf numFmtId="0" fontId="3" fillId="0" borderId="9" xfId="1" applyNumberFormat="1" applyFont="1" applyFill="1" applyBorder="1" applyAlignment="1">
      <alignment vertical="center"/>
    </xf>
    <xf numFmtId="0" fontId="3" fillId="0" borderId="10" xfId="1" applyNumberFormat="1" applyFont="1" applyFill="1" applyBorder="1" applyAlignment="1">
      <alignment vertical="center"/>
    </xf>
    <xf numFmtId="0" fontId="4" fillId="0" borderId="9" xfId="0" applyNumberFormat="1" applyFont="1" applyFill="1" applyBorder="1" applyAlignment="1">
      <alignment vertical="center"/>
    </xf>
    <xf numFmtId="0" fontId="4" fillId="0" borderId="10" xfId="0" applyNumberFormat="1" applyFont="1" applyFill="1" applyBorder="1" applyAlignment="1">
      <alignment vertical="center"/>
    </xf>
    <xf numFmtId="0" fontId="3" fillId="0" borderId="0" xfId="1" applyNumberFormat="1" applyFont="1" applyFill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4" fillId="0" borderId="0" xfId="0" applyNumberFormat="1" applyFont="1" applyBorder="1" applyAlignment="1">
      <alignment vertical="center"/>
    </xf>
    <xf numFmtId="0" fontId="7" fillId="3" borderId="0" xfId="1" applyNumberFormat="1" applyFont="1" applyFill="1" applyBorder="1" applyAlignment="1">
      <alignment vertical="center"/>
    </xf>
    <xf numFmtId="0" fontId="9" fillId="3" borderId="0" xfId="1" applyNumberFormat="1" applyFont="1" applyFill="1" applyBorder="1" applyAlignment="1">
      <alignment vertical="center"/>
    </xf>
    <xf numFmtId="0" fontId="9" fillId="3" borderId="0" xfId="1" applyNumberFormat="1" applyFont="1" applyFill="1" applyBorder="1" applyAlignment="1">
      <alignment horizontal="center" vertical="center"/>
    </xf>
    <xf numFmtId="0" fontId="9" fillId="3" borderId="0" xfId="0" applyNumberFormat="1" applyFont="1" applyFill="1" applyBorder="1" applyAlignment="1">
      <alignment vertical="center"/>
    </xf>
    <xf numFmtId="0" fontId="6" fillId="0" borderId="3" xfId="1" applyNumberFormat="1" applyFont="1" applyFill="1" applyBorder="1" applyAlignment="1">
      <alignment vertical="center"/>
    </xf>
    <xf numFmtId="0" fontId="6" fillId="0" borderId="6" xfId="1" applyNumberFormat="1" applyFont="1" applyFill="1" applyBorder="1" applyAlignment="1">
      <alignment vertical="center"/>
    </xf>
    <xf numFmtId="0" fontId="3" fillId="0" borderId="1" xfId="1" applyNumberFormat="1" applyFont="1" applyFill="1" applyBorder="1" applyAlignment="1">
      <alignment vertical="center"/>
    </xf>
    <xf numFmtId="0" fontId="3" fillId="0" borderId="7" xfId="1" applyNumberFormat="1" applyFont="1" applyFill="1" applyBorder="1" applyAlignment="1">
      <alignment vertical="center"/>
    </xf>
    <xf numFmtId="0" fontId="3" fillId="0" borderId="0" xfId="1" applyNumberFormat="1" applyFont="1" applyFill="1" applyBorder="1" applyAlignment="1">
      <alignment vertical="center" wrapText="1"/>
    </xf>
    <xf numFmtId="0" fontId="6" fillId="0" borderId="8" xfId="1" applyNumberFormat="1" applyFont="1" applyFill="1" applyBorder="1" applyAlignment="1">
      <alignment vertical="center"/>
    </xf>
    <xf numFmtId="0" fontId="3" fillId="0" borderId="0" xfId="1" applyNumberFormat="1" applyFont="1" applyFill="1" applyBorder="1" applyAlignment="1">
      <alignment horizontal="left" vertical="center" wrapText="1"/>
    </xf>
    <xf numFmtId="0" fontId="4" fillId="0" borderId="7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0" borderId="9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/>
    </xf>
    <xf numFmtId="0" fontId="4" fillId="0" borderId="5" xfId="0" applyFont="1" applyBorder="1" applyAlignment="1">
      <alignment vertical="center" wrapText="1"/>
    </xf>
    <xf numFmtId="0" fontId="4" fillId="0" borderId="7" xfId="0" applyFont="1" applyFill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49" fontId="3" fillId="0" borderId="2" xfId="1" applyNumberFormat="1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19" xfId="0" applyFont="1" applyBorder="1" applyAlignment="1">
      <alignment vertical="center"/>
    </xf>
    <xf numFmtId="49" fontId="6" fillId="2" borderId="8" xfId="1" applyNumberFormat="1" applyFont="1" applyFill="1" applyBorder="1" applyAlignment="1">
      <alignment vertical="center"/>
    </xf>
    <xf numFmtId="49" fontId="6" fillId="2" borderId="9" xfId="1" applyNumberFormat="1" applyFont="1" applyFill="1" applyBorder="1" applyAlignment="1">
      <alignment vertical="center"/>
    </xf>
    <xf numFmtId="49" fontId="6" fillId="2" borderId="10" xfId="1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1" applyNumberFormat="1" applyFont="1" applyFill="1" applyAlignment="1">
      <alignment horizontal="right" vertical="center"/>
    </xf>
    <xf numFmtId="0" fontId="1" fillId="0" borderId="1" xfId="1" applyBorder="1"/>
    <xf numFmtId="0" fontId="3" fillId="0" borderId="1" xfId="1" applyFont="1" applyBorder="1"/>
    <xf numFmtId="0" fontId="6" fillId="2" borderId="1" xfId="1" applyFont="1" applyFill="1" applyBorder="1"/>
    <xf numFmtId="0" fontId="6" fillId="2" borderId="17" xfId="1" applyFont="1" applyFill="1" applyBorder="1" applyAlignment="1">
      <alignment horizontal="center"/>
    </xf>
    <xf numFmtId="0" fontId="8" fillId="2" borderId="3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/>
    </xf>
    <xf numFmtId="0" fontId="8" fillId="2" borderId="16" xfId="0" applyNumberFormat="1" applyFont="1" applyFill="1" applyBorder="1" applyAlignment="1">
      <alignment horizontal="center" vertical="center" wrapText="1"/>
    </xf>
    <xf numFmtId="0" fontId="8" fillId="2" borderId="11" xfId="0" applyNumberFormat="1" applyFont="1" applyFill="1" applyBorder="1" applyAlignment="1">
      <alignment horizontal="center" vertical="center" wrapText="1"/>
    </xf>
    <xf numFmtId="0" fontId="8" fillId="2" borderId="11" xfId="0" applyNumberFormat="1" applyFont="1" applyFill="1" applyBorder="1" applyAlignment="1">
      <alignment horizontal="center" vertical="center"/>
    </xf>
    <xf numFmtId="0" fontId="8" fillId="2" borderId="1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3" fillId="0" borderId="1" xfId="1" applyNumberFormat="1" applyFont="1" applyFill="1" applyBorder="1" applyAlignment="1">
      <alignment vertical="center"/>
    </xf>
    <xf numFmtId="0" fontId="3" fillId="0" borderId="7" xfId="1" applyNumberFormat="1" applyFont="1" applyFill="1" applyBorder="1" applyAlignment="1">
      <alignment vertical="center"/>
    </xf>
    <xf numFmtId="0" fontId="3" fillId="0" borderId="9" xfId="1" applyNumberFormat="1" applyFont="1" applyFill="1" applyBorder="1" applyAlignment="1">
      <alignment horizontal="center" vertical="center"/>
    </xf>
    <xf numFmtId="0" fontId="0" fillId="0" borderId="6" xfId="0" applyFill="1" applyBorder="1"/>
    <xf numFmtId="0" fontId="0" fillId="0" borderId="8" xfId="0" applyFill="1" applyBorder="1"/>
    <xf numFmtId="0" fontId="4" fillId="0" borderId="10" xfId="0" applyFont="1" applyFill="1" applyBorder="1" applyAlignment="1">
      <alignment vertical="center"/>
    </xf>
    <xf numFmtId="0" fontId="1" fillId="0" borderId="7" xfId="0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horizontal="center" wrapText="1"/>
    </xf>
    <xf numFmtId="0" fontId="1" fillId="0" borderId="1" xfId="1" applyBorder="1" applyAlignment="1">
      <alignment horizontal="center"/>
    </xf>
    <xf numFmtId="0" fontId="1" fillId="0" borderId="0" xfId="1" applyAlignment="1">
      <alignment horizontal="center"/>
    </xf>
    <xf numFmtId="0" fontId="1" fillId="0" borderId="1" xfId="1" applyFont="1" applyBorder="1"/>
    <xf numFmtId="0" fontId="6" fillId="2" borderId="1" xfId="1" applyFont="1" applyFill="1" applyBorder="1" applyAlignment="1">
      <alignment horizontal="center"/>
    </xf>
    <xf numFmtId="49" fontId="3" fillId="0" borderId="6" xfId="1" applyNumberFormat="1" applyFont="1" applyFill="1" applyBorder="1" applyAlignment="1">
      <alignment horizontal="center" vertical="center"/>
    </xf>
    <xf numFmtId="49" fontId="3" fillId="0" borderId="20" xfId="1" applyNumberFormat="1" applyFont="1" applyFill="1" applyBorder="1" applyAlignment="1">
      <alignment horizontal="center" vertical="center"/>
    </xf>
    <xf numFmtId="49" fontId="3" fillId="0" borderId="8" xfId="1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1" fillId="0" borderId="7" xfId="1" applyNumberFormat="1" applyFont="1" applyFill="1" applyBorder="1" applyAlignment="1">
      <alignment vertical="center"/>
    </xf>
    <xf numFmtId="0" fontId="7" fillId="3" borderId="14" xfId="0" applyNumberFormat="1" applyFont="1" applyFill="1" applyBorder="1" applyAlignment="1">
      <alignment horizontal="left" vertical="center" wrapText="1"/>
    </xf>
    <xf numFmtId="0" fontId="7" fillId="3" borderId="15" xfId="0" applyNumberFormat="1" applyFont="1" applyFill="1" applyBorder="1" applyAlignment="1">
      <alignment horizontal="left" vertical="center" wrapText="1"/>
    </xf>
    <xf numFmtId="0" fontId="7" fillId="3" borderId="13" xfId="0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4" xfId="1" applyNumberFormat="1" applyFont="1" applyFill="1" applyBorder="1" applyAlignment="1">
      <alignment vertical="center"/>
    </xf>
    <xf numFmtId="0" fontId="3" fillId="0" borderId="5" xfId="1" applyNumberFormat="1" applyFont="1" applyFill="1" applyBorder="1" applyAlignment="1">
      <alignment vertical="center"/>
    </xf>
    <xf numFmtId="0" fontId="3" fillId="0" borderId="1" xfId="1" applyNumberFormat="1" applyFont="1" applyFill="1" applyBorder="1" applyAlignment="1">
      <alignment vertical="center"/>
    </xf>
    <xf numFmtId="0" fontId="3" fillId="0" borderId="7" xfId="1" applyNumberFormat="1" applyFont="1" applyFill="1" applyBorder="1" applyAlignment="1">
      <alignment vertical="center"/>
    </xf>
    <xf numFmtId="0" fontId="1" fillId="0" borderId="1" xfId="1" applyNumberFormat="1" applyFont="1" applyFill="1" applyBorder="1" applyAlignment="1">
      <alignment vertical="center" wrapText="1"/>
    </xf>
    <xf numFmtId="0" fontId="3" fillId="0" borderId="1" xfId="1" applyNumberFormat="1" applyFont="1" applyFill="1" applyBorder="1" applyAlignment="1">
      <alignment vertical="center" wrapText="1"/>
    </xf>
    <xf numFmtId="0" fontId="3" fillId="0" borderId="7" xfId="1" applyNumberFormat="1" applyFont="1" applyFill="1" applyBorder="1" applyAlignment="1">
      <alignment vertical="center" wrapText="1"/>
    </xf>
    <xf numFmtId="0" fontId="1" fillId="0" borderId="9" xfId="1" applyNumberFormat="1" applyFont="1" applyFill="1" applyBorder="1" applyAlignment="1">
      <alignment horizontal="left" vertical="center" wrapText="1"/>
    </xf>
    <xf numFmtId="0" fontId="3" fillId="0" borderId="9" xfId="1" applyNumberFormat="1" applyFont="1" applyFill="1" applyBorder="1" applyAlignment="1">
      <alignment horizontal="left" vertical="center" wrapText="1"/>
    </xf>
    <xf numFmtId="0" fontId="3" fillId="0" borderId="10" xfId="1" applyNumberFormat="1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4" fillId="0" borderId="7" xfId="0" quotePrefix="1" applyFont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49" fontId="3" fillId="0" borderId="18" xfId="1" applyNumberFormat="1" applyFont="1" applyFill="1" applyBorder="1" applyAlignment="1">
      <alignment horizontal="center" vertical="center"/>
    </xf>
    <xf numFmtId="49" fontId="3" fillId="0" borderId="20" xfId="1" applyNumberFormat="1" applyFont="1" applyFill="1" applyBorder="1" applyAlignment="1">
      <alignment horizontal="center" vertical="center"/>
    </xf>
    <xf numFmtId="0" fontId="1" fillId="0" borderId="6" xfId="1" applyNumberFormat="1" applyFont="1" applyFill="1" applyBorder="1" applyAlignment="1">
      <alignment vertical="center"/>
    </xf>
    <xf numFmtId="0" fontId="4" fillId="4" borderId="1" xfId="0" applyNumberFormat="1" applyFont="1" applyFill="1" applyBorder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2328333</xdr:colOff>
      <xdr:row>0</xdr:row>
      <xdr:rowOff>564177</xdr:rowOff>
    </xdr:to>
    <xdr:pic>
      <xdr:nvPicPr>
        <xdr:cNvPr id="2" name="Picture 1" descr="QuickRelease-Logo01-RGB-72dpi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746500" cy="564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zoomScale="80" zoomScaleNormal="80" workbookViewId="0">
      <selection activeCell="N18" sqref="N18:N20"/>
    </sheetView>
  </sheetViews>
  <sheetFormatPr defaultColWidth="22.140625" defaultRowHeight="12.75" x14ac:dyDescent="0.2"/>
  <cols>
    <col min="1" max="1" width="22" style="1" bestFit="1" customWidth="1"/>
    <col min="2" max="2" width="19.28515625" style="1" bestFit="1" customWidth="1"/>
    <col min="3" max="3" width="9.140625" style="87" bestFit="1" customWidth="1"/>
    <col min="4" max="4" width="9.28515625" style="87" bestFit="1" customWidth="1"/>
    <col min="5" max="10" width="2" style="1" bestFit="1" customWidth="1"/>
    <col min="11" max="11" width="12.140625" style="87" bestFit="1" customWidth="1"/>
    <col min="12" max="13" width="2" style="1" bestFit="1" customWidth="1"/>
    <col min="14" max="14" width="14.28515625" style="87" bestFit="1" customWidth="1"/>
    <col min="15" max="15" width="18.140625" style="87" bestFit="1" customWidth="1"/>
    <col min="16" max="16384" width="22.140625" style="1"/>
  </cols>
  <sheetData>
    <row r="1" spans="1:15" x14ac:dyDescent="0.2">
      <c r="A1" s="69" t="s">
        <v>25</v>
      </c>
      <c r="B1" s="70" t="s">
        <v>74</v>
      </c>
      <c r="C1" s="89" t="s">
        <v>41</v>
      </c>
      <c r="D1" s="89" t="s">
        <v>42</v>
      </c>
      <c r="E1" s="69"/>
      <c r="F1" s="69"/>
      <c r="G1" s="69"/>
      <c r="H1" s="69"/>
      <c r="I1" s="69"/>
      <c r="J1" s="69"/>
      <c r="K1" s="85" t="s">
        <v>53</v>
      </c>
      <c r="L1" s="69"/>
      <c r="M1" s="69"/>
      <c r="N1" s="89" t="s">
        <v>75</v>
      </c>
      <c r="O1" s="89" t="s">
        <v>76</v>
      </c>
    </row>
    <row r="2" spans="1:15" x14ac:dyDescent="0.2">
      <c r="A2" s="67" t="s">
        <v>127</v>
      </c>
      <c r="B2" s="88" t="s">
        <v>151</v>
      </c>
      <c r="C2" s="86">
        <v>10</v>
      </c>
      <c r="D2" s="86" t="s">
        <v>3</v>
      </c>
      <c r="E2" s="67" t="s">
        <v>2</v>
      </c>
      <c r="F2" s="67" t="s">
        <v>2</v>
      </c>
      <c r="G2" s="67" t="s">
        <v>2</v>
      </c>
      <c r="H2" s="67" t="s">
        <v>2</v>
      </c>
      <c r="I2" s="67" t="s">
        <v>2</v>
      </c>
      <c r="J2" s="67" t="s">
        <v>2</v>
      </c>
      <c r="K2" s="86" t="s">
        <v>125</v>
      </c>
      <c r="L2" s="67" t="s">
        <v>2</v>
      </c>
      <c r="M2" s="67" t="s">
        <v>2</v>
      </c>
      <c r="N2" s="86" t="s">
        <v>115</v>
      </c>
      <c r="O2" s="86" t="s">
        <v>157</v>
      </c>
    </row>
    <row r="3" spans="1:15" x14ac:dyDescent="0.2">
      <c r="A3" s="67" t="s">
        <v>127</v>
      </c>
      <c r="B3" s="88" t="s">
        <v>151</v>
      </c>
      <c r="C3" s="86">
        <v>10</v>
      </c>
      <c r="D3" s="86" t="s">
        <v>3</v>
      </c>
      <c r="E3" s="67" t="s">
        <v>2</v>
      </c>
      <c r="F3" s="67" t="s">
        <v>2</v>
      </c>
      <c r="G3" s="67" t="s">
        <v>2</v>
      </c>
      <c r="H3" s="67" t="s">
        <v>2</v>
      </c>
      <c r="I3" s="67" t="s">
        <v>2</v>
      </c>
      <c r="J3" s="67" t="s">
        <v>2</v>
      </c>
      <c r="K3" s="86" t="s">
        <v>125</v>
      </c>
      <c r="L3" s="67" t="s">
        <v>2</v>
      </c>
      <c r="M3" s="67" t="s">
        <v>2</v>
      </c>
      <c r="N3" s="86" t="s">
        <v>119</v>
      </c>
      <c r="O3" s="86" t="s">
        <v>157</v>
      </c>
    </row>
    <row r="4" spans="1:15" x14ac:dyDescent="0.2">
      <c r="A4" s="67" t="s">
        <v>128</v>
      </c>
      <c r="B4" s="88" t="s">
        <v>151</v>
      </c>
      <c r="C4" s="86">
        <v>10</v>
      </c>
      <c r="D4" s="86" t="s">
        <v>3</v>
      </c>
      <c r="E4" s="67" t="s">
        <v>2</v>
      </c>
      <c r="F4" s="67" t="s">
        <v>2</v>
      </c>
      <c r="G4" s="67" t="s">
        <v>2</v>
      </c>
      <c r="H4" s="67" t="s">
        <v>2</v>
      </c>
      <c r="I4" s="67" t="s">
        <v>2</v>
      </c>
      <c r="J4" s="67" t="s">
        <v>2</v>
      </c>
      <c r="K4" s="86" t="s">
        <v>126</v>
      </c>
      <c r="L4" s="67" t="s">
        <v>2</v>
      </c>
      <c r="M4" s="67" t="s">
        <v>2</v>
      </c>
      <c r="N4" s="86" t="s">
        <v>119</v>
      </c>
      <c r="O4" s="86" t="s">
        <v>157</v>
      </c>
    </row>
    <row r="5" spans="1:15" x14ac:dyDescent="0.2">
      <c r="A5" s="68" t="s">
        <v>128</v>
      </c>
      <c r="B5" s="88" t="s">
        <v>151</v>
      </c>
      <c r="C5" s="86">
        <v>10</v>
      </c>
      <c r="D5" s="86" t="s">
        <v>3</v>
      </c>
      <c r="E5" s="67" t="s">
        <v>2</v>
      </c>
      <c r="F5" s="67" t="s">
        <v>2</v>
      </c>
      <c r="G5" s="67" t="s">
        <v>2</v>
      </c>
      <c r="H5" s="67" t="s">
        <v>2</v>
      </c>
      <c r="I5" s="67" t="s">
        <v>2</v>
      </c>
      <c r="J5" s="67" t="s">
        <v>2</v>
      </c>
      <c r="K5" s="86" t="s">
        <v>126</v>
      </c>
      <c r="L5" s="67" t="s">
        <v>2</v>
      </c>
      <c r="M5" s="67" t="s">
        <v>2</v>
      </c>
      <c r="N5" s="86" t="s">
        <v>115</v>
      </c>
      <c r="O5" s="86" t="s">
        <v>157</v>
      </c>
    </row>
    <row r="6" spans="1:15" x14ac:dyDescent="0.2">
      <c r="A6" s="67" t="s">
        <v>129</v>
      </c>
      <c r="B6" s="88" t="s">
        <v>151</v>
      </c>
      <c r="C6" s="86">
        <v>10</v>
      </c>
      <c r="D6" s="86" t="s">
        <v>3</v>
      </c>
      <c r="E6" s="67" t="s">
        <v>2</v>
      </c>
      <c r="F6" s="67" t="s">
        <v>2</v>
      </c>
      <c r="G6" s="67" t="s">
        <v>2</v>
      </c>
      <c r="H6" s="67" t="s">
        <v>2</v>
      </c>
      <c r="I6" s="67" t="s">
        <v>2</v>
      </c>
      <c r="J6" s="67" t="s">
        <v>2</v>
      </c>
      <c r="K6" s="86" t="s">
        <v>125</v>
      </c>
      <c r="L6" s="67" t="s">
        <v>2</v>
      </c>
      <c r="M6" s="67" t="s">
        <v>2</v>
      </c>
      <c r="N6" s="86" t="s">
        <v>119</v>
      </c>
      <c r="O6" s="86" t="s">
        <v>158</v>
      </c>
    </row>
    <row r="7" spans="1:15" x14ac:dyDescent="0.2">
      <c r="A7" s="67" t="s">
        <v>129</v>
      </c>
      <c r="B7" s="88" t="s">
        <v>151</v>
      </c>
      <c r="C7" s="86">
        <v>10</v>
      </c>
      <c r="D7" s="86" t="s">
        <v>3</v>
      </c>
      <c r="E7" s="67" t="s">
        <v>2</v>
      </c>
      <c r="F7" s="67" t="s">
        <v>2</v>
      </c>
      <c r="G7" s="67" t="s">
        <v>2</v>
      </c>
      <c r="H7" s="67" t="s">
        <v>2</v>
      </c>
      <c r="I7" s="67" t="s">
        <v>2</v>
      </c>
      <c r="J7" s="67" t="s">
        <v>2</v>
      </c>
      <c r="K7" s="86" t="s">
        <v>125</v>
      </c>
      <c r="L7" s="67" t="s">
        <v>2</v>
      </c>
      <c r="M7" s="67" t="s">
        <v>2</v>
      </c>
      <c r="N7" s="86" t="s">
        <v>115</v>
      </c>
      <c r="O7" s="86" t="s">
        <v>158</v>
      </c>
    </row>
    <row r="8" spans="1:15" x14ac:dyDescent="0.2">
      <c r="A8" s="67" t="s">
        <v>130</v>
      </c>
      <c r="B8" s="88" t="s">
        <v>151</v>
      </c>
      <c r="C8" s="86">
        <v>10</v>
      </c>
      <c r="D8" s="86" t="s">
        <v>3</v>
      </c>
      <c r="E8" s="67" t="s">
        <v>2</v>
      </c>
      <c r="F8" s="67" t="s">
        <v>2</v>
      </c>
      <c r="G8" s="67" t="s">
        <v>2</v>
      </c>
      <c r="H8" s="67" t="s">
        <v>2</v>
      </c>
      <c r="I8" s="67" t="s">
        <v>2</v>
      </c>
      <c r="J8" s="67" t="s">
        <v>2</v>
      </c>
      <c r="K8" s="86" t="s">
        <v>126</v>
      </c>
      <c r="L8" s="67" t="s">
        <v>2</v>
      </c>
      <c r="M8" s="67" t="s">
        <v>2</v>
      </c>
      <c r="N8" s="86" t="s">
        <v>115</v>
      </c>
      <c r="O8" s="86" t="s">
        <v>158</v>
      </c>
    </row>
    <row r="9" spans="1:15" x14ac:dyDescent="0.2">
      <c r="A9" s="67" t="s">
        <v>130</v>
      </c>
      <c r="B9" s="88" t="s">
        <v>151</v>
      </c>
      <c r="C9" s="86">
        <v>10</v>
      </c>
      <c r="D9" s="86" t="s">
        <v>3</v>
      </c>
      <c r="E9" s="67" t="s">
        <v>2</v>
      </c>
      <c r="F9" s="67" t="s">
        <v>2</v>
      </c>
      <c r="G9" s="67" t="s">
        <v>2</v>
      </c>
      <c r="H9" s="67" t="s">
        <v>2</v>
      </c>
      <c r="I9" s="67" t="s">
        <v>2</v>
      </c>
      <c r="J9" s="67" t="s">
        <v>2</v>
      </c>
      <c r="K9" s="86" t="s">
        <v>126</v>
      </c>
      <c r="L9" s="67" t="s">
        <v>2</v>
      </c>
      <c r="M9" s="67" t="s">
        <v>2</v>
      </c>
      <c r="N9" s="86" t="s">
        <v>119</v>
      </c>
      <c r="O9" s="86" t="s">
        <v>158</v>
      </c>
    </row>
    <row r="10" spans="1:15" x14ac:dyDescent="0.2">
      <c r="A10" s="67" t="s">
        <v>131</v>
      </c>
      <c r="B10" s="88" t="s">
        <v>151</v>
      </c>
      <c r="C10" s="86">
        <v>10</v>
      </c>
      <c r="D10" s="86" t="s">
        <v>3</v>
      </c>
      <c r="E10" s="67" t="s">
        <v>2</v>
      </c>
      <c r="F10" s="67" t="s">
        <v>2</v>
      </c>
      <c r="G10" s="67" t="s">
        <v>2</v>
      </c>
      <c r="H10" s="67" t="s">
        <v>2</v>
      </c>
      <c r="I10" s="67" t="s">
        <v>2</v>
      </c>
      <c r="J10" s="67" t="s">
        <v>2</v>
      </c>
      <c r="K10" s="86" t="s">
        <v>125</v>
      </c>
      <c r="L10" s="67" t="s">
        <v>2</v>
      </c>
      <c r="M10" s="67" t="s">
        <v>2</v>
      </c>
      <c r="N10" s="86" t="s">
        <v>117</v>
      </c>
      <c r="O10" s="86" t="s">
        <v>157</v>
      </c>
    </row>
    <row r="11" spans="1:15" x14ac:dyDescent="0.2">
      <c r="A11" s="68" t="s">
        <v>131</v>
      </c>
      <c r="B11" s="88" t="s">
        <v>151</v>
      </c>
      <c r="C11" s="86">
        <v>10</v>
      </c>
      <c r="D11" s="86" t="s">
        <v>3</v>
      </c>
      <c r="E11" s="67" t="s">
        <v>2</v>
      </c>
      <c r="F11" s="67" t="s">
        <v>2</v>
      </c>
      <c r="G11" s="67" t="s">
        <v>2</v>
      </c>
      <c r="H11" s="67" t="s">
        <v>2</v>
      </c>
      <c r="I11" s="67" t="s">
        <v>2</v>
      </c>
      <c r="J11" s="67" t="s">
        <v>2</v>
      </c>
      <c r="K11" s="86" t="s">
        <v>126</v>
      </c>
      <c r="L11" s="67" t="s">
        <v>2</v>
      </c>
      <c r="M11" s="67" t="s">
        <v>2</v>
      </c>
      <c r="N11" s="86" t="s">
        <v>107</v>
      </c>
      <c r="O11" s="86" t="s">
        <v>155</v>
      </c>
    </row>
    <row r="12" spans="1:15" x14ac:dyDescent="0.2">
      <c r="A12" s="67" t="s">
        <v>132</v>
      </c>
      <c r="B12" s="88" t="s">
        <v>151</v>
      </c>
      <c r="C12" s="86">
        <v>10</v>
      </c>
      <c r="D12" s="86" t="s">
        <v>3</v>
      </c>
      <c r="E12" s="67" t="s">
        <v>2</v>
      </c>
      <c r="F12" s="67" t="s">
        <v>2</v>
      </c>
      <c r="G12" s="67" t="s">
        <v>2</v>
      </c>
      <c r="H12" s="67" t="s">
        <v>2</v>
      </c>
      <c r="I12" s="67" t="s">
        <v>2</v>
      </c>
      <c r="J12" s="67" t="s">
        <v>2</v>
      </c>
      <c r="K12" s="86" t="s">
        <v>126</v>
      </c>
      <c r="L12" s="67" t="s">
        <v>2</v>
      </c>
      <c r="M12" s="67" t="s">
        <v>2</v>
      </c>
      <c r="N12" s="86" t="s">
        <v>117</v>
      </c>
      <c r="O12" s="86" t="s">
        <v>157</v>
      </c>
    </row>
    <row r="13" spans="1:15" x14ac:dyDescent="0.2">
      <c r="A13" s="67" t="s">
        <v>132</v>
      </c>
      <c r="B13" s="88" t="s">
        <v>151</v>
      </c>
      <c r="C13" s="86">
        <v>10</v>
      </c>
      <c r="D13" s="86" t="s">
        <v>3</v>
      </c>
      <c r="E13" s="67" t="s">
        <v>2</v>
      </c>
      <c r="F13" s="67" t="s">
        <v>2</v>
      </c>
      <c r="G13" s="67" t="s">
        <v>2</v>
      </c>
      <c r="H13" s="67" t="s">
        <v>2</v>
      </c>
      <c r="I13" s="67" t="s">
        <v>2</v>
      </c>
      <c r="J13" s="67" t="s">
        <v>2</v>
      </c>
      <c r="K13" s="86" t="s">
        <v>125</v>
      </c>
      <c r="L13" s="67" t="s">
        <v>2</v>
      </c>
      <c r="M13" s="67" t="s">
        <v>2</v>
      </c>
      <c r="N13" s="86" t="s">
        <v>107</v>
      </c>
      <c r="O13" s="86" t="s">
        <v>155</v>
      </c>
    </row>
    <row r="14" spans="1:15" x14ac:dyDescent="0.2">
      <c r="A14" s="67" t="s">
        <v>133</v>
      </c>
      <c r="B14" s="88" t="s">
        <v>151</v>
      </c>
      <c r="C14" s="86">
        <v>10</v>
      </c>
      <c r="D14" s="86" t="s">
        <v>3</v>
      </c>
      <c r="E14" s="67" t="s">
        <v>2</v>
      </c>
      <c r="F14" s="67" t="s">
        <v>2</v>
      </c>
      <c r="G14" s="67" t="s">
        <v>2</v>
      </c>
      <c r="H14" s="67" t="s">
        <v>2</v>
      </c>
      <c r="I14" s="67" t="s">
        <v>2</v>
      </c>
      <c r="J14" s="67" t="s">
        <v>2</v>
      </c>
      <c r="K14" s="86" t="s">
        <v>125</v>
      </c>
      <c r="L14" s="67" t="s">
        <v>2</v>
      </c>
      <c r="M14" s="67" t="s">
        <v>2</v>
      </c>
      <c r="N14" s="86" t="s">
        <v>117</v>
      </c>
      <c r="O14" s="86" t="s">
        <v>158</v>
      </c>
    </row>
    <row r="15" spans="1:15" x14ac:dyDescent="0.2">
      <c r="A15" s="67" t="s">
        <v>133</v>
      </c>
      <c r="B15" s="88" t="s">
        <v>151</v>
      </c>
      <c r="C15" s="86">
        <v>10</v>
      </c>
      <c r="D15" s="86" t="s">
        <v>3</v>
      </c>
      <c r="E15" s="67" t="s">
        <v>2</v>
      </c>
      <c r="F15" s="67" t="s">
        <v>2</v>
      </c>
      <c r="G15" s="67" t="s">
        <v>2</v>
      </c>
      <c r="H15" s="67" t="s">
        <v>2</v>
      </c>
      <c r="I15" s="67" t="s">
        <v>2</v>
      </c>
      <c r="J15" s="67" t="s">
        <v>2</v>
      </c>
      <c r="K15" s="86" t="s">
        <v>126</v>
      </c>
      <c r="L15" s="67" t="s">
        <v>2</v>
      </c>
      <c r="M15" s="67" t="s">
        <v>2</v>
      </c>
      <c r="N15" s="86" t="s">
        <v>107</v>
      </c>
      <c r="O15" s="86" t="s">
        <v>156</v>
      </c>
    </row>
    <row r="16" spans="1:15" x14ac:dyDescent="0.2">
      <c r="A16" s="67" t="s">
        <v>134</v>
      </c>
      <c r="B16" s="88" t="s">
        <v>151</v>
      </c>
      <c r="C16" s="86">
        <v>10</v>
      </c>
      <c r="D16" s="86" t="s">
        <v>3</v>
      </c>
      <c r="E16" s="67" t="s">
        <v>2</v>
      </c>
      <c r="F16" s="67" t="s">
        <v>2</v>
      </c>
      <c r="G16" s="67" t="s">
        <v>2</v>
      </c>
      <c r="H16" s="67" t="s">
        <v>2</v>
      </c>
      <c r="I16" s="67" t="s">
        <v>2</v>
      </c>
      <c r="J16" s="67" t="s">
        <v>2</v>
      </c>
      <c r="K16" s="86" t="s">
        <v>126</v>
      </c>
      <c r="L16" s="67" t="s">
        <v>2</v>
      </c>
      <c r="M16" s="67" t="s">
        <v>2</v>
      </c>
      <c r="N16" s="86" t="s">
        <v>117</v>
      </c>
      <c r="O16" s="86" t="s">
        <v>158</v>
      </c>
    </row>
    <row r="17" spans="1:15" x14ac:dyDescent="0.2">
      <c r="A17" s="67" t="s">
        <v>134</v>
      </c>
      <c r="B17" s="88" t="s">
        <v>151</v>
      </c>
      <c r="C17" s="86">
        <v>10</v>
      </c>
      <c r="D17" s="86" t="s">
        <v>3</v>
      </c>
      <c r="E17" s="67" t="s">
        <v>2</v>
      </c>
      <c r="F17" s="67" t="s">
        <v>2</v>
      </c>
      <c r="G17" s="67" t="s">
        <v>2</v>
      </c>
      <c r="H17" s="67" t="s">
        <v>2</v>
      </c>
      <c r="I17" s="67" t="s">
        <v>2</v>
      </c>
      <c r="J17" s="67" t="s">
        <v>2</v>
      </c>
      <c r="K17" s="86" t="s">
        <v>125</v>
      </c>
      <c r="L17" s="67" t="s">
        <v>2</v>
      </c>
      <c r="M17" s="67" t="s">
        <v>2</v>
      </c>
      <c r="N17" s="86" t="s">
        <v>107</v>
      </c>
      <c r="O17" s="86" t="s">
        <v>156</v>
      </c>
    </row>
    <row r="18" spans="1:15" x14ac:dyDescent="0.2">
      <c r="A18" s="67" t="s">
        <v>135</v>
      </c>
      <c r="B18" s="88" t="s">
        <v>151</v>
      </c>
      <c r="C18" s="86">
        <v>10</v>
      </c>
      <c r="D18" s="86" t="s">
        <v>3</v>
      </c>
      <c r="E18" s="67" t="s">
        <v>2</v>
      </c>
      <c r="F18" s="67" t="s">
        <v>2</v>
      </c>
      <c r="G18" s="67" t="s">
        <v>2</v>
      </c>
      <c r="H18" s="67" t="s">
        <v>2</v>
      </c>
      <c r="I18" s="67" t="s">
        <v>2</v>
      </c>
      <c r="J18" s="67" t="s">
        <v>2</v>
      </c>
      <c r="K18" s="86" t="s">
        <v>126</v>
      </c>
      <c r="L18" s="67" t="s">
        <v>2</v>
      </c>
      <c r="M18" s="67" t="s">
        <v>2</v>
      </c>
      <c r="N18" s="86" t="s">
        <v>105</v>
      </c>
      <c r="O18" s="86" t="s">
        <v>155</v>
      </c>
    </row>
    <row r="19" spans="1:15" x14ac:dyDescent="0.2">
      <c r="A19" s="67" t="s">
        <v>135</v>
      </c>
      <c r="B19" s="88" t="s">
        <v>151</v>
      </c>
      <c r="C19" s="86">
        <v>10</v>
      </c>
      <c r="D19" s="86" t="s">
        <v>3</v>
      </c>
      <c r="E19" s="67" t="s">
        <v>2</v>
      </c>
      <c r="F19" s="67" t="s">
        <v>2</v>
      </c>
      <c r="G19" s="67" t="s">
        <v>2</v>
      </c>
      <c r="H19" s="67" t="s">
        <v>2</v>
      </c>
      <c r="I19" s="67" t="s">
        <v>2</v>
      </c>
      <c r="J19" s="67" t="s">
        <v>2</v>
      </c>
      <c r="K19" s="86" t="s">
        <v>126</v>
      </c>
      <c r="L19" s="67" t="s">
        <v>2</v>
      </c>
      <c r="M19" s="67" t="s">
        <v>2</v>
      </c>
      <c r="N19" s="86" t="s">
        <v>109</v>
      </c>
      <c r="O19" s="86" t="s">
        <v>155</v>
      </c>
    </row>
    <row r="20" spans="1:15" x14ac:dyDescent="0.2">
      <c r="A20" s="67" t="s">
        <v>135</v>
      </c>
      <c r="B20" s="88" t="s">
        <v>151</v>
      </c>
      <c r="C20" s="86" t="s">
        <v>152</v>
      </c>
      <c r="D20" s="86" t="s">
        <v>3</v>
      </c>
      <c r="E20" s="67" t="s">
        <v>2</v>
      </c>
      <c r="F20" s="67" t="s">
        <v>2</v>
      </c>
      <c r="G20" s="67" t="s">
        <v>2</v>
      </c>
      <c r="H20" s="67" t="s">
        <v>2</v>
      </c>
      <c r="I20" s="67" t="s">
        <v>2</v>
      </c>
      <c r="J20" s="67" t="s">
        <v>2</v>
      </c>
      <c r="K20" s="86" t="s">
        <v>126</v>
      </c>
      <c r="L20" s="67" t="s">
        <v>2</v>
      </c>
      <c r="M20" s="67" t="s">
        <v>2</v>
      </c>
      <c r="N20" s="86" t="s">
        <v>111</v>
      </c>
      <c r="O20" s="86" t="s">
        <v>155</v>
      </c>
    </row>
    <row r="21" spans="1:15" x14ac:dyDescent="0.2">
      <c r="A21" s="67" t="s">
        <v>135</v>
      </c>
      <c r="B21" s="88" t="s">
        <v>151</v>
      </c>
      <c r="C21" s="86" t="s">
        <v>152</v>
      </c>
      <c r="D21" s="86" t="s">
        <v>154</v>
      </c>
      <c r="E21" s="67" t="s">
        <v>2</v>
      </c>
      <c r="F21" s="67" t="s">
        <v>2</v>
      </c>
      <c r="G21" s="67" t="s">
        <v>2</v>
      </c>
      <c r="H21" s="67" t="s">
        <v>2</v>
      </c>
      <c r="I21" s="67" t="s">
        <v>2</v>
      </c>
      <c r="J21" s="67" t="s">
        <v>2</v>
      </c>
      <c r="K21" s="86" t="s">
        <v>125</v>
      </c>
      <c r="L21" s="67" t="s">
        <v>2</v>
      </c>
      <c r="M21" s="67" t="s">
        <v>2</v>
      </c>
      <c r="N21" s="86" t="s">
        <v>121</v>
      </c>
      <c r="O21" s="86" t="s">
        <v>157</v>
      </c>
    </row>
    <row r="22" spans="1:15" x14ac:dyDescent="0.2">
      <c r="A22" s="67" t="s">
        <v>136</v>
      </c>
      <c r="B22" s="88" t="s">
        <v>151</v>
      </c>
      <c r="C22" s="86">
        <v>10</v>
      </c>
      <c r="D22" s="86" t="s">
        <v>3</v>
      </c>
      <c r="E22" s="67" t="s">
        <v>2</v>
      </c>
      <c r="F22" s="67" t="s">
        <v>2</v>
      </c>
      <c r="G22" s="67" t="s">
        <v>2</v>
      </c>
      <c r="H22" s="67" t="s">
        <v>2</v>
      </c>
      <c r="I22" s="67" t="s">
        <v>2</v>
      </c>
      <c r="J22" s="67" t="s">
        <v>2</v>
      </c>
      <c r="K22" s="86" t="s">
        <v>125</v>
      </c>
      <c r="L22" s="67" t="s">
        <v>2</v>
      </c>
      <c r="M22" s="67" t="s">
        <v>2</v>
      </c>
      <c r="N22" s="86" t="s">
        <v>105</v>
      </c>
      <c r="O22" s="86" t="s">
        <v>155</v>
      </c>
    </row>
    <row r="23" spans="1:15" x14ac:dyDescent="0.2">
      <c r="A23" s="67" t="s">
        <v>136</v>
      </c>
      <c r="B23" s="88" t="s">
        <v>151</v>
      </c>
      <c r="C23" s="86">
        <v>10</v>
      </c>
      <c r="D23" s="86" t="s">
        <v>3</v>
      </c>
      <c r="E23" s="67" t="s">
        <v>2</v>
      </c>
      <c r="F23" s="67" t="s">
        <v>2</v>
      </c>
      <c r="G23" s="67" t="s">
        <v>2</v>
      </c>
      <c r="H23" s="67" t="s">
        <v>2</v>
      </c>
      <c r="I23" s="67" t="s">
        <v>2</v>
      </c>
      <c r="J23" s="67" t="s">
        <v>2</v>
      </c>
      <c r="K23" s="86" t="s">
        <v>125</v>
      </c>
      <c r="L23" s="67" t="s">
        <v>2</v>
      </c>
      <c r="M23" s="67" t="s">
        <v>2</v>
      </c>
      <c r="N23" s="86" t="s">
        <v>109</v>
      </c>
      <c r="O23" s="86" t="s">
        <v>155</v>
      </c>
    </row>
    <row r="24" spans="1:15" x14ac:dyDescent="0.2">
      <c r="A24" s="67" t="s">
        <v>136</v>
      </c>
      <c r="B24" s="88" t="s">
        <v>151</v>
      </c>
      <c r="C24" s="86" t="s">
        <v>152</v>
      </c>
      <c r="D24" s="86" t="s">
        <v>154</v>
      </c>
      <c r="E24" s="67" t="s">
        <v>2</v>
      </c>
      <c r="F24" s="67" t="s">
        <v>2</v>
      </c>
      <c r="G24" s="67" t="s">
        <v>2</v>
      </c>
      <c r="H24" s="67" t="s">
        <v>2</v>
      </c>
      <c r="I24" s="67" t="s">
        <v>2</v>
      </c>
      <c r="J24" s="67" t="s">
        <v>2</v>
      </c>
      <c r="K24" s="86" t="s">
        <v>125</v>
      </c>
      <c r="L24" s="67" t="s">
        <v>2</v>
      </c>
      <c r="M24" s="67" t="s">
        <v>2</v>
      </c>
      <c r="N24" s="86" t="s">
        <v>111</v>
      </c>
      <c r="O24" s="86" t="s">
        <v>155</v>
      </c>
    </row>
    <row r="25" spans="1:15" x14ac:dyDescent="0.2">
      <c r="A25" s="67" t="s">
        <v>136</v>
      </c>
      <c r="B25" s="88" t="s">
        <v>151</v>
      </c>
      <c r="C25" s="86" t="s">
        <v>152</v>
      </c>
      <c r="D25" s="86" t="s">
        <v>154</v>
      </c>
      <c r="E25" s="67" t="s">
        <v>2</v>
      </c>
      <c r="F25" s="67" t="s">
        <v>2</v>
      </c>
      <c r="G25" s="67" t="s">
        <v>2</v>
      </c>
      <c r="H25" s="67" t="s">
        <v>2</v>
      </c>
      <c r="I25" s="67" t="s">
        <v>2</v>
      </c>
      <c r="J25" s="67" t="s">
        <v>2</v>
      </c>
      <c r="K25" s="86" t="s">
        <v>126</v>
      </c>
      <c r="L25" s="67" t="s">
        <v>2</v>
      </c>
      <c r="M25" s="67" t="s">
        <v>2</v>
      </c>
      <c r="N25" s="86" t="s">
        <v>121</v>
      </c>
      <c r="O25" s="86" t="s">
        <v>157</v>
      </c>
    </row>
    <row r="26" spans="1:15" x14ac:dyDescent="0.2">
      <c r="A26" s="67" t="s">
        <v>137</v>
      </c>
      <c r="B26" s="88" t="s">
        <v>151</v>
      </c>
      <c r="C26" s="86">
        <v>10</v>
      </c>
      <c r="D26" s="86" t="s">
        <v>3</v>
      </c>
      <c r="E26" s="67" t="s">
        <v>2</v>
      </c>
      <c r="F26" s="67" t="s">
        <v>2</v>
      </c>
      <c r="G26" s="67" t="s">
        <v>2</v>
      </c>
      <c r="H26" s="67" t="s">
        <v>2</v>
      </c>
      <c r="I26" s="67" t="s">
        <v>2</v>
      </c>
      <c r="J26" s="67" t="s">
        <v>2</v>
      </c>
      <c r="K26" s="86" t="s">
        <v>126</v>
      </c>
      <c r="L26" s="67" t="s">
        <v>2</v>
      </c>
      <c r="M26" s="67" t="s">
        <v>2</v>
      </c>
      <c r="N26" s="86" t="s">
        <v>105</v>
      </c>
      <c r="O26" s="86" t="s">
        <v>156</v>
      </c>
    </row>
    <row r="27" spans="1:15" x14ac:dyDescent="0.2">
      <c r="A27" s="67" t="s">
        <v>137</v>
      </c>
      <c r="B27" s="88" t="s">
        <v>151</v>
      </c>
      <c r="C27" s="86">
        <v>10</v>
      </c>
      <c r="D27" s="86" t="s">
        <v>3</v>
      </c>
      <c r="E27" s="67" t="s">
        <v>2</v>
      </c>
      <c r="F27" s="67" t="s">
        <v>2</v>
      </c>
      <c r="G27" s="67" t="s">
        <v>2</v>
      </c>
      <c r="H27" s="67" t="s">
        <v>2</v>
      </c>
      <c r="I27" s="67" t="s">
        <v>2</v>
      </c>
      <c r="J27" s="67" t="s">
        <v>2</v>
      </c>
      <c r="K27" s="86" t="s">
        <v>126</v>
      </c>
      <c r="L27" s="67" t="s">
        <v>2</v>
      </c>
      <c r="M27" s="67" t="s">
        <v>2</v>
      </c>
      <c r="N27" s="86" t="s">
        <v>109</v>
      </c>
      <c r="O27" s="86" t="s">
        <v>156</v>
      </c>
    </row>
    <row r="28" spans="1:15" x14ac:dyDescent="0.2">
      <c r="A28" s="67" t="s">
        <v>137</v>
      </c>
      <c r="B28" s="88" t="s">
        <v>151</v>
      </c>
      <c r="C28" s="86" t="s">
        <v>152</v>
      </c>
      <c r="D28" s="86" t="s">
        <v>154</v>
      </c>
      <c r="E28" s="67" t="s">
        <v>2</v>
      </c>
      <c r="F28" s="67" t="s">
        <v>2</v>
      </c>
      <c r="G28" s="67" t="s">
        <v>2</v>
      </c>
      <c r="H28" s="67" t="s">
        <v>2</v>
      </c>
      <c r="I28" s="67" t="s">
        <v>2</v>
      </c>
      <c r="J28" s="67" t="s">
        <v>2</v>
      </c>
      <c r="K28" s="86" t="s">
        <v>126</v>
      </c>
      <c r="L28" s="67" t="s">
        <v>2</v>
      </c>
      <c r="M28" s="67" t="s">
        <v>2</v>
      </c>
      <c r="N28" s="86" t="s">
        <v>111</v>
      </c>
      <c r="O28" s="86" t="s">
        <v>156</v>
      </c>
    </row>
    <row r="29" spans="1:15" x14ac:dyDescent="0.2">
      <c r="A29" s="67" t="s">
        <v>137</v>
      </c>
      <c r="B29" s="88" t="s">
        <v>151</v>
      </c>
      <c r="C29" s="86" t="s">
        <v>152</v>
      </c>
      <c r="D29" s="86" t="s">
        <v>154</v>
      </c>
      <c r="E29" s="67" t="s">
        <v>2</v>
      </c>
      <c r="F29" s="67" t="s">
        <v>2</v>
      </c>
      <c r="G29" s="67" t="s">
        <v>2</v>
      </c>
      <c r="H29" s="67" t="s">
        <v>2</v>
      </c>
      <c r="I29" s="67" t="s">
        <v>2</v>
      </c>
      <c r="J29" s="67" t="s">
        <v>2</v>
      </c>
      <c r="K29" s="86" t="s">
        <v>126</v>
      </c>
      <c r="L29" s="67" t="s">
        <v>2</v>
      </c>
      <c r="M29" s="67" t="s">
        <v>2</v>
      </c>
      <c r="N29" s="86" t="s">
        <v>113</v>
      </c>
      <c r="O29" s="86" t="s">
        <v>156</v>
      </c>
    </row>
    <row r="30" spans="1:15" x14ac:dyDescent="0.2">
      <c r="A30" s="67" t="s">
        <v>137</v>
      </c>
      <c r="B30" s="88" t="s">
        <v>151</v>
      </c>
      <c r="C30" s="86" t="s">
        <v>152</v>
      </c>
      <c r="D30" s="86" t="s">
        <v>154</v>
      </c>
      <c r="E30" s="67" t="s">
        <v>2</v>
      </c>
      <c r="F30" s="67" t="s">
        <v>2</v>
      </c>
      <c r="G30" s="67" t="s">
        <v>2</v>
      </c>
      <c r="H30" s="67" t="s">
        <v>2</v>
      </c>
      <c r="I30" s="67" t="s">
        <v>2</v>
      </c>
      <c r="J30" s="67" t="s">
        <v>2</v>
      </c>
      <c r="K30" s="86" t="s">
        <v>125</v>
      </c>
      <c r="L30" s="67" t="s">
        <v>2</v>
      </c>
      <c r="M30" s="67" t="s">
        <v>2</v>
      </c>
      <c r="N30" s="86" t="s">
        <v>121</v>
      </c>
      <c r="O30" s="86" t="s">
        <v>158</v>
      </c>
    </row>
    <row r="31" spans="1:15" x14ac:dyDescent="0.2">
      <c r="A31" s="67" t="s">
        <v>137</v>
      </c>
      <c r="B31" s="88" t="s">
        <v>151</v>
      </c>
      <c r="C31" s="86" t="s">
        <v>152</v>
      </c>
      <c r="D31" s="86" t="s">
        <v>154</v>
      </c>
      <c r="E31" s="67" t="s">
        <v>2</v>
      </c>
      <c r="F31" s="67" t="s">
        <v>2</v>
      </c>
      <c r="G31" s="67" t="s">
        <v>2</v>
      </c>
      <c r="H31" s="67" t="s">
        <v>2</v>
      </c>
      <c r="I31" s="67" t="s">
        <v>2</v>
      </c>
      <c r="J31" s="67" t="s">
        <v>2</v>
      </c>
      <c r="K31" s="86" t="s">
        <v>125</v>
      </c>
      <c r="L31" s="67" t="s">
        <v>2</v>
      </c>
      <c r="M31" s="67" t="s">
        <v>2</v>
      </c>
      <c r="N31" s="86" t="s">
        <v>123</v>
      </c>
      <c r="O31" s="86" t="s">
        <v>158</v>
      </c>
    </row>
    <row r="32" spans="1:15" x14ac:dyDescent="0.2">
      <c r="A32" s="67" t="s">
        <v>138</v>
      </c>
      <c r="B32" s="88" t="s">
        <v>151</v>
      </c>
      <c r="C32" s="86">
        <v>10</v>
      </c>
      <c r="D32" s="86" t="s">
        <v>3</v>
      </c>
      <c r="E32" s="67" t="s">
        <v>2</v>
      </c>
      <c r="F32" s="67" t="s">
        <v>2</v>
      </c>
      <c r="G32" s="67" t="s">
        <v>2</v>
      </c>
      <c r="H32" s="67" t="s">
        <v>2</v>
      </c>
      <c r="I32" s="67" t="s">
        <v>2</v>
      </c>
      <c r="J32" s="67" t="s">
        <v>2</v>
      </c>
      <c r="K32" s="86" t="s">
        <v>125</v>
      </c>
      <c r="L32" s="67" t="s">
        <v>2</v>
      </c>
      <c r="M32" s="67" t="s">
        <v>2</v>
      </c>
      <c r="N32" s="86" t="s">
        <v>105</v>
      </c>
      <c r="O32" s="86" t="s">
        <v>156</v>
      </c>
    </row>
    <row r="33" spans="1:15" x14ac:dyDescent="0.2">
      <c r="A33" s="67" t="s">
        <v>138</v>
      </c>
      <c r="B33" s="88" t="s">
        <v>151</v>
      </c>
      <c r="C33" s="86">
        <v>10</v>
      </c>
      <c r="D33" s="86" t="s">
        <v>3</v>
      </c>
      <c r="E33" s="67" t="s">
        <v>2</v>
      </c>
      <c r="F33" s="67" t="s">
        <v>2</v>
      </c>
      <c r="G33" s="67" t="s">
        <v>2</v>
      </c>
      <c r="H33" s="67" t="s">
        <v>2</v>
      </c>
      <c r="I33" s="67" t="s">
        <v>2</v>
      </c>
      <c r="J33" s="67" t="s">
        <v>2</v>
      </c>
      <c r="K33" s="86" t="s">
        <v>125</v>
      </c>
      <c r="L33" s="67" t="s">
        <v>2</v>
      </c>
      <c r="M33" s="67" t="s">
        <v>2</v>
      </c>
      <c r="N33" s="86" t="s">
        <v>109</v>
      </c>
      <c r="O33" s="86" t="s">
        <v>156</v>
      </c>
    </row>
    <row r="34" spans="1:15" x14ac:dyDescent="0.2">
      <c r="A34" s="67" t="s">
        <v>138</v>
      </c>
      <c r="B34" s="88" t="s">
        <v>151</v>
      </c>
      <c r="C34" s="86" t="s">
        <v>152</v>
      </c>
      <c r="D34" s="86" t="s">
        <v>154</v>
      </c>
      <c r="E34" s="67" t="s">
        <v>2</v>
      </c>
      <c r="F34" s="67" t="s">
        <v>2</v>
      </c>
      <c r="G34" s="67" t="s">
        <v>2</v>
      </c>
      <c r="H34" s="67" t="s">
        <v>2</v>
      </c>
      <c r="I34" s="67" t="s">
        <v>2</v>
      </c>
      <c r="J34" s="67" t="s">
        <v>2</v>
      </c>
      <c r="K34" s="86" t="s">
        <v>125</v>
      </c>
      <c r="L34" s="67" t="s">
        <v>2</v>
      </c>
      <c r="M34" s="67" t="s">
        <v>2</v>
      </c>
      <c r="N34" s="86" t="s">
        <v>111</v>
      </c>
      <c r="O34" s="86" t="s">
        <v>156</v>
      </c>
    </row>
    <row r="35" spans="1:15" x14ac:dyDescent="0.2">
      <c r="A35" s="67" t="s">
        <v>138</v>
      </c>
      <c r="B35" s="88" t="s">
        <v>151</v>
      </c>
      <c r="C35" s="86" t="s">
        <v>152</v>
      </c>
      <c r="D35" s="86" t="s">
        <v>154</v>
      </c>
      <c r="E35" s="67" t="s">
        <v>2</v>
      </c>
      <c r="F35" s="67" t="s">
        <v>2</v>
      </c>
      <c r="G35" s="67" t="s">
        <v>2</v>
      </c>
      <c r="H35" s="67" t="s">
        <v>2</v>
      </c>
      <c r="I35" s="67" t="s">
        <v>2</v>
      </c>
      <c r="J35" s="67" t="s">
        <v>2</v>
      </c>
      <c r="K35" s="86" t="s">
        <v>125</v>
      </c>
      <c r="L35" s="67" t="s">
        <v>2</v>
      </c>
      <c r="M35" s="67" t="s">
        <v>2</v>
      </c>
      <c r="N35" s="86" t="s">
        <v>113</v>
      </c>
      <c r="O35" s="86" t="s">
        <v>156</v>
      </c>
    </row>
    <row r="36" spans="1:15" x14ac:dyDescent="0.2">
      <c r="A36" s="67" t="s">
        <v>138</v>
      </c>
      <c r="B36" s="88" t="s">
        <v>151</v>
      </c>
      <c r="C36" s="86" t="s">
        <v>152</v>
      </c>
      <c r="D36" s="86" t="s">
        <v>154</v>
      </c>
      <c r="E36" s="67" t="s">
        <v>2</v>
      </c>
      <c r="F36" s="67" t="s">
        <v>2</v>
      </c>
      <c r="G36" s="67" t="s">
        <v>2</v>
      </c>
      <c r="H36" s="67" t="s">
        <v>2</v>
      </c>
      <c r="I36" s="67" t="s">
        <v>2</v>
      </c>
      <c r="J36" s="67" t="s">
        <v>2</v>
      </c>
      <c r="K36" s="86" t="s">
        <v>126</v>
      </c>
      <c r="L36" s="67" t="s">
        <v>2</v>
      </c>
      <c r="M36" s="67" t="s">
        <v>2</v>
      </c>
      <c r="N36" s="86" t="s">
        <v>121</v>
      </c>
      <c r="O36" s="86" t="s">
        <v>158</v>
      </c>
    </row>
    <row r="37" spans="1:15" x14ac:dyDescent="0.2">
      <c r="A37" s="67" t="s">
        <v>138</v>
      </c>
      <c r="B37" s="88" t="s">
        <v>151</v>
      </c>
      <c r="C37" s="86" t="s">
        <v>152</v>
      </c>
      <c r="D37" s="86" t="s">
        <v>154</v>
      </c>
      <c r="E37" s="67" t="s">
        <v>2</v>
      </c>
      <c r="F37" s="67" t="s">
        <v>2</v>
      </c>
      <c r="G37" s="67" t="s">
        <v>2</v>
      </c>
      <c r="H37" s="67" t="s">
        <v>2</v>
      </c>
      <c r="I37" s="67" t="s">
        <v>2</v>
      </c>
      <c r="J37" s="67" t="s">
        <v>2</v>
      </c>
      <c r="K37" s="86" t="s">
        <v>126</v>
      </c>
      <c r="L37" s="67" t="s">
        <v>2</v>
      </c>
      <c r="M37" s="67" t="s">
        <v>2</v>
      </c>
      <c r="N37" s="86" t="s">
        <v>123</v>
      </c>
      <c r="O37" s="86" t="s">
        <v>158</v>
      </c>
    </row>
    <row r="38" spans="1:15" x14ac:dyDescent="0.2">
      <c r="A38" s="67" t="s">
        <v>139</v>
      </c>
      <c r="B38" s="88" t="s">
        <v>151</v>
      </c>
      <c r="C38" s="86" t="s">
        <v>153</v>
      </c>
      <c r="D38" s="86" t="s">
        <v>3</v>
      </c>
      <c r="E38" s="67" t="s">
        <v>2</v>
      </c>
      <c r="F38" s="67" t="s">
        <v>2</v>
      </c>
      <c r="G38" s="67" t="s">
        <v>2</v>
      </c>
      <c r="H38" s="67" t="s">
        <v>2</v>
      </c>
      <c r="I38" s="67" t="s">
        <v>2</v>
      </c>
      <c r="J38" s="67" t="s">
        <v>2</v>
      </c>
      <c r="K38" s="86" t="s">
        <v>125</v>
      </c>
      <c r="L38" s="67" t="s">
        <v>2</v>
      </c>
      <c r="M38" s="67" t="s">
        <v>2</v>
      </c>
      <c r="N38" s="86" t="s">
        <v>119</v>
      </c>
      <c r="O38" s="86" t="s">
        <v>157</v>
      </c>
    </row>
    <row r="39" spans="1:15" x14ac:dyDescent="0.2">
      <c r="A39" s="67" t="s">
        <v>139</v>
      </c>
      <c r="B39" s="88" t="s">
        <v>151</v>
      </c>
      <c r="C39" s="86" t="s">
        <v>153</v>
      </c>
      <c r="D39" s="86" t="s">
        <v>3</v>
      </c>
      <c r="E39" s="67" t="s">
        <v>2</v>
      </c>
      <c r="F39" s="67" t="s">
        <v>2</v>
      </c>
      <c r="G39" s="67" t="s">
        <v>2</v>
      </c>
      <c r="H39" s="67" t="s">
        <v>2</v>
      </c>
      <c r="I39" s="67" t="s">
        <v>2</v>
      </c>
      <c r="J39" s="67" t="s">
        <v>2</v>
      </c>
      <c r="K39" s="86" t="s">
        <v>125</v>
      </c>
      <c r="L39" s="67" t="s">
        <v>2</v>
      </c>
      <c r="M39" s="67" t="s">
        <v>2</v>
      </c>
      <c r="N39" s="86" t="s">
        <v>115</v>
      </c>
      <c r="O39" s="86" t="s">
        <v>157</v>
      </c>
    </row>
    <row r="40" spans="1:15" x14ac:dyDescent="0.2">
      <c r="A40" s="67" t="s">
        <v>140</v>
      </c>
      <c r="B40" s="88" t="s">
        <v>151</v>
      </c>
      <c r="C40" s="86" t="s">
        <v>153</v>
      </c>
      <c r="D40" s="86" t="s">
        <v>3</v>
      </c>
      <c r="E40" s="67" t="s">
        <v>2</v>
      </c>
      <c r="F40" s="67" t="s">
        <v>2</v>
      </c>
      <c r="G40" s="67" t="s">
        <v>2</v>
      </c>
      <c r="H40" s="67" t="s">
        <v>2</v>
      </c>
      <c r="I40" s="67" t="s">
        <v>2</v>
      </c>
      <c r="J40" s="67" t="s">
        <v>2</v>
      </c>
      <c r="K40" s="86" t="s">
        <v>126</v>
      </c>
      <c r="L40" s="67" t="s">
        <v>2</v>
      </c>
      <c r="M40" s="67" t="s">
        <v>2</v>
      </c>
      <c r="N40" s="86" t="s">
        <v>115</v>
      </c>
      <c r="O40" s="86" t="s">
        <v>157</v>
      </c>
    </row>
    <row r="41" spans="1:15" x14ac:dyDescent="0.2">
      <c r="A41" s="67" t="s">
        <v>140</v>
      </c>
      <c r="B41" s="88" t="s">
        <v>151</v>
      </c>
      <c r="C41" s="86" t="s">
        <v>153</v>
      </c>
      <c r="D41" s="86" t="s">
        <v>3</v>
      </c>
      <c r="E41" s="67" t="s">
        <v>2</v>
      </c>
      <c r="F41" s="67" t="s">
        <v>2</v>
      </c>
      <c r="G41" s="67" t="s">
        <v>2</v>
      </c>
      <c r="H41" s="67" t="s">
        <v>2</v>
      </c>
      <c r="I41" s="67" t="s">
        <v>2</v>
      </c>
      <c r="J41" s="67" t="s">
        <v>2</v>
      </c>
      <c r="K41" s="86" t="s">
        <v>126</v>
      </c>
      <c r="L41" s="67" t="s">
        <v>2</v>
      </c>
      <c r="M41" s="67" t="s">
        <v>2</v>
      </c>
      <c r="N41" s="86" t="s">
        <v>119</v>
      </c>
      <c r="O41" s="86" t="s">
        <v>157</v>
      </c>
    </row>
    <row r="42" spans="1:15" x14ac:dyDescent="0.2">
      <c r="A42" s="67" t="s">
        <v>141</v>
      </c>
      <c r="B42" s="88" t="s">
        <v>151</v>
      </c>
      <c r="C42" s="86" t="s">
        <v>153</v>
      </c>
      <c r="D42" s="86" t="s">
        <v>3</v>
      </c>
      <c r="E42" s="67" t="s">
        <v>2</v>
      </c>
      <c r="F42" s="67" t="s">
        <v>2</v>
      </c>
      <c r="G42" s="67" t="s">
        <v>2</v>
      </c>
      <c r="H42" s="67" t="s">
        <v>2</v>
      </c>
      <c r="I42" s="67" t="s">
        <v>2</v>
      </c>
      <c r="J42" s="67" t="s">
        <v>2</v>
      </c>
      <c r="K42" s="86" t="s">
        <v>125</v>
      </c>
      <c r="L42" s="67" t="s">
        <v>2</v>
      </c>
      <c r="M42" s="67" t="s">
        <v>2</v>
      </c>
      <c r="N42" s="86" t="s">
        <v>115</v>
      </c>
      <c r="O42" s="86" t="s">
        <v>158</v>
      </c>
    </row>
    <row r="43" spans="1:15" x14ac:dyDescent="0.2">
      <c r="A43" s="67" t="s">
        <v>141</v>
      </c>
      <c r="B43" s="88" t="s">
        <v>151</v>
      </c>
      <c r="C43" s="86" t="s">
        <v>153</v>
      </c>
      <c r="D43" s="86" t="s">
        <v>3</v>
      </c>
      <c r="E43" s="67" t="s">
        <v>2</v>
      </c>
      <c r="F43" s="67" t="s">
        <v>2</v>
      </c>
      <c r="G43" s="67" t="s">
        <v>2</v>
      </c>
      <c r="H43" s="67" t="s">
        <v>2</v>
      </c>
      <c r="I43" s="67" t="s">
        <v>2</v>
      </c>
      <c r="J43" s="67" t="s">
        <v>2</v>
      </c>
      <c r="K43" s="86" t="s">
        <v>125</v>
      </c>
      <c r="L43" s="67" t="s">
        <v>2</v>
      </c>
      <c r="M43" s="67" t="s">
        <v>2</v>
      </c>
      <c r="N43" s="86" t="s">
        <v>119</v>
      </c>
      <c r="O43" s="86" t="s">
        <v>158</v>
      </c>
    </row>
    <row r="44" spans="1:15" x14ac:dyDescent="0.2">
      <c r="A44" s="67" t="s">
        <v>142</v>
      </c>
      <c r="B44" s="88" t="s">
        <v>151</v>
      </c>
      <c r="C44" s="86" t="s">
        <v>153</v>
      </c>
      <c r="D44" s="86" t="s">
        <v>3</v>
      </c>
      <c r="E44" s="67" t="s">
        <v>2</v>
      </c>
      <c r="F44" s="67" t="s">
        <v>2</v>
      </c>
      <c r="G44" s="67" t="s">
        <v>2</v>
      </c>
      <c r="H44" s="67" t="s">
        <v>2</v>
      </c>
      <c r="I44" s="67" t="s">
        <v>2</v>
      </c>
      <c r="J44" s="67" t="s">
        <v>2</v>
      </c>
      <c r="K44" s="86" t="s">
        <v>126</v>
      </c>
      <c r="L44" s="67" t="s">
        <v>2</v>
      </c>
      <c r="M44" s="67" t="s">
        <v>2</v>
      </c>
      <c r="N44" s="86" t="s">
        <v>115</v>
      </c>
      <c r="O44" s="86" t="s">
        <v>158</v>
      </c>
    </row>
    <row r="45" spans="1:15" x14ac:dyDescent="0.2">
      <c r="A45" s="67" t="s">
        <v>142</v>
      </c>
      <c r="B45" s="88" t="s">
        <v>151</v>
      </c>
      <c r="C45" s="86" t="s">
        <v>153</v>
      </c>
      <c r="D45" s="86" t="s">
        <v>3</v>
      </c>
      <c r="E45" s="67" t="s">
        <v>2</v>
      </c>
      <c r="F45" s="67" t="s">
        <v>2</v>
      </c>
      <c r="G45" s="67" t="s">
        <v>2</v>
      </c>
      <c r="H45" s="67" t="s">
        <v>2</v>
      </c>
      <c r="I45" s="67" t="s">
        <v>2</v>
      </c>
      <c r="J45" s="67" t="s">
        <v>2</v>
      </c>
      <c r="K45" s="86" t="s">
        <v>126</v>
      </c>
      <c r="L45" s="67" t="s">
        <v>2</v>
      </c>
      <c r="M45" s="67" t="s">
        <v>2</v>
      </c>
      <c r="N45" s="86" t="s">
        <v>119</v>
      </c>
      <c r="O45" s="86" t="s">
        <v>158</v>
      </c>
    </row>
    <row r="46" spans="1:15" x14ac:dyDescent="0.2">
      <c r="A46" s="67" t="s">
        <v>143</v>
      </c>
      <c r="B46" s="88" t="s">
        <v>151</v>
      </c>
      <c r="C46" s="86" t="s">
        <v>153</v>
      </c>
      <c r="D46" s="86" t="s">
        <v>3</v>
      </c>
      <c r="E46" s="67" t="s">
        <v>2</v>
      </c>
      <c r="F46" s="67" t="s">
        <v>2</v>
      </c>
      <c r="G46" s="67" t="s">
        <v>2</v>
      </c>
      <c r="H46" s="67" t="s">
        <v>2</v>
      </c>
      <c r="I46" s="67" t="s">
        <v>2</v>
      </c>
      <c r="J46" s="67" t="s">
        <v>2</v>
      </c>
      <c r="K46" s="86" t="s">
        <v>125</v>
      </c>
      <c r="L46" s="67" t="s">
        <v>2</v>
      </c>
      <c r="M46" s="67" t="s">
        <v>2</v>
      </c>
      <c r="N46" s="86" t="s">
        <v>117</v>
      </c>
      <c r="O46" s="86" t="s">
        <v>157</v>
      </c>
    </row>
    <row r="47" spans="1:15" x14ac:dyDescent="0.2">
      <c r="A47" s="67" t="s">
        <v>143</v>
      </c>
      <c r="B47" s="88" t="s">
        <v>151</v>
      </c>
      <c r="C47" s="86" t="s">
        <v>153</v>
      </c>
      <c r="D47" s="86" t="s">
        <v>3</v>
      </c>
      <c r="E47" s="67" t="s">
        <v>2</v>
      </c>
      <c r="F47" s="67" t="s">
        <v>2</v>
      </c>
      <c r="G47" s="67" t="s">
        <v>2</v>
      </c>
      <c r="H47" s="67" t="s">
        <v>2</v>
      </c>
      <c r="I47" s="67" t="s">
        <v>2</v>
      </c>
      <c r="J47" s="67" t="s">
        <v>2</v>
      </c>
      <c r="K47" s="86" t="s">
        <v>126</v>
      </c>
      <c r="L47" s="67" t="s">
        <v>2</v>
      </c>
      <c r="M47" s="67" t="s">
        <v>2</v>
      </c>
      <c r="N47" s="86" t="s">
        <v>107</v>
      </c>
      <c r="O47" s="86" t="s">
        <v>155</v>
      </c>
    </row>
    <row r="48" spans="1:15" x14ac:dyDescent="0.2">
      <c r="A48" s="67" t="s">
        <v>144</v>
      </c>
      <c r="B48" s="88" t="s">
        <v>151</v>
      </c>
      <c r="C48" s="86" t="s">
        <v>153</v>
      </c>
      <c r="D48" s="86" t="s">
        <v>3</v>
      </c>
      <c r="E48" s="67" t="s">
        <v>2</v>
      </c>
      <c r="F48" s="67" t="s">
        <v>2</v>
      </c>
      <c r="G48" s="67" t="s">
        <v>2</v>
      </c>
      <c r="H48" s="67" t="s">
        <v>2</v>
      </c>
      <c r="I48" s="67" t="s">
        <v>2</v>
      </c>
      <c r="J48" s="67" t="s">
        <v>2</v>
      </c>
      <c r="K48" s="86" t="s">
        <v>125</v>
      </c>
      <c r="L48" s="67" t="s">
        <v>2</v>
      </c>
      <c r="M48" s="67" t="s">
        <v>2</v>
      </c>
      <c r="N48" s="86" t="s">
        <v>107</v>
      </c>
      <c r="O48" s="86" t="s">
        <v>155</v>
      </c>
    </row>
    <row r="49" spans="1:15" x14ac:dyDescent="0.2">
      <c r="A49" s="67" t="s">
        <v>144</v>
      </c>
      <c r="B49" s="88" t="s">
        <v>151</v>
      </c>
      <c r="C49" s="86" t="s">
        <v>153</v>
      </c>
      <c r="D49" s="86" t="s">
        <v>3</v>
      </c>
      <c r="E49" s="67" t="s">
        <v>2</v>
      </c>
      <c r="F49" s="67" t="s">
        <v>2</v>
      </c>
      <c r="G49" s="67" t="s">
        <v>2</v>
      </c>
      <c r="H49" s="67" t="s">
        <v>2</v>
      </c>
      <c r="I49" s="67" t="s">
        <v>2</v>
      </c>
      <c r="J49" s="67" t="s">
        <v>2</v>
      </c>
      <c r="K49" s="86" t="s">
        <v>126</v>
      </c>
      <c r="L49" s="67" t="s">
        <v>2</v>
      </c>
      <c r="M49" s="67" t="s">
        <v>2</v>
      </c>
      <c r="N49" s="86" t="s">
        <v>117</v>
      </c>
      <c r="O49" s="86" t="s">
        <v>157</v>
      </c>
    </row>
    <row r="50" spans="1:15" x14ac:dyDescent="0.2">
      <c r="A50" s="67" t="s">
        <v>145</v>
      </c>
      <c r="B50" s="88" t="s">
        <v>151</v>
      </c>
      <c r="C50" s="86" t="s">
        <v>153</v>
      </c>
      <c r="D50" s="86" t="s">
        <v>3</v>
      </c>
      <c r="E50" s="67" t="s">
        <v>2</v>
      </c>
      <c r="F50" s="67" t="s">
        <v>2</v>
      </c>
      <c r="G50" s="67" t="s">
        <v>2</v>
      </c>
      <c r="H50" s="67" t="s">
        <v>2</v>
      </c>
      <c r="I50" s="67" t="s">
        <v>2</v>
      </c>
      <c r="J50" s="67" t="s">
        <v>2</v>
      </c>
      <c r="K50" s="86" t="s">
        <v>125</v>
      </c>
      <c r="L50" s="67" t="s">
        <v>2</v>
      </c>
      <c r="M50" s="67" t="s">
        <v>2</v>
      </c>
      <c r="N50" s="86" t="s">
        <v>117</v>
      </c>
      <c r="O50" s="86" t="s">
        <v>158</v>
      </c>
    </row>
    <row r="51" spans="1:15" x14ac:dyDescent="0.2">
      <c r="A51" s="67" t="s">
        <v>145</v>
      </c>
      <c r="B51" s="88" t="s">
        <v>151</v>
      </c>
      <c r="C51" s="86" t="s">
        <v>153</v>
      </c>
      <c r="D51" s="86" t="s">
        <v>3</v>
      </c>
      <c r="E51" s="67" t="s">
        <v>2</v>
      </c>
      <c r="F51" s="67" t="s">
        <v>2</v>
      </c>
      <c r="G51" s="67" t="s">
        <v>2</v>
      </c>
      <c r="H51" s="67" t="s">
        <v>2</v>
      </c>
      <c r="I51" s="67" t="s">
        <v>2</v>
      </c>
      <c r="J51" s="67" t="s">
        <v>2</v>
      </c>
      <c r="K51" s="86" t="s">
        <v>126</v>
      </c>
      <c r="L51" s="67" t="s">
        <v>2</v>
      </c>
      <c r="M51" s="67" t="s">
        <v>2</v>
      </c>
      <c r="N51" s="86" t="s">
        <v>107</v>
      </c>
      <c r="O51" s="86" t="s">
        <v>156</v>
      </c>
    </row>
    <row r="52" spans="1:15" x14ac:dyDescent="0.2">
      <c r="A52" s="67" t="s">
        <v>146</v>
      </c>
      <c r="B52" s="88" t="s">
        <v>151</v>
      </c>
      <c r="C52" s="86" t="s">
        <v>153</v>
      </c>
      <c r="D52" s="86" t="s">
        <v>3</v>
      </c>
      <c r="E52" s="67" t="s">
        <v>2</v>
      </c>
      <c r="F52" s="67" t="s">
        <v>2</v>
      </c>
      <c r="G52" s="67" t="s">
        <v>2</v>
      </c>
      <c r="H52" s="67" t="s">
        <v>2</v>
      </c>
      <c r="I52" s="67" t="s">
        <v>2</v>
      </c>
      <c r="J52" s="67" t="s">
        <v>2</v>
      </c>
      <c r="K52" s="86" t="s">
        <v>125</v>
      </c>
      <c r="L52" s="67" t="s">
        <v>2</v>
      </c>
      <c r="M52" s="67" t="s">
        <v>2</v>
      </c>
      <c r="N52" s="86" t="s">
        <v>107</v>
      </c>
      <c r="O52" s="86" t="s">
        <v>156</v>
      </c>
    </row>
    <row r="53" spans="1:15" x14ac:dyDescent="0.2">
      <c r="A53" s="67" t="s">
        <v>146</v>
      </c>
      <c r="B53" s="88" t="s">
        <v>151</v>
      </c>
      <c r="C53" s="86" t="s">
        <v>153</v>
      </c>
      <c r="D53" s="86" t="s">
        <v>3</v>
      </c>
      <c r="E53" s="67" t="s">
        <v>2</v>
      </c>
      <c r="F53" s="67" t="s">
        <v>2</v>
      </c>
      <c r="G53" s="67" t="s">
        <v>2</v>
      </c>
      <c r="H53" s="67" t="s">
        <v>2</v>
      </c>
      <c r="I53" s="67" t="s">
        <v>2</v>
      </c>
      <c r="J53" s="67" t="s">
        <v>2</v>
      </c>
      <c r="K53" s="86" t="s">
        <v>126</v>
      </c>
      <c r="L53" s="67" t="s">
        <v>2</v>
      </c>
      <c r="M53" s="67" t="s">
        <v>2</v>
      </c>
      <c r="N53" s="86" t="s">
        <v>117</v>
      </c>
      <c r="O53" s="86" t="s">
        <v>158</v>
      </c>
    </row>
    <row r="54" spans="1:15" x14ac:dyDescent="0.2">
      <c r="A54" s="67" t="s">
        <v>147</v>
      </c>
      <c r="B54" s="88" t="s">
        <v>151</v>
      </c>
      <c r="C54" s="86" t="s">
        <v>153</v>
      </c>
      <c r="D54" s="86" t="s">
        <v>3</v>
      </c>
      <c r="E54" s="67" t="s">
        <v>2</v>
      </c>
      <c r="F54" s="67" t="s">
        <v>2</v>
      </c>
      <c r="G54" s="67" t="s">
        <v>2</v>
      </c>
      <c r="H54" s="67" t="s">
        <v>2</v>
      </c>
      <c r="I54" s="67" t="s">
        <v>2</v>
      </c>
      <c r="J54" s="67" t="s">
        <v>2</v>
      </c>
      <c r="K54" s="86" t="s">
        <v>126</v>
      </c>
      <c r="L54" s="67" t="s">
        <v>2</v>
      </c>
      <c r="M54" s="67" t="s">
        <v>2</v>
      </c>
      <c r="N54" s="86" t="s">
        <v>109</v>
      </c>
      <c r="O54" s="86" t="s">
        <v>155</v>
      </c>
    </row>
    <row r="55" spans="1:15" x14ac:dyDescent="0.2">
      <c r="A55" s="67" t="s">
        <v>147</v>
      </c>
      <c r="B55" s="88" t="s">
        <v>151</v>
      </c>
      <c r="C55" s="86" t="s">
        <v>153</v>
      </c>
      <c r="D55" s="86" t="s">
        <v>154</v>
      </c>
      <c r="E55" s="67" t="s">
        <v>2</v>
      </c>
      <c r="F55" s="67" t="s">
        <v>2</v>
      </c>
      <c r="G55" s="67" t="s">
        <v>2</v>
      </c>
      <c r="H55" s="67" t="s">
        <v>2</v>
      </c>
      <c r="I55" s="67" t="s">
        <v>2</v>
      </c>
      <c r="J55" s="67" t="s">
        <v>2</v>
      </c>
      <c r="K55" s="86" t="s">
        <v>126</v>
      </c>
      <c r="L55" s="67" t="s">
        <v>2</v>
      </c>
      <c r="M55" s="67" t="s">
        <v>2</v>
      </c>
      <c r="N55" s="86" t="s">
        <v>111</v>
      </c>
      <c r="O55" s="86" t="s">
        <v>155</v>
      </c>
    </row>
    <row r="56" spans="1:15" x14ac:dyDescent="0.2">
      <c r="A56" s="67" t="s">
        <v>147</v>
      </c>
      <c r="B56" s="88" t="s">
        <v>151</v>
      </c>
      <c r="C56" s="86" t="s">
        <v>153</v>
      </c>
      <c r="D56" s="86" t="s">
        <v>3</v>
      </c>
      <c r="E56" s="67" t="s">
        <v>2</v>
      </c>
      <c r="F56" s="67" t="s">
        <v>2</v>
      </c>
      <c r="G56" s="67" t="s">
        <v>2</v>
      </c>
      <c r="H56" s="67" t="s">
        <v>2</v>
      </c>
      <c r="I56" s="67" t="s">
        <v>2</v>
      </c>
      <c r="J56" s="67" t="s">
        <v>2</v>
      </c>
      <c r="K56" s="86" t="s">
        <v>125</v>
      </c>
      <c r="L56" s="67" t="s">
        <v>2</v>
      </c>
      <c r="M56" s="67" t="s">
        <v>2</v>
      </c>
      <c r="N56" s="86" t="s">
        <v>121</v>
      </c>
      <c r="O56" s="86" t="s">
        <v>157</v>
      </c>
    </row>
    <row r="57" spans="1:15" x14ac:dyDescent="0.2">
      <c r="A57" s="67" t="s">
        <v>148</v>
      </c>
      <c r="B57" s="88" t="s">
        <v>151</v>
      </c>
      <c r="C57" s="86" t="s">
        <v>153</v>
      </c>
      <c r="D57" s="86" t="s">
        <v>3</v>
      </c>
      <c r="E57" s="67" t="s">
        <v>2</v>
      </c>
      <c r="F57" s="67" t="s">
        <v>2</v>
      </c>
      <c r="G57" s="67" t="s">
        <v>2</v>
      </c>
      <c r="H57" s="67" t="s">
        <v>2</v>
      </c>
      <c r="I57" s="67" t="s">
        <v>2</v>
      </c>
      <c r="J57" s="67" t="s">
        <v>2</v>
      </c>
      <c r="K57" s="86" t="s">
        <v>125</v>
      </c>
      <c r="L57" s="67" t="s">
        <v>2</v>
      </c>
      <c r="M57" s="67" t="s">
        <v>2</v>
      </c>
      <c r="N57" s="86" t="s">
        <v>109</v>
      </c>
      <c r="O57" s="86" t="s">
        <v>155</v>
      </c>
    </row>
    <row r="58" spans="1:15" x14ac:dyDescent="0.2">
      <c r="A58" s="67" t="s">
        <v>148</v>
      </c>
      <c r="B58" s="88" t="s">
        <v>151</v>
      </c>
      <c r="C58" s="86" t="s">
        <v>153</v>
      </c>
      <c r="D58" s="86" t="s">
        <v>154</v>
      </c>
      <c r="E58" s="67" t="s">
        <v>2</v>
      </c>
      <c r="F58" s="67" t="s">
        <v>2</v>
      </c>
      <c r="G58" s="67" t="s">
        <v>2</v>
      </c>
      <c r="H58" s="67" t="s">
        <v>2</v>
      </c>
      <c r="I58" s="67" t="s">
        <v>2</v>
      </c>
      <c r="J58" s="67" t="s">
        <v>2</v>
      </c>
      <c r="K58" s="86" t="s">
        <v>125</v>
      </c>
      <c r="L58" s="67" t="s">
        <v>2</v>
      </c>
      <c r="M58" s="67" t="s">
        <v>2</v>
      </c>
      <c r="N58" s="86" t="s">
        <v>111</v>
      </c>
      <c r="O58" s="86" t="s">
        <v>155</v>
      </c>
    </row>
    <row r="59" spans="1:15" x14ac:dyDescent="0.2">
      <c r="A59" s="67" t="s">
        <v>148</v>
      </c>
      <c r="B59" s="88" t="s">
        <v>151</v>
      </c>
      <c r="C59" s="86" t="s">
        <v>153</v>
      </c>
      <c r="D59" s="86" t="s">
        <v>3</v>
      </c>
      <c r="E59" s="67" t="s">
        <v>2</v>
      </c>
      <c r="F59" s="67" t="s">
        <v>2</v>
      </c>
      <c r="G59" s="67" t="s">
        <v>2</v>
      </c>
      <c r="H59" s="67" t="s">
        <v>2</v>
      </c>
      <c r="I59" s="67" t="s">
        <v>2</v>
      </c>
      <c r="J59" s="67" t="s">
        <v>2</v>
      </c>
      <c r="K59" s="86" t="s">
        <v>126</v>
      </c>
      <c r="L59" s="67" t="s">
        <v>2</v>
      </c>
      <c r="M59" s="67" t="s">
        <v>2</v>
      </c>
      <c r="N59" s="86" t="s">
        <v>121</v>
      </c>
      <c r="O59" s="86" t="s">
        <v>157</v>
      </c>
    </row>
    <row r="60" spans="1:15" x14ac:dyDescent="0.2">
      <c r="A60" s="67" t="s">
        <v>149</v>
      </c>
      <c r="B60" s="88" t="s">
        <v>151</v>
      </c>
      <c r="C60" s="86" t="s">
        <v>153</v>
      </c>
      <c r="D60" s="86" t="s">
        <v>3</v>
      </c>
      <c r="E60" s="67" t="s">
        <v>2</v>
      </c>
      <c r="F60" s="67" t="s">
        <v>2</v>
      </c>
      <c r="G60" s="67" t="s">
        <v>2</v>
      </c>
      <c r="H60" s="67" t="s">
        <v>2</v>
      </c>
      <c r="I60" s="67" t="s">
        <v>2</v>
      </c>
      <c r="J60" s="67" t="s">
        <v>2</v>
      </c>
      <c r="K60" s="86" t="s">
        <v>126</v>
      </c>
      <c r="L60" s="67" t="s">
        <v>2</v>
      </c>
      <c r="M60" s="67" t="s">
        <v>2</v>
      </c>
      <c r="N60" s="86" t="s">
        <v>109</v>
      </c>
      <c r="O60" s="86" t="s">
        <v>156</v>
      </c>
    </row>
    <row r="61" spans="1:15" x14ac:dyDescent="0.2">
      <c r="A61" s="67" t="s">
        <v>149</v>
      </c>
      <c r="B61" s="88" t="s">
        <v>151</v>
      </c>
      <c r="C61" s="86" t="s">
        <v>153</v>
      </c>
      <c r="D61" s="86" t="s">
        <v>154</v>
      </c>
      <c r="E61" s="67" t="s">
        <v>2</v>
      </c>
      <c r="F61" s="67" t="s">
        <v>2</v>
      </c>
      <c r="G61" s="67" t="s">
        <v>2</v>
      </c>
      <c r="H61" s="67" t="s">
        <v>2</v>
      </c>
      <c r="I61" s="67" t="s">
        <v>2</v>
      </c>
      <c r="J61" s="67" t="s">
        <v>2</v>
      </c>
      <c r="K61" s="86" t="s">
        <v>126</v>
      </c>
      <c r="L61" s="67" t="s">
        <v>2</v>
      </c>
      <c r="M61" s="67" t="s">
        <v>2</v>
      </c>
      <c r="N61" s="86" t="s">
        <v>111</v>
      </c>
      <c r="O61" s="86" t="s">
        <v>156</v>
      </c>
    </row>
    <row r="62" spans="1:15" x14ac:dyDescent="0.2">
      <c r="A62" s="67" t="s">
        <v>149</v>
      </c>
      <c r="B62" s="88" t="s">
        <v>151</v>
      </c>
      <c r="C62" s="86" t="s">
        <v>153</v>
      </c>
      <c r="D62" s="86" t="s">
        <v>154</v>
      </c>
      <c r="E62" s="67" t="s">
        <v>2</v>
      </c>
      <c r="F62" s="67" t="s">
        <v>2</v>
      </c>
      <c r="G62" s="67" t="s">
        <v>2</v>
      </c>
      <c r="H62" s="67" t="s">
        <v>2</v>
      </c>
      <c r="I62" s="67" t="s">
        <v>2</v>
      </c>
      <c r="J62" s="67" t="s">
        <v>2</v>
      </c>
      <c r="K62" s="86" t="s">
        <v>126</v>
      </c>
      <c r="L62" s="67" t="s">
        <v>2</v>
      </c>
      <c r="M62" s="67" t="s">
        <v>2</v>
      </c>
      <c r="N62" s="86" t="s">
        <v>113</v>
      </c>
      <c r="O62" s="86" t="s">
        <v>156</v>
      </c>
    </row>
    <row r="63" spans="1:15" x14ac:dyDescent="0.2">
      <c r="A63" s="67" t="s">
        <v>149</v>
      </c>
      <c r="B63" s="88" t="s">
        <v>151</v>
      </c>
      <c r="C63" s="86" t="s">
        <v>153</v>
      </c>
      <c r="D63" s="86" t="s">
        <v>3</v>
      </c>
      <c r="E63" s="67" t="s">
        <v>2</v>
      </c>
      <c r="F63" s="67" t="s">
        <v>2</v>
      </c>
      <c r="G63" s="67" t="s">
        <v>2</v>
      </c>
      <c r="H63" s="67" t="s">
        <v>2</v>
      </c>
      <c r="I63" s="67" t="s">
        <v>2</v>
      </c>
      <c r="J63" s="67" t="s">
        <v>2</v>
      </c>
      <c r="K63" s="86" t="s">
        <v>125</v>
      </c>
      <c r="L63" s="67" t="s">
        <v>2</v>
      </c>
      <c r="M63" s="67" t="s">
        <v>2</v>
      </c>
      <c r="N63" s="86" t="s">
        <v>123</v>
      </c>
      <c r="O63" s="86" t="s">
        <v>158</v>
      </c>
    </row>
    <row r="64" spans="1:15" x14ac:dyDescent="0.2">
      <c r="A64" s="67" t="s">
        <v>149</v>
      </c>
      <c r="B64" s="88" t="s">
        <v>151</v>
      </c>
      <c r="C64" s="86" t="s">
        <v>153</v>
      </c>
      <c r="D64" s="86" t="s">
        <v>3</v>
      </c>
      <c r="E64" s="67" t="s">
        <v>2</v>
      </c>
      <c r="F64" s="67" t="s">
        <v>2</v>
      </c>
      <c r="G64" s="67" t="s">
        <v>2</v>
      </c>
      <c r="H64" s="67" t="s">
        <v>2</v>
      </c>
      <c r="I64" s="67" t="s">
        <v>2</v>
      </c>
      <c r="J64" s="67" t="s">
        <v>2</v>
      </c>
      <c r="K64" s="86" t="s">
        <v>125</v>
      </c>
      <c r="L64" s="67" t="s">
        <v>2</v>
      </c>
      <c r="M64" s="67" t="s">
        <v>2</v>
      </c>
      <c r="N64" s="86" t="s">
        <v>121</v>
      </c>
      <c r="O64" s="86" t="s">
        <v>158</v>
      </c>
    </row>
    <row r="65" spans="1:15" x14ac:dyDescent="0.2">
      <c r="A65" s="67" t="s">
        <v>150</v>
      </c>
      <c r="B65" s="88" t="s">
        <v>151</v>
      </c>
      <c r="C65" s="86" t="s">
        <v>153</v>
      </c>
      <c r="D65" s="86" t="s">
        <v>3</v>
      </c>
      <c r="E65" s="67" t="s">
        <v>2</v>
      </c>
      <c r="F65" s="67" t="s">
        <v>2</v>
      </c>
      <c r="G65" s="67" t="s">
        <v>2</v>
      </c>
      <c r="H65" s="67" t="s">
        <v>2</v>
      </c>
      <c r="I65" s="67" t="s">
        <v>2</v>
      </c>
      <c r="J65" s="67" t="s">
        <v>2</v>
      </c>
      <c r="K65" s="86" t="s">
        <v>125</v>
      </c>
      <c r="L65" s="67" t="s">
        <v>2</v>
      </c>
      <c r="M65" s="67" t="s">
        <v>2</v>
      </c>
      <c r="N65" s="86" t="s">
        <v>109</v>
      </c>
      <c r="O65" s="86" t="s">
        <v>156</v>
      </c>
    </row>
    <row r="66" spans="1:15" x14ac:dyDescent="0.2">
      <c r="A66" s="67" t="s">
        <v>150</v>
      </c>
      <c r="B66" s="88" t="s">
        <v>151</v>
      </c>
      <c r="C66" s="86" t="s">
        <v>153</v>
      </c>
      <c r="D66" s="86" t="s">
        <v>154</v>
      </c>
      <c r="E66" s="67" t="s">
        <v>2</v>
      </c>
      <c r="F66" s="67" t="s">
        <v>2</v>
      </c>
      <c r="G66" s="67" t="s">
        <v>2</v>
      </c>
      <c r="H66" s="67" t="s">
        <v>2</v>
      </c>
      <c r="I66" s="67" t="s">
        <v>2</v>
      </c>
      <c r="J66" s="67" t="s">
        <v>2</v>
      </c>
      <c r="K66" s="86" t="s">
        <v>125</v>
      </c>
      <c r="L66" s="67" t="s">
        <v>2</v>
      </c>
      <c r="M66" s="67" t="s">
        <v>2</v>
      </c>
      <c r="N66" s="86" t="s">
        <v>111</v>
      </c>
      <c r="O66" s="86" t="s">
        <v>156</v>
      </c>
    </row>
    <row r="67" spans="1:15" x14ac:dyDescent="0.2">
      <c r="A67" s="67" t="s">
        <v>150</v>
      </c>
      <c r="B67" s="88" t="s">
        <v>151</v>
      </c>
      <c r="C67" s="86" t="s">
        <v>153</v>
      </c>
      <c r="D67" s="86" t="s">
        <v>154</v>
      </c>
      <c r="E67" s="67" t="s">
        <v>2</v>
      </c>
      <c r="F67" s="67" t="s">
        <v>2</v>
      </c>
      <c r="G67" s="67" t="s">
        <v>2</v>
      </c>
      <c r="H67" s="67" t="s">
        <v>2</v>
      </c>
      <c r="I67" s="67" t="s">
        <v>2</v>
      </c>
      <c r="J67" s="67" t="s">
        <v>2</v>
      </c>
      <c r="K67" s="86" t="s">
        <v>125</v>
      </c>
      <c r="L67" s="67" t="s">
        <v>2</v>
      </c>
      <c r="M67" s="67" t="s">
        <v>2</v>
      </c>
      <c r="N67" s="86" t="s">
        <v>113</v>
      </c>
      <c r="O67" s="86" t="s">
        <v>156</v>
      </c>
    </row>
    <row r="68" spans="1:15" x14ac:dyDescent="0.2">
      <c r="A68" s="67" t="s">
        <v>150</v>
      </c>
      <c r="B68" s="88" t="s">
        <v>151</v>
      </c>
      <c r="C68" s="86" t="s">
        <v>153</v>
      </c>
      <c r="D68" s="86" t="s">
        <v>3</v>
      </c>
      <c r="E68" s="67" t="s">
        <v>2</v>
      </c>
      <c r="F68" s="67" t="s">
        <v>2</v>
      </c>
      <c r="G68" s="67" t="s">
        <v>2</v>
      </c>
      <c r="H68" s="67" t="s">
        <v>2</v>
      </c>
      <c r="I68" s="67" t="s">
        <v>2</v>
      </c>
      <c r="J68" s="67" t="s">
        <v>2</v>
      </c>
      <c r="K68" s="86" t="s">
        <v>126</v>
      </c>
      <c r="L68" s="67" t="s">
        <v>2</v>
      </c>
      <c r="M68" s="67" t="s">
        <v>2</v>
      </c>
      <c r="N68" s="86" t="s">
        <v>123</v>
      </c>
      <c r="O68" s="86" t="s">
        <v>158</v>
      </c>
    </row>
    <row r="69" spans="1:15" x14ac:dyDescent="0.2">
      <c r="A69" s="67" t="s">
        <v>150</v>
      </c>
      <c r="B69" s="88" t="s">
        <v>151</v>
      </c>
      <c r="C69" s="86" t="s">
        <v>153</v>
      </c>
      <c r="D69" s="86" t="s">
        <v>3</v>
      </c>
      <c r="E69" s="67" t="s">
        <v>2</v>
      </c>
      <c r="F69" s="67" t="s">
        <v>2</v>
      </c>
      <c r="G69" s="67" t="s">
        <v>2</v>
      </c>
      <c r="H69" s="67" t="s">
        <v>2</v>
      </c>
      <c r="I69" s="67" t="s">
        <v>2</v>
      </c>
      <c r="J69" s="67" t="s">
        <v>2</v>
      </c>
      <c r="K69" s="86" t="s">
        <v>126</v>
      </c>
      <c r="L69" s="67" t="s">
        <v>2</v>
      </c>
      <c r="M69" s="67" t="s">
        <v>2</v>
      </c>
      <c r="N69" s="86" t="s">
        <v>121</v>
      </c>
      <c r="O69" s="86" t="s">
        <v>158</v>
      </c>
    </row>
  </sheetData>
  <autoFilter ref="A1:O69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"/>
  <sheetViews>
    <sheetView tabSelected="1" topLeftCell="A3" zoomScale="80" zoomScaleNormal="80" workbookViewId="0">
      <selection activeCell="L13" sqref="L13"/>
    </sheetView>
  </sheetViews>
  <sheetFormatPr defaultRowHeight="12.75" x14ac:dyDescent="0.25"/>
  <cols>
    <col min="1" max="1" width="21.28515625" style="2" bestFit="1" customWidth="1"/>
    <col min="2" max="2" width="35.28515625" style="2" customWidth="1"/>
    <col min="3" max="3" width="6.5703125" style="20" bestFit="1" customWidth="1"/>
    <col min="4" max="4" width="80.140625" style="2" bestFit="1" customWidth="1"/>
    <col min="5" max="11" width="12.7109375" style="2" customWidth="1"/>
    <col min="12" max="12" width="26.5703125" style="2" bestFit="1" customWidth="1"/>
    <col min="13" max="16384" width="9.140625" style="2"/>
  </cols>
  <sheetData>
    <row r="1" spans="1:12" ht="47.25" customHeight="1" x14ac:dyDescent="0.25">
      <c r="C1" s="77" t="s">
        <v>81</v>
      </c>
    </row>
    <row r="2" spans="1:12" ht="216" customHeight="1" x14ac:dyDescent="0.25">
      <c r="A2" s="99" t="s">
        <v>171</v>
      </c>
      <c r="B2" s="99"/>
      <c r="C2" s="99"/>
      <c r="D2" s="99"/>
      <c r="E2" s="99"/>
      <c r="F2" s="99"/>
      <c r="G2" s="19"/>
      <c r="H2" s="19"/>
      <c r="I2" s="19"/>
    </row>
    <row r="3" spans="1:12" s="64" customFormat="1" ht="12" thickBot="1" x14ac:dyDescent="0.3">
      <c r="C3" s="65"/>
      <c r="D3" s="66" t="s">
        <v>30</v>
      </c>
      <c r="E3" s="65">
        <v>0.5</v>
      </c>
      <c r="F3" s="65">
        <v>0.5</v>
      </c>
      <c r="G3" s="65">
        <v>1</v>
      </c>
      <c r="H3" s="65">
        <v>2</v>
      </c>
      <c r="I3" s="65">
        <v>2</v>
      </c>
      <c r="J3" s="65">
        <v>1</v>
      </c>
      <c r="K3" s="65">
        <v>1</v>
      </c>
      <c r="L3" s="65">
        <v>2</v>
      </c>
    </row>
    <row r="4" spans="1:12" s="21" customFormat="1" ht="15" customHeight="1" thickBot="1" x14ac:dyDescent="0.3">
      <c r="A4" s="96" t="s">
        <v>57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8"/>
    </row>
    <row r="5" spans="1:12" s="21" customFormat="1" ht="38.25" x14ac:dyDescent="0.25">
      <c r="A5" s="71" t="s">
        <v>54</v>
      </c>
      <c r="B5" s="22" t="s">
        <v>55</v>
      </c>
      <c r="C5" s="22" t="s">
        <v>53</v>
      </c>
      <c r="D5" s="72" t="s">
        <v>56</v>
      </c>
      <c r="E5" s="73" t="s">
        <v>60</v>
      </c>
      <c r="F5" s="74" t="s">
        <v>61</v>
      </c>
      <c r="G5" s="74" t="s">
        <v>62</v>
      </c>
      <c r="H5" s="74" t="s">
        <v>82</v>
      </c>
      <c r="I5" s="74" t="s">
        <v>83</v>
      </c>
      <c r="J5" s="74" t="s">
        <v>63</v>
      </c>
      <c r="K5" s="75">
        <v>7</v>
      </c>
      <c r="L5" s="76">
        <v>8</v>
      </c>
    </row>
    <row r="6" spans="1:12" s="28" customFormat="1" x14ac:dyDescent="0.25">
      <c r="A6" s="119" t="s">
        <v>86</v>
      </c>
      <c r="B6" s="43" t="s">
        <v>16</v>
      </c>
      <c r="C6" s="24" t="s">
        <v>126</v>
      </c>
      <c r="D6" s="44" t="s">
        <v>96</v>
      </c>
      <c r="E6" s="25" t="str">
        <f>LEFT(A6,4)</f>
        <v>9N62</v>
      </c>
      <c r="F6" s="26" t="str">
        <f>MID(A6,6,7)</f>
        <v>B711M15</v>
      </c>
      <c r="G6" s="26" t="str">
        <f>RIGHT(A6,LEN(A6) - FIND("-",A6,13))</f>
        <v>ADX</v>
      </c>
      <c r="H6" s="26" t="str">
        <f>RIGHT(     MID(A6,FIND("-",A6,1),LEN(A6)-LEN(LEFT(A6,5))-LEN(RIGHT(A6,LEN(A6) - FIND("-",A6,13)))),  LEN(MID(A6,FIND("-",A6,1),LEN(A6)-LEN(LEFT(A6,5))-LEN(RIGHT(A6,LEN(A6) - FIND("-",A6,13)))))-1)</f>
        <v>B711M15</v>
      </c>
      <c r="I6" s="26" t="str">
        <f>MID(B6,FIND("HS",B6)-1,3)</f>
        <v>RHS</v>
      </c>
      <c r="J6" s="26" t="s">
        <v>50</v>
      </c>
      <c r="K6" s="26" t="str">
        <f>MID(D6,FIND("CZ",D6),3)</f>
        <v>CZQ</v>
      </c>
      <c r="L6" s="27"/>
    </row>
    <row r="7" spans="1:12" s="28" customFormat="1" x14ac:dyDescent="0.25">
      <c r="A7" s="23" t="s">
        <v>87</v>
      </c>
      <c r="B7" s="43" t="s">
        <v>17</v>
      </c>
      <c r="C7" s="24" t="s">
        <v>125</v>
      </c>
      <c r="D7" s="44" t="s">
        <v>97</v>
      </c>
      <c r="E7" s="25" t="str">
        <f t="shared" ref="E7:E15" si="0">LEFT(A7,4)</f>
        <v>6N62</v>
      </c>
      <c r="F7" s="26" t="str">
        <f t="shared" ref="F7:F15" si="1">MID(A7,6,7)</f>
        <v>B711M16</v>
      </c>
      <c r="G7" s="26" t="str">
        <f t="shared" ref="G7:G15" si="2">RIGHT(A7,LEN(A7) - FIND("-",A7,13))</f>
        <v>BBFX</v>
      </c>
      <c r="H7" s="26" t="str">
        <f t="shared" ref="H7:H15" si="3">RIGHT(     MID(A7,FIND("-",A7,1),LEN(A7)-LEN(LEFT(A7,5))-LEN(RIGHT(A7,LEN(A7) - FIND("-",A7,13)))),  LEN(MID(A7,FIND("-",A7,1),LEN(A7)-LEN(LEFT(A7,5))-LEN(RIGHT(A7,LEN(A7) - FIND("-",A7,13)))))-1)</f>
        <v>B711M16</v>
      </c>
      <c r="I7" s="26" t="str">
        <f t="shared" ref="I7:I15" si="4">MID(B7,FIND("HS",B7)-1,3)</f>
        <v>LHS</v>
      </c>
      <c r="J7" s="26" t="s">
        <v>50</v>
      </c>
      <c r="K7" s="26" t="str">
        <f t="shared" ref="K7:K15" si="5">MID(D7,FIND("CZ",D7),3)</f>
        <v>CZQ</v>
      </c>
      <c r="L7" s="27"/>
    </row>
    <row r="8" spans="1:12" s="28" customFormat="1" x14ac:dyDescent="0.25">
      <c r="A8" s="23" t="s">
        <v>88</v>
      </c>
      <c r="B8" s="78" t="s">
        <v>85</v>
      </c>
      <c r="C8" s="24" t="s">
        <v>125</v>
      </c>
      <c r="D8" s="79" t="s">
        <v>98</v>
      </c>
      <c r="E8" s="25" t="str">
        <f t="shared" si="0"/>
        <v>9N62</v>
      </c>
      <c r="F8" s="26" t="str">
        <f t="shared" si="1"/>
        <v>B711M15</v>
      </c>
      <c r="G8" s="26" t="str">
        <f t="shared" si="2"/>
        <v>BWDX</v>
      </c>
      <c r="H8" s="26" t="str">
        <f t="shared" si="3"/>
        <v>B711M15</v>
      </c>
      <c r="I8" s="26" t="str">
        <f t="shared" si="4"/>
        <v>RHS</v>
      </c>
      <c r="J8" s="26" t="s">
        <v>51</v>
      </c>
      <c r="K8" s="26" t="str">
        <f t="shared" si="5"/>
        <v>CZR</v>
      </c>
      <c r="L8" s="27"/>
    </row>
    <row r="9" spans="1:12" s="28" customFormat="1" x14ac:dyDescent="0.25">
      <c r="A9" s="23" t="s">
        <v>89</v>
      </c>
      <c r="B9" s="78" t="s">
        <v>18</v>
      </c>
      <c r="C9" s="24" t="s">
        <v>126</v>
      </c>
      <c r="D9" s="79" t="s">
        <v>99</v>
      </c>
      <c r="E9" s="25" t="str">
        <f t="shared" si="0"/>
        <v>9N62</v>
      </c>
      <c r="F9" s="26" t="str">
        <f t="shared" si="1"/>
        <v>B711M17</v>
      </c>
      <c r="G9" s="26" t="str">
        <f t="shared" si="2"/>
        <v>BBDX</v>
      </c>
      <c r="H9" s="26" t="str">
        <f t="shared" si="3"/>
        <v>B711M17</v>
      </c>
      <c r="I9" s="26" t="str">
        <f t="shared" si="4"/>
        <v>RHS</v>
      </c>
      <c r="J9" s="26" t="s">
        <v>50</v>
      </c>
      <c r="K9" s="26" t="str">
        <f t="shared" si="5"/>
        <v>CZQ</v>
      </c>
      <c r="L9" s="27"/>
    </row>
    <row r="10" spans="1:12" s="28" customFormat="1" x14ac:dyDescent="0.25">
      <c r="A10" s="23" t="s">
        <v>90</v>
      </c>
      <c r="B10" s="43" t="s">
        <v>19</v>
      </c>
      <c r="C10" s="24" t="s">
        <v>125</v>
      </c>
      <c r="D10" s="44" t="s">
        <v>100</v>
      </c>
      <c r="E10" s="25" t="str">
        <f t="shared" si="0"/>
        <v>8N62</v>
      </c>
      <c r="F10" s="26" t="str">
        <f t="shared" si="1"/>
        <v>B711M18</v>
      </c>
      <c r="G10" s="26" t="str">
        <f t="shared" si="2"/>
        <v>ACX</v>
      </c>
      <c r="H10" s="26" t="str">
        <f t="shared" si="3"/>
        <v>B711M18</v>
      </c>
      <c r="I10" s="26" t="str">
        <f t="shared" si="4"/>
        <v>LHS</v>
      </c>
      <c r="J10" s="26" t="s">
        <v>50</v>
      </c>
      <c r="K10" s="26" t="str">
        <f t="shared" si="5"/>
        <v>CZQ</v>
      </c>
      <c r="L10" s="27"/>
    </row>
    <row r="11" spans="1:12" s="28" customFormat="1" x14ac:dyDescent="0.25">
      <c r="A11" s="23" t="s">
        <v>91</v>
      </c>
      <c r="B11" s="78" t="s">
        <v>20</v>
      </c>
      <c r="C11" s="24" t="s">
        <v>125</v>
      </c>
      <c r="D11" s="79" t="s">
        <v>101</v>
      </c>
      <c r="E11" s="25" t="str">
        <f t="shared" si="0"/>
        <v>9N62</v>
      </c>
      <c r="F11" s="26" t="str">
        <f t="shared" si="1"/>
        <v>B711M18</v>
      </c>
      <c r="G11" s="26" t="str">
        <f t="shared" si="2"/>
        <v>CGCX</v>
      </c>
      <c r="H11" s="26" t="str">
        <f t="shared" si="3"/>
        <v>B711M18</v>
      </c>
      <c r="I11" s="26" t="str">
        <f t="shared" si="4"/>
        <v>LHS</v>
      </c>
      <c r="J11" s="26" t="s">
        <v>50</v>
      </c>
      <c r="K11" s="26" t="str">
        <f t="shared" si="5"/>
        <v>CZQ</v>
      </c>
      <c r="L11" s="27"/>
    </row>
    <row r="12" spans="1:12" s="28" customFormat="1" x14ac:dyDescent="0.25">
      <c r="A12" s="23" t="s">
        <v>92</v>
      </c>
      <c r="B12" s="78" t="s">
        <v>24</v>
      </c>
      <c r="C12" s="24" t="s">
        <v>125</v>
      </c>
      <c r="D12" s="79" t="s">
        <v>102</v>
      </c>
      <c r="E12" s="25" t="str">
        <f t="shared" si="0"/>
        <v>9N62</v>
      </c>
      <c r="F12" s="26" t="str">
        <f t="shared" si="1"/>
        <v>B711L15</v>
      </c>
      <c r="G12" s="26" t="str">
        <f t="shared" si="2"/>
        <v>ADX</v>
      </c>
      <c r="H12" s="26" t="str">
        <f t="shared" si="3"/>
        <v>B711L15</v>
      </c>
      <c r="I12" s="26" t="str">
        <f t="shared" si="4"/>
        <v>RHS</v>
      </c>
      <c r="J12" s="26" t="s">
        <v>51</v>
      </c>
      <c r="K12" s="26" t="str">
        <f t="shared" si="5"/>
        <v>CZR</v>
      </c>
      <c r="L12" s="27"/>
    </row>
    <row r="13" spans="1:12" s="28" customFormat="1" x14ac:dyDescent="0.25">
      <c r="A13" s="23" t="s">
        <v>93</v>
      </c>
      <c r="B13" s="43" t="s">
        <v>23</v>
      </c>
      <c r="C13" s="24" t="s">
        <v>126</v>
      </c>
      <c r="D13" s="44" t="s">
        <v>103</v>
      </c>
      <c r="E13" s="25" t="str">
        <f t="shared" si="0"/>
        <v>9N62</v>
      </c>
      <c r="F13" s="26" t="str">
        <f t="shared" si="1"/>
        <v>B711N15</v>
      </c>
      <c r="G13" s="26" t="str">
        <f t="shared" si="2"/>
        <v>BKDX</v>
      </c>
      <c r="H13" s="26" t="str">
        <f t="shared" si="3"/>
        <v>B711N15</v>
      </c>
      <c r="I13" s="26" t="str">
        <f t="shared" si="4"/>
        <v>RHS</v>
      </c>
      <c r="J13" s="26" t="s">
        <v>50</v>
      </c>
      <c r="K13" s="120" t="str">
        <f t="shared" si="5"/>
        <v>CZR</v>
      </c>
      <c r="L13" s="27" t="s">
        <v>173</v>
      </c>
    </row>
    <row r="14" spans="1:12" s="28" customFormat="1" x14ac:dyDescent="0.25">
      <c r="A14" s="23" t="s">
        <v>94</v>
      </c>
      <c r="B14" s="43" t="s">
        <v>21</v>
      </c>
      <c r="C14" s="24" t="s">
        <v>125</v>
      </c>
      <c r="D14" s="95" t="s">
        <v>172</v>
      </c>
      <c r="E14" s="25" t="str">
        <f t="shared" si="0"/>
        <v>9N62</v>
      </c>
      <c r="F14" s="26" t="str">
        <f t="shared" si="1"/>
        <v>B711M18</v>
      </c>
      <c r="G14" s="26" t="str">
        <f t="shared" si="2"/>
        <v>WDX</v>
      </c>
      <c r="H14" s="26" t="str">
        <f t="shared" si="3"/>
        <v>B711M18</v>
      </c>
      <c r="I14" s="26" t="str">
        <f t="shared" si="4"/>
        <v>LHS</v>
      </c>
      <c r="J14" s="26" t="s">
        <v>50</v>
      </c>
      <c r="K14" s="26" t="str">
        <f t="shared" si="5"/>
        <v>CZQ</v>
      </c>
      <c r="L14" s="27"/>
    </row>
    <row r="15" spans="1:12" s="28" customFormat="1" ht="13.5" thickBot="1" x14ac:dyDescent="0.3">
      <c r="A15" s="29" t="s">
        <v>95</v>
      </c>
      <c r="B15" s="30" t="s">
        <v>22</v>
      </c>
      <c r="C15" s="80" t="s">
        <v>126</v>
      </c>
      <c r="D15" s="31" t="s">
        <v>104</v>
      </c>
      <c r="E15" s="25" t="str">
        <f t="shared" si="0"/>
        <v>8N62</v>
      </c>
      <c r="F15" s="26" t="str">
        <f t="shared" si="1"/>
        <v>B711N15</v>
      </c>
      <c r="G15" s="26" t="str">
        <f t="shared" si="2"/>
        <v>BIDX</v>
      </c>
      <c r="H15" s="26" t="str">
        <f t="shared" si="3"/>
        <v>B711N15</v>
      </c>
      <c r="I15" s="26" t="str">
        <f t="shared" si="4"/>
        <v>RHS</v>
      </c>
      <c r="J15" s="32" t="s">
        <v>50</v>
      </c>
      <c r="K15" s="26" t="str">
        <f t="shared" si="5"/>
        <v>CZQ</v>
      </c>
      <c r="L15" s="33"/>
    </row>
    <row r="16" spans="1:12" s="28" customFormat="1" x14ac:dyDescent="0.25">
      <c r="A16" s="34"/>
      <c r="B16" s="34"/>
      <c r="C16" s="35"/>
      <c r="D16" s="34"/>
      <c r="E16" s="36"/>
      <c r="F16" s="36"/>
      <c r="G16" s="36"/>
      <c r="H16" s="36"/>
      <c r="I16" s="36"/>
      <c r="J16" s="36"/>
      <c r="K16" s="36"/>
    </row>
    <row r="17" spans="1:11" s="28" customFormat="1" ht="13.5" thickBot="1" x14ac:dyDescent="0.3">
      <c r="A17" s="37" t="s">
        <v>48</v>
      </c>
      <c r="B17" s="38"/>
      <c r="C17" s="39"/>
      <c r="D17" s="38"/>
      <c r="E17" s="40"/>
      <c r="F17" s="40"/>
      <c r="G17" s="36"/>
      <c r="H17" s="36"/>
      <c r="I17" s="36"/>
      <c r="J17" s="36"/>
      <c r="K17" s="36"/>
    </row>
    <row r="18" spans="1:11" ht="26.25" customHeight="1" x14ac:dyDescent="0.25">
      <c r="A18" s="41" t="s">
        <v>28</v>
      </c>
      <c r="B18" s="100" t="s">
        <v>77</v>
      </c>
      <c r="C18" s="100"/>
      <c r="D18" s="100"/>
      <c r="E18" s="100"/>
      <c r="F18" s="101"/>
    </row>
    <row r="19" spans="1:11" ht="26.25" customHeight="1" x14ac:dyDescent="0.25">
      <c r="A19" s="42" t="s">
        <v>29</v>
      </c>
      <c r="B19" s="102" t="s">
        <v>78</v>
      </c>
      <c r="C19" s="102"/>
      <c r="D19" s="102"/>
      <c r="E19" s="102"/>
      <c r="F19" s="103"/>
    </row>
    <row r="20" spans="1:11" ht="26.25" customHeight="1" x14ac:dyDescent="0.25">
      <c r="A20" s="42" t="s">
        <v>31</v>
      </c>
      <c r="B20" s="102" t="s">
        <v>79</v>
      </c>
      <c r="C20" s="102"/>
      <c r="D20" s="102"/>
      <c r="E20" s="102"/>
      <c r="F20" s="103"/>
    </row>
    <row r="21" spans="1:11" ht="69.75" customHeight="1" x14ac:dyDescent="0.25">
      <c r="A21" s="42" t="s">
        <v>43</v>
      </c>
      <c r="B21" s="104" t="s">
        <v>167</v>
      </c>
      <c r="C21" s="102"/>
      <c r="D21" s="102"/>
      <c r="E21" s="102"/>
      <c r="F21" s="103"/>
    </row>
    <row r="22" spans="1:11" ht="26.25" customHeight="1" x14ac:dyDescent="0.25">
      <c r="A22" s="42" t="s">
        <v>44</v>
      </c>
      <c r="B22" s="104" t="s">
        <v>84</v>
      </c>
      <c r="C22" s="102"/>
      <c r="D22" s="102"/>
      <c r="E22" s="102"/>
      <c r="F22" s="103"/>
    </row>
    <row r="23" spans="1:11" ht="26.25" customHeight="1" x14ac:dyDescent="0.25">
      <c r="A23" s="42" t="s">
        <v>45</v>
      </c>
      <c r="B23" s="104" t="s">
        <v>169</v>
      </c>
      <c r="C23" s="105"/>
      <c r="D23" s="105"/>
      <c r="E23" s="105"/>
      <c r="F23" s="106"/>
      <c r="G23" s="45"/>
      <c r="H23" s="45"/>
    </row>
    <row r="24" spans="1:11" ht="67.5" customHeight="1" x14ac:dyDescent="0.25">
      <c r="A24" s="42" t="s">
        <v>46</v>
      </c>
      <c r="B24" s="104" t="s">
        <v>168</v>
      </c>
      <c r="C24" s="105"/>
      <c r="D24" s="105"/>
      <c r="E24" s="105"/>
      <c r="F24" s="106"/>
      <c r="G24" s="45"/>
      <c r="H24" s="45"/>
    </row>
    <row r="25" spans="1:11" ht="69" customHeight="1" thickBot="1" x14ac:dyDescent="0.3">
      <c r="A25" s="46" t="s">
        <v>47</v>
      </c>
      <c r="B25" s="107" t="s">
        <v>170</v>
      </c>
      <c r="C25" s="108"/>
      <c r="D25" s="108"/>
      <c r="E25" s="108"/>
      <c r="F25" s="109"/>
      <c r="G25" s="47"/>
      <c r="H25" s="47"/>
    </row>
  </sheetData>
  <mergeCells count="10">
    <mergeCell ref="B22:F22"/>
    <mergeCell ref="B21:F21"/>
    <mergeCell ref="B23:F23"/>
    <mergeCell ref="B24:F24"/>
    <mergeCell ref="B25:F25"/>
    <mergeCell ref="A4:L4"/>
    <mergeCell ref="A2:F2"/>
    <mergeCell ref="B18:F18"/>
    <mergeCell ref="B19:F19"/>
    <mergeCell ref="B20:F20"/>
  </mergeCells>
  <pageMargins left="0.22" right="0.23" top="0.74803149606299213" bottom="0.74803149606299213" header="0.31496062992125984" footer="0.31496062992125984"/>
  <pageSetup scale="5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13" zoomScale="80" zoomScaleNormal="80" workbookViewId="0">
      <selection activeCell="A22" sqref="A22"/>
    </sheetView>
  </sheetViews>
  <sheetFormatPr defaultRowHeight="12.75" x14ac:dyDescent="0.25"/>
  <cols>
    <col min="1" max="1" width="17.5703125" style="2" bestFit="1" customWidth="1"/>
    <col min="2" max="2" width="70.140625" style="2" customWidth="1"/>
    <col min="3" max="3" width="26.5703125" style="2" customWidth="1"/>
    <col min="4" max="4" width="13.5703125" style="2" bestFit="1" customWidth="1"/>
    <col min="5" max="5" width="27.5703125" style="2" customWidth="1"/>
    <col min="6" max="6" width="34.5703125" style="2" customWidth="1"/>
    <col min="7" max="16384" width="9.140625" style="2"/>
  </cols>
  <sheetData>
    <row r="1" spans="1:6" ht="15.75" customHeight="1" x14ac:dyDescent="0.25">
      <c r="A1" s="114" t="s">
        <v>66</v>
      </c>
      <c r="B1" s="115"/>
      <c r="C1" s="115"/>
      <c r="D1" s="115"/>
      <c r="E1" s="115"/>
      <c r="F1" s="116"/>
    </row>
    <row r="2" spans="1:6" ht="13.5" thickBot="1" x14ac:dyDescent="0.3">
      <c r="A2" s="61" t="s">
        <v>58</v>
      </c>
      <c r="B2" s="62" t="s">
        <v>1</v>
      </c>
      <c r="C2" s="62" t="s">
        <v>162</v>
      </c>
      <c r="D2" s="62" t="s">
        <v>0</v>
      </c>
      <c r="E2" s="62" t="s">
        <v>163</v>
      </c>
      <c r="F2" s="63" t="s">
        <v>49</v>
      </c>
    </row>
    <row r="3" spans="1:6" x14ac:dyDescent="0.25">
      <c r="A3" s="91" t="s">
        <v>8</v>
      </c>
      <c r="B3" s="56" t="s">
        <v>13</v>
      </c>
      <c r="C3" s="57" t="s">
        <v>64</v>
      </c>
      <c r="D3" s="58" t="s">
        <v>67</v>
      </c>
      <c r="E3" s="59" t="str">
        <f>LEFT(C3,8)</f>
        <v>formulas</v>
      </c>
      <c r="F3" s="60"/>
    </row>
    <row r="4" spans="1:6" x14ac:dyDescent="0.25">
      <c r="A4" s="90" t="s">
        <v>9</v>
      </c>
      <c r="B4" s="50" t="s">
        <v>4</v>
      </c>
      <c r="C4" s="4" t="s">
        <v>64</v>
      </c>
      <c r="D4" s="5" t="s">
        <v>68</v>
      </c>
      <c r="E4" s="8" t="str">
        <f>RIGHT(C4,6)</f>
        <v>useful</v>
      </c>
      <c r="F4" s="48"/>
    </row>
    <row r="5" spans="1:6" x14ac:dyDescent="0.25">
      <c r="A5" s="90" t="s">
        <v>10</v>
      </c>
      <c r="B5" s="51" t="s">
        <v>5</v>
      </c>
      <c r="C5" s="4" t="s">
        <v>64</v>
      </c>
      <c r="D5" s="5" t="s">
        <v>69</v>
      </c>
      <c r="E5" s="8" t="str">
        <f>MID(C5,10,6)</f>
        <v>can be</v>
      </c>
      <c r="F5" s="48"/>
    </row>
    <row r="6" spans="1:6" x14ac:dyDescent="0.25">
      <c r="A6" s="90" t="s">
        <v>11</v>
      </c>
      <c r="B6" s="50" t="s">
        <v>6</v>
      </c>
      <c r="C6" s="4" t="s">
        <v>64</v>
      </c>
      <c r="D6" s="5" t="s">
        <v>70</v>
      </c>
      <c r="E6" s="8">
        <f>LEN(C6)</f>
        <v>22</v>
      </c>
      <c r="F6" s="48"/>
    </row>
    <row r="7" spans="1:6" ht="22.5" customHeight="1" x14ac:dyDescent="0.25">
      <c r="A7" s="117" t="s">
        <v>12</v>
      </c>
      <c r="B7" s="112" t="s">
        <v>7</v>
      </c>
      <c r="C7" s="4" t="s">
        <v>64</v>
      </c>
      <c r="D7" s="5" t="s">
        <v>71</v>
      </c>
      <c r="E7" s="8">
        <f>FIND("u",C7,1)</f>
        <v>5</v>
      </c>
      <c r="F7" s="113" t="s">
        <v>161</v>
      </c>
    </row>
    <row r="8" spans="1:6" ht="22.5" customHeight="1" x14ac:dyDescent="0.25">
      <c r="A8" s="118"/>
      <c r="B8" s="112"/>
      <c r="C8" s="4" t="s">
        <v>64</v>
      </c>
      <c r="D8" s="5" t="s">
        <v>72</v>
      </c>
      <c r="E8" s="8">
        <f>FIND("u",C8,6)</f>
        <v>17</v>
      </c>
      <c r="F8" s="113"/>
    </row>
    <row r="9" spans="1:6" ht="13.5" thickBot="1" x14ac:dyDescent="0.3">
      <c r="A9" s="92" t="s">
        <v>26</v>
      </c>
      <c r="B9" s="52" t="s">
        <v>27</v>
      </c>
      <c r="C9" s="11" t="s">
        <v>65</v>
      </c>
      <c r="D9" s="12" t="s">
        <v>73</v>
      </c>
      <c r="E9" s="12" t="str">
        <f>TRIM(C9)</f>
        <v>formulas can be useful</v>
      </c>
      <c r="F9" s="49" t="s">
        <v>160</v>
      </c>
    </row>
    <row r="10" spans="1:6" s="10" customFormat="1" ht="13.5" thickBot="1" x14ac:dyDescent="0.3">
      <c r="A10" s="6"/>
      <c r="B10" s="9"/>
      <c r="C10" s="6"/>
      <c r="D10" s="7"/>
      <c r="E10" s="7"/>
    </row>
    <row r="11" spans="1:6" ht="13.5" thickBot="1" x14ac:dyDescent="0.3">
      <c r="A11" s="110" t="s">
        <v>32</v>
      </c>
      <c r="B11" s="111"/>
    </row>
    <row r="12" spans="1:6" ht="84" customHeight="1" x14ac:dyDescent="0.25">
      <c r="A12" s="53" t="s">
        <v>14</v>
      </c>
      <c r="B12" s="54" t="s">
        <v>164</v>
      </c>
    </row>
    <row r="13" spans="1:6" s="3" customFormat="1" x14ac:dyDescent="0.25">
      <c r="A13" s="13" t="s">
        <v>33</v>
      </c>
      <c r="B13" s="16" t="s">
        <v>34</v>
      </c>
    </row>
    <row r="14" spans="1:6" s="3" customFormat="1" x14ac:dyDescent="0.25">
      <c r="A14" s="13" t="s">
        <v>35</v>
      </c>
      <c r="B14" s="16" t="s">
        <v>36</v>
      </c>
    </row>
    <row r="15" spans="1:6" s="3" customFormat="1" ht="59.25" customHeight="1" x14ac:dyDescent="0.25">
      <c r="A15" s="13" t="s">
        <v>53</v>
      </c>
      <c r="B15" s="84" t="s">
        <v>159</v>
      </c>
    </row>
    <row r="16" spans="1:6" x14ac:dyDescent="0.25">
      <c r="A16" s="17" t="s">
        <v>37</v>
      </c>
      <c r="B16" s="18" t="s">
        <v>38</v>
      </c>
    </row>
    <row r="17" spans="1:2" x14ac:dyDescent="0.25">
      <c r="A17" s="17" t="s">
        <v>39</v>
      </c>
      <c r="B17" s="18" t="s">
        <v>40</v>
      </c>
    </row>
    <row r="18" spans="1:2" x14ac:dyDescent="0.25">
      <c r="A18" s="17" t="s">
        <v>41</v>
      </c>
      <c r="B18" s="93" t="s">
        <v>80</v>
      </c>
    </row>
    <row r="19" spans="1:2" x14ac:dyDescent="0.25">
      <c r="A19" s="17" t="s">
        <v>42</v>
      </c>
      <c r="B19" s="94" t="s">
        <v>165</v>
      </c>
    </row>
    <row r="20" spans="1:2" x14ac:dyDescent="0.25">
      <c r="A20" s="13" t="s">
        <v>50</v>
      </c>
      <c r="B20" s="15" t="s">
        <v>15</v>
      </c>
    </row>
    <row r="21" spans="1:2" x14ac:dyDescent="0.25">
      <c r="A21" s="13" t="s">
        <v>51</v>
      </c>
      <c r="B21" s="15" t="s">
        <v>52</v>
      </c>
    </row>
    <row r="22" spans="1:2" ht="63" customHeight="1" x14ac:dyDescent="0.25">
      <c r="A22" s="13" t="s">
        <v>59</v>
      </c>
      <c r="B22" s="14" t="s">
        <v>166</v>
      </c>
    </row>
    <row r="23" spans="1:2" ht="15" x14ac:dyDescent="0.25">
      <c r="A23" s="81" t="s">
        <v>105</v>
      </c>
      <c r="B23" s="55" t="s">
        <v>106</v>
      </c>
    </row>
    <row r="24" spans="1:2" ht="15" x14ac:dyDescent="0.25">
      <c r="A24" s="81" t="s">
        <v>107</v>
      </c>
      <c r="B24" s="55" t="s">
        <v>108</v>
      </c>
    </row>
    <row r="25" spans="1:2" ht="15" x14ac:dyDescent="0.25">
      <c r="A25" s="81" t="s">
        <v>109</v>
      </c>
      <c r="B25" s="55" t="s">
        <v>110</v>
      </c>
    </row>
    <row r="26" spans="1:2" ht="15" x14ac:dyDescent="0.25">
      <c r="A26" s="81" t="s">
        <v>111</v>
      </c>
      <c r="B26" s="55" t="s">
        <v>112</v>
      </c>
    </row>
    <row r="27" spans="1:2" ht="15" x14ac:dyDescent="0.25">
      <c r="A27" s="81" t="s">
        <v>113</v>
      </c>
      <c r="B27" s="55" t="s">
        <v>114</v>
      </c>
    </row>
    <row r="28" spans="1:2" ht="15" x14ac:dyDescent="0.25">
      <c r="A28" s="81" t="s">
        <v>115</v>
      </c>
      <c r="B28" s="55" t="s">
        <v>116</v>
      </c>
    </row>
    <row r="29" spans="1:2" ht="15" x14ac:dyDescent="0.25">
      <c r="A29" s="81" t="s">
        <v>117</v>
      </c>
      <c r="B29" s="55" t="s">
        <v>118</v>
      </c>
    </row>
    <row r="30" spans="1:2" ht="15" x14ac:dyDescent="0.25">
      <c r="A30" s="81" t="s">
        <v>119</v>
      </c>
      <c r="B30" s="55" t="s">
        <v>120</v>
      </c>
    </row>
    <row r="31" spans="1:2" ht="15" x14ac:dyDescent="0.25">
      <c r="A31" s="81" t="s">
        <v>121</v>
      </c>
      <c r="B31" s="55" t="s">
        <v>122</v>
      </c>
    </row>
    <row r="32" spans="1:2" ht="15.75" thickBot="1" x14ac:dyDescent="0.3">
      <c r="A32" s="82" t="s">
        <v>123</v>
      </c>
      <c r="B32" s="83" t="s">
        <v>124</v>
      </c>
    </row>
  </sheetData>
  <mergeCells count="5">
    <mergeCell ref="A11:B11"/>
    <mergeCell ref="B7:B8"/>
    <mergeCell ref="F7:F8"/>
    <mergeCell ref="A1:F1"/>
    <mergeCell ref="A7:A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Number Base Definition</vt:lpstr>
      <vt:lpstr>Start Here</vt:lpstr>
      <vt:lpstr>Definitions &amp; Functions</vt:lpstr>
    </vt:vector>
  </TitlesOfParts>
  <Company>Quick Release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Acer</cp:lastModifiedBy>
  <cp:lastPrinted>2011-01-25T18:53:42Z</cp:lastPrinted>
  <dcterms:created xsi:type="dcterms:W3CDTF">2011-01-19T10:17:09Z</dcterms:created>
  <dcterms:modified xsi:type="dcterms:W3CDTF">2020-01-22T12:02:29Z</dcterms:modified>
</cp:coreProperties>
</file>