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ED7701-8EEF-4355-A6AC-F345D020A5BC}" xr6:coauthVersionLast="47" xr6:coauthVersionMax="47" xr10:uidLastSave="{00000000-0000-0000-0000-000000000000}"/>
  <bookViews>
    <workbookView xWindow="-108" yWindow="-108" windowWidth="23256" windowHeight="12576" xr2:uid="{0DB7AC64-F7E5-4C40-A6B1-EDFE80A389C5}"/>
  </bookViews>
  <sheets>
    <sheet name="Sheet1" sheetId="1" r:id="rId1"/>
  </sheets>
  <definedNames>
    <definedName name="ExternalData_1" localSheetId="0" hidden="1">Sheet1!$N$5:$P$7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F3" i="1"/>
  <c r="G3" i="1" s="1" a="1"/>
  <c r="G3" i="1" s="1"/>
  <c r="H3" i="1" a="1"/>
  <c r="H3" i="1" s="1"/>
  <c r="I3" i="1" a="1"/>
  <c r="I3" i="1" s="1"/>
  <c r="J4" i="1" a="1"/>
  <c r="J4" i="1" s="1"/>
  <c r="J5" i="1" a="1"/>
  <c r="J5" i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/>
  <c r="J12" i="1" a="1"/>
  <c r="J12" i="1" s="1"/>
  <c r="J3" i="1" a="1"/>
  <c r="J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K3" i="1" l="1"/>
  <c r="F12" i="1"/>
  <c r="F11" i="1"/>
  <c r="F10" i="1"/>
  <c r="F9" i="1"/>
  <c r="F8" i="1"/>
  <c r="F7" i="1"/>
  <c r="F6" i="1"/>
  <c r="F5" i="1"/>
  <c r="F4" i="1"/>
  <c r="H5" i="1" l="1" a="1"/>
  <c r="H5" i="1" s="1"/>
  <c r="G5" i="1" a="1"/>
  <c r="G5" i="1" s="1"/>
  <c r="K5" i="1" s="1"/>
  <c r="G9" i="1" a="1"/>
  <c r="G9" i="1" s="1"/>
  <c r="K9" i="1" s="1"/>
  <c r="H9" i="1" a="1"/>
  <c r="H9" i="1" s="1"/>
  <c r="G6" i="1" a="1"/>
  <c r="G6" i="1" s="1"/>
  <c r="H6" i="1" a="1"/>
  <c r="H6" i="1" s="1"/>
  <c r="G10" i="1" a="1"/>
  <c r="G10" i="1" s="1"/>
  <c r="H10" i="1" a="1"/>
  <c r="H10" i="1" s="1"/>
  <c r="G7" i="1" a="1"/>
  <c r="G7" i="1" s="1"/>
  <c r="H7" i="1" a="1"/>
  <c r="H7" i="1" s="1"/>
  <c r="G11" i="1" a="1"/>
  <c r="G11" i="1" s="1"/>
  <c r="H11" i="1" a="1"/>
  <c r="H11" i="1" s="1"/>
  <c r="G4" i="1" a="1"/>
  <c r="G4" i="1" s="1"/>
  <c r="H4" i="1" a="1"/>
  <c r="H4" i="1" s="1"/>
  <c r="G8" i="1" a="1"/>
  <c r="G8" i="1" s="1"/>
  <c r="H8" i="1" a="1"/>
  <c r="H8" i="1" s="1"/>
  <c r="G12" i="1" a="1"/>
  <c r="G12" i="1" s="1"/>
  <c r="H12" i="1" a="1"/>
  <c r="H12" i="1" s="1"/>
  <c r="K12" i="1" l="1"/>
  <c r="K4" i="1"/>
  <c r="K7" i="1"/>
  <c r="K6" i="1"/>
  <c r="K8" i="1"/>
  <c r="K11" i="1"/>
  <c r="K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A9C94-0382-4853-AC13-87F9047473E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<sst xmlns="http://schemas.openxmlformats.org/spreadsheetml/2006/main" count="39" uniqueCount="28">
  <si>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Cust_ID</t>
  </si>
  <si>
    <t>Name</t>
  </si>
  <si>
    <t>Deposit</t>
  </si>
  <si>
    <t>Withdrawal</t>
  </si>
  <si>
    <t>AccountType</t>
  </si>
  <si>
    <t>Additions</t>
  </si>
  <si>
    <t>Interest</t>
  </si>
  <si>
    <t>Bonus</t>
  </si>
  <si>
    <t>Gross Balance</t>
  </si>
  <si>
    <t>Deductions</t>
  </si>
  <si>
    <t>Service
Charges</t>
  </si>
  <si>
    <t>ATM
Charges</t>
  </si>
  <si>
    <t>Net
Balance</t>
  </si>
  <si>
    <t>Nidesh</t>
  </si>
  <si>
    <t>Kamala</t>
  </si>
  <si>
    <t>Yasas</t>
  </si>
  <si>
    <t>Isuru</t>
  </si>
  <si>
    <t>Ravi</t>
  </si>
  <si>
    <t>Vasini</t>
  </si>
  <si>
    <t>Geethma</t>
  </si>
  <si>
    <t>Fouzul</t>
  </si>
  <si>
    <t>Dilini</t>
  </si>
  <si>
    <t>Paramee</t>
  </si>
  <si>
    <t>D</t>
  </si>
  <si>
    <t>B</t>
  </si>
  <si>
    <t>A</t>
  </si>
  <si>
    <t>C</t>
  </si>
  <si>
    <t>Customers who did not 
make any 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</si>
</sst>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64" fontId="0" fillId="0" borderId="0" xfId="0" applyNumberFormat="1"/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164" formatCode="&quot;$&quot;#,##0"/>
    </dxf>
    <dxf>
      <numFmt numFmtId="164" formatCode="&quot;$&quot;#,##0"/>
    </dxf>
    <dxf>
      <font>
        <strike val="0"/>
        <color rgb="FF00B050"/>
      </font>
      <numFmt numFmtId="165" formatCode="&quot;$&quot;#,##0.00"/>
      <fill>
        <patternFill>
          <bgColor theme="9" tint="0.39994506668294322"/>
        </patternFill>
      </fill>
    </dxf>
    <dxf>
      <font>
        <strike val="0"/>
      </font>
    </dxf>
  </dxfs>
  <tableStyles count="1" defaultTableStyle="TableStyleMedium2" defaultPivotStyle="PivotStyleLight16">
    <tableStyle name="Table Style 1" pivot="0" count="1" xr9:uid="{00E55B72-EE0B-4C0B-8207-BE8714A34219}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Deposits and Withdrawals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Deposit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Sheet1!$A$1:$A$12</c:f>
              <c:strCache>
                <c:ptCount val="12"/>
                <c:pt idx="0">
                  <c:v>Cust_ID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</c:strCache>
            </c:strRef>
          </c:cat>
          <c:val>
            <c:numRef>
              <c:f>Sheet1!$D$2:$D$12</c:f>
              <c:numCache>
                <c:formatCode>"$"#,##0</c:formatCode>
                <c:ptCount val="11"/>
                <c:pt idx="1">
                  <c:v>20000</c:v>
                </c:pt>
                <c:pt idx="2">
                  <c:v>55800</c:v>
                </c:pt>
                <c:pt idx="3">
                  <c:v>22500</c:v>
                </c:pt>
                <c:pt idx="4">
                  <c:v>5250</c:v>
                </c:pt>
                <c:pt idx="5">
                  <c:v>39000</c:v>
                </c:pt>
                <c:pt idx="6">
                  <c:v>28000</c:v>
                </c:pt>
                <c:pt idx="7">
                  <c:v>4500</c:v>
                </c:pt>
                <c:pt idx="8">
                  <c:v>56000</c:v>
                </c:pt>
                <c:pt idx="9">
                  <c:v>2000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E-4D9F-A108-CF44E5DAC422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Withdrawal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Sheet1!$A$1:$A$12</c:f>
              <c:strCache>
                <c:ptCount val="12"/>
                <c:pt idx="0">
                  <c:v>Cust_ID</c:v>
                </c:pt>
                <c:pt idx="2">
                  <c:v>1001</c:v>
                </c:pt>
                <c:pt idx="3">
                  <c:v>1002</c:v>
                </c:pt>
                <c:pt idx="4">
                  <c:v>1003</c:v>
                </c:pt>
                <c:pt idx="5">
                  <c:v>1004</c:v>
                </c:pt>
                <c:pt idx="6">
                  <c:v>1005</c:v>
                </c:pt>
                <c:pt idx="7">
                  <c:v>1006</c:v>
                </c:pt>
                <c:pt idx="8">
                  <c:v>1007</c:v>
                </c:pt>
                <c:pt idx="9">
                  <c:v>1008</c:v>
                </c:pt>
                <c:pt idx="10">
                  <c:v>1009</c:v>
                </c:pt>
                <c:pt idx="11">
                  <c:v>1010</c:v>
                </c:pt>
              </c:strCache>
            </c:strRef>
          </c:cat>
          <c:val>
            <c:numRef>
              <c:f>Sheet1!$E$2:$E$12</c:f>
              <c:numCache>
                <c:formatCode>"$"#,##0</c:formatCode>
                <c:ptCount val="11"/>
                <c:pt idx="1">
                  <c:v>0</c:v>
                </c:pt>
                <c:pt idx="2">
                  <c:v>5800</c:v>
                </c:pt>
                <c:pt idx="3">
                  <c:v>20000</c:v>
                </c:pt>
                <c:pt idx="4">
                  <c:v>1000</c:v>
                </c:pt>
                <c:pt idx="5">
                  <c:v>0</c:v>
                </c:pt>
                <c:pt idx="6">
                  <c:v>5000</c:v>
                </c:pt>
                <c:pt idx="7">
                  <c:v>0</c:v>
                </c:pt>
                <c:pt idx="8">
                  <c:v>18000</c:v>
                </c:pt>
                <c:pt idx="9">
                  <c:v>0</c:v>
                </c:pt>
                <c:pt idx="1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E-4D9F-A108-CF44E5DAC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8499320"/>
        <c:axId val="468497680"/>
      </c:barChart>
      <c:catAx>
        <c:axId val="468499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97680"/>
        <c:crosses val="autoZero"/>
        <c:auto val="1"/>
        <c:lblAlgn val="ctr"/>
        <c:lblOffset val="100"/>
        <c:noMultiLvlLbl val="0"/>
      </c:catAx>
      <c:valAx>
        <c:axId val="46849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9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9</xdr:row>
      <xdr:rowOff>171450</xdr:rowOff>
    </xdr:from>
    <xdr:to>
      <xdr:col>16</xdr:col>
      <xdr:colOff>388620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E65E2-F163-FD3B-7172-7F949EF3B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59869-76CA-4A01-B0F1-5EDED05AD6ED}" autoFormatId="16" applyNumberFormats="0" applyBorderFormats="0" applyFontFormats="0" applyPatternFormats="0" applyAlignmentFormats="0" applyWidthHeightFormats="0">
  <queryTableRefresh nextId="4">
    <queryTableFields count="3">
      <queryTableField id="1" name="AccountType" tableColumnId="1"/>
      <queryTableField id="2" name="Deposit" tableColumnId="2"/>
      <queryTableField id="3" name="Withdrawal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9FF514-94DA-4E92-8572-376EDAB39444}" name="Table2" displayName="Table2" ref="C1:E12" totalsRowShown="0">
  <autoFilter ref="C1:E12" xr:uid="{BF9FF514-94DA-4E92-8572-376EDAB39444}"/>
  <tableColumns count="3">
    <tableColumn id="1" xr3:uid="{679A348D-E6CF-4DA4-AC75-83D7170AB45F}" name="AccountType"/>
    <tableColumn id="2" xr3:uid="{1312FA07-4220-4CE3-AC4F-9540A0E55387}" name="Deposit" dataDxfId="2"/>
    <tableColumn id="3" xr3:uid="{587D3721-D1CC-4F8B-9440-C0B53B0144C9}" name="Withdraw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2F8B-7F36-40C6-BF72-0A9F57A558BA}" name="Table2_2" displayName="Table2_2" ref="N5:P7" tableType="queryTable" totalsRowShown="0">
  <autoFilter ref="N5:P7" xr:uid="{003B2F8B-7F36-40C6-BF72-0A9F57A558BA}">
    <filterColumn colId="0">
      <customFilters>
        <customFilter val="*B*"/>
      </customFilters>
    </filterColumn>
    <filterColumn colId="1">
      <customFilters>
        <customFilter operator="greaterThanOrEqual" val="5000"/>
      </customFilters>
    </filterColumn>
    <filterColumn colId="2">
      <customFilters>
        <customFilter operator="lessThanOrEqual" val="20000"/>
      </customFilters>
    </filterColumn>
  </autoFilter>
  <tableColumns count="3">
    <tableColumn id="1" xr3:uid="{C823708D-D467-4373-9FB4-C773399A17C4}" uniqueName="1" name="AccountType" queryTableFieldId="1" dataDxfId="0"/>
    <tableColumn id="2" xr3:uid="{D108BAB0-919C-4559-A5C9-1A25005BCC4D}" uniqueName="2" name="Deposit" queryTableFieldId="2"/>
    <tableColumn id="3" xr3:uid="{3C3DF42B-42B8-4F49-9779-0B88D59F64AC}" uniqueName="3" name="Withdraw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D923-98C6-42BE-8CC3-10D981D6A81C}">
  <sheetPr codeName="Sheet1"/>
  <dimension ref="A1:P14"/>
  <sheetViews>
    <sheetView tabSelected="1" workbookViewId="0">
      <selection activeCell="K18" sqref="K18"/>
    </sheetView>
  </sheetViews>
  <sheetFormatPr defaultRowHeight="14.4" x14ac:dyDescent="0.3"/>
  <cols>
    <col min="1" max="1" width="7.33203125" bestFit="1" customWidth="1"/>
    <col min="2" max="2" width="8.44140625" bestFit="1" customWidth="1"/>
    <col min="3" max="3" width="15.77734375" customWidth="1"/>
    <col min="4" max="4" width="12.109375" customWidth="1"/>
    <col min="5" max="5" width="16.6640625" customWidth="1"/>
    <col min="6" max="6" width="12.5546875" bestFit="1" customWidth="1"/>
    <col min="7" max="7" width="10" customWidth="1"/>
    <col min="8" max="8" width="6.44140625" bestFit="1" customWidth="1"/>
    <col min="9" max="11" width="7.44140625" bestFit="1" customWidth="1"/>
    <col min="13" max="13" width="25.109375" customWidth="1"/>
    <col min="14" max="14" width="14.33203125" bestFit="1" customWidth="1"/>
    <col min="15" max="15" width="9.5546875" bestFit="1" customWidth="1"/>
    <col min="16" max="16" width="12.88671875" bestFit="1" customWidth="1"/>
  </cols>
  <sheetData>
    <row r="1" spans="1:16" x14ac:dyDescent="0.3">
      <c r="A1" s="8" t="s">
        <v>0</v>
      </c>
      <c r="B1" s="8" t="s">
        <v>1</v>
      </c>
      <c r="C1" s="3" t="s">
        <v>4</v>
      </c>
      <c r="D1" s="4" t="s">
        <v>2</v>
      </c>
      <c r="E1" s="4" t="s">
        <v>3</v>
      </c>
      <c r="F1" s="7" t="s">
        <v>8</v>
      </c>
      <c r="G1" s="7" t="s">
        <v>5</v>
      </c>
      <c r="H1" s="7"/>
      <c r="I1" s="8" t="s">
        <v>9</v>
      </c>
      <c r="J1" s="8"/>
      <c r="K1" s="7" t="s">
        <v>12</v>
      </c>
    </row>
    <row r="2" spans="1:16" ht="28.8" x14ac:dyDescent="0.3">
      <c r="A2" s="8"/>
      <c r="B2" s="8"/>
      <c r="C2" s="3"/>
      <c r="D2" s="4"/>
      <c r="E2" s="4"/>
      <c r="F2" s="7"/>
      <c r="G2" s="2" t="s">
        <v>6</v>
      </c>
      <c r="H2" s="2" t="s">
        <v>7</v>
      </c>
      <c r="I2" s="1" t="s">
        <v>10</v>
      </c>
      <c r="J2" s="1" t="s">
        <v>11</v>
      </c>
      <c r="K2" s="7"/>
      <c r="M2" s="6" t="s">
        <v>27</v>
      </c>
      <c r="N2">
        <f>COUNTIF(E3:E12,"$0")</f>
        <v>4</v>
      </c>
    </row>
    <row r="3" spans="1:16" x14ac:dyDescent="0.3">
      <c r="A3">
        <v>1001</v>
      </c>
      <c r="B3" t="s">
        <v>13</v>
      </c>
      <c r="C3" t="s">
        <v>23</v>
      </c>
      <c r="D3" s="5">
        <v>20000</v>
      </c>
      <c r="E3" s="5">
        <v>0</v>
      </c>
      <c r="F3" s="5">
        <f t="shared" ref="F3:F12" si="0">D3-E3</f>
        <v>20000</v>
      </c>
      <c r="G3" s="5" cm="1">
        <f t="array" ref="G3">_xlfn.IFS(C3="A",F3*0%,C3="B",F3*8%,C3="C",F3*6%,C3="D",F3*4%)</f>
        <v>800</v>
      </c>
      <c r="H3" s="5" cm="1">
        <f t="array" ref="H3">_xlfn.IFS(F3&gt;=50000,F3*10%,F3&gt;=25000,F3*5%,F3&lt;25000,F3*0%)</f>
        <v>0</v>
      </c>
      <c r="I3" s="5" t="str" cm="1">
        <f t="array" ref="I3">_xlfn.IFS(C3="A","$200",C3="B","$150",C3="C","$100",C3="D","$0")</f>
        <v>$0</v>
      </c>
      <c r="J3" s="5" t="str" cm="1">
        <f t="array" ref="J3">_xlfn.IFS(E3=0,"$0",E3&gt;=10000,"$50",E3&lt;10000,"$25")</f>
        <v>$0</v>
      </c>
      <c r="K3" s="5">
        <f>(F3+G3+H3) - (I3+J3)</f>
        <v>20800</v>
      </c>
    </row>
    <row r="4" spans="1:16" x14ac:dyDescent="0.3">
      <c r="A4">
        <v>1002</v>
      </c>
      <c r="B4" t="s">
        <v>14</v>
      </c>
      <c r="C4" t="s">
        <v>25</v>
      </c>
      <c r="D4" s="5">
        <v>55800</v>
      </c>
      <c r="E4" s="5">
        <v>5800</v>
      </c>
      <c r="F4" s="5">
        <f t="shared" si="0"/>
        <v>50000</v>
      </c>
      <c r="G4" s="5" cm="1">
        <f t="array" ref="G4">_xlfn.IFS(C4="A",F4*0%,C4="B",F4*8%,C4="C",F4*6%,C4="D",F4*4%)</f>
        <v>0</v>
      </c>
      <c r="H4" s="5" cm="1">
        <f t="array" ref="H4">_xlfn.IFS(F4&gt;=50000,F4*10%,F4&gt;=25000,F4*5%,F4&lt;25000,F4*0%)</f>
        <v>5000</v>
      </c>
      <c r="I4" s="5" t="str" cm="1">
        <f t="array" ref="I4">_xlfn.IFS(C4="A","$200",C4="B","$150",C4="C","$100",C4="D","$0")</f>
        <v>$200</v>
      </c>
      <c r="J4" s="5" t="str" cm="1">
        <f t="array" ref="J4">_xlfn.IFS(E4=0,"$0",E4&gt;=10000,"$50",E4&lt;10000,"$25")</f>
        <v>$25</v>
      </c>
      <c r="K4" s="5">
        <f t="shared" ref="K4:K12" si="1">(F4+G4+H4) - (I4+J4)</f>
        <v>54775</v>
      </c>
    </row>
    <row r="5" spans="1:16" x14ac:dyDescent="0.3">
      <c r="A5">
        <v>1003</v>
      </c>
      <c r="B5" t="s">
        <v>15</v>
      </c>
      <c r="C5" t="s">
        <v>24</v>
      </c>
      <c r="D5" s="5">
        <v>22500</v>
      </c>
      <c r="E5" s="5">
        <v>20000</v>
      </c>
      <c r="F5" s="5">
        <f t="shared" si="0"/>
        <v>2500</v>
      </c>
      <c r="G5" s="5" cm="1">
        <f t="array" ref="G5">_xlfn.IFS(C5="A",F5*0%,C5="B",F5*8%,C5="C",F5*6%,C5="D",F5*4%)</f>
        <v>200</v>
      </c>
      <c r="H5" s="5" cm="1">
        <f t="array" ref="H5">_xlfn.IFS(F5&gt;=50000,F5*10%,F5&gt;=25000,F5*5%,F5&lt;25000,F5*0%)</f>
        <v>0</v>
      </c>
      <c r="I5" s="5" t="str" cm="1">
        <f t="array" ref="I5">_xlfn.IFS(C5="A","$200",C5="B","$150",C5="C","$100",C5="D","$0")</f>
        <v>$150</v>
      </c>
      <c r="J5" s="5" t="str" cm="1">
        <f t="array" ref="J5">_xlfn.IFS(E5=0,"$0",E5&gt;=10000,"$50",E5&lt;10000,"$25")</f>
        <v>$50</v>
      </c>
      <c r="K5" s="5">
        <f t="shared" si="1"/>
        <v>2500</v>
      </c>
      <c r="N5" t="s">
        <v>4</v>
      </c>
      <c r="O5" t="s">
        <v>2</v>
      </c>
      <c r="P5" t="s">
        <v>3</v>
      </c>
    </row>
    <row r="6" spans="1:16" x14ac:dyDescent="0.3">
      <c r="A6">
        <v>1004</v>
      </c>
      <c r="B6" t="s">
        <v>16</v>
      </c>
      <c r="C6" t="s">
        <v>24</v>
      </c>
      <c r="D6" s="5">
        <v>5250</v>
      </c>
      <c r="E6" s="5">
        <v>1000</v>
      </c>
      <c r="F6" s="5">
        <f t="shared" si="0"/>
        <v>4250</v>
      </c>
      <c r="G6" s="5" cm="1">
        <f t="array" ref="G6">_xlfn.IFS(C6="A",F6*0%,C6="B",F6*8%,C6="C",F6*6%,C6="D",F6*4%)</f>
        <v>340</v>
      </c>
      <c r="H6" s="5" cm="1">
        <f t="array" ref="H6">_xlfn.IFS(F6&gt;=50000,F6*10%,F6&gt;=25000,F6*5%,F6&lt;25000,F6*0%)</f>
        <v>0</v>
      </c>
      <c r="I6" s="5" t="str" cm="1">
        <f t="array" ref="I6">_xlfn.IFS(C6="A","$200",C6="B","$150",C6="C","$100",C6="D","$0")</f>
        <v>$150</v>
      </c>
      <c r="J6" s="5" t="str" cm="1">
        <f t="array" ref="J6">_xlfn.IFS(E6=0,"$0",E6&gt;=10000,"$50",E6&lt;10000,"$25")</f>
        <v>$25</v>
      </c>
      <c r="K6" s="5">
        <f t="shared" si="1"/>
        <v>4415</v>
      </c>
      <c r="N6" t="s">
        <v>24</v>
      </c>
      <c r="O6">
        <v>22500</v>
      </c>
      <c r="P6">
        <v>20000</v>
      </c>
    </row>
    <row r="7" spans="1:16" x14ac:dyDescent="0.3">
      <c r="A7">
        <v>1005</v>
      </c>
      <c r="B7" t="s">
        <v>17</v>
      </c>
      <c r="C7" t="s">
        <v>26</v>
      </c>
      <c r="D7" s="5">
        <v>39000</v>
      </c>
      <c r="E7" s="5">
        <v>0</v>
      </c>
      <c r="F7" s="5">
        <f t="shared" si="0"/>
        <v>39000</v>
      </c>
      <c r="G7" s="5" cm="1">
        <f t="array" ref="G7">_xlfn.IFS(C7="A",F7*0%,C7="B",F7*8%,C7="C",F7*6%,C7="D",F7*4%)</f>
        <v>2340</v>
      </c>
      <c r="H7" s="5" cm="1">
        <f t="array" ref="H7">_xlfn.IFS(F7&gt;=50000,F7*10%,F7&gt;=25000,F7*5%,F7&lt;25000,F7*0%)</f>
        <v>1950</v>
      </c>
      <c r="I7" s="5" t="str" cm="1">
        <f t="array" ref="I7">_xlfn.IFS(C7="A","$200",C7="B","$150",C7="C","$100",C7="D","$0")</f>
        <v>$100</v>
      </c>
      <c r="J7" s="5" t="str" cm="1">
        <f t="array" ref="J7">_xlfn.IFS(E7=0,"$0",E7&gt;=10000,"$50",E7&lt;10000,"$25")</f>
        <v>$0</v>
      </c>
      <c r="K7" s="5">
        <f t="shared" si="1"/>
        <v>43190</v>
      </c>
      <c r="N7" t="s">
        <v>24</v>
      </c>
      <c r="O7">
        <v>5250</v>
      </c>
      <c r="P7">
        <v>1000</v>
      </c>
    </row>
    <row r="8" spans="1:16" x14ac:dyDescent="0.3">
      <c r="A8">
        <v>1006</v>
      </c>
      <c r="B8" t="s">
        <v>18</v>
      </c>
      <c r="C8" t="s">
        <v>25</v>
      </c>
      <c r="D8" s="5">
        <v>28000</v>
      </c>
      <c r="E8" s="5">
        <v>5000</v>
      </c>
      <c r="F8" s="5">
        <f t="shared" si="0"/>
        <v>23000</v>
      </c>
      <c r="G8" s="5" cm="1">
        <f t="array" ref="G8">_xlfn.IFS(C8="A",F8*0%,C8="B",F8*8%,C8="C",F8*6%,C8="D",F8*4%)</f>
        <v>0</v>
      </c>
      <c r="H8" s="5" cm="1">
        <f t="array" ref="H8">_xlfn.IFS(F8&gt;=50000,F8*10%,F8&gt;=25000,F8*5%,F8&lt;25000,F8*0%)</f>
        <v>0</v>
      </c>
      <c r="I8" s="5" t="str" cm="1">
        <f t="array" ref="I8">_xlfn.IFS(C8="A","$200",C8="B","$150",C8="C","$100",C8="D","$0")</f>
        <v>$200</v>
      </c>
      <c r="J8" s="5" t="str" cm="1">
        <f t="array" ref="J8">_xlfn.IFS(E8=0,"$0",E8&gt;=10000,"$50",E8&lt;10000,"$25")</f>
        <v>$25</v>
      </c>
      <c r="K8" s="5">
        <f t="shared" si="1"/>
        <v>22775</v>
      </c>
    </row>
    <row r="9" spans="1:16" x14ac:dyDescent="0.3">
      <c r="A9">
        <v>1007</v>
      </c>
      <c r="B9" t="s">
        <v>19</v>
      </c>
      <c r="C9" t="s">
        <v>23</v>
      </c>
      <c r="D9" s="5">
        <v>4500</v>
      </c>
      <c r="E9" s="5">
        <v>0</v>
      </c>
      <c r="F9" s="5">
        <f t="shared" si="0"/>
        <v>4500</v>
      </c>
      <c r="G9" s="5" cm="1">
        <f t="array" ref="G9">_xlfn.IFS(C9="A",F9*0%,C9="B",F9*8%,C9="C",F9*6%,C9="D",F9*4%)</f>
        <v>180</v>
      </c>
      <c r="H9" s="5" cm="1">
        <f t="array" ref="H9">_xlfn.IFS(F9&gt;=50000,F9*10%,F9&gt;=25000,F9*5%,F9&lt;25000,F9*0%)</f>
        <v>0</v>
      </c>
      <c r="I9" s="5" t="str" cm="1">
        <f t="array" ref="I9">_xlfn.IFS(C9="A","$200",C9="B","$150",C9="C","$100",C9="D","$0")</f>
        <v>$0</v>
      </c>
      <c r="J9" s="5" t="str" cm="1">
        <f t="array" ref="J9">_xlfn.IFS(E9=0,"$0",E9&gt;=10000,"$50",E9&lt;10000,"$25")</f>
        <v>$0</v>
      </c>
      <c r="K9" s="5">
        <f t="shared" si="1"/>
        <v>4680</v>
      </c>
    </row>
    <row r="10" spans="1:16" x14ac:dyDescent="0.3">
      <c r="A10">
        <v>1008</v>
      </c>
      <c r="B10" t="s">
        <v>20</v>
      </c>
      <c r="C10" t="s">
        <v>26</v>
      </c>
      <c r="D10" s="5">
        <v>56000</v>
      </c>
      <c r="E10" s="5">
        <v>18000</v>
      </c>
      <c r="F10" s="5">
        <f t="shared" si="0"/>
        <v>38000</v>
      </c>
      <c r="G10" s="5" cm="1">
        <f t="array" ref="G10">_xlfn.IFS(C10="A",F10*0%,C10="B",F10*8%,C10="C",F10*6%,C10="D",F10*4%)</f>
        <v>2280</v>
      </c>
      <c r="H10" s="5" cm="1">
        <f t="array" ref="H10">_xlfn.IFS(F10&gt;=50000,F10*10%,F10&gt;=25000,F10*5%,F10&lt;25000,F10*0%)</f>
        <v>1900</v>
      </c>
      <c r="I10" s="5" t="str" cm="1">
        <f t="array" ref="I10">_xlfn.IFS(C10="A","$200",C10="B","$150",C10="C","$100",C10="D","$0")</f>
        <v>$100</v>
      </c>
      <c r="J10" s="5" t="str" cm="1">
        <f t="array" ref="J10">_xlfn.IFS(E10=0,"$0",E10&gt;=10000,"$50",E10&lt;10000,"$25")</f>
        <v>$50</v>
      </c>
      <c r="K10" s="5">
        <f t="shared" si="1"/>
        <v>42030</v>
      </c>
    </row>
    <row r="11" spans="1:16" x14ac:dyDescent="0.3">
      <c r="A11">
        <v>1009</v>
      </c>
      <c r="B11" t="s">
        <v>21</v>
      </c>
      <c r="C11" t="s">
        <v>24</v>
      </c>
      <c r="D11" s="5">
        <v>2000</v>
      </c>
      <c r="E11" s="5">
        <v>0</v>
      </c>
      <c r="F11" s="5">
        <f t="shared" si="0"/>
        <v>2000</v>
      </c>
      <c r="G11" s="5" cm="1">
        <f t="array" ref="G11">_xlfn.IFS(C11="A",F11*0%,C11="B",F11*8%,C11="C",F11*6%,C11="D",F11*4%)</f>
        <v>160</v>
      </c>
      <c r="H11" s="5" cm="1">
        <f t="array" ref="H11">_xlfn.IFS(F11&gt;=50000,F11*10%,F11&gt;=25000,F11*5%,F11&lt;25000,F11*0%)</f>
        <v>0</v>
      </c>
      <c r="I11" s="5" t="str" cm="1">
        <f t="array" ref="I11">_xlfn.IFS(C11="A","$200",C11="B","$150",C11="C","$100",C11="D","$0")</f>
        <v>$150</v>
      </c>
      <c r="J11" s="5" t="str" cm="1">
        <f t="array" ref="J11">_xlfn.IFS(E11=0,"$0",E11&gt;=10000,"$50",E11&lt;10000,"$25")</f>
        <v>$0</v>
      </c>
      <c r="K11" s="5">
        <f t="shared" si="1"/>
        <v>2010</v>
      </c>
    </row>
    <row r="12" spans="1:16" x14ac:dyDescent="0.3">
      <c r="A12">
        <v>1010</v>
      </c>
      <c r="B12" t="s">
        <v>22</v>
      </c>
      <c r="C12" t="s">
        <v>26</v>
      </c>
      <c r="D12" s="5">
        <v>4000</v>
      </c>
      <c r="E12" s="5">
        <v>2500</v>
      </c>
      <c r="F12" s="5">
        <f t="shared" si="0"/>
        <v>1500</v>
      </c>
      <c r="G12" s="5" cm="1">
        <f t="array" ref="G12">_xlfn.IFS(C12="A",F12*0%,C12="B",F12*8%,C12="C",F12*6%,C12="D",F12*4%)</f>
        <v>90</v>
      </c>
      <c r="H12" s="5" cm="1">
        <f t="array" ref="H12">_xlfn.IFS(F12&gt;=50000,F12*10%,F12&gt;=25000,F12*5%,F12&lt;25000,F12*0%)</f>
        <v>0</v>
      </c>
      <c r="I12" s="5" t="str" cm="1">
        <f t="array" ref="I12">_xlfn.IFS(C12="A","$200",C12="B","$150",C12="C","$100",C12="D","$0")</f>
        <v>$100</v>
      </c>
      <c r="J12" s="5" t="str" cm="1">
        <f t="array" ref="J12">_xlfn.IFS(E12=0,"$0",E12&gt;=10000,"$50",E12&lt;10000,"$25")</f>
        <v>$25</v>
      </c>
      <c r="K12" s="5">
        <f t="shared" si="1"/>
        <v>1465</v>
      </c>
    </row>
    <row r="13" spans="1:16" x14ac:dyDescent="0.3">
      <c r="D13" s="5"/>
      <c r="E13" s="5"/>
      <c r="F13" s="5"/>
      <c r="G13" s="5"/>
      <c r="H13" s="5"/>
      <c r="I13" s="5"/>
      <c r="J13" s="5"/>
    </row>
    <row r="14" spans="1:16" x14ac:dyDescent="0.3">
      <c r="D14" s="5"/>
      <c r="E14" s="5"/>
      <c r="F14" s="5"/>
      <c r="G14" s="5"/>
      <c r="H14" s="5"/>
      <c r="I14" s="5"/>
      <c r="J14" s="5"/>
    </row>
  </sheetData>
  <mergeCells count="6">
    <mergeCell ref="K1:K2"/>
    <mergeCell ref="G1:H1"/>
    <mergeCell ref="I1:J1"/>
    <mergeCell ref="A1:A2"/>
    <mergeCell ref="B1:B2"/>
    <mergeCell ref="F1:F2"/>
  </mergeCells>
  <conditionalFormatting sqref="G3:G12">
    <cfRule type="expression" dxfId="3" priority="3">
      <formula>(G3&gt;1000)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A0337-417D-4E0A-9303-5E5F5CC1E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2022-12-27T11:01:41Z</dcterms:created>
  <dcterms:modified xsi:type="dcterms:W3CDTF">2022-12-28T13:56:34Z</dcterms:modified>
</cp:coreProperties>
</file>