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Work\prayas\modelling\Rumi\V2.0\git\PIER-dev\Default Data\Demand\Source\D_RES\"/>
    </mc:Choice>
  </mc:AlternateContent>
  <xr:revisionPtr revIDLastSave="0" documentId="13_ncr:1_{F66AAEB7-7723-46E6-A5E6-50B2FCB31BD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leInfo" sheetId="26" r:id="rId1"/>
    <sheet name="Maps" sheetId="12" r:id="rId2"/>
    <sheet name="Source_tot_pop" sheetId="2" r:id="rId3"/>
    <sheet name="Source_ur_pop" sheetId="3" r:id="rId4"/>
    <sheet name="Source_rur_pop" sheetId="6" r:id="rId5"/>
    <sheet name="combined" sheetId="7" r:id="rId6"/>
    <sheet name="DWSS_2013" sheetId="16" r:id="rId7"/>
    <sheet name="DWSS_2019" sheetId="17" r:id="rId8"/>
    <sheet name="DWSS_working" sheetId="18" r:id="rId9"/>
    <sheet name="pop_total" sheetId="22" r:id="rId10"/>
    <sheet name="ResNumConsumers" sheetId="8" r:id="rId11"/>
    <sheet name="Demographics-for-Pen" sheetId="25" r:id="rId12"/>
    <sheet name="Demographics" sheetId="14" r:id="rId13"/>
  </sheets>
  <definedNames>
    <definedName name="_xlnm._FilterDatabase" localSheetId="4" hidden="1">Source_rur_pop!$A$2:$AD$116</definedName>
    <definedName name="_xlnm._FilterDatabase" localSheetId="2" hidden="1">Source_tot_pop!$A$2:$AD$116</definedName>
    <definedName name="_xlnm._FilterDatabase" localSheetId="3" hidden="1">Source_ur_pop!$A$2:$AD$116</definedName>
    <definedName name="ExternalData_1" localSheetId="12" hidden="1">Demographics!$A$1:$F$476</definedName>
    <definedName name="ExternalData_1" localSheetId="9" hidden="1">pop_total!$A$1:$E$751</definedName>
    <definedName name="ExternalData_1" localSheetId="10" hidden="1">ResNumConsumers!$A$1:$G$1001</definedName>
    <definedName name="ExternalData_2" localSheetId="11" hidden="1">'Demographics-for-Pen'!$A$1:$E$651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8" l="1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4" i="18"/>
  <c r="B56" i="7"/>
  <c r="B55" i="7"/>
  <c r="B54" i="7"/>
  <c r="B53" i="7"/>
  <c r="B111" i="7" s="1"/>
  <c r="B52" i="7"/>
  <c r="B110" i="7" s="1"/>
  <c r="B51" i="7"/>
  <c r="B50" i="7"/>
  <c r="B49" i="7"/>
  <c r="B48" i="7"/>
  <c r="B106" i="7" s="1"/>
  <c r="B47" i="7"/>
  <c r="B105" i="7" s="1"/>
  <c r="B46" i="7"/>
  <c r="B104" i="7" s="1"/>
  <c r="B45" i="7"/>
  <c r="B103" i="7" s="1"/>
  <c r="B44" i="7"/>
  <c r="B43" i="7"/>
  <c r="B42" i="7"/>
  <c r="B41" i="7"/>
  <c r="B40" i="7"/>
  <c r="B98" i="7" s="1"/>
  <c r="B39" i="7"/>
  <c r="B97" i="7" s="1"/>
  <c r="B38" i="7"/>
  <c r="B96" i="7" s="1"/>
  <c r="B37" i="7"/>
  <c r="B95" i="7" s="1"/>
  <c r="B36" i="7"/>
  <c r="B35" i="7"/>
  <c r="B93" i="7" s="1"/>
  <c r="B34" i="7"/>
  <c r="B92" i="7" s="1"/>
  <c r="B33" i="7"/>
  <c r="B91" i="7" s="1"/>
  <c r="B32" i="7"/>
  <c r="B31" i="7"/>
  <c r="B99" i="7"/>
  <c r="B100" i="7"/>
  <c r="B107" i="7"/>
  <c r="B108" i="7"/>
  <c r="B109" i="7"/>
  <c r="B112" i="7"/>
  <c r="B30" i="7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9" i="3"/>
  <c r="A70" i="3"/>
  <c r="A71" i="3"/>
  <c r="A99" i="3"/>
  <c r="A100" i="3"/>
  <c r="A101" i="3"/>
  <c r="A111" i="3"/>
  <c r="A112" i="3"/>
  <c r="A113" i="3"/>
  <c r="A3" i="6"/>
  <c r="D3" i="6"/>
  <c r="A4" i="6"/>
  <c r="A5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9" i="6"/>
  <c r="A70" i="6"/>
  <c r="A71" i="6"/>
  <c r="A99" i="6"/>
  <c r="A100" i="6"/>
  <c r="A101" i="6"/>
  <c r="A111" i="6"/>
  <c r="A112" i="6"/>
  <c r="A11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E6" i="6"/>
  <c r="E114" i="6"/>
  <c r="F6" i="6"/>
  <c r="F114" i="6"/>
  <c r="G6" i="6"/>
  <c r="G114" i="6"/>
  <c r="H6" i="6"/>
  <c r="H114" i="6"/>
  <c r="I6" i="6"/>
  <c r="I114" i="6"/>
  <c r="J6" i="6"/>
  <c r="J114" i="6"/>
  <c r="K6" i="6"/>
  <c r="K114" i="6"/>
  <c r="L6" i="6"/>
  <c r="L114" i="6"/>
  <c r="M6" i="6"/>
  <c r="M114" i="6"/>
  <c r="N6" i="6"/>
  <c r="N114" i="6"/>
  <c r="O6" i="6"/>
  <c r="O114" i="6"/>
  <c r="P6" i="6"/>
  <c r="P114" i="6"/>
  <c r="Q6" i="6"/>
  <c r="Q114" i="6"/>
  <c r="R6" i="6"/>
  <c r="R114" i="6"/>
  <c r="S6" i="6"/>
  <c r="S114" i="6"/>
  <c r="T6" i="6"/>
  <c r="T114" i="6"/>
  <c r="U6" i="6"/>
  <c r="U114" i="6"/>
  <c r="V6" i="6"/>
  <c r="V114" i="6"/>
  <c r="W6" i="6"/>
  <c r="W114" i="6"/>
  <c r="X6" i="6"/>
  <c r="X114" i="6"/>
  <c r="Y6" i="6"/>
  <c r="Y114" i="6"/>
  <c r="Z6" i="6"/>
  <c r="Z114" i="6"/>
  <c r="AA6" i="6"/>
  <c r="AA114" i="6"/>
  <c r="AB6" i="6"/>
  <c r="AB114" i="6"/>
  <c r="AC6" i="6"/>
  <c r="AC114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E66" i="6"/>
  <c r="E93" i="6"/>
  <c r="E96" i="6"/>
  <c r="E105" i="6"/>
  <c r="F66" i="6"/>
  <c r="F93" i="6"/>
  <c r="F96" i="6"/>
  <c r="F105" i="6"/>
  <c r="G66" i="6"/>
  <c r="G93" i="6"/>
  <c r="G96" i="6"/>
  <c r="G105" i="6"/>
  <c r="H66" i="6"/>
  <c r="H93" i="6"/>
  <c r="H96" i="6"/>
  <c r="H105" i="6"/>
  <c r="I66" i="6"/>
  <c r="I93" i="6"/>
  <c r="I96" i="6"/>
  <c r="I105" i="6"/>
  <c r="J66" i="6"/>
  <c r="J93" i="6"/>
  <c r="J96" i="6"/>
  <c r="J105" i="6"/>
  <c r="K66" i="6"/>
  <c r="K93" i="6"/>
  <c r="K96" i="6"/>
  <c r="K105" i="6"/>
  <c r="L66" i="6"/>
  <c r="L93" i="6"/>
  <c r="L96" i="6"/>
  <c r="L105" i="6"/>
  <c r="M66" i="6"/>
  <c r="M93" i="6"/>
  <c r="M96" i="6"/>
  <c r="M105" i="6"/>
  <c r="N66" i="6"/>
  <c r="N93" i="6"/>
  <c r="N96" i="6"/>
  <c r="N105" i="6"/>
  <c r="O66" i="6"/>
  <c r="O93" i="6"/>
  <c r="O96" i="6"/>
  <c r="O105" i="6"/>
  <c r="P66" i="6"/>
  <c r="P93" i="6"/>
  <c r="P96" i="6"/>
  <c r="P105" i="6"/>
  <c r="Q66" i="6"/>
  <c r="Q93" i="6"/>
  <c r="Q96" i="6"/>
  <c r="Q105" i="6"/>
  <c r="R66" i="6"/>
  <c r="R93" i="6"/>
  <c r="R96" i="6"/>
  <c r="R105" i="6"/>
  <c r="S66" i="6"/>
  <c r="S93" i="6"/>
  <c r="S96" i="6"/>
  <c r="S105" i="6"/>
  <c r="T66" i="6"/>
  <c r="T93" i="6"/>
  <c r="T96" i="6"/>
  <c r="T105" i="6"/>
  <c r="U66" i="6"/>
  <c r="U93" i="6"/>
  <c r="U96" i="6"/>
  <c r="U105" i="6"/>
  <c r="V66" i="6"/>
  <c r="V93" i="6"/>
  <c r="V96" i="6"/>
  <c r="V105" i="6"/>
  <c r="W66" i="6"/>
  <c r="W93" i="6"/>
  <c r="W96" i="6"/>
  <c r="W105" i="6"/>
  <c r="X66" i="6"/>
  <c r="X93" i="6"/>
  <c r="X96" i="6"/>
  <c r="X105" i="6"/>
  <c r="Y66" i="6"/>
  <c r="Y93" i="6"/>
  <c r="Y96" i="6"/>
  <c r="Y105" i="6"/>
  <c r="Z66" i="6"/>
  <c r="Z93" i="6"/>
  <c r="Z96" i="6"/>
  <c r="Z105" i="6"/>
  <c r="AA66" i="6"/>
  <c r="AA93" i="6"/>
  <c r="AA96" i="6"/>
  <c r="AA105" i="6"/>
  <c r="AB66" i="6"/>
  <c r="AB93" i="6"/>
  <c r="AB96" i="6"/>
  <c r="AB105" i="6"/>
  <c r="AC66" i="6"/>
  <c r="AC93" i="6"/>
  <c r="AC96" i="6"/>
  <c r="AC105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E72" i="6"/>
  <c r="E75" i="6"/>
  <c r="E78" i="6"/>
  <c r="E81" i="6"/>
  <c r="E4" i="6"/>
  <c r="E5" i="6"/>
  <c r="E7" i="6"/>
  <c r="E8" i="6"/>
  <c r="E10" i="6"/>
  <c r="E11" i="6"/>
  <c r="E13" i="6"/>
  <c r="E14" i="6"/>
  <c r="E16" i="6"/>
  <c r="E17" i="6"/>
  <c r="E19" i="6"/>
  <c r="E20" i="6"/>
  <c r="E22" i="6"/>
  <c r="E23" i="6"/>
  <c r="E25" i="6"/>
  <c r="E26" i="6"/>
  <c r="E28" i="6"/>
  <c r="E29" i="6"/>
  <c r="E31" i="6"/>
  <c r="E32" i="6"/>
  <c r="E34" i="6"/>
  <c r="E35" i="6"/>
  <c r="E37" i="6"/>
  <c r="E38" i="6"/>
  <c r="E40" i="6"/>
  <c r="E41" i="6"/>
  <c r="E43" i="6"/>
  <c r="E44" i="6"/>
  <c r="E46" i="6"/>
  <c r="E47" i="6"/>
  <c r="E49" i="6"/>
  <c r="E50" i="6"/>
  <c r="E52" i="6"/>
  <c r="E53" i="6"/>
  <c r="E55" i="6"/>
  <c r="E56" i="6"/>
  <c r="E58" i="6"/>
  <c r="E59" i="6"/>
  <c r="E61" i="6"/>
  <c r="E62" i="6"/>
  <c r="E64" i="6"/>
  <c r="E65" i="6"/>
  <c r="E67" i="6"/>
  <c r="E68" i="6"/>
  <c r="E70" i="6"/>
  <c r="E71" i="6"/>
  <c r="E73" i="6"/>
  <c r="E74" i="6"/>
  <c r="E76" i="6"/>
  <c r="E77" i="6"/>
  <c r="E79" i="6"/>
  <c r="E80" i="6"/>
  <c r="E82" i="6"/>
  <c r="E83" i="6"/>
  <c r="E84" i="6"/>
  <c r="E85" i="6"/>
  <c r="E86" i="6"/>
  <c r="E87" i="6"/>
  <c r="E88" i="6"/>
  <c r="E89" i="6"/>
  <c r="E90" i="6"/>
  <c r="E91" i="6"/>
  <c r="E92" i="6"/>
  <c r="E94" i="6"/>
  <c r="E95" i="6"/>
  <c r="E97" i="6"/>
  <c r="E98" i="6"/>
  <c r="E99" i="6"/>
  <c r="E100" i="6"/>
  <c r="E101" i="6"/>
  <c r="E102" i="6"/>
  <c r="E103" i="6"/>
  <c r="E104" i="6"/>
  <c r="E106" i="6"/>
  <c r="E107" i="6"/>
  <c r="E108" i="6"/>
  <c r="E109" i="6"/>
  <c r="E110" i="6"/>
  <c r="E111" i="6"/>
  <c r="E112" i="6"/>
  <c r="E113" i="6"/>
  <c r="E115" i="6"/>
  <c r="E116" i="6"/>
  <c r="F72" i="6"/>
  <c r="F75" i="6"/>
  <c r="F78" i="6"/>
  <c r="F81" i="6"/>
  <c r="F4" i="6"/>
  <c r="F5" i="6"/>
  <c r="F7" i="6"/>
  <c r="F8" i="6"/>
  <c r="F10" i="6"/>
  <c r="F11" i="6"/>
  <c r="F13" i="6"/>
  <c r="F14" i="6"/>
  <c r="F16" i="6"/>
  <c r="F17" i="6"/>
  <c r="F19" i="6"/>
  <c r="F20" i="6"/>
  <c r="F22" i="6"/>
  <c r="F23" i="6"/>
  <c r="F25" i="6"/>
  <c r="F26" i="6"/>
  <c r="F28" i="6"/>
  <c r="F29" i="6"/>
  <c r="F31" i="6"/>
  <c r="F32" i="6"/>
  <c r="F34" i="6"/>
  <c r="F35" i="6"/>
  <c r="F37" i="6"/>
  <c r="F38" i="6"/>
  <c r="F40" i="6"/>
  <c r="F41" i="6"/>
  <c r="F43" i="6"/>
  <c r="F44" i="6"/>
  <c r="F46" i="6"/>
  <c r="F47" i="6"/>
  <c r="F49" i="6"/>
  <c r="F50" i="6"/>
  <c r="F52" i="6"/>
  <c r="F53" i="6"/>
  <c r="F55" i="6"/>
  <c r="F56" i="6"/>
  <c r="F58" i="6"/>
  <c r="F59" i="6"/>
  <c r="F61" i="6"/>
  <c r="F62" i="6"/>
  <c r="F64" i="6"/>
  <c r="F65" i="6"/>
  <c r="F67" i="6"/>
  <c r="F68" i="6"/>
  <c r="F70" i="6"/>
  <c r="F71" i="6"/>
  <c r="F73" i="6"/>
  <c r="F74" i="6"/>
  <c r="F76" i="6"/>
  <c r="F77" i="6"/>
  <c r="F79" i="6"/>
  <c r="F80" i="6"/>
  <c r="F82" i="6"/>
  <c r="F83" i="6"/>
  <c r="F84" i="6"/>
  <c r="F85" i="6"/>
  <c r="F86" i="6"/>
  <c r="F87" i="6"/>
  <c r="F88" i="6"/>
  <c r="F89" i="6"/>
  <c r="F90" i="6"/>
  <c r="F91" i="6"/>
  <c r="F92" i="6"/>
  <c r="F94" i="6"/>
  <c r="F95" i="6"/>
  <c r="F97" i="6"/>
  <c r="F98" i="6"/>
  <c r="F99" i="6"/>
  <c r="F100" i="6"/>
  <c r="F101" i="6"/>
  <c r="F102" i="6"/>
  <c r="F103" i="6"/>
  <c r="F104" i="6"/>
  <c r="F106" i="6"/>
  <c r="F107" i="6"/>
  <c r="F108" i="6"/>
  <c r="F109" i="6"/>
  <c r="F110" i="6"/>
  <c r="F111" i="6"/>
  <c r="F112" i="6"/>
  <c r="F113" i="6"/>
  <c r="F115" i="6"/>
  <c r="F116" i="6"/>
  <c r="G72" i="6"/>
  <c r="G75" i="6"/>
  <c r="G78" i="6"/>
  <c r="G81" i="6"/>
  <c r="G4" i="6"/>
  <c r="G5" i="6"/>
  <c r="G7" i="6"/>
  <c r="G8" i="6"/>
  <c r="G10" i="6"/>
  <c r="G11" i="6"/>
  <c r="G13" i="6"/>
  <c r="G14" i="6"/>
  <c r="G16" i="6"/>
  <c r="G17" i="6"/>
  <c r="G19" i="6"/>
  <c r="G20" i="6"/>
  <c r="G22" i="6"/>
  <c r="G23" i="6"/>
  <c r="G25" i="6"/>
  <c r="G26" i="6"/>
  <c r="G28" i="6"/>
  <c r="G29" i="6"/>
  <c r="G31" i="6"/>
  <c r="G32" i="6"/>
  <c r="G34" i="6"/>
  <c r="G35" i="6"/>
  <c r="G37" i="6"/>
  <c r="G38" i="6"/>
  <c r="G40" i="6"/>
  <c r="G41" i="6"/>
  <c r="G43" i="6"/>
  <c r="G44" i="6"/>
  <c r="G46" i="6"/>
  <c r="G47" i="6"/>
  <c r="G49" i="6"/>
  <c r="G50" i="6"/>
  <c r="G52" i="6"/>
  <c r="G53" i="6"/>
  <c r="G55" i="6"/>
  <c r="G56" i="6"/>
  <c r="G58" i="6"/>
  <c r="G59" i="6"/>
  <c r="G61" i="6"/>
  <c r="G62" i="6"/>
  <c r="G64" i="6"/>
  <c r="G65" i="6"/>
  <c r="G67" i="6"/>
  <c r="G68" i="6"/>
  <c r="G70" i="6"/>
  <c r="G71" i="6"/>
  <c r="G73" i="6"/>
  <c r="G74" i="6"/>
  <c r="G76" i="6"/>
  <c r="G77" i="6"/>
  <c r="G79" i="6"/>
  <c r="G80" i="6"/>
  <c r="G82" i="6"/>
  <c r="G83" i="6"/>
  <c r="G84" i="6"/>
  <c r="G85" i="6"/>
  <c r="G86" i="6"/>
  <c r="G87" i="6"/>
  <c r="G88" i="6"/>
  <c r="G89" i="6"/>
  <c r="G90" i="6"/>
  <c r="G91" i="6"/>
  <c r="G92" i="6"/>
  <c r="G94" i="6"/>
  <c r="G95" i="6"/>
  <c r="G97" i="6"/>
  <c r="G98" i="6"/>
  <c r="G99" i="6"/>
  <c r="G100" i="6"/>
  <c r="G101" i="6"/>
  <c r="G102" i="6"/>
  <c r="G103" i="6"/>
  <c r="G104" i="6"/>
  <c r="G106" i="6"/>
  <c r="G107" i="6"/>
  <c r="G108" i="6"/>
  <c r="G109" i="6"/>
  <c r="G110" i="6"/>
  <c r="G111" i="6"/>
  <c r="G112" i="6"/>
  <c r="G113" i="6"/>
  <c r="G115" i="6"/>
  <c r="G116" i="6"/>
  <c r="H72" i="6"/>
  <c r="H75" i="6"/>
  <c r="H78" i="6"/>
  <c r="H81" i="6"/>
  <c r="H4" i="6"/>
  <c r="H5" i="6"/>
  <c r="H7" i="6"/>
  <c r="H8" i="6"/>
  <c r="H10" i="6"/>
  <c r="H11" i="6"/>
  <c r="H13" i="6"/>
  <c r="H14" i="6"/>
  <c r="H16" i="6"/>
  <c r="H17" i="6"/>
  <c r="H19" i="6"/>
  <c r="H20" i="6"/>
  <c r="H22" i="6"/>
  <c r="H23" i="6"/>
  <c r="H25" i="6"/>
  <c r="H26" i="6"/>
  <c r="H28" i="6"/>
  <c r="H29" i="6"/>
  <c r="H31" i="6"/>
  <c r="H32" i="6"/>
  <c r="H34" i="6"/>
  <c r="H35" i="6"/>
  <c r="H37" i="6"/>
  <c r="H38" i="6"/>
  <c r="H40" i="6"/>
  <c r="H41" i="6"/>
  <c r="H43" i="6"/>
  <c r="H44" i="6"/>
  <c r="H46" i="6"/>
  <c r="H47" i="6"/>
  <c r="H49" i="6"/>
  <c r="H50" i="6"/>
  <c r="H52" i="6"/>
  <c r="H53" i="6"/>
  <c r="H55" i="6"/>
  <c r="H56" i="6"/>
  <c r="H58" i="6"/>
  <c r="H59" i="6"/>
  <c r="H61" i="6"/>
  <c r="H62" i="6"/>
  <c r="H64" i="6"/>
  <c r="H65" i="6"/>
  <c r="H67" i="6"/>
  <c r="H68" i="6"/>
  <c r="H70" i="6"/>
  <c r="H71" i="6"/>
  <c r="H73" i="6"/>
  <c r="H74" i="6"/>
  <c r="H76" i="6"/>
  <c r="H77" i="6"/>
  <c r="H79" i="6"/>
  <c r="H80" i="6"/>
  <c r="H82" i="6"/>
  <c r="H83" i="6"/>
  <c r="H84" i="6"/>
  <c r="H85" i="6"/>
  <c r="H86" i="6"/>
  <c r="H87" i="6"/>
  <c r="H88" i="6"/>
  <c r="H89" i="6"/>
  <c r="H90" i="6"/>
  <c r="H91" i="6"/>
  <c r="H92" i="6"/>
  <c r="H94" i="6"/>
  <c r="H95" i="6"/>
  <c r="H97" i="6"/>
  <c r="H98" i="6"/>
  <c r="H99" i="6"/>
  <c r="H100" i="6"/>
  <c r="H101" i="6"/>
  <c r="H102" i="6"/>
  <c r="H103" i="6"/>
  <c r="H104" i="6"/>
  <c r="H106" i="6"/>
  <c r="H107" i="6"/>
  <c r="H108" i="6"/>
  <c r="H109" i="6"/>
  <c r="H110" i="6"/>
  <c r="H111" i="6"/>
  <c r="H112" i="6"/>
  <c r="H113" i="6"/>
  <c r="H115" i="6"/>
  <c r="H116" i="6"/>
  <c r="I72" i="6"/>
  <c r="I75" i="6"/>
  <c r="I78" i="6"/>
  <c r="I81" i="6"/>
  <c r="I4" i="6"/>
  <c r="I5" i="6"/>
  <c r="I7" i="6"/>
  <c r="I8" i="6"/>
  <c r="I10" i="6"/>
  <c r="I11" i="6"/>
  <c r="I13" i="6"/>
  <c r="I14" i="6"/>
  <c r="I16" i="6"/>
  <c r="I17" i="6"/>
  <c r="I19" i="6"/>
  <c r="I20" i="6"/>
  <c r="I22" i="6"/>
  <c r="I23" i="6"/>
  <c r="I25" i="6"/>
  <c r="I26" i="6"/>
  <c r="I28" i="6"/>
  <c r="I29" i="6"/>
  <c r="I31" i="6"/>
  <c r="I32" i="6"/>
  <c r="I34" i="6"/>
  <c r="I35" i="6"/>
  <c r="I37" i="6"/>
  <c r="I38" i="6"/>
  <c r="I40" i="6"/>
  <c r="I41" i="6"/>
  <c r="I43" i="6"/>
  <c r="I44" i="6"/>
  <c r="I46" i="6"/>
  <c r="I47" i="6"/>
  <c r="I49" i="6"/>
  <c r="I50" i="6"/>
  <c r="I52" i="6"/>
  <c r="I53" i="6"/>
  <c r="I55" i="6"/>
  <c r="I56" i="6"/>
  <c r="I58" i="6"/>
  <c r="I59" i="6"/>
  <c r="I61" i="6"/>
  <c r="I62" i="6"/>
  <c r="I64" i="6"/>
  <c r="I65" i="6"/>
  <c r="I67" i="6"/>
  <c r="I68" i="6"/>
  <c r="I70" i="6"/>
  <c r="I71" i="6"/>
  <c r="I73" i="6"/>
  <c r="I74" i="6"/>
  <c r="I76" i="6"/>
  <c r="I77" i="6"/>
  <c r="I79" i="6"/>
  <c r="I80" i="6"/>
  <c r="I82" i="6"/>
  <c r="I83" i="6"/>
  <c r="I84" i="6"/>
  <c r="I85" i="6"/>
  <c r="I86" i="6"/>
  <c r="I87" i="6"/>
  <c r="I88" i="6"/>
  <c r="I89" i="6"/>
  <c r="I90" i="6"/>
  <c r="I91" i="6"/>
  <c r="I92" i="6"/>
  <c r="I94" i="6"/>
  <c r="I95" i="6"/>
  <c r="I97" i="6"/>
  <c r="I98" i="6"/>
  <c r="I99" i="6"/>
  <c r="I100" i="6"/>
  <c r="I101" i="6"/>
  <c r="I102" i="6"/>
  <c r="I103" i="6"/>
  <c r="I104" i="6"/>
  <c r="I106" i="6"/>
  <c r="I107" i="6"/>
  <c r="I108" i="6"/>
  <c r="I109" i="6"/>
  <c r="I110" i="6"/>
  <c r="I111" i="6"/>
  <c r="I112" i="6"/>
  <c r="I113" i="6"/>
  <c r="I115" i="6"/>
  <c r="I116" i="6"/>
  <c r="J72" i="6"/>
  <c r="J75" i="6"/>
  <c r="J78" i="6"/>
  <c r="J81" i="6"/>
  <c r="J4" i="6"/>
  <c r="J5" i="6"/>
  <c r="J7" i="6"/>
  <c r="J8" i="6"/>
  <c r="J10" i="6"/>
  <c r="J11" i="6"/>
  <c r="J13" i="6"/>
  <c r="J14" i="6"/>
  <c r="J16" i="6"/>
  <c r="J17" i="6"/>
  <c r="J19" i="6"/>
  <c r="J20" i="6"/>
  <c r="J22" i="6"/>
  <c r="J23" i="6"/>
  <c r="J25" i="6"/>
  <c r="J26" i="6"/>
  <c r="J28" i="6"/>
  <c r="J29" i="6"/>
  <c r="J31" i="6"/>
  <c r="J32" i="6"/>
  <c r="J34" i="6"/>
  <c r="J35" i="6"/>
  <c r="J37" i="6"/>
  <c r="J38" i="6"/>
  <c r="J40" i="6"/>
  <c r="J41" i="6"/>
  <c r="J43" i="6"/>
  <c r="J44" i="6"/>
  <c r="J46" i="6"/>
  <c r="J47" i="6"/>
  <c r="J49" i="6"/>
  <c r="J50" i="6"/>
  <c r="J52" i="6"/>
  <c r="J53" i="6"/>
  <c r="J55" i="6"/>
  <c r="J56" i="6"/>
  <c r="J58" i="6"/>
  <c r="J59" i="6"/>
  <c r="J61" i="6"/>
  <c r="J62" i="6"/>
  <c r="J64" i="6"/>
  <c r="J65" i="6"/>
  <c r="J67" i="6"/>
  <c r="J68" i="6"/>
  <c r="J70" i="6"/>
  <c r="J71" i="6"/>
  <c r="J73" i="6"/>
  <c r="J74" i="6"/>
  <c r="J76" i="6"/>
  <c r="J77" i="6"/>
  <c r="J79" i="6"/>
  <c r="J80" i="6"/>
  <c r="J82" i="6"/>
  <c r="J83" i="6"/>
  <c r="J84" i="6"/>
  <c r="J85" i="6"/>
  <c r="J86" i="6"/>
  <c r="J87" i="6"/>
  <c r="J88" i="6"/>
  <c r="J89" i="6"/>
  <c r="J90" i="6"/>
  <c r="J91" i="6"/>
  <c r="J92" i="6"/>
  <c r="J94" i="6"/>
  <c r="J95" i="6"/>
  <c r="J97" i="6"/>
  <c r="J98" i="6"/>
  <c r="J99" i="6"/>
  <c r="J100" i="6"/>
  <c r="J101" i="6"/>
  <c r="J102" i="6"/>
  <c r="J103" i="6"/>
  <c r="J104" i="6"/>
  <c r="J106" i="6"/>
  <c r="J107" i="6"/>
  <c r="J108" i="6"/>
  <c r="J109" i="6"/>
  <c r="J110" i="6"/>
  <c r="J111" i="6"/>
  <c r="J112" i="6"/>
  <c r="J113" i="6"/>
  <c r="J115" i="6"/>
  <c r="J116" i="6"/>
  <c r="K72" i="6"/>
  <c r="K75" i="6"/>
  <c r="K78" i="6"/>
  <c r="K81" i="6"/>
  <c r="K4" i="6"/>
  <c r="K5" i="6"/>
  <c r="K7" i="6"/>
  <c r="K8" i="6"/>
  <c r="K10" i="6"/>
  <c r="K11" i="6"/>
  <c r="K13" i="6"/>
  <c r="K14" i="6"/>
  <c r="K16" i="6"/>
  <c r="K17" i="6"/>
  <c r="K19" i="6"/>
  <c r="K20" i="6"/>
  <c r="K22" i="6"/>
  <c r="K23" i="6"/>
  <c r="K25" i="6"/>
  <c r="K26" i="6"/>
  <c r="K28" i="6"/>
  <c r="K29" i="6"/>
  <c r="K31" i="6"/>
  <c r="K32" i="6"/>
  <c r="K34" i="6"/>
  <c r="K35" i="6"/>
  <c r="K37" i="6"/>
  <c r="K38" i="6"/>
  <c r="K40" i="6"/>
  <c r="K41" i="6"/>
  <c r="K43" i="6"/>
  <c r="K44" i="6"/>
  <c r="K46" i="6"/>
  <c r="K47" i="6"/>
  <c r="K49" i="6"/>
  <c r="K50" i="6"/>
  <c r="K52" i="6"/>
  <c r="K53" i="6"/>
  <c r="K55" i="6"/>
  <c r="K56" i="6"/>
  <c r="K58" i="6"/>
  <c r="K59" i="6"/>
  <c r="K61" i="6"/>
  <c r="K62" i="6"/>
  <c r="K64" i="6"/>
  <c r="K65" i="6"/>
  <c r="K67" i="6"/>
  <c r="K68" i="6"/>
  <c r="K70" i="6"/>
  <c r="K71" i="6"/>
  <c r="K73" i="6"/>
  <c r="K74" i="6"/>
  <c r="K76" i="6"/>
  <c r="K77" i="6"/>
  <c r="K79" i="6"/>
  <c r="K80" i="6"/>
  <c r="K82" i="6"/>
  <c r="K83" i="6"/>
  <c r="K84" i="6"/>
  <c r="K85" i="6"/>
  <c r="K86" i="6"/>
  <c r="K87" i="6"/>
  <c r="K88" i="6"/>
  <c r="K89" i="6"/>
  <c r="K90" i="6"/>
  <c r="K91" i="6"/>
  <c r="K92" i="6"/>
  <c r="K94" i="6"/>
  <c r="K95" i="6"/>
  <c r="K97" i="6"/>
  <c r="K98" i="6"/>
  <c r="K99" i="6"/>
  <c r="K100" i="6"/>
  <c r="K101" i="6"/>
  <c r="K102" i="6"/>
  <c r="K103" i="6"/>
  <c r="K104" i="6"/>
  <c r="K106" i="6"/>
  <c r="K107" i="6"/>
  <c r="K108" i="6"/>
  <c r="K109" i="6"/>
  <c r="K110" i="6"/>
  <c r="K111" i="6"/>
  <c r="K112" i="6"/>
  <c r="K113" i="6"/>
  <c r="K115" i="6"/>
  <c r="K116" i="6"/>
  <c r="L72" i="6"/>
  <c r="L75" i="6"/>
  <c r="L78" i="6"/>
  <c r="L81" i="6"/>
  <c r="L4" i="6"/>
  <c r="L5" i="6"/>
  <c r="L7" i="6"/>
  <c r="L8" i="6"/>
  <c r="L10" i="6"/>
  <c r="L11" i="6"/>
  <c r="L13" i="6"/>
  <c r="L14" i="6"/>
  <c r="L16" i="6"/>
  <c r="L17" i="6"/>
  <c r="L19" i="6"/>
  <c r="L20" i="6"/>
  <c r="L22" i="6"/>
  <c r="L23" i="6"/>
  <c r="L25" i="6"/>
  <c r="L26" i="6"/>
  <c r="L28" i="6"/>
  <c r="L29" i="6"/>
  <c r="L31" i="6"/>
  <c r="L32" i="6"/>
  <c r="L34" i="6"/>
  <c r="L35" i="6"/>
  <c r="L37" i="6"/>
  <c r="L38" i="6"/>
  <c r="L40" i="6"/>
  <c r="L41" i="6"/>
  <c r="L43" i="6"/>
  <c r="L44" i="6"/>
  <c r="L46" i="6"/>
  <c r="L47" i="6"/>
  <c r="L49" i="6"/>
  <c r="L50" i="6"/>
  <c r="L52" i="6"/>
  <c r="L53" i="6"/>
  <c r="L55" i="6"/>
  <c r="L56" i="6"/>
  <c r="L58" i="6"/>
  <c r="L59" i="6"/>
  <c r="L61" i="6"/>
  <c r="L62" i="6"/>
  <c r="L64" i="6"/>
  <c r="L65" i="6"/>
  <c r="L67" i="6"/>
  <c r="L68" i="6"/>
  <c r="L70" i="6"/>
  <c r="L71" i="6"/>
  <c r="L73" i="6"/>
  <c r="L74" i="6"/>
  <c r="L76" i="6"/>
  <c r="L77" i="6"/>
  <c r="L79" i="6"/>
  <c r="L80" i="6"/>
  <c r="L82" i="6"/>
  <c r="L83" i="6"/>
  <c r="L84" i="6"/>
  <c r="L85" i="6"/>
  <c r="L86" i="6"/>
  <c r="L87" i="6"/>
  <c r="L88" i="6"/>
  <c r="L89" i="6"/>
  <c r="L90" i="6"/>
  <c r="L91" i="6"/>
  <c r="L92" i="6"/>
  <c r="L94" i="6"/>
  <c r="L95" i="6"/>
  <c r="L97" i="6"/>
  <c r="L98" i="6"/>
  <c r="L99" i="6"/>
  <c r="L100" i="6"/>
  <c r="L101" i="6"/>
  <c r="L102" i="6"/>
  <c r="L103" i="6"/>
  <c r="L104" i="6"/>
  <c r="L106" i="6"/>
  <c r="L107" i="6"/>
  <c r="L108" i="6"/>
  <c r="L109" i="6"/>
  <c r="L110" i="6"/>
  <c r="L111" i="6"/>
  <c r="L112" i="6"/>
  <c r="L113" i="6"/>
  <c r="L115" i="6"/>
  <c r="L116" i="6"/>
  <c r="M72" i="6"/>
  <c r="M75" i="6"/>
  <c r="M78" i="6"/>
  <c r="M81" i="6"/>
  <c r="M4" i="6"/>
  <c r="M5" i="6"/>
  <c r="M7" i="6"/>
  <c r="M8" i="6"/>
  <c r="M10" i="6"/>
  <c r="M11" i="6"/>
  <c r="M13" i="6"/>
  <c r="M14" i="6"/>
  <c r="M16" i="6"/>
  <c r="M17" i="6"/>
  <c r="M19" i="6"/>
  <c r="M20" i="6"/>
  <c r="M22" i="6"/>
  <c r="M23" i="6"/>
  <c r="M25" i="6"/>
  <c r="M26" i="6"/>
  <c r="M28" i="6"/>
  <c r="M29" i="6"/>
  <c r="M31" i="6"/>
  <c r="M32" i="6"/>
  <c r="M34" i="6"/>
  <c r="M35" i="6"/>
  <c r="M37" i="6"/>
  <c r="M38" i="6"/>
  <c r="M40" i="6"/>
  <c r="M41" i="6"/>
  <c r="M43" i="6"/>
  <c r="M44" i="6"/>
  <c r="M46" i="6"/>
  <c r="M47" i="6"/>
  <c r="M49" i="6"/>
  <c r="M50" i="6"/>
  <c r="M52" i="6"/>
  <c r="M53" i="6"/>
  <c r="M55" i="6"/>
  <c r="M56" i="6"/>
  <c r="M58" i="6"/>
  <c r="M59" i="6"/>
  <c r="M61" i="6"/>
  <c r="M62" i="6"/>
  <c r="M64" i="6"/>
  <c r="M65" i="6"/>
  <c r="M67" i="6"/>
  <c r="M68" i="6"/>
  <c r="M70" i="6"/>
  <c r="M71" i="6"/>
  <c r="M73" i="6"/>
  <c r="M74" i="6"/>
  <c r="M76" i="6"/>
  <c r="M77" i="6"/>
  <c r="M79" i="6"/>
  <c r="M80" i="6"/>
  <c r="M82" i="6"/>
  <c r="M83" i="6"/>
  <c r="M84" i="6"/>
  <c r="M85" i="6"/>
  <c r="M86" i="6"/>
  <c r="M87" i="6"/>
  <c r="M88" i="6"/>
  <c r="M89" i="6"/>
  <c r="M90" i="6"/>
  <c r="M91" i="6"/>
  <c r="M92" i="6"/>
  <c r="M94" i="6"/>
  <c r="M95" i="6"/>
  <c r="M97" i="6"/>
  <c r="M98" i="6"/>
  <c r="M99" i="6"/>
  <c r="M100" i="6"/>
  <c r="M101" i="6"/>
  <c r="M102" i="6"/>
  <c r="M103" i="6"/>
  <c r="M104" i="6"/>
  <c r="M106" i="6"/>
  <c r="M107" i="6"/>
  <c r="M108" i="6"/>
  <c r="M109" i="6"/>
  <c r="M110" i="6"/>
  <c r="M111" i="6"/>
  <c r="M112" i="6"/>
  <c r="M113" i="6"/>
  <c r="M115" i="6"/>
  <c r="M116" i="6"/>
  <c r="N72" i="6"/>
  <c r="N75" i="6"/>
  <c r="N78" i="6"/>
  <c r="N81" i="6"/>
  <c r="N4" i="6"/>
  <c r="N5" i="6"/>
  <c r="N7" i="6"/>
  <c r="N8" i="6"/>
  <c r="N10" i="6"/>
  <c r="N11" i="6"/>
  <c r="N13" i="6"/>
  <c r="N14" i="6"/>
  <c r="N16" i="6"/>
  <c r="N17" i="6"/>
  <c r="N19" i="6"/>
  <c r="N20" i="6"/>
  <c r="N22" i="6"/>
  <c r="N23" i="6"/>
  <c r="N25" i="6"/>
  <c r="N26" i="6"/>
  <c r="N28" i="6"/>
  <c r="N29" i="6"/>
  <c r="N31" i="6"/>
  <c r="N32" i="6"/>
  <c r="N34" i="6"/>
  <c r="N35" i="6"/>
  <c r="N37" i="6"/>
  <c r="N38" i="6"/>
  <c r="N40" i="6"/>
  <c r="N41" i="6"/>
  <c r="N43" i="6"/>
  <c r="N44" i="6"/>
  <c r="N46" i="6"/>
  <c r="N47" i="6"/>
  <c r="N49" i="6"/>
  <c r="N50" i="6"/>
  <c r="N52" i="6"/>
  <c r="N53" i="6"/>
  <c r="N55" i="6"/>
  <c r="N56" i="6"/>
  <c r="N58" i="6"/>
  <c r="N59" i="6"/>
  <c r="N61" i="6"/>
  <c r="N62" i="6"/>
  <c r="N64" i="6"/>
  <c r="N65" i="6"/>
  <c r="N67" i="6"/>
  <c r="N68" i="6"/>
  <c r="N70" i="6"/>
  <c r="N71" i="6"/>
  <c r="N73" i="6"/>
  <c r="N74" i="6"/>
  <c r="N76" i="6"/>
  <c r="N77" i="6"/>
  <c r="N79" i="6"/>
  <c r="N80" i="6"/>
  <c r="N82" i="6"/>
  <c r="N83" i="6"/>
  <c r="N84" i="6"/>
  <c r="N85" i="6"/>
  <c r="N86" i="6"/>
  <c r="N87" i="6"/>
  <c r="N88" i="6"/>
  <c r="N89" i="6"/>
  <c r="N90" i="6"/>
  <c r="N91" i="6"/>
  <c r="N92" i="6"/>
  <c r="N94" i="6"/>
  <c r="N95" i="6"/>
  <c r="N97" i="6"/>
  <c r="N98" i="6"/>
  <c r="N99" i="6"/>
  <c r="N100" i="6"/>
  <c r="N101" i="6"/>
  <c r="N102" i="6"/>
  <c r="N103" i="6"/>
  <c r="N104" i="6"/>
  <c r="N106" i="6"/>
  <c r="N107" i="6"/>
  <c r="N108" i="6"/>
  <c r="N109" i="6"/>
  <c r="N110" i="6"/>
  <c r="N111" i="6"/>
  <c r="N112" i="6"/>
  <c r="N113" i="6"/>
  <c r="N115" i="6"/>
  <c r="N116" i="6"/>
  <c r="O72" i="6"/>
  <c r="O75" i="6"/>
  <c r="O78" i="6"/>
  <c r="O81" i="6"/>
  <c r="O4" i="6"/>
  <c r="O5" i="6"/>
  <c r="O7" i="6"/>
  <c r="O8" i="6"/>
  <c r="O10" i="6"/>
  <c r="O11" i="6"/>
  <c r="O13" i="6"/>
  <c r="O14" i="6"/>
  <c r="O16" i="6"/>
  <c r="O17" i="6"/>
  <c r="O19" i="6"/>
  <c r="O20" i="6"/>
  <c r="O22" i="6"/>
  <c r="O23" i="6"/>
  <c r="O25" i="6"/>
  <c r="O26" i="6"/>
  <c r="O28" i="6"/>
  <c r="O29" i="6"/>
  <c r="O31" i="6"/>
  <c r="O32" i="6"/>
  <c r="O34" i="6"/>
  <c r="O35" i="6"/>
  <c r="O37" i="6"/>
  <c r="O38" i="6"/>
  <c r="O40" i="6"/>
  <c r="O41" i="6"/>
  <c r="O43" i="6"/>
  <c r="O44" i="6"/>
  <c r="O46" i="6"/>
  <c r="O47" i="6"/>
  <c r="O49" i="6"/>
  <c r="O50" i="6"/>
  <c r="O52" i="6"/>
  <c r="O53" i="6"/>
  <c r="O55" i="6"/>
  <c r="O56" i="6"/>
  <c r="O58" i="6"/>
  <c r="O59" i="6"/>
  <c r="O61" i="6"/>
  <c r="O62" i="6"/>
  <c r="O64" i="6"/>
  <c r="O65" i="6"/>
  <c r="O67" i="6"/>
  <c r="O68" i="6"/>
  <c r="O70" i="6"/>
  <c r="O71" i="6"/>
  <c r="O73" i="6"/>
  <c r="O74" i="6"/>
  <c r="O76" i="6"/>
  <c r="O77" i="6"/>
  <c r="O79" i="6"/>
  <c r="O80" i="6"/>
  <c r="O82" i="6"/>
  <c r="O83" i="6"/>
  <c r="O84" i="6"/>
  <c r="O85" i="6"/>
  <c r="O86" i="6"/>
  <c r="O87" i="6"/>
  <c r="O88" i="6"/>
  <c r="O89" i="6"/>
  <c r="O90" i="6"/>
  <c r="O91" i="6"/>
  <c r="O92" i="6"/>
  <c r="O94" i="6"/>
  <c r="O95" i="6"/>
  <c r="O97" i="6"/>
  <c r="O98" i="6"/>
  <c r="O99" i="6"/>
  <c r="O100" i="6"/>
  <c r="O101" i="6"/>
  <c r="O102" i="6"/>
  <c r="O103" i="6"/>
  <c r="O104" i="6"/>
  <c r="O106" i="6"/>
  <c r="O107" i="6"/>
  <c r="O108" i="6"/>
  <c r="O109" i="6"/>
  <c r="O110" i="6"/>
  <c r="O111" i="6"/>
  <c r="O112" i="6"/>
  <c r="O113" i="6"/>
  <c r="O115" i="6"/>
  <c r="O116" i="6"/>
  <c r="P72" i="6"/>
  <c r="P75" i="6"/>
  <c r="P78" i="6"/>
  <c r="P81" i="6"/>
  <c r="P4" i="6"/>
  <c r="P5" i="6"/>
  <c r="P7" i="6"/>
  <c r="P8" i="6"/>
  <c r="P10" i="6"/>
  <c r="P11" i="6"/>
  <c r="P13" i="6"/>
  <c r="P14" i="6"/>
  <c r="P16" i="6"/>
  <c r="P17" i="6"/>
  <c r="P19" i="6"/>
  <c r="P20" i="6"/>
  <c r="P22" i="6"/>
  <c r="P23" i="6"/>
  <c r="P25" i="6"/>
  <c r="P26" i="6"/>
  <c r="P28" i="6"/>
  <c r="P29" i="6"/>
  <c r="P31" i="6"/>
  <c r="P32" i="6"/>
  <c r="P34" i="6"/>
  <c r="P35" i="6"/>
  <c r="P37" i="6"/>
  <c r="P38" i="6"/>
  <c r="P40" i="6"/>
  <c r="P41" i="6"/>
  <c r="P43" i="6"/>
  <c r="P44" i="6"/>
  <c r="P46" i="6"/>
  <c r="P47" i="6"/>
  <c r="P49" i="6"/>
  <c r="P50" i="6"/>
  <c r="P52" i="6"/>
  <c r="P53" i="6"/>
  <c r="P55" i="6"/>
  <c r="P56" i="6"/>
  <c r="P58" i="6"/>
  <c r="P59" i="6"/>
  <c r="P61" i="6"/>
  <c r="P62" i="6"/>
  <c r="P64" i="6"/>
  <c r="P65" i="6"/>
  <c r="P67" i="6"/>
  <c r="P68" i="6"/>
  <c r="P70" i="6"/>
  <c r="P71" i="6"/>
  <c r="P73" i="6"/>
  <c r="P74" i="6"/>
  <c r="P76" i="6"/>
  <c r="P77" i="6"/>
  <c r="P79" i="6"/>
  <c r="P80" i="6"/>
  <c r="P82" i="6"/>
  <c r="P83" i="6"/>
  <c r="P84" i="6"/>
  <c r="P85" i="6"/>
  <c r="P86" i="6"/>
  <c r="P87" i="6"/>
  <c r="P88" i="6"/>
  <c r="P89" i="6"/>
  <c r="P90" i="6"/>
  <c r="P91" i="6"/>
  <c r="P92" i="6"/>
  <c r="P94" i="6"/>
  <c r="P95" i="6"/>
  <c r="P97" i="6"/>
  <c r="P98" i="6"/>
  <c r="P99" i="6"/>
  <c r="P100" i="6"/>
  <c r="P101" i="6"/>
  <c r="P102" i="6"/>
  <c r="P103" i="6"/>
  <c r="P104" i="6"/>
  <c r="P106" i="6"/>
  <c r="P107" i="6"/>
  <c r="P108" i="6"/>
  <c r="P109" i="6"/>
  <c r="P110" i="6"/>
  <c r="P111" i="6"/>
  <c r="P112" i="6"/>
  <c r="P113" i="6"/>
  <c r="P115" i="6"/>
  <c r="P116" i="6"/>
  <c r="Q72" i="6"/>
  <c r="Q75" i="6"/>
  <c r="Q78" i="6"/>
  <c r="Q81" i="6"/>
  <c r="Q4" i="6"/>
  <c r="Q5" i="6"/>
  <c r="Q7" i="6"/>
  <c r="Q8" i="6"/>
  <c r="Q10" i="6"/>
  <c r="Q11" i="6"/>
  <c r="Q13" i="6"/>
  <c r="Q14" i="6"/>
  <c r="Q16" i="6"/>
  <c r="Q17" i="6"/>
  <c r="Q19" i="6"/>
  <c r="Q20" i="6"/>
  <c r="Q22" i="6"/>
  <c r="Q23" i="6"/>
  <c r="Q25" i="6"/>
  <c r="Q26" i="6"/>
  <c r="Q28" i="6"/>
  <c r="Q29" i="6"/>
  <c r="Q31" i="6"/>
  <c r="Q32" i="6"/>
  <c r="Q34" i="6"/>
  <c r="Q35" i="6"/>
  <c r="Q37" i="6"/>
  <c r="Q38" i="6"/>
  <c r="Q40" i="6"/>
  <c r="Q41" i="6"/>
  <c r="Q43" i="6"/>
  <c r="Q44" i="6"/>
  <c r="Q46" i="6"/>
  <c r="Q47" i="6"/>
  <c r="Q49" i="6"/>
  <c r="Q50" i="6"/>
  <c r="Q52" i="6"/>
  <c r="Q53" i="6"/>
  <c r="Q55" i="6"/>
  <c r="Q56" i="6"/>
  <c r="Q58" i="6"/>
  <c r="Q59" i="6"/>
  <c r="Q61" i="6"/>
  <c r="Q62" i="6"/>
  <c r="Q64" i="6"/>
  <c r="Q65" i="6"/>
  <c r="Q67" i="6"/>
  <c r="Q68" i="6"/>
  <c r="Q70" i="6"/>
  <c r="Q71" i="6"/>
  <c r="Q73" i="6"/>
  <c r="Q74" i="6"/>
  <c r="Q76" i="6"/>
  <c r="Q77" i="6"/>
  <c r="Q79" i="6"/>
  <c r="Q80" i="6"/>
  <c r="Q82" i="6"/>
  <c r="Q83" i="6"/>
  <c r="Q84" i="6"/>
  <c r="Q85" i="6"/>
  <c r="Q86" i="6"/>
  <c r="Q87" i="6"/>
  <c r="Q88" i="6"/>
  <c r="Q89" i="6"/>
  <c r="Q90" i="6"/>
  <c r="Q91" i="6"/>
  <c r="Q92" i="6"/>
  <c r="Q94" i="6"/>
  <c r="Q95" i="6"/>
  <c r="Q97" i="6"/>
  <c r="Q98" i="6"/>
  <c r="Q99" i="6"/>
  <c r="Q100" i="6"/>
  <c r="Q101" i="6"/>
  <c r="Q102" i="6"/>
  <c r="Q103" i="6"/>
  <c r="Q104" i="6"/>
  <c r="Q106" i="6"/>
  <c r="Q107" i="6"/>
  <c r="Q108" i="6"/>
  <c r="Q109" i="6"/>
  <c r="Q110" i="6"/>
  <c r="Q111" i="6"/>
  <c r="Q112" i="6"/>
  <c r="Q113" i="6"/>
  <c r="Q115" i="6"/>
  <c r="Q116" i="6"/>
  <c r="R72" i="6"/>
  <c r="R75" i="6"/>
  <c r="R78" i="6"/>
  <c r="R81" i="6"/>
  <c r="R4" i="6"/>
  <c r="R5" i="6"/>
  <c r="R7" i="6"/>
  <c r="R8" i="6"/>
  <c r="R10" i="6"/>
  <c r="R11" i="6"/>
  <c r="R13" i="6"/>
  <c r="R14" i="6"/>
  <c r="R16" i="6"/>
  <c r="R17" i="6"/>
  <c r="R19" i="6"/>
  <c r="R20" i="6"/>
  <c r="R22" i="6"/>
  <c r="R23" i="6"/>
  <c r="R25" i="6"/>
  <c r="R26" i="6"/>
  <c r="R28" i="6"/>
  <c r="R29" i="6"/>
  <c r="R31" i="6"/>
  <c r="R32" i="6"/>
  <c r="R34" i="6"/>
  <c r="R35" i="6"/>
  <c r="R37" i="6"/>
  <c r="R38" i="6"/>
  <c r="R40" i="6"/>
  <c r="R41" i="6"/>
  <c r="R43" i="6"/>
  <c r="R44" i="6"/>
  <c r="R46" i="6"/>
  <c r="R47" i="6"/>
  <c r="R49" i="6"/>
  <c r="R50" i="6"/>
  <c r="R52" i="6"/>
  <c r="R53" i="6"/>
  <c r="R55" i="6"/>
  <c r="R56" i="6"/>
  <c r="R58" i="6"/>
  <c r="R59" i="6"/>
  <c r="R61" i="6"/>
  <c r="R62" i="6"/>
  <c r="R64" i="6"/>
  <c r="R65" i="6"/>
  <c r="R67" i="6"/>
  <c r="R68" i="6"/>
  <c r="R70" i="6"/>
  <c r="R71" i="6"/>
  <c r="R73" i="6"/>
  <c r="R74" i="6"/>
  <c r="R76" i="6"/>
  <c r="R77" i="6"/>
  <c r="R79" i="6"/>
  <c r="R80" i="6"/>
  <c r="R82" i="6"/>
  <c r="R83" i="6"/>
  <c r="R84" i="6"/>
  <c r="R85" i="6"/>
  <c r="R86" i="6"/>
  <c r="R87" i="6"/>
  <c r="R88" i="6"/>
  <c r="R89" i="6"/>
  <c r="R90" i="6"/>
  <c r="R91" i="6"/>
  <c r="R92" i="6"/>
  <c r="R94" i="6"/>
  <c r="R95" i="6"/>
  <c r="R97" i="6"/>
  <c r="R98" i="6"/>
  <c r="R99" i="6"/>
  <c r="R100" i="6"/>
  <c r="R101" i="6"/>
  <c r="R102" i="6"/>
  <c r="R103" i="6"/>
  <c r="R104" i="6"/>
  <c r="R106" i="6"/>
  <c r="R107" i="6"/>
  <c r="R108" i="6"/>
  <c r="R109" i="6"/>
  <c r="R110" i="6"/>
  <c r="R111" i="6"/>
  <c r="R112" i="6"/>
  <c r="R113" i="6"/>
  <c r="R115" i="6"/>
  <c r="R116" i="6"/>
  <c r="S72" i="6"/>
  <c r="S75" i="6"/>
  <c r="S78" i="6"/>
  <c r="S81" i="6"/>
  <c r="S4" i="6"/>
  <c r="S5" i="6"/>
  <c r="S7" i="6"/>
  <c r="S8" i="6"/>
  <c r="S10" i="6"/>
  <c r="S11" i="6"/>
  <c r="S13" i="6"/>
  <c r="S14" i="6"/>
  <c r="S16" i="6"/>
  <c r="S17" i="6"/>
  <c r="S19" i="6"/>
  <c r="S20" i="6"/>
  <c r="S22" i="6"/>
  <c r="S23" i="6"/>
  <c r="S25" i="6"/>
  <c r="S26" i="6"/>
  <c r="S28" i="6"/>
  <c r="S29" i="6"/>
  <c r="S31" i="6"/>
  <c r="S32" i="6"/>
  <c r="S34" i="6"/>
  <c r="S35" i="6"/>
  <c r="S37" i="6"/>
  <c r="S38" i="6"/>
  <c r="S40" i="6"/>
  <c r="S41" i="6"/>
  <c r="S43" i="6"/>
  <c r="S44" i="6"/>
  <c r="S46" i="6"/>
  <c r="S47" i="6"/>
  <c r="S49" i="6"/>
  <c r="S50" i="6"/>
  <c r="S52" i="6"/>
  <c r="S53" i="6"/>
  <c r="S55" i="6"/>
  <c r="S56" i="6"/>
  <c r="S58" i="6"/>
  <c r="S59" i="6"/>
  <c r="S61" i="6"/>
  <c r="S62" i="6"/>
  <c r="S64" i="6"/>
  <c r="S65" i="6"/>
  <c r="S67" i="6"/>
  <c r="S68" i="6"/>
  <c r="S70" i="6"/>
  <c r="S71" i="6"/>
  <c r="S73" i="6"/>
  <c r="S74" i="6"/>
  <c r="S76" i="6"/>
  <c r="S77" i="6"/>
  <c r="S79" i="6"/>
  <c r="S80" i="6"/>
  <c r="S82" i="6"/>
  <c r="S83" i="6"/>
  <c r="S84" i="6"/>
  <c r="S85" i="6"/>
  <c r="S86" i="6"/>
  <c r="S87" i="6"/>
  <c r="S88" i="6"/>
  <c r="S89" i="6"/>
  <c r="S90" i="6"/>
  <c r="S91" i="6"/>
  <c r="S92" i="6"/>
  <c r="S94" i="6"/>
  <c r="S95" i="6"/>
  <c r="S97" i="6"/>
  <c r="S98" i="6"/>
  <c r="S99" i="6"/>
  <c r="S100" i="6"/>
  <c r="S101" i="6"/>
  <c r="S102" i="6"/>
  <c r="S103" i="6"/>
  <c r="S104" i="6"/>
  <c r="S106" i="6"/>
  <c r="S107" i="6"/>
  <c r="S108" i="6"/>
  <c r="S109" i="6"/>
  <c r="S110" i="6"/>
  <c r="S111" i="6"/>
  <c r="S112" i="6"/>
  <c r="S113" i="6"/>
  <c r="S115" i="6"/>
  <c r="S116" i="6"/>
  <c r="T72" i="6"/>
  <c r="T75" i="6"/>
  <c r="T78" i="6"/>
  <c r="T81" i="6"/>
  <c r="T4" i="6"/>
  <c r="T5" i="6"/>
  <c r="T7" i="6"/>
  <c r="T8" i="6"/>
  <c r="T10" i="6"/>
  <c r="T11" i="6"/>
  <c r="T13" i="6"/>
  <c r="T14" i="6"/>
  <c r="T16" i="6"/>
  <c r="T17" i="6"/>
  <c r="T19" i="6"/>
  <c r="T20" i="6"/>
  <c r="T22" i="6"/>
  <c r="T23" i="6"/>
  <c r="T25" i="6"/>
  <c r="T26" i="6"/>
  <c r="T28" i="6"/>
  <c r="T29" i="6"/>
  <c r="T31" i="6"/>
  <c r="T32" i="6"/>
  <c r="T34" i="6"/>
  <c r="T35" i="6"/>
  <c r="T37" i="6"/>
  <c r="T38" i="6"/>
  <c r="T40" i="6"/>
  <c r="T41" i="6"/>
  <c r="T43" i="6"/>
  <c r="T44" i="6"/>
  <c r="T46" i="6"/>
  <c r="T47" i="6"/>
  <c r="T49" i="6"/>
  <c r="T50" i="6"/>
  <c r="T52" i="6"/>
  <c r="T53" i="6"/>
  <c r="T55" i="6"/>
  <c r="T56" i="6"/>
  <c r="T58" i="6"/>
  <c r="T59" i="6"/>
  <c r="T61" i="6"/>
  <c r="T62" i="6"/>
  <c r="T64" i="6"/>
  <c r="T65" i="6"/>
  <c r="T67" i="6"/>
  <c r="T68" i="6"/>
  <c r="T70" i="6"/>
  <c r="T71" i="6"/>
  <c r="T73" i="6"/>
  <c r="T74" i="6"/>
  <c r="T76" i="6"/>
  <c r="T77" i="6"/>
  <c r="T79" i="6"/>
  <c r="T80" i="6"/>
  <c r="T82" i="6"/>
  <c r="T83" i="6"/>
  <c r="T84" i="6"/>
  <c r="T85" i="6"/>
  <c r="T86" i="6"/>
  <c r="T87" i="6"/>
  <c r="T88" i="6"/>
  <c r="T89" i="6"/>
  <c r="T90" i="6"/>
  <c r="T91" i="6"/>
  <c r="T92" i="6"/>
  <c r="T94" i="6"/>
  <c r="T95" i="6"/>
  <c r="T97" i="6"/>
  <c r="T98" i="6"/>
  <c r="T99" i="6"/>
  <c r="T100" i="6"/>
  <c r="T101" i="6"/>
  <c r="T102" i="6"/>
  <c r="T103" i="6"/>
  <c r="T104" i="6"/>
  <c r="T106" i="6"/>
  <c r="T107" i="6"/>
  <c r="T108" i="6"/>
  <c r="T109" i="6"/>
  <c r="T110" i="6"/>
  <c r="T111" i="6"/>
  <c r="T112" i="6"/>
  <c r="T113" i="6"/>
  <c r="T115" i="6"/>
  <c r="T116" i="6"/>
  <c r="U72" i="6"/>
  <c r="U75" i="6"/>
  <c r="U78" i="6"/>
  <c r="U81" i="6"/>
  <c r="U4" i="6"/>
  <c r="U5" i="6"/>
  <c r="U7" i="6"/>
  <c r="U8" i="6"/>
  <c r="U10" i="6"/>
  <c r="U11" i="6"/>
  <c r="U13" i="6"/>
  <c r="U14" i="6"/>
  <c r="U16" i="6"/>
  <c r="U17" i="6"/>
  <c r="U19" i="6"/>
  <c r="U20" i="6"/>
  <c r="U22" i="6"/>
  <c r="U23" i="6"/>
  <c r="U25" i="6"/>
  <c r="U26" i="6"/>
  <c r="U28" i="6"/>
  <c r="U29" i="6"/>
  <c r="U31" i="6"/>
  <c r="U32" i="6"/>
  <c r="U34" i="6"/>
  <c r="U35" i="6"/>
  <c r="U37" i="6"/>
  <c r="U38" i="6"/>
  <c r="U40" i="6"/>
  <c r="U41" i="6"/>
  <c r="U43" i="6"/>
  <c r="U44" i="6"/>
  <c r="U46" i="6"/>
  <c r="U47" i="6"/>
  <c r="U49" i="6"/>
  <c r="U50" i="6"/>
  <c r="U52" i="6"/>
  <c r="U53" i="6"/>
  <c r="U55" i="6"/>
  <c r="U56" i="6"/>
  <c r="U58" i="6"/>
  <c r="U59" i="6"/>
  <c r="U61" i="6"/>
  <c r="U62" i="6"/>
  <c r="U64" i="6"/>
  <c r="U65" i="6"/>
  <c r="U67" i="6"/>
  <c r="U68" i="6"/>
  <c r="U70" i="6"/>
  <c r="U71" i="6"/>
  <c r="U73" i="6"/>
  <c r="U74" i="6"/>
  <c r="U76" i="6"/>
  <c r="U77" i="6"/>
  <c r="U79" i="6"/>
  <c r="U80" i="6"/>
  <c r="U82" i="6"/>
  <c r="U83" i="6"/>
  <c r="U84" i="6"/>
  <c r="U85" i="6"/>
  <c r="U86" i="6"/>
  <c r="U87" i="6"/>
  <c r="U88" i="6"/>
  <c r="U89" i="6"/>
  <c r="U90" i="6"/>
  <c r="U91" i="6"/>
  <c r="U92" i="6"/>
  <c r="U94" i="6"/>
  <c r="U95" i="6"/>
  <c r="U97" i="6"/>
  <c r="U98" i="6"/>
  <c r="U99" i="6"/>
  <c r="U100" i="6"/>
  <c r="U101" i="6"/>
  <c r="U102" i="6"/>
  <c r="U103" i="6"/>
  <c r="U104" i="6"/>
  <c r="U106" i="6"/>
  <c r="U107" i="6"/>
  <c r="U108" i="6"/>
  <c r="U109" i="6"/>
  <c r="U110" i="6"/>
  <c r="U111" i="6"/>
  <c r="U112" i="6"/>
  <c r="U113" i="6"/>
  <c r="U115" i="6"/>
  <c r="U116" i="6"/>
  <c r="V72" i="6"/>
  <c r="V75" i="6"/>
  <c r="V78" i="6"/>
  <c r="V81" i="6"/>
  <c r="V4" i="6"/>
  <c r="V5" i="6"/>
  <c r="V7" i="6"/>
  <c r="V8" i="6"/>
  <c r="V10" i="6"/>
  <c r="V11" i="6"/>
  <c r="V13" i="6"/>
  <c r="V14" i="6"/>
  <c r="V16" i="6"/>
  <c r="V17" i="6"/>
  <c r="V19" i="6"/>
  <c r="V20" i="6"/>
  <c r="V22" i="6"/>
  <c r="V23" i="6"/>
  <c r="V25" i="6"/>
  <c r="V26" i="6"/>
  <c r="V28" i="6"/>
  <c r="V29" i="6"/>
  <c r="V31" i="6"/>
  <c r="V32" i="6"/>
  <c r="V34" i="6"/>
  <c r="V35" i="6"/>
  <c r="V37" i="6"/>
  <c r="V38" i="6"/>
  <c r="V40" i="6"/>
  <c r="V41" i="6"/>
  <c r="V43" i="6"/>
  <c r="V44" i="6"/>
  <c r="V46" i="6"/>
  <c r="V47" i="6"/>
  <c r="V49" i="6"/>
  <c r="V50" i="6"/>
  <c r="V52" i="6"/>
  <c r="V53" i="6"/>
  <c r="V55" i="6"/>
  <c r="V56" i="6"/>
  <c r="V58" i="6"/>
  <c r="V59" i="6"/>
  <c r="V61" i="6"/>
  <c r="V62" i="6"/>
  <c r="V64" i="6"/>
  <c r="V65" i="6"/>
  <c r="V67" i="6"/>
  <c r="V68" i="6"/>
  <c r="V70" i="6"/>
  <c r="V71" i="6"/>
  <c r="V73" i="6"/>
  <c r="V74" i="6"/>
  <c r="V76" i="6"/>
  <c r="V77" i="6"/>
  <c r="V79" i="6"/>
  <c r="V80" i="6"/>
  <c r="V82" i="6"/>
  <c r="V83" i="6"/>
  <c r="V84" i="6"/>
  <c r="V85" i="6"/>
  <c r="V86" i="6"/>
  <c r="V87" i="6"/>
  <c r="V88" i="6"/>
  <c r="V89" i="6"/>
  <c r="V90" i="6"/>
  <c r="V91" i="6"/>
  <c r="V92" i="6"/>
  <c r="V94" i="6"/>
  <c r="V95" i="6"/>
  <c r="V97" i="6"/>
  <c r="V98" i="6"/>
  <c r="V99" i="6"/>
  <c r="V100" i="6"/>
  <c r="V101" i="6"/>
  <c r="V102" i="6"/>
  <c r="V103" i="6"/>
  <c r="V104" i="6"/>
  <c r="V106" i="6"/>
  <c r="V107" i="6"/>
  <c r="V108" i="6"/>
  <c r="V109" i="6"/>
  <c r="V110" i="6"/>
  <c r="V111" i="6"/>
  <c r="V112" i="6"/>
  <c r="V113" i="6"/>
  <c r="V115" i="6"/>
  <c r="V116" i="6"/>
  <c r="W72" i="6"/>
  <c r="W75" i="6"/>
  <c r="W78" i="6"/>
  <c r="W81" i="6"/>
  <c r="W4" i="6"/>
  <c r="W5" i="6"/>
  <c r="W7" i="6"/>
  <c r="W8" i="6"/>
  <c r="W10" i="6"/>
  <c r="W11" i="6"/>
  <c r="W13" i="6"/>
  <c r="W14" i="6"/>
  <c r="W16" i="6"/>
  <c r="W17" i="6"/>
  <c r="W19" i="6"/>
  <c r="W20" i="6"/>
  <c r="W22" i="6"/>
  <c r="W23" i="6"/>
  <c r="W25" i="6"/>
  <c r="W26" i="6"/>
  <c r="W28" i="6"/>
  <c r="W29" i="6"/>
  <c r="W31" i="6"/>
  <c r="W32" i="6"/>
  <c r="W34" i="6"/>
  <c r="W35" i="6"/>
  <c r="W37" i="6"/>
  <c r="W38" i="6"/>
  <c r="W40" i="6"/>
  <c r="W41" i="6"/>
  <c r="W43" i="6"/>
  <c r="W44" i="6"/>
  <c r="W46" i="6"/>
  <c r="W47" i="6"/>
  <c r="W49" i="6"/>
  <c r="W50" i="6"/>
  <c r="W52" i="6"/>
  <c r="W53" i="6"/>
  <c r="W55" i="6"/>
  <c r="W56" i="6"/>
  <c r="W58" i="6"/>
  <c r="W59" i="6"/>
  <c r="W61" i="6"/>
  <c r="W62" i="6"/>
  <c r="W64" i="6"/>
  <c r="W65" i="6"/>
  <c r="W67" i="6"/>
  <c r="W68" i="6"/>
  <c r="W70" i="6"/>
  <c r="W71" i="6"/>
  <c r="W73" i="6"/>
  <c r="W74" i="6"/>
  <c r="W76" i="6"/>
  <c r="W77" i="6"/>
  <c r="W79" i="6"/>
  <c r="W80" i="6"/>
  <c r="W82" i="6"/>
  <c r="W83" i="6"/>
  <c r="W84" i="6"/>
  <c r="W85" i="6"/>
  <c r="W86" i="6"/>
  <c r="W87" i="6"/>
  <c r="W88" i="6"/>
  <c r="W89" i="6"/>
  <c r="W90" i="6"/>
  <c r="W91" i="6"/>
  <c r="W92" i="6"/>
  <c r="W94" i="6"/>
  <c r="W95" i="6"/>
  <c r="W97" i="6"/>
  <c r="W98" i="6"/>
  <c r="W99" i="6"/>
  <c r="W100" i="6"/>
  <c r="W101" i="6"/>
  <c r="W102" i="6"/>
  <c r="W103" i="6"/>
  <c r="W104" i="6"/>
  <c r="W106" i="6"/>
  <c r="W107" i="6"/>
  <c r="W108" i="6"/>
  <c r="W109" i="6"/>
  <c r="W110" i="6"/>
  <c r="W111" i="6"/>
  <c r="W112" i="6"/>
  <c r="W113" i="6"/>
  <c r="W115" i="6"/>
  <c r="W116" i="6"/>
  <c r="X72" i="6"/>
  <c r="X75" i="6"/>
  <c r="X78" i="6"/>
  <c r="X81" i="6"/>
  <c r="X4" i="6"/>
  <c r="X5" i="6"/>
  <c r="X7" i="6"/>
  <c r="X8" i="6"/>
  <c r="X10" i="6"/>
  <c r="X11" i="6"/>
  <c r="X13" i="6"/>
  <c r="X14" i="6"/>
  <c r="X16" i="6"/>
  <c r="X17" i="6"/>
  <c r="X19" i="6"/>
  <c r="X20" i="6"/>
  <c r="X22" i="6"/>
  <c r="X23" i="6"/>
  <c r="X25" i="6"/>
  <c r="X26" i="6"/>
  <c r="X28" i="6"/>
  <c r="X29" i="6"/>
  <c r="X31" i="6"/>
  <c r="X32" i="6"/>
  <c r="X34" i="6"/>
  <c r="X35" i="6"/>
  <c r="X37" i="6"/>
  <c r="X38" i="6"/>
  <c r="X40" i="6"/>
  <c r="X41" i="6"/>
  <c r="X43" i="6"/>
  <c r="X44" i="6"/>
  <c r="X46" i="6"/>
  <c r="X47" i="6"/>
  <c r="X49" i="6"/>
  <c r="X50" i="6"/>
  <c r="X52" i="6"/>
  <c r="X53" i="6"/>
  <c r="X55" i="6"/>
  <c r="X56" i="6"/>
  <c r="X58" i="6"/>
  <c r="X59" i="6"/>
  <c r="X61" i="6"/>
  <c r="X62" i="6"/>
  <c r="X64" i="6"/>
  <c r="X65" i="6"/>
  <c r="X67" i="6"/>
  <c r="X68" i="6"/>
  <c r="X70" i="6"/>
  <c r="X71" i="6"/>
  <c r="X73" i="6"/>
  <c r="X74" i="6"/>
  <c r="X76" i="6"/>
  <c r="X77" i="6"/>
  <c r="X79" i="6"/>
  <c r="X80" i="6"/>
  <c r="X82" i="6"/>
  <c r="X83" i="6"/>
  <c r="X84" i="6"/>
  <c r="X85" i="6"/>
  <c r="X86" i="6"/>
  <c r="X87" i="6"/>
  <c r="X88" i="6"/>
  <c r="X89" i="6"/>
  <c r="X90" i="6"/>
  <c r="X91" i="6"/>
  <c r="X92" i="6"/>
  <c r="X94" i="6"/>
  <c r="X95" i="6"/>
  <c r="X97" i="6"/>
  <c r="X98" i="6"/>
  <c r="X99" i="6"/>
  <c r="X100" i="6"/>
  <c r="X101" i="6"/>
  <c r="X102" i="6"/>
  <c r="X103" i="6"/>
  <c r="X104" i="6"/>
  <c r="X106" i="6"/>
  <c r="X107" i="6"/>
  <c r="X108" i="6"/>
  <c r="X109" i="6"/>
  <c r="X110" i="6"/>
  <c r="X111" i="6"/>
  <c r="X112" i="6"/>
  <c r="X113" i="6"/>
  <c r="X115" i="6"/>
  <c r="X116" i="6"/>
  <c r="Y72" i="6"/>
  <c r="Y75" i="6"/>
  <c r="Y78" i="6"/>
  <c r="Y81" i="6"/>
  <c r="Y4" i="6"/>
  <c r="Y5" i="6"/>
  <c r="Y7" i="6"/>
  <c r="Y8" i="6"/>
  <c r="Y10" i="6"/>
  <c r="Y11" i="6"/>
  <c r="Y13" i="6"/>
  <c r="Y14" i="6"/>
  <c r="Y16" i="6"/>
  <c r="Y17" i="6"/>
  <c r="Y19" i="6"/>
  <c r="Y20" i="6"/>
  <c r="Y22" i="6"/>
  <c r="Y23" i="6"/>
  <c r="Y25" i="6"/>
  <c r="Y26" i="6"/>
  <c r="Y28" i="6"/>
  <c r="Y29" i="6"/>
  <c r="Y31" i="6"/>
  <c r="Y32" i="6"/>
  <c r="Y34" i="6"/>
  <c r="Y35" i="6"/>
  <c r="Y37" i="6"/>
  <c r="Y38" i="6"/>
  <c r="Y40" i="6"/>
  <c r="Y41" i="6"/>
  <c r="Y43" i="6"/>
  <c r="Y44" i="6"/>
  <c r="Y46" i="6"/>
  <c r="Y47" i="6"/>
  <c r="Y49" i="6"/>
  <c r="Y50" i="6"/>
  <c r="Y52" i="6"/>
  <c r="Y53" i="6"/>
  <c r="Y55" i="6"/>
  <c r="Y56" i="6"/>
  <c r="Y58" i="6"/>
  <c r="Y59" i="6"/>
  <c r="Y61" i="6"/>
  <c r="Y62" i="6"/>
  <c r="Y64" i="6"/>
  <c r="Y65" i="6"/>
  <c r="Y67" i="6"/>
  <c r="Y68" i="6"/>
  <c r="Y70" i="6"/>
  <c r="Y71" i="6"/>
  <c r="Y73" i="6"/>
  <c r="Y74" i="6"/>
  <c r="Y76" i="6"/>
  <c r="Y77" i="6"/>
  <c r="Y79" i="6"/>
  <c r="Y80" i="6"/>
  <c r="Y82" i="6"/>
  <c r="Y83" i="6"/>
  <c r="Y84" i="6"/>
  <c r="Y85" i="6"/>
  <c r="Y86" i="6"/>
  <c r="Y87" i="6"/>
  <c r="Y88" i="6"/>
  <c r="Y89" i="6"/>
  <c r="Y90" i="6"/>
  <c r="Y91" i="6"/>
  <c r="Y92" i="6"/>
  <c r="Y94" i="6"/>
  <c r="Y95" i="6"/>
  <c r="Y97" i="6"/>
  <c r="Y98" i="6"/>
  <c r="Y99" i="6"/>
  <c r="Y100" i="6"/>
  <c r="Y101" i="6"/>
  <c r="Y102" i="6"/>
  <c r="Y103" i="6"/>
  <c r="Y104" i="6"/>
  <c r="Y106" i="6"/>
  <c r="Y107" i="6"/>
  <c r="Y108" i="6"/>
  <c r="Y109" i="6"/>
  <c r="Y110" i="6"/>
  <c r="Y111" i="6"/>
  <c r="Y112" i="6"/>
  <c r="Y113" i="6"/>
  <c r="Y115" i="6"/>
  <c r="Y116" i="6"/>
  <c r="Z72" i="6"/>
  <c r="Z75" i="6"/>
  <c r="Z78" i="6"/>
  <c r="Z81" i="6"/>
  <c r="Z4" i="6"/>
  <c r="Z5" i="6"/>
  <c r="Z7" i="6"/>
  <c r="Z8" i="6"/>
  <c r="Z10" i="6"/>
  <c r="Z11" i="6"/>
  <c r="Z13" i="6"/>
  <c r="Z14" i="6"/>
  <c r="Z16" i="6"/>
  <c r="Z17" i="6"/>
  <c r="Z19" i="6"/>
  <c r="Z20" i="6"/>
  <c r="Z22" i="6"/>
  <c r="Z23" i="6"/>
  <c r="Z25" i="6"/>
  <c r="Z26" i="6"/>
  <c r="Z28" i="6"/>
  <c r="Z29" i="6"/>
  <c r="Z31" i="6"/>
  <c r="Z32" i="6"/>
  <c r="Z34" i="6"/>
  <c r="Z35" i="6"/>
  <c r="Z37" i="6"/>
  <c r="Z38" i="6"/>
  <c r="Z40" i="6"/>
  <c r="Z41" i="6"/>
  <c r="Z43" i="6"/>
  <c r="Z44" i="6"/>
  <c r="Z46" i="6"/>
  <c r="Z47" i="6"/>
  <c r="Z49" i="6"/>
  <c r="Z50" i="6"/>
  <c r="Z52" i="6"/>
  <c r="Z53" i="6"/>
  <c r="Z55" i="6"/>
  <c r="Z56" i="6"/>
  <c r="Z58" i="6"/>
  <c r="Z59" i="6"/>
  <c r="Z61" i="6"/>
  <c r="Z62" i="6"/>
  <c r="Z64" i="6"/>
  <c r="Z65" i="6"/>
  <c r="Z67" i="6"/>
  <c r="Z68" i="6"/>
  <c r="Z70" i="6"/>
  <c r="Z71" i="6"/>
  <c r="Z73" i="6"/>
  <c r="Z74" i="6"/>
  <c r="Z76" i="6"/>
  <c r="Z77" i="6"/>
  <c r="Z79" i="6"/>
  <c r="Z80" i="6"/>
  <c r="Z82" i="6"/>
  <c r="Z83" i="6"/>
  <c r="Z84" i="6"/>
  <c r="Z85" i="6"/>
  <c r="Z86" i="6"/>
  <c r="Z87" i="6"/>
  <c r="Z88" i="6"/>
  <c r="Z89" i="6"/>
  <c r="Z90" i="6"/>
  <c r="Z91" i="6"/>
  <c r="Z92" i="6"/>
  <c r="Z94" i="6"/>
  <c r="Z95" i="6"/>
  <c r="Z97" i="6"/>
  <c r="Z98" i="6"/>
  <c r="Z99" i="6"/>
  <c r="Z100" i="6"/>
  <c r="Z101" i="6"/>
  <c r="Z102" i="6"/>
  <c r="Z103" i="6"/>
  <c r="Z104" i="6"/>
  <c r="Z106" i="6"/>
  <c r="Z107" i="6"/>
  <c r="Z108" i="6"/>
  <c r="Z109" i="6"/>
  <c r="Z110" i="6"/>
  <c r="Z111" i="6"/>
  <c r="Z112" i="6"/>
  <c r="Z113" i="6"/>
  <c r="Z115" i="6"/>
  <c r="Z116" i="6"/>
  <c r="AA72" i="6"/>
  <c r="AA75" i="6"/>
  <c r="AA78" i="6"/>
  <c r="AA81" i="6"/>
  <c r="AA4" i="6"/>
  <c r="AA5" i="6"/>
  <c r="AA7" i="6"/>
  <c r="AA8" i="6"/>
  <c r="AA10" i="6"/>
  <c r="AA11" i="6"/>
  <c r="AA13" i="6"/>
  <c r="AA14" i="6"/>
  <c r="AA16" i="6"/>
  <c r="AA17" i="6"/>
  <c r="AA19" i="6"/>
  <c r="AA20" i="6"/>
  <c r="AA22" i="6"/>
  <c r="AA23" i="6"/>
  <c r="AA25" i="6"/>
  <c r="AA26" i="6"/>
  <c r="AA28" i="6"/>
  <c r="AA29" i="6"/>
  <c r="AA31" i="6"/>
  <c r="AA32" i="6"/>
  <c r="AA34" i="6"/>
  <c r="AA35" i="6"/>
  <c r="AA37" i="6"/>
  <c r="AA38" i="6"/>
  <c r="AA40" i="6"/>
  <c r="AA41" i="6"/>
  <c r="AA43" i="6"/>
  <c r="AA44" i="6"/>
  <c r="AA46" i="6"/>
  <c r="AA47" i="6"/>
  <c r="AA49" i="6"/>
  <c r="AA50" i="6"/>
  <c r="AA52" i="6"/>
  <c r="AA53" i="6"/>
  <c r="AA55" i="6"/>
  <c r="AA56" i="6"/>
  <c r="AA58" i="6"/>
  <c r="AA59" i="6"/>
  <c r="AA61" i="6"/>
  <c r="AA62" i="6"/>
  <c r="AA64" i="6"/>
  <c r="AA65" i="6"/>
  <c r="AA67" i="6"/>
  <c r="AA68" i="6"/>
  <c r="AA70" i="6"/>
  <c r="AA71" i="6"/>
  <c r="AA73" i="6"/>
  <c r="AA74" i="6"/>
  <c r="AA76" i="6"/>
  <c r="AA77" i="6"/>
  <c r="AA79" i="6"/>
  <c r="AA80" i="6"/>
  <c r="AA82" i="6"/>
  <c r="AA83" i="6"/>
  <c r="AA84" i="6"/>
  <c r="AA85" i="6"/>
  <c r="AA86" i="6"/>
  <c r="AA87" i="6"/>
  <c r="AA88" i="6"/>
  <c r="AA89" i="6"/>
  <c r="AA90" i="6"/>
  <c r="AA91" i="6"/>
  <c r="AA92" i="6"/>
  <c r="AA94" i="6"/>
  <c r="AA95" i="6"/>
  <c r="AA97" i="6"/>
  <c r="AA98" i="6"/>
  <c r="AA99" i="6"/>
  <c r="AA100" i="6"/>
  <c r="AA101" i="6"/>
  <c r="AA102" i="6"/>
  <c r="AA103" i="6"/>
  <c r="AA104" i="6"/>
  <c r="AA106" i="6"/>
  <c r="AA107" i="6"/>
  <c r="AA108" i="6"/>
  <c r="AA109" i="6"/>
  <c r="AA110" i="6"/>
  <c r="AA111" i="6"/>
  <c r="AA112" i="6"/>
  <c r="AA113" i="6"/>
  <c r="AA115" i="6"/>
  <c r="AA116" i="6"/>
  <c r="AB72" i="6"/>
  <c r="AB75" i="6"/>
  <c r="AB78" i="6"/>
  <c r="AB81" i="6"/>
  <c r="AB4" i="6"/>
  <c r="AB5" i="6"/>
  <c r="AB7" i="6"/>
  <c r="AB8" i="6"/>
  <c r="AB10" i="6"/>
  <c r="AB11" i="6"/>
  <c r="AB13" i="6"/>
  <c r="AB14" i="6"/>
  <c r="AB16" i="6"/>
  <c r="AB17" i="6"/>
  <c r="AB19" i="6"/>
  <c r="AB20" i="6"/>
  <c r="AB22" i="6"/>
  <c r="AB23" i="6"/>
  <c r="AB25" i="6"/>
  <c r="AB26" i="6"/>
  <c r="AB28" i="6"/>
  <c r="AB29" i="6"/>
  <c r="AB31" i="6"/>
  <c r="AB32" i="6"/>
  <c r="AB34" i="6"/>
  <c r="AB35" i="6"/>
  <c r="AB37" i="6"/>
  <c r="AB38" i="6"/>
  <c r="AB40" i="6"/>
  <c r="AB41" i="6"/>
  <c r="AB43" i="6"/>
  <c r="AB44" i="6"/>
  <c r="AB46" i="6"/>
  <c r="AB47" i="6"/>
  <c r="AB49" i="6"/>
  <c r="AB50" i="6"/>
  <c r="AB52" i="6"/>
  <c r="AB53" i="6"/>
  <c r="AB55" i="6"/>
  <c r="AB56" i="6"/>
  <c r="AB58" i="6"/>
  <c r="AB59" i="6"/>
  <c r="AB61" i="6"/>
  <c r="AB62" i="6"/>
  <c r="AB64" i="6"/>
  <c r="AB65" i="6"/>
  <c r="AB67" i="6"/>
  <c r="AB68" i="6"/>
  <c r="AB70" i="6"/>
  <c r="AB71" i="6"/>
  <c r="AB73" i="6"/>
  <c r="AB74" i="6"/>
  <c r="AB76" i="6"/>
  <c r="AB77" i="6"/>
  <c r="AB79" i="6"/>
  <c r="AB80" i="6"/>
  <c r="AB82" i="6"/>
  <c r="AB83" i="6"/>
  <c r="AB84" i="6"/>
  <c r="AB85" i="6"/>
  <c r="AB86" i="6"/>
  <c r="AB87" i="6"/>
  <c r="AB88" i="6"/>
  <c r="AB89" i="6"/>
  <c r="AB90" i="6"/>
  <c r="AB91" i="6"/>
  <c r="AB92" i="6"/>
  <c r="AB94" i="6"/>
  <c r="AB95" i="6"/>
  <c r="AB97" i="6"/>
  <c r="AB98" i="6"/>
  <c r="AB99" i="6"/>
  <c r="AB100" i="6"/>
  <c r="AB101" i="6"/>
  <c r="AB102" i="6"/>
  <c r="AB103" i="6"/>
  <c r="AB104" i="6"/>
  <c r="AB106" i="6"/>
  <c r="AB107" i="6"/>
  <c r="AB108" i="6"/>
  <c r="AB109" i="6"/>
  <c r="AB110" i="6"/>
  <c r="AB111" i="6"/>
  <c r="AB112" i="6"/>
  <c r="AB113" i="6"/>
  <c r="AB115" i="6"/>
  <c r="AB116" i="6"/>
  <c r="AC72" i="6"/>
  <c r="AC75" i="6"/>
  <c r="AC78" i="6"/>
  <c r="AC81" i="6"/>
  <c r="AC4" i="6"/>
  <c r="AC5" i="6"/>
  <c r="AC7" i="6"/>
  <c r="AC8" i="6"/>
  <c r="AC10" i="6"/>
  <c r="AC11" i="6"/>
  <c r="AC13" i="6"/>
  <c r="AC14" i="6"/>
  <c r="AC16" i="6"/>
  <c r="AC17" i="6"/>
  <c r="AC19" i="6"/>
  <c r="AC20" i="6"/>
  <c r="AC22" i="6"/>
  <c r="AC23" i="6"/>
  <c r="AC25" i="6"/>
  <c r="AC26" i="6"/>
  <c r="AC28" i="6"/>
  <c r="AC29" i="6"/>
  <c r="AC31" i="6"/>
  <c r="AC32" i="6"/>
  <c r="AC34" i="6"/>
  <c r="AC35" i="6"/>
  <c r="AC37" i="6"/>
  <c r="AC38" i="6"/>
  <c r="AC40" i="6"/>
  <c r="AC41" i="6"/>
  <c r="AC43" i="6"/>
  <c r="AC44" i="6"/>
  <c r="AC46" i="6"/>
  <c r="AC47" i="6"/>
  <c r="AC49" i="6"/>
  <c r="AC50" i="6"/>
  <c r="AC52" i="6"/>
  <c r="AC53" i="6"/>
  <c r="AC55" i="6"/>
  <c r="AC56" i="6"/>
  <c r="AC58" i="6"/>
  <c r="AC59" i="6"/>
  <c r="AC61" i="6"/>
  <c r="AC62" i="6"/>
  <c r="AC64" i="6"/>
  <c r="AC65" i="6"/>
  <c r="AC67" i="6"/>
  <c r="AC68" i="6"/>
  <c r="AC70" i="6"/>
  <c r="AC71" i="6"/>
  <c r="AC73" i="6"/>
  <c r="AC74" i="6"/>
  <c r="AC76" i="6"/>
  <c r="AC77" i="6"/>
  <c r="AC79" i="6"/>
  <c r="AC80" i="6"/>
  <c r="AC82" i="6"/>
  <c r="AC83" i="6"/>
  <c r="AC84" i="6"/>
  <c r="AC85" i="6"/>
  <c r="AC86" i="6"/>
  <c r="AC87" i="6"/>
  <c r="AC88" i="6"/>
  <c r="AC89" i="6"/>
  <c r="AC90" i="6"/>
  <c r="AC91" i="6"/>
  <c r="AC92" i="6"/>
  <c r="AC94" i="6"/>
  <c r="AC95" i="6"/>
  <c r="AC97" i="6"/>
  <c r="AC98" i="6"/>
  <c r="AC99" i="6"/>
  <c r="AC100" i="6"/>
  <c r="AC101" i="6"/>
  <c r="AC102" i="6"/>
  <c r="AC103" i="6"/>
  <c r="AC104" i="6"/>
  <c r="AC106" i="6"/>
  <c r="AC107" i="6"/>
  <c r="AC108" i="6"/>
  <c r="AC109" i="6"/>
  <c r="AC110" i="6"/>
  <c r="AC111" i="6"/>
  <c r="AC112" i="6"/>
  <c r="AC113" i="6"/>
  <c r="AC115" i="6"/>
  <c r="AC116" i="6"/>
  <c r="AC2" i="7"/>
  <c r="AD2" i="7"/>
  <c r="AE2" i="7" s="1"/>
  <c r="AF2" i="7" s="1"/>
  <c r="O5" i="18"/>
  <c r="O6" i="18"/>
  <c r="O7" i="18"/>
  <c r="O8" i="18"/>
  <c r="O9" i="18"/>
  <c r="O10" i="18"/>
  <c r="O11" i="18"/>
  <c r="O12" i="18"/>
  <c r="O13" i="18"/>
  <c r="P13" i="18" s="1"/>
  <c r="E44" i="18" s="1"/>
  <c r="I70" i="18" s="1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4" i="18"/>
  <c r="N5" i="18"/>
  <c r="N6" i="18"/>
  <c r="N7" i="18"/>
  <c r="P7" i="18" s="1"/>
  <c r="N8" i="18"/>
  <c r="N9" i="18"/>
  <c r="N10" i="18"/>
  <c r="N11" i="18"/>
  <c r="N12" i="18"/>
  <c r="N13" i="18"/>
  <c r="N14" i="18"/>
  <c r="N15" i="18"/>
  <c r="P15" i="18" s="1"/>
  <c r="E46" i="18" s="1"/>
  <c r="I72" i="18" s="1"/>
  <c r="I161" i="18" s="1"/>
  <c r="N16" i="18"/>
  <c r="N17" i="18"/>
  <c r="N18" i="18"/>
  <c r="N19" i="18"/>
  <c r="P19" i="18" s="1"/>
  <c r="N20" i="18"/>
  <c r="P20" i="18" s="1"/>
  <c r="N21" i="18"/>
  <c r="N22" i="18"/>
  <c r="N23" i="18"/>
  <c r="N24" i="18"/>
  <c r="N25" i="18"/>
  <c r="N26" i="18"/>
  <c r="N27" i="18"/>
  <c r="P27" i="18" s="1"/>
  <c r="E58" i="18" s="1"/>
  <c r="I84" i="18" s="1"/>
  <c r="I173" i="18" s="1"/>
  <c r="N28" i="18"/>
  <c r="P28" i="18" s="1"/>
  <c r="E59" i="18" s="1"/>
  <c r="I85" i="18" s="1"/>
  <c r="N29" i="18"/>
  <c r="N4" i="18"/>
  <c r="L5" i="18"/>
  <c r="L6" i="18"/>
  <c r="L7" i="18"/>
  <c r="L8" i="18"/>
  <c r="L9" i="18"/>
  <c r="M9" i="18" s="1"/>
  <c r="L10" i="18"/>
  <c r="L11" i="18"/>
  <c r="L12" i="18"/>
  <c r="L13" i="18"/>
  <c r="L14" i="18"/>
  <c r="L15" i="18"/>
  <c r="L16" i="18"/>
  <c r="L17" i="18"/>
  <c r="L18" i="18"/>
  <c r="L19" i="18"/>
  <c r="L20" i="18"/>
  <c r="M20" i="18" s="1"/>
  <c r="L21" i="18"/>
  <c r="L22" i="18"/>
  <c r="L23" i="18"/>
  <c r="L24" i="18"/>
  <c r="L25" i="18"/>
  <c r="L26" i="18"/>
  <c r="L27" i="18"/>
  <c r="L28" i="18"/>
  <c r="L29" i="18"/>
  <c r="L4" i="18"/>
  <c r="K5" i="18"/>
  <c r="K6" i="18"/>
  <c r="K7" i="18"/>
  <c r="K8" i="18"/>
  <c r="K9" i="18"/>
  <c r="K10" i="18"/>
  <c r="K11" i="18"/>
  <c r="M11" i="18" s="1"/>
  <c r="K12" i="18"/>
  <c r="K13" i="18"/>
  <c r="K14" i="18"/>
  <c r="K15" i="18"/>
  <c r="M15" i="18" s="1"/>
  <c r="K16" i="18"/>
  <c r="M16" i="18" s="1"/>
  <c r="K17" i="18"/>
  <c r="K18" i="18"/>
  <c r="K19" i="18"/>
  <c r="K20" i="18"/>
  <c r="K21" i="18"/>
  <c r="K22" i="18"/>
  <c r="K23" i="18"/>
  <c r="K24" i="18"/>
  <c r="K25" i="18"/>
  <c r="K26" i="18"/>
  <c r="K27" i="18"/>
  <c r="M27" i="18" s="1"/>
  <c r="K28" i="18"/>
  <c r="K29" i="18"/>
  <c r="K4" i="18"/>
  <c r="F5" i="18"/>
  <c r="G5" i="18" s="1"/>
  <c r="C36" i="18" s="1"/>
  <c r="I36" i="18" s="1"/>
  <c r="I125" i="18" s="1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4" i="18"/>
  <c r="E5" i="18"/>
  <c r="E6" i="18"/>
  <c r="E7" i="18"/>
  <c r="E8" i="18"/>
  <c r="E9" i="18"/>
  <c r="E10" i="18"/>
  <c r="E11" i="18"/>
  <c r="G11" i="18" s="1"/>
  <c r="C42" i="18" s="1"/>
  <c r="I42" i="18" s="1"/>
  <c r="I131" i="18" s="1"/>
  <c r="E12" i="18"/>
  <c r="G12" i="18" s="1"/>
  <c r="C43" i="18" s="1"/>
  <c r="I43" i="18" s="1"/>
  <c r="I132" i="18" s="1"/>
  <c r="E13" i="18"/>
  <c r="E14" i="18"/>
  <c r="E15" i="18"/>
  <c r="E16" i="18"/>
  <c r="E17" i="18"/>
  <c r="E18" i="18"/>
  <c r="E19" i="18"/>
  <c r="G19" i="18" s="1"/>
  <c r="C50" i="18" s="1"/>
  <c r="I50" i="18" s="1"/>
  <c r="I139" i="18" s="1"/>
  <c r="E20" i="18"/>
  <c r="G20" i="18" s="1"/>
  <c r="C51" i="18" s="1"/>
  <c r="I51" i="18" s="1"/>
  <c r="I140" i="18" s="1"/>
  <c r="E21" i="18"/>
  <c r="E22" i="18"/>
  <c r="E23" i="18"/>
  <c r="G23" i="18" s="1"/>
  <c r="C54" i="18" s="1"/>
  <c r="I54" i="18" s="1"/>
  <c r="I143" i="18" s="1"/>
  <c r="E24" i="18"/>
  <c r="E25" i="18"/>
  <c r="E26" i="18"/>
  <c r="E27" i="18"/>
  <c r="E28" i="18"/>
  <c r="E29" i="18"/>
  <c r="E4" i="18"/>
  <c r="C5" i="18"/>
  <c r="C6" i="18"/>
  <c r="C7" i="18"/>
  <c r="C8" i="18"/>
  <c r="C9" i="18"/>
  <c r="C10" i="18"/>
  <c r="C11" i="18"/>
  <c r="C12" i="18"/>
  <c r="D12" i="18" s="1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4" i="18"/>
  <c r="B5" i="18"/>
  <c r="B6" i="18"/>
  <c r="B7" i="18"/>
  <c r="D7" i="18" s="1"/>
  <c r="B8" i="18"/>
  <c r="D8" i="18" s="1"/>
  <c r="B9" i="18"/>
  <c r="B10" i="18"/>
  <c r="B11" i="18"/>
  <c r="B12" i="18"/>
  <c r="B13" i="18"/>
  <c r="B14" i="18"/>
  <c r="B15" i="18"/>
  <c r="D15" i="18" s="1"/>
  <c r="B16" i="18"/>
  <c r="D16" i="18" s="1"/>
  <c r="B17" i="18"/>
  <c r="B18" i="18"/>
  <c r="B19" i="18"/>
  <c r="D19" i="18" s="1"/>
  <c r="B20" i="18"/>
  <c r="B21" i="18"/>
  <c r="B22" i="18"/>
  <c r="B23" i="18"/>
  <c r="B24" i="18"/>
  <c r="B25" i="18"/>
  <c r="B26" i="18"/>
  <c r="B27" i="18"/>
  <c r="B28" i="18"/>
  <c r="B29" i="18"/>
  <c r="B4" i="18"/>
  <c r="A60" i="18"/>
  <c r="G60" i="18" s="1"/>
  <c r="H86" i="18"/>
  <c r="H175" i="18" s="1"/>
  <c r="H49" i="18"/>
  <c r="H138" i="18" s="1"/>
  <c r="A47" i="18"/>
  <c r="G47" i="18" s="1"/>
  <c r="H45" i="18"/>
  <c r="H134" i="18"/>
  <c r="H38" i="18"/>
  <c r="H127" i="18"/>
  <c r="I89" i="18"/>
  <c r="G89" i="18"/>
  <c r="H85" i="18"/>
  <c r="H174" i="18"/>
  <c r="H84" i="18"/>
  <c r="H173" i="18"/>
  <c r="H83" i="18"/>
  <c r="H172" i="18"/>
  <c r="H82" i="18"/>
  <c r="H171" i="18"/>
  <c r="H81" i="18"/>
  <c r="H170" i="18"/>
  <c r="A55" i="18"/>
  <c r="G55" i="18"/>
  <c r="G81" i="18" s="1"/>
  <c r="H80" i="18"/>
  <c r="H169" i="18"/>
  <c r="H79" i="18"/>
  <c r="H168" i="18"/>
  <c r="H78" i="18"/>
  <c r="H167" i="18"/>
  <c r="H77" i="18"/>
  <c r="H166" i="18"/>
  <c r="H76" i="18"/>
  <c r="H165" i="18"/>
  <c r="H75" i="18"/>
  <c r="H164" i="18"/>
  <c r="H74" i="18"/>
  <c r="H163" i="18"/>
  <c r="H73" i="18"/>
  <c r="H162" i="18"/>
  <c r="H72" i="18"/>
  <c r="H161" i="18"/>
  <c r="H71" i="18"/>
  <c r="H160" i="18"/>
  <c r="H70" i="18"/>
  <c r="H159" i="18"/>
  <c r="H69" i="18"/>
  <c r="H158" i="18"/>
  <c r="H68" i="18"/>
  <c r="H157" i="18"/>
  <c r="H67" i="18"/>
  <c r="H156" i="18"/>
  <c r="H66" i="18"/>
  <c r="H155" i="18"/>
  <c r="H65" i="18"/>
  <c r="H154" i="18"/>
  <c r="H64" i="18"/>
  <c r="H153" i="18"/>
  <c r="H63" i="18"/>
  <c r="H152" i="18"/>
  <c r="H62" i="18"/>
  <c r="H151" i="18"/>
  <c r="H61" i="18"/>
  <c r="H150" i="18"/>
  <c r="H60" i="18"/>
  <c r="H149" i="18"/>
  <c r="H59" i="18"/>
  <c r="H148" i="18"/>
  <c r="A59" i="18"/>
  <c r="G59" i="18"/>
  <c r="G148" i="18" s="1"/>
  <c r="H58" i="18"/>
  <c r="H147" i="18"/>
  <c r="A58" i="18"/>
  <c r="G58" i="18"/>
  <c r="G147" i="18" s="1"/>
  <c r="H57" i="18"/>
  <c r="H146" i="18"/>
  <c r="A57" i="18"/>
  <c r="G57" i="18"/>
  <c r="G146" i="18" s="1"/>
  <c r="H56" i="18"/>
  <c r="H145" i="18"/>
  <c r="A56" i="18"/>
  <c r="G56" i="18"/>
  <c r="G82" i="18" s="1"/>
  <c r="H55" i="18"/>
  <c r="H144" i="18"/>
  <c r="H54" i="18"/>
  <c r="H143" i="18" s="1"/>
  <c r="A54" i="18"/>
  <c r="G54" i="18" s="1"/>
  <c r="H53" i="18"/>
  <c r="H142" i="18" s="1"/>
  <c r="A53" i="18"/>
  <c r="G53" i="18" s="1"/>
  <c r="H52" i="18"/>
  <c r="H141" i="18" s="1"/>
  <c r="A52" i="18"/>
  <c r="G52" i="18" s="1"/>
  <c r="H51" i="18"/>
  <c r="H140" i="18"/>
  <c r="A51" i="18"/>
  <c r="G51" i="18" s="1"/>
  <c r="H50" i="18"/>
  <c r="H139" i="18"/>
  <c r="A50" i="18"/>
  <c r="G50" i="18"/>
  <c r="G139" i="18" s="1"/>
  <c r="A49" i="18"/>
  <c r="G49" i="18"/>
  <c r="G138" i="18" s="1"/>
  <c r="H48" i="18"/>
  <c r="H137" i="18"/>
  <c r="A48" i="18"/>
  <c r="G48" i="18"/>
  <c r="G137" i="18" s="1"/>
  <c r="H47" i="18"/>
  <c r="H136" i="18"/>
  <c r="H46" i="18"/>
  <c r="H135" i="18"/>
  <c r="A46" i="18"/>
  <c r="G46" i="18"/>
  <c r="G135" i="18" s="1"/>
  <c r="A45" i="18"/>
  <c r="G45" i="18"/>
  <c r="G71" i="18" s="1"/>
  <c r="H44" i="18"/>
  <c r="H133" i="18"/>
  <c r="A44" i="18"/>
  <c r="G44" i="18"/>
  <c r="H43" i="18"/>
  <c r="H132" i="18"/>
  <c r="A43" i="18"/>
  <c r="G43" i="18"/>
  <c r="G132" i="18" s="1"/>
  <c r="H42" i="18"/>
  <c r="H131" i="18"/>
  <c r="A42" i="18"/>
  <c r="G42" i="18"/>
  <c r="G68" i="18" s="1"/>
  <c r="H41" i="18"/>
  <c r="H130" i="18"/>
  <c r="A41" i="18"/>
  <c r="G41" i="18"/>
  <c r="H40" i="18"/>
  <c r="H129" i="18"/>
  <c r="A40" i="18"/>
  <c r="G40" i="18"/>
  <c r="H39" i="18"/>
  <c r="H128" i="18"/>
  <c r="A39" i="18"/>
  <c r="G39" i="18"/>
  <c r="G65" i="18" s="1"/>
  <c r="A38" i="18"/>
  <c r="G38" i="18"/>
  <c r="G64" i="18" s="1"/>
  <c r="H37" i="18"/>
  <c r="H126" i="18"/>
  <c r="A37" i="18"/>
  <c r="G37" i="18"/>
  <c r="H36" i="18"/>
  <c r="H125" i="18"/>
  <c r="A36" i="18"/>
  <c r="G36" i="18"/>
  <c r="G125" i="18" s="1"/>
  <c r="H35" i="18"/>
  <c r="H124" i="18"/>
  <c r="A35" i="18"/>
  <c r="G35" i="18"/>
  <c r="G61" i="18" s="1"/>
  <c r="J34" i="18"/>
  <c r="E34" i="18"/>
  <c r="D34" i="18"/>
  <c r="C34" i="18"/>
  <c r="B34" i="18"/>
  <c r="A34" i="18"/>
  <c r="P26" i="18"/>
  <c r="E57" i="18" s="1"/>
  <c r="I83" i="18" s="1"/>
  <c r="I172" i="18" s="1"/>
  <c r="D26" i="18"/>
  <c r="B57" i="18" s="1"/>
  <c r="M22" i="18"/>
  <c r="D53" i="18" s="1"/>
  <c r="P14" i="18"/>
  <c r="E45" i="18" s="1"/>
  <c r="I71" i="18" s="1"/>
  <c r="D14" i="18"/>
  <c r="B45" i="18" s="1"/>
  <c r="M10" i="18"/>
  <c r="G6" i="18"/>
  <c r="C37" i="18" s="1"/>
  <c r="I37" i="18" s="1"/>
  <c r="I126" i="18" s="1"/>
  <c r="G4" i="18"/>
  <c r="C35" i="18" s="1"/>
  <c r="I35" i="18" s="1"/>
  <c r="I124" i="18" s="1"/>
  <c r="D27" i="18"/>
  <c r="B58" i="18" s="1"/>
  <c r="P25" i="18"/>
  <c r="E56" i="18" s="1"/>
  <c r="I82" i="18" s="1"/>
  <c r="G128" i="18"/>
  <c r="G126" i="18"/>
  <c r="G63" i="18"/>
  <c r="G92" i="18" s="1"/>
  <c r="G152" i="18"/>
  <c r="G124" i="18"/>
  <c r="G133" i="18"/>
  <c r="G70" i="18"/>
  <c r="G159" i="18" s="1"/>
  <c r="G134" i="18"/>
  <c r="G74" i="18"/>
  <c r="G103" i="18" s="1"/>
  <c r="G163" i="18"/>
  <c r="G131" i="18"/>
  <c r="G83" i="18"/>
  <c r="G172" i="18" s="1"/>
  <c r="J89" i="18"/>
  <c r="K34" i="18"/>
  <c r="G130" i="18"/>
  <c r="G67" i="18"/>
  <c r="G96" i="18" s="1"/>
  <c r="G156" i="18"/>
  <c r="G69" i="18"/>
  <c r="G158" i="18" s="1"/>
  <c r="G72" i="18"/>
  <c r="G101" i="18" s="1"/>
  <c r="G161" i="18"/>
  <c r="G129" i="18"/>
  <c r="G66" i="18"/>
  <c r="G155" i="18" s="1"/>
  <c r="G145" i="18"/>
  <c r="K89" i="18"/>
  <c r="L34" i="18"/>
  <c r="L89" i="18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9" i="2"/>
  <c r="A70" i="2"/>
  <c r="A71" i="2"/>
  <c r="A99" i="2"/>
  <c r="A100" i="2"/>
  <c r="A101" i="2"/>
  <c r="A111" i="2"/>
  <c r="A112" i="2"/>
  <c r="A113" i="2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A92" i="7"/>
  <c r="A93" i="7"/>
  <c r="A94" i="7"/>
  <c r="B94" i="7"/>
  <c r="A95" i="7"/>
  <c r="A96" i="7"/>
  <c r="A97" i="7"/>
  <c r="A98" i="7"/>
  <c r="A99" i="7"/>
  <c r="A100" i="7"/>
  <c r="A101" i="7"/>
  <c r="B101" i="7"/>
  <c r="A102" i="7"/>
  <c r="B102" i="7"/>
  <c r="A103" i="7"/>
  <c r="A104" i="7"/>
  <c r="A105" i="7"/>
  <c r="A106" i="7"/>
  <c r="A107" i="7"/>
  <c r="A108" i="7"/>
  <c r="A109" i="7"/>
  <c r="A110" i="7"/>
  <c r="A111" i="7"/>
  <c r="A112" i="7"/>
  <c r="A113" i="7"/>
  <c r="B113" i="7"/>
  <c r="A114" i="7"/>
  <c r="B114" i="7"/>
  <c r="G93" i="18" l="1"/>
  <c r="G153" i="18"/>
  <c r="G80" i="18"/>
  <c r="G143" i="18"/>
  <c r="G136" i="18"/>
  <c r="G73" i="18"/>
  <c r="G142" i="18"/>
  <c r="G79" i="18"/>
  <c r="G90" i="18"/>
  <c r="G150" i="18"/>
  <c r="G140" i="18"/>
  <c r="G77" i="18"/>
  <c r="G170" i="18"/>
  <c r="G110" i="18"/>
  <c r="G100" i="18"/>
  <c r="G160" i="18"/>
  <c r="G154" i="18"/>
  <c r="G94" i="18"/>
  <c r="G157" i="18"/>
  <c r="G97" i="18"/>
  <c r="G149" i="18"/>
  <c r="G86" i="18"/>
  <c r="G141" i="18"/>
  <c r="G78" i="18"/>
  <c r="G111" i="18"/>
  <c r="G171" i="18"/>
  <c r="G99" i="18"/>
  <c r="D4" i="18"/>
  <c r="D6" i="18"/>
  <c r="B37" i="18" s="1"/>
  <c r="G10" i="18"/>
  <c r="C41" i="18" s="1"/>
  <c r="I41" i="18" s="1"/>
  <c r="I130" i="18" s="1"/>
  <c r="M14" i="18"/>
  <c r="D45" i="18" s="1"/>
  <c r="M8" i="18"/>
  <c r="D39" i="18" s="1"/>
  <c r="P18" i="18"/>
  <c r="G98" i="18"/>
  <c r="D29" i="18"/>
  <c r="D5" i="18"/>
  <c r="G9" i="18"/>
  <c r="C40" i="18" s="1"/>
  <c r="I40" i="18" s="1"/>
  <c r="I129" i="18" s="1"/>
  <c r="M13" i="18"/>
  <c r="Q13" i="18" s="1"/>
  <c r="J70" i="18" s="1"/>
  <c r="P17" i="18"/>
  <c r="E48" i="18" s="1"/>
  <c r="I74" i="18" s="1"/>
  <c r="G62" i="18"/>
  <c r="G127" i="18"/>
  <c r="G84" i="18"/>
  <c r="D28" i="18"/>
  <c r="D20" i="18"/>
  <c r="G24" i="18"/>
  <c r="C55" i="18" s="1"/>
  <c r="I55" i="18" s="1"/>
  <c r="I144" i="18" s="1"/>
  <c r="G8" i="18"/>
  <c r="C39" i="18" s="1"/>
  <c r="I39" i="18" s="1"/>
  <c r="I128" i="18" s="1"/>
  <c r="M28" i="18"/>
  <c r="M12" i="18"/>
  <c r="D43" i="18" s="1"/>
  <c r="P16" i="18"/>
  <c r="E47" i="18" s="1"/>
  <c r="I73" i="18" s="1"/>
  <c r="I162" i="18" s="1"/>
  <c r="P8" i="18"/>
  <c r="Z29" i="7"/>
  <c r="Z87" i="7" s="1"/>
  <c r="G112" i="18"/>
  <c r="G75" i="18"/>
  <c r="G76" i="18"/>
  <c r="D28" i="7"/>
  <c r="D86" i="7" s="1"/>
  <c r="G95" i="18"/>
  <c r="D18" i="18"/>
  <c r="G22" i="18"/>
  <c r="C53" i="18" s="1"/>
  <c r="I53" i="18" s="1"/>
  <c r="I142" i="18" s="1"/>
  <c r="M26" i="18"/>
  <c r="Q26" i="18" s="1"/>
  <c r="J83" i="18" s="1"/>
  <c r="P4" i="18"/>
  <c r="P6" i="18"/>
  <c r="U6" i="18" s="1"/>
  <c r="G37" i="7"/>
  <c r="G95" i="7" s="1"/>
  <c r="Q9" i="7"/>
  <c r="Q67" i="7" s="1"/>
  <c r="D17" i="18"/>
  <c r="H17" i="18" s="1"/>
  <c r="J48" i="18" s="1"/>
  <c r="G21" i="18"/>
  <c r="C52" i="18" s="1"/>
  <c r="I52" i="18" s="1"/>
  <c r="I141" i="18" s="1"/>
  <c r="M25" i="18"/>
  <c r="P29" i="18"/>
  <c r="P5" i="18"/>
  <c r="M34" i="18"/>
  <c r="G144" i="18"/>
  <c r="I26" i="7"/>
  <c r="I84" i="7" s="1"/>
  <c r="G85" i="18"/>
  <c r="G17" i="18"/>
  <c r="C48" i="18" s="1"/>
  <c r="I48" i="18" s="1"/>
  <c r="I137" i="18" s="1"/>
  <c r="G14" i="18"/>
  <c r="C45" i="18" s="1"/>
  <c r="I45" i="18" s="1"/>
  <c r="I134" i="18" s="1"/>
  <c r="G16" i="18"/>
  <c r="C47" i="18" s="1"/>
  <c r="I47" i="18" s="1"/>
  <c r="I136" i="18" s="1"/>
  <c r="P24" i="18"/>
  <c r="P12" i="18"/>
  <c r="U12" i="18" s="1"/>
  <c r="G29" i="18"/>
  <c r="C60" i="18" s="1"/>
  <c r="I60" i="18" s="1"/>
  <c r="I149" i="18" s="1"/>
  <c r="E35" i="18"/>
  <c r="I61" i="18" s="1"/>
  <c r="I90" i="18" s="1"/>
  <c r="U4" i="18"/>
  <c r="G26" i="18"/>
  <c r="C57" i="18" s="1"/>
  <c r="I57" i="18" s="1"/>
  <c r="I146" i="18" s="1"/>
  <c r="P22" i="18"/>
  <c r="U22" i="18" s="1"/>
  <c r="P10" i="18"/>
  <c r="G25" i="18"/>
  <c r="C56" i="18" s="1"/>
  <c r="I56" i="18" s="1"/>
  <c r="I145" i="18" s="1"/>
  <c r="G13" i="18"/>
  <c r="C44" i="18" s="1"/>
  <c r="I44" i="18" s="1"/>
  <c r="G27" i="18"/>
  <c r="C58" i="18" s="1"/>
  <c r="I58" i="18" s="1"/>
  <c r="G15" i="18"/>
  <c r="C46" i="18" s="1"/>
  <c r="I46" i="18" s="1"/>
  <c r="P21" i="18"/>
  <c r="E52" i="18" s="1"/>
  <c r="I78" i="18" s="1"/>
  <c r="P9" i="18"/>
  <c r="Q9" i="18" s="1"/>
  <c r="P23" i="18"/>
  <c r="U23" i="18" s="1"/>
  <c r="P11" i="18"/>
  <c r="E42" i="18" s="1"/>
  <c r="I68" i="18" s="1"/>
  <c r="G7" i="18"/>
  <c r="C38" i="18" s="1"/>
  <c r="I38" i="18" s="1"/>
  <c r="I127" i="18" s="1"/>
  <c r="G28" i="18"/>
  <c r="H28" i="18" s="1"/>
  <c r="G18" i="18"/>
  <c r="C49" i="18" s="1"/>
  <c r="I49" i="18" s="1"/>
  <c r="I138" i="18" s="1"/>
  <c r="E55" i="18"/>
  <c r="I81" i="18" s="1"/>
  <c r="E43" i="18"/>
  <c r="I69" i="18" s="1"/>
  <c r="E39" i="18"/>
  <c r="I65" i="18" s="1"/>
  <c r="I159" i="18"/>
  <c r="E38" i="18"/>
  <c r="I64" i="18" s="1"/>
  <c r="E49" i="18"/>
  <c r="I75" i="18" s="1"/>
  <c r="E60" i="18"/>
  <c r="I86" i="18" s="1"/>
  <c r="E36" i="18"/>
  <c r="I62" i="18" s="1"/>
  <c r="U5" i="18"/>
  <c r="I174" i="18"/>
  <c r="U20" i="18"/>
  <c r="E51" i="18"/>
  <c r="I77" i="18" s="1"/>
  <c r="U19" i="18"/>
  <c r="E50" i="18"/>
  <c r="I76" i="18" s="1"/>
  <c r="E37" i="18"/>
  <c r="I63" i="18" s="1"/>
  <c r="U17" i="18"/>
  <c r="I160" i="18"/>
  <c r="I100" i="18"/>
  <c r="I171" i="18"/>
  <c r="U14" i="18"/>
  <c r="H14" i="18"/>
  <c r="J45" i="18" s="1"/>
  <c r="K45" i="18" s="1"/>
  <c r="D9" i="18"/>
  <c r="M17" i="18"/>
  <c r="D48" i="18" s="1"/>
  <c r="D21" i="18"/>
  <c r="M5" i="18"/>
  <c r="D36" i="18" s="1"/>
  <c r="M19" i="18"/>
  <c r="H15" i="18"/>
  <c r="J46" i="18" s="1"/>
  <c r="J135" i="18" s="1"/>
  <c r="B46" i="18"/>
  <c r="D42" i="18"/>
  <c r="D23" i="18"/>
  <c r="H23" i="18" s="1"/>
  <c r="J54" i="18" s="1"/>
  <c r="D11" i="18"/>
  <c r="M7" i="18"/>
  <c r="D40" i="18"/>
  <c r="M23" i="18"/>
  <c r="D25" i="18"/>
  <c r="M21" i="18"/>
  <c r="D59" i="18"/>
  <c r="Q28" i="18"/>
  <c r="J85" i="18" s="1"/>
  <c r="M29" i="18"/>
  <c r="L30" i="18"/>
  <c r="D22" i="18"/>
  <c r="D10" i="18"/>
  <c r="H12" i="18"/>
  <c r="J43" i="18" s="1"/>
  <c r="B43" i="18"/>
  <c r="M4" i="18"/>
  <c r="K30" i="18"/>
  <c r="M18" i="18"/>
  <c r="M6" i="18"/>
  <c r="Q20" i="18"/>
  <c r="D51" i="18"/>
  <c r="B39" i="18"/>
  <c r="H8" i="18"/>
  <c r="J39" i="18" s="1"/>
  <c r="Q16" i="18"/>
  <c r="J73" i="18" s="1"/>
  <c r="D47" i="18"/>
  <c r="B38" i="18"/>
  <c r="B40" i="18"/>
  <c r="D46" i="18"/>
  <c r="Q15" i="18"/>
  <c r="J72" i="18" s="1"/>
  <c r="Q17" i="18"/>
  <c r="Q14" i="18"/>
  <c r="J71" i="18" s="1"/>
  <c r="D56" i="18"/>
  <c r="Q25" i="18"/>
  <c r="J82" i="18" s="1"/>
  <c r="B51" i="18"/>
  <c r="H20" i="18"/>
  <c r="J51" i="18" s="1"/>
  <c r="H19" i="18"/>
  <c r="J50" i="18" s="1"/>
  <c r="B50" i="18"/>
  <c r="H21" i="18"/>
  <c r="J52" i="18" s="1"/>
  <c r="B52" i="18"/>
  <c r="D58" i="18"/>
  <c r="Q27" i="18"/>
  <c r="J84" i="18" s="1"/>
  <c r="H29" i="18"/>
  <c r="J60" i="18" s="1"/>
  <c r="B60" i="18"/>
  <c r="H4" i="18"/>
  <c r="J35" i="18" s="1"/>
  <c r="D24" i="18"/>
  <c r="B35" i="18"/>
  <c r="B49" i="18"/>
  <c r="D57" i="18"/>
  <c r="D44" i="18"/>
  <c r="B59" i="18"/>
  <c r="B47" i="18"/>
  <c r="B30" i="18"/>
  <c r="H5" i="18"/>
  <c r="J36" i="18" s="1"/>
  <c r="B36" i="18"/>
  <c r="C30" i="18"/>
  <c r="H6" i="18"/>
  <c r="J37" i="18" s="1"/>
  <c r="D13" i="18"/>
  <c r="D41" i="18"/>
  <c r="N33" i="7"/>
  <c r="N91" i="7" s="1"/>
  <c r="S36" i="7"/>
  <c r="S94" i="7" s="1"/>
  <c r="AA43" i="7"/>
  <c r="AA101" i="7" s="1"/>
  <c r="D40" i="7"/>
  <c r="D98" i="7" s="1"/>
  <c r="AB44" i="7"/>
  <c r="X45" i="7"/>
  <c r="X103" i="7" s="1"/>
  <c r="AB48" i="7"/>
  <c r="Q42" i="7"/>
  <c r="Q100" i="7" s="1"/>
  <c r="U49" i="7"/>
  <c r="U107" i="7" s="1"/>
  <c r="R39" i="7"/>
  <c r="R97" i="7" s="1"/>
  <c r="T41" i="7"/>
  <c r="T99" i="7" s="1"/>
  <c r="M50" i="7"/>
  <c r="M108" i="7" s="1"/>
  <c r="V52" i="7"/>
  <c r="V110" i="7" s="1"/>
  <c r="Z56" i="7"/>
  <c r="Z114" i="7" s="1"/>
  <c r="R56" i="7"/>
  <c r="R114" i="7" s="1"/>
  <c r="O55" i="7"/>
  <c r="O113" i="7" s="1"/>
  <c r="N56" i="7"/>
  <c r="N114" i="7" s="1"/>
  <c r="J56" i="7"/>
  <c r="J114" i="7" s="1"/>
  <c r="F56" i="7"/>
  <c r="F114" i="7" s="1"/>
  <c r="H54" i="7"/>
  <c r="H112" i="7" s="1"/>
  <c r="N49" i="7"/>
  <c r="N107" i="7" s="1"/>
  <c r="G48" i="7"/>
  <c r="G106" i="7" s="1"/>
  <c r="AB42" i="7"/>
  <c r="P37" i="7"/>
  <c r="P95" i="7" s="1"/>
  <c r="K36" i="7"/>
  <c r="K94" i="7" s="1"/>
  <c r="G33" i="7"/>
  <c r="G91" i="7" s="1"/>
  <c r="C54" i="7"/>
  <c r="C112" i="7" s="1"/>
  <c r="W51" i="7"/>
  <c r="W109" i="7" s="1"/>
  <c r="M45" i="7"/>
  <c r="M103" i="7" s="1"/>
  <c r="F42" i="7"/>
  <c r="F100" i="7" s="1"/>
  <c r="I39" i="7"/>
  <c r="I97" i="7" s="1"/>
  <c r="O37" i="7"/>
  <c r="O95" i="7" s="1"/>
  <c r="X35" i="7"/>
  <c r="X93" i="7" s="1"/>
  <c r="V33" i="7"/>
  <c r="V91" i="7" s="1"/>
  <c r="G30" i="7"/>
  <c r="G88" i="7" s="1"/>
  <c r="U54" i="7"/>
  <c r="U112" i="7" s="1"/>
  <c r="U52" i="7"/>
  <c r="U110" i="7" s="1"/>
  <c r="M49" i="7"/>
  <c r="M107" i="7" s="1"/>
  <c r="W45" i="7"/>
  <c r="W103" i="7" s="1"/>
  <c r="K43" i="7"/>
  <c r="K101" i="7" s="1"/>
  <c r="V40" i="7"/>
  <c r="V98" i="7" s="1"/>
  <c r="J38" i="7"/>
  <c r="J96" i="7" s="1"/>
  <c r="F37" i="7"/>
  <c r="F95" i="7" s="1"/>
  <c r="D34" i="7"/>
  <c r="D92" i="7" s="1"/>
  <c r="C52" i="7"/>
  <c r="C110" i="7" s="1"/>
  <c r="C44" i="7"/>
  <c r="C102" i="7" s="1"/>
  <c r="C32" i="7"/>
  <c r="C90" i="7" s="1"/>
  <c r="U56" i="7"/>
  <c r="U114" i="7" s="1"/>
  <c r="I56" i="7"/>
  <c r="I114" i="7" s="1"/>
  <c r="T49" i="7"/>
  <c r="T107" i="7" s="1"/>
  <c r="Z48" i="7"/>
  <c r="Z106" i="7" s="1"/>
  <c r="G46" i="7"/>
  <c r="G104" i="7" s="1"/>
  <c r="J43" i="7"/>
  <c r="J101" i="7" s="1"/>
  <c r="AA39" i="7"/>
  <c r="AA97" i="7" s="1"/>
  <c r="E37" i="7"/>
  <c r="E95" i="7" s="1"/>
  <c r="U33" i="7"/>
  <c r="U91" i="7" s="1"/>
  <c r="F30" i="7"/>
  <c r="F88" i="7" s="1"/>
  <c r="T50" i="7"/>
  <c r="T108" i="7" s="1"/>
  <c r="K49" i="7"/>
  <c r="K107" i="7" s="1"/>
  <c r="N44" i="7"/>
  <c r="N102" i="7" s="1"/>
  <c r="U40" i="7"/>
  <c r="U98" i="7" s="1"/>
  <c r="H38" i="7"/>
  <c r="H96" i="7" s="1"/>
  <c r="X34" i="7"/>
  <c r="X92" i="7" s="1"/>
  <c r="C34" i="7"/>
  <c r="C92" i="7" s="1"/>
  <c r="N30" i="7"/>
  <c r="N88" i="7" s="1"/>
  <c r="S50" i="7"/>
  <c r="S108" i="7" s="1"/>
  <c r="I47" i="7"/>
  <c r="I105" i="7" s="1"/>
  <c r="E46" i="7"/>
  <c r="E104" i="7" s="1"/>
  <c r="AB43" i="7"/>
  <c r="AB101" i="7" s="1"/>
  <c r="I43" i="7"/>
  <c r="I101" i="7" s="1"/>
  <c r="T40" i="7"/>
  <c r="T98" i="7" s="1"/>
  <c r="G38" i="7"/>
  <c r="G96" i="7" s="1"/>
  <c r="W34" i="7"/>
  <c r="W92" i="7" s="1"/>
  <c r="AB33" i="7"/>
  <c r="AB91" i="7" s="1"/>
  <c r="M30" i="7"/>
  <c r="M88" i="7" s="1"/>
  <c r="C47" i="7"/>
  <c r="C105" i="7" s="1"/>
  <c r="I51" i="7"/>
  <c r="I109" i="7" s="1"/>
  <c r="J50" i="7"/>
  <c r="J108" i="7" s="1"/>
  <c r="P47" i="7"/>
  <c r="P105" i="7" s="1"/>
  <c r="H47" i="7"/>
  <c r="H105" i="7" s="1"/>
  <c r="W44" i="7"/>
  <c r="W102" i="7" s="1"/>
  <c r="L44" i="7"/>
  <c r="L102" i="7" s="1"/>
  <c r="R43" i="7"/>
  <c r="R101" i="7" s="1"/>
  <c r="O41" i="7"/>
  <c r="O99" i="7" s="1"/>
  <c r="D41" i="7"/>
  <c r="D99" i="7" s="1"/>
  <c r="D39" i="7"/>
  <c r="D97" i="7" s="1"/>
  <c r="R38" i="7"/>
  <c r="R96" i="7" s="1"/>
  <c r="F38" i="7"/>
  <c r="F96" i="7" s="1"/>
  <c r="S35" i="7"/>
  <c r="S93" i="7" s="1"/>
  <c r="V34" i="7"/>
  <c r="V92" i="7" s="1"/>
  <c r="O32" i="7"/>
  <c r="O90" i="7" s="1"/>
  <c r="D31" i="7"/>
  <c r="D89" i="7" s="1"/>
  <c r="E52" i="7"/>
  <c r="E110" i="7" s="1"/>
  <c r="R48" i="7"/>
  <c r="R106" i="7" s="1"/>
  <c r="N45" i="7"/>
  <c r="N103" i="7" s="1"/>
  <c r="N40" i="7"/>
  <c r="N98" i="7" s="1"/>
  <c r="J39" i="7"/>
  <c r="J97" i="7" s="1"/>
  <c r="U36" i="7"/>
  <c r="U94" i="7" s="1"/>
  <c r="M52" i="7"/>
  <c r="M110" i="7" s="1"/>
  <c r="Q48" i="7"/>
  <c r="Q106" i="7" s="1"/>
  <c r="L43" i="7"/>
  <c r="L101" i="7" s="1"/>
  <c r="M40" i="7"/>
  <c r="M98" i="7" s="1"/>
  <c r="X37" i="7"/>
  <c r="X95" i="7" s="1"/>
  <c r="J36" i="7"/>
  <c r="J94" i="7" s="1"/>
  <c r="Y54" i="7"/>
  <c r="Y112" i="7" s="1"/>
  <c r="Q54" i="7"/>
  <c r="Q112" i="7" s="1"/>
  <c r="D50" i="7"/>
  <c r="D108" i="7" s="1"/>
  <c r="P48" i="7"/>
  <c r="P106" i="7" s="1"/>
  <c r="L45" i="7"/>
  <c r="L103" i="7" s="1"/>
  <c r="P42" i="7"/>
  <c r="P100" i="7" s="1"/>
  <c r="AB39" i="7"/>
  <c r="I36" i="7"/>
  <c r="I94" i="7" s="1"/>
  <c r="Y56" i="7"/>
  <c r="Y114" i="7" s="1"/>
  <c r="E56" i="7"/>
  <c r="E114" i="7" s="1"/>
  <c r="L49" i="7"/>
  <c r="L107" i="7" s="1"/>
  <c r="Z46" i="7"/>
  <c r="Z104" i="7" s="1"/>
  <c r="V45" i="7"/>
  <c r="V103" i="7" s="1"/>
  <c r="Z42" i="7"/>
  <c r="Z100" i="7" s="1"/>
  <c r="W37" i="7"/>
  <c r="W95" i="7" s="1"/>
  <c r="Y34" i="7"/>
  <c r="Y92" i="7" s="1"/>
  <c r="C50" i="7"/>
  <c r="C108" i="7" s="1"/>
  <c r="Y42" i="7"/>
  <c r="Y100" i="7" s="1"/>
  <c r="K40" i="7"/>
  <c r="K98" i="7" s="1"/>
  <c r="J49" i="7"/>
  <c r="J107" i="7" s="1"/>
  <c r="P46" i="7"/>
  <c r="P104" i="7" s="1"/>
  <c r="M44" i="7"/>
  <c r="M102" i="7" s="1"/>
  <c r="E41" i="7"/>
  <c r="E99" i="7" s="1"/>
  <c r="I35" i="7"/>
  <c r="I93" i="7" s="1"/>
  <c r="C39" i="7"/>
  <c r="C97" i="7" s="1"/>
  <c r="Q52" i="7"/>
  <c r="Q110" i="7" s="1"/>
  <c r="G52" i="7"/>
  <c r="G110" i="7" s="1"/>
  <c r="AB50" i="7"/>
  <c r="AB108" i="7" s="1"/>
  <c r="R50" i="7"/>
  <c r="R108" i="7" s="1"/>
  <c r="Z47" i="7"/>
  <c r="Z105" i="7" s="1"/>
  <c r="X46" i="7"/>
  <c r="X104" i="7" s="1"/>
  <c r="O46" i="7"/>
  <c r="O104" i="7" s="1"/>
  <c r="V44" i="7"/>
  <c r="V102" i="7" s="1"/>
  <c r="K44" i="7"/>
  <c r="K102" i="7" s="1"/>
  <c r="Y41" i="7"/>
  <c r="Y99" i="7" s="1"/>
  <c r="N41" i="7"/>
  <c r="N99" i="7" s="1"/>
  <c r="AB38" i="7"/>
  <c r="AB96" i="7" s="1"/>
  <c r="Q38" i="7"/>
  <c r="Q96" i="7" s="1"/>
  <c r="R35" i="7"/>
  <c r="R93" i="7" s="1"/>
  <c r="H35" i="7"/>
  <c r="H93" i="7" s="1"/>
  <c r="U34" i="7"/>
  <c r="U92" i="7" s="1"/>
  <c r="K34" i="7"/>
  <c r="K92" i="7" s="1"/>
  <c r="Y32" i="7"/>
  <c r="Y90" i="7" s="1"/>
  <c r="N32" i="7"/>
  <c r="N90" i="7" s="1"/>
  <c r="V30" i="7"/>
  <c r="L30" i="7"/>
  <c r="L88" i="7" s="1"/>
  <c r="E50" i="7"/>
  <c r="E108" i="7" s="1"/>
  <c r="X40" i="7"/>
  <c r="X98" i="7" s="1"/>
  <c r="Y37" i="7"/>
  <c r="Y95" i="7" s="1"/>
  <c r="Y35" i="7"/>
  <c r="Y93" i="7" s="1"/>
  <c r="U32" i="7"/>
  <c r="U90" i="7" s="1"/>
  <c r="D52" i="7"/>
  <c r="D110" i="7" s="1"/>
  <c r="I46" i="7"/>
  <c r="I104" i="7" s="1"/>
  <c r="AA42" i="7"/>
  <c r="AA100" i="7" s="1"/>
  <c r="W40" i="7"/>
  <c r="W98" i="7" s="1"/>
  <c r="K38" i="7"/>
  <c r="K96" i="7" s="1"/>
  <c r="T36" i="7"/>
  <c r="T94" i="7" s="1"/>
  <c r="E34" i="7"/>
  <c r="E92" i="7" s="1"/>
  <c r="F33" i="7"/>
  <c r="F91" i="7" s="1"/>
  <c r="I54" i="7"/>
  <c r="I112" i="7" s="1"/>
  <c r="E54" i="7"/>
  <c r="E112" i="7" s="1"/>
  <c r="L50" i="7"/>
  <c r="L108" i="7" s="1"/>
  <c r="H46" i="7"/>
  <c r="H104" i="7" s="1"/>
  <c r="U43" i="7"/>
  <c r="U101" i="7" s="1"/>
  <c r="H41" i="7"/>
  <c r="H99" i="7" s="1"/>
  <c r="L40" i="7"/>
  <c r="L98" i="7" s="1"/>
  <c r="O34" i="7"/>
  <c r="O92" i="7" s="1"/>
  <c r="P30" i="7"/>
  <c r="P88" i="7" s="1"/>
  <c r="D36" i="7"/>
  <c r="D94" i="7" s="1"/>
  <c r="E39" i="7"/>
  <c r="E97" i="7" s="1"/>
  <c r="P41" i="7"/>
  <c r="P99" i="7" s="1"/>
  <c r="G45" i="7"/>
  <c r="G103" i="7" s="1"/>
  <c r="R46" i="7"/>
  <c r="R104" i="7" s="1"/>
  <c r="Q47" i="7"/>
  <c r="Q105" i="7" s="1"/>
  <c r="AA47" i="7"/>
  <c r="AA105" i="7" s="1"/>
  <c r="V50" i="7"/>
  <c r="V108" i="7" s="1"/>
  <c r="Y52" i="7"/>
  <c r="Y110" i="7" s="1"/>
  <c r="D56" i="7"/>
  <c r="D114" i="7" s="1"/>
  <c r="H30" i="7"/>
  <c r="H88" i="7" s="1"/>
  <c r="X30" i="7"/>
  <c r="X88" i="7" s="1"/>
  <c r="J33" i="7"/>
  <c r="J91" i="7" s="1"/>
  <c r="J37" i="7"/>
  <c r="J95" i="7" s="1"/>
  <c r="L38" i="7"/>
  <c r="L96" i="7" s="1"/>
  <c r="V39" i="7"/>
  <c r="V97" i="7" s="1"/>
  <c r="U42" i="7"/>
  <c r="U100" i="7" s="1"/>
  <c r="N50" i="7"/>
  <c r="N108" i="7" s="1"/>
  <c r="G51" i="7"/>
  <c r="G109" i="7" s="1"/>
  <c r="R52" i="7"/>
  <c r="R110" i="7" s="1"/>
  <c r="H56" i="7"/>
  <c r="H114" i="7" s="1"/>
  <c r="E36" i="7"/>
  <c r="E94" i="7" s="1"/>
  <c r="N39" i="7"/>
  <c r="N97" i="7" s="1"/>
  <c r="AA45" i="7"/>
  <c r="AA103" i="7" s="1"/>
  <c r="K46" i="7"/>
  <c r="K104" i="7" s="1"/>
  <c r="AB46" i="7"/>
  <c r="AB104" i="7" s="1"/>
  <c r="AB47" i="7"/>
  <c r="AB105" i="7" s="1"/>
  <c r="W50" i="7"/>
  <c r="W108" i="7" s="1"/>
  <c r="T32" i="7"/>
  <c r="T90" i="7" s="1"/>
  <c r="M33" i="7"/>
  <c r="M91" i="7" s="1"/>
  <c r="AB40" i="7"/>
  <c r="AB98" i="7" s="1"/>
  <c r="Z43" i="7"/>
  <c r="Z101" i="7" s="1"/>
  <c r="U45" i="7"/>
  <c r="U103" i="7" s="1"/>
  <c r="Y33" i="7"/>
  <c r="Y91" i="7" s="1"/>
  <c r="H34" i="7"/>
  <c r="H92" i="7" s="1"/>
  <c r="AB34" i="7"/>
  <c r="AB92" i="7" s="1"/>
  <c r="U35" i="7"/>
  <c r="U93" i="7" s="1"/>
  <c r="AB37" i="7"/>
  <c r="F39" i="7"/>
  <c r="F97" i="7" s="1"/>
  <c r="AA40" i="7"/>
  <c r="AA98" i="7" s="1"/>
  <c r="R41" i="7"/>
  <c r="R99" i="7" s="1"/>
  <c r="M42" i="7"/>
  <c r="M100" i="7" s="1"/>
  <c r="F43" i="7"/>
  <c r="F101" i="7" s="1"/>
  <c r="Z44" i="7"/>
  <c r="Z102" i="7" s="1"/>
  <c r="T45" i="7"/>
  <c r="T103" i="7" s="1"/>
  <c r="L48" i="7"/>
  <c r="L106" i="7" s="1"/>
  <c r="I50" i="7"/>
  <c r="I108" i="7" s="1"/>
  <c r="V56" i="7"/>
  <c r="V114" i="7" s="1"/>
  <c r="AA30" i="7"/>
  <c r="AA88" i="7" s="1"/>
  <c r="E33" i="7"/>
  <c r="E91" i="7" s="1"/>
  <c r="M37" i="7"/>
  <c r="M95" i="7" s="1"/>
  <c r="J40" i="7"/>
  <c r="J98" i="7" s="1"/>
  <c r="AA44" i="7"/>
  <c r="AA102" i="7" s="1"/>
  <c r="S30" i="7"/>
  <c r="S88" i="7" s="1"/>
  <c r="S33" i="7"/>
  <c r="S91" i="7" s="1"/>
  <c r="W38" i="7"/>
  <c r="W96" i="7" s="1"/>
  <c r="J41" i="7"/>
  <c r="J99" i="7" s="1"/>
  <c r="W42" i="7"/>
  <c r="W100" i="7" s="1"/>
  <c r="H44" i="7"/>
  <c r="H102" i="7" s="1"/>
  <c r="C46" i="7"/>
  <c r="C104" i="7" s="1"/>
  <c r="I49" i="7"/>
  <c r="I107" i="7" s="1"/>
  <c r="W56" i="7"/>
  <c r="W114" i="7" s="1"/>
  <c r="C48" i="7"/>
  <c r="C106" i="7" s="1"/>
  <c r="C40" i="7"/>
  <c r="C98" i="7" s="1"/>
  <c r="C36" i="7"/>
  <c r="C94" i="7" s="1"/>
  <c r="Q56" i="7"/>
  <c r="Q114" i="7" s="1"/>
  <c r="M56" i="7"/>
  <c r="M114" i="7" s="1"/>
  <c r="U50" i="7"/>
  <c r="U108" i="7" s="1"/>
  <c r="O48" i="7"/>
  <c r="O106" i="7" s="1"/>
  <c r="Q46" i="7"/>
  <c r="Q104" i="7" s="1"/>
  <c r="D44" i="7"/>
  <c r="D102" i="7" s="1"/>
  <c r="G41" i="7"/>
  <c r="G99" i="7" s="1"/>
  <c r="I38" i="7"/>
  <c r="I96" i="7" s="1"/>
  <c r="N34" i="7"/>
  <c r="N92" i="7" s="1"/>
  <c r="O30" i="7"/>
  <c r="O88" i="7" s="1"/>
  <c r="K50" i="7"/>
  <c r="K108" i="7" s="1"/>
  <c r="F46" i="7"/>
  <c r="F104" i="7" s="1"/>
  <c r="T43" i="7"/>
  <c r="T101" i="7" s="1"/>
  <c r="F41" i="7"/>
  <c r="F99" i="7" s="1"/>
  <c r="T38" i="7"/>
  <c r="T96" i="7" s="1"/>
  <c r="N37" i="7"/>
  <c r="N95" i="7" s="1"/>
  <c r="M34" i="7"/>
  <c r="M92" i="7" s="1"/>
  <c r="E30" i="7"/>
  <c r="E88" i="7" s="1"/>
  <c r="AB49" i="7"/>
  <c r="AB107" i="7" s="1"/>
  <c r="Y46" i="7"/>
  <c r="Y104" i="7" s="1"/>
  <c r="X44" i="7"/>
  <c r="X102" i="7" s="1"/>
  <c r="S43" i="7"/>
  <c r="S101" i="7" s="1"/>
  <c r="X42" i="7"/>
  <c r="X100" i="7" s="1"/>
  <c r="S38" i="7"/>
  <c r="S96" i="7" s="1"/>
  <c r="V37" i="7"/>
  <c r="V95" i="7" s="1"/>
  <c r="L34" i="7"/>
  <c r="L92" i="7" s="1"/>
  <c r="W30" i="7"/>
  <c r="W88" i="7" s="1"/>
  <c r="D30" i="7"/>
  <c r="D88" i="7" s="1"/>
  <c r="C43" i="7"/>
  <c r="C101" i="7" s="1"/>
  <c r="C35" i="7"/>
  <c r="C93" i="7" s="1"/>
  <c r="AA50" i="7"/>
  <c r="AA108" i="7" s="1"/>
  <c r="Q50" i="7"/>
  <c r="Q108" i="7" s="1"/>
  <c r="J48" i="7"/>
  <c r="J106" i="7" s="1"/>
  <c r="Y47" i="7"/>
  <c r="Y105" i="7" s="1"/>
  <c r="G47" i="7"/>
  <c r="G105" i="7" s="1"/>
  <c r="U44" i="7"/>
  <c r="U102" i="7" s="1"/>
  <c r="J42" i="7"/>
  <c r="J100" i="7" s="1"/>
  <c r="X41" i="7"/>
  <c r="X99" i="7" s="1"/>
  <c r="M41" i="7"/>
  <c r="M99" i="7" s="1"/>
  <c r="L39" i="7"/>
  <c r="L97" i="7" s="1"/>
  <c r="AA38" i="7"/>
  <c r="AA96" i="7" s="1"/>
  <c r="P38" i="7"/>
  <c r="P96" i="7" s="1"/>
  <c r="Q35" i="7"/>
  <c r="Q93" i="7" s="1"/>
  <c r="G35" i="7"/>
  <c r="G93" i="7" s="1"/>
  <c r="T34" i="7"/>
  <c r="T92" i="7" s="1"/>
  <c r="X32" i="7"/>
  <c r="X90" i="7" s="1"/>
  <c r="M32" i="7"/>
  <c r="M90" i="7" s="1"/>
  <c r="U30" i="7"/>
  <c r="U88" i="7" s="1"/>
  <c r="AA54" i="7"/>
  <c r="AA112" i="7" s="1"/>
  <c r="AA56" i="7"/>
  <c r="AA114" i="7" s="1"/>
  <c r="S56" i="7"/>
  <c r="S114" i="7" s="1"/>
  <c r="O56" i="7"/>
  <c r="O114" i="7" s="1"/>
  <c r="K56" i="7"/>
  <c r="K114" i="7" s="1"/>
  <c r="G56" i="7"/>
  <c r="G114" i="7" s="1"/>
  <c r="X52" i="7"/>
  <c r="X110" i="7" s="1"/>
  <c r="P52" i="7"/>
  <c r="P110" i="7" s="1"/>
  <c r="Z50" i="7"/>
  <c r="Z108" i="7" s="1"/>
  <c r="I48" i="7"/>
  <c r="I106" i="7" s="1"/>
  <c r="O47" i="7"/>
  <c r="O105" i="7" s="1"/>
  <c r="Q45" i="7"/>
  <c r="Q103" i="7" s="1"/>
  <c r="F45" i="7"/>
  <c r="F103" i="7" s="1"/>
  <c r="T44" i="7"/>
  <c r="T102" i="7" s="1"/>
  <c r="J44" i="7"/>
  <c r="J102" i="7" s="1"/>
  <c r="T42" i="7"/>
  <c r="T100" i="7" s="1"/>
  <c r="I42" i="7"/>
  <c r="I100" i="7" s="1"/>
  <c r="W41" i="7"/>
  <c r="W99" i="7" s="1"/>
  <c r="L41" i="7"/>
  <c r="L99" i="7" s="1"/>
  <c r="U39" i="7"/>
  <c r="U97" i="7" s="1"/>
  <c r="Z38" i="7"/>
  <c r="Z96" i="7" s="1"/>
  <c r="AB35" i="7"/>
  <c r="AB93" i="7" s="1"/>
  <c r="F35" i="7"/>
  <c r="F93" i="7" s="1"/>
  <c r="I33" i="7"/>
  <c r="I91" i="7" s="1"/>
  <c r="L32" i="7"/>
  <c r="L90" i="7" s="1"/>
  <c r="AA48" i="7"/>
  <c r="AA106" i="7" s="1"/>
  <c r="T54" i="7"/>
  <c r="T112" i="7" s="1"/>
  <c r="O52" i="7"/>
  <c r="O110" i="7" s="1"/>
  <c r="F52" i="7"/>
  <c r="F110" i="7" s="1"/>
  <c r="Y50" i="7"/>
  <c r="Y108" i="7" s="1"/>
  <c r="E49" i="7"/>
  <c r="E107" i="7" s="1"/>
  <c r="H48" i="7"/>
  <c r="H106" i="7" s="1"/>
  <c r="X47" i="7"/>
  <c r="X105" i="7" s="1"/>
  <c r="P45" i="7"/>
  <c r="P103" i="7" s="1"/>
  <c r="E45" i="7"/>
  <c r="E103" i="7" s="1"/>
  <c r="S44" i="7"/>
  <c r="S102" i="7" s="1"/>
  <c r="S42" i="7"/>
  <c r="S100" i="7" s="1"/>
  <c r="H42" i="7"/>
  <c r="H100" i="7" s="1"/>
  <c r="V41" i="7"/>
  <c r="V99" i="7" s="1"/>
  <c r="E40" i="7"/>
  <c r="E98" i="7" s="1"/>
  <c r="T39" i="7"/>
  <c r="T97" i="7" s="1"/>
  <c r="K39" i="7"/>
  <c r="K97" i="7" s="1"/>
  <c r="Y38" i="7"/>
  <c r="Y96" i="7" s="1"/>
  <c r="I37" i="7"/>
  <c r="I95" i="7" s="1"/>
  <c r="W36" i="7"/>
  <c r="W94" i="7" s="1"/>
  <c r="L36" i="7"/>
  <c r="L94" i="7" s="1"/>
  <c r="AA35" i="7"/>
  <c r="AA93" i="7" s="1"/>
  <c r="P35" i="7"/>
  <c r="P93" i="7" s="1"/>
  <c r="E35" i="7"/>
  <c r="E93" i="7" s="1"/>
  <c r="O33" i="7"/>
  <c r="O91" i="7" s="1"/>
  <c r="W32" i="7"/>
  <c r="W90" i="7" s="1"/>
  <c r="K32" i="7"/>
  <c r="K90" i="7" s="1"/>
  <c r="AB30" i="7"/>
  <c r="AB88" i="7" s="1"/>
  <c r="T30" i="7"/>
  <c r="T88" i="7" s="1"/>
  <c r="M54" i="7"/>
  <c r="M112" i="7" s="1"/>
  <c r="Z54" i="7"/>
  <c r="Z112" i="7" s="1"/>
  <c r="V54" i="7"/>
  <c r="V112" i="7" s="1"/>
  <c r="R54" i="7"/>
  <c r="R112" i="7" s="1"/>
  <c r="N54" i="7"/>
  <c r="N112" i="7" s="1"/>
  <c r="J54" i="7"/>
  <c r="J112" i="7" s="1"/>
  <c r="F54" i="7"/>
  <c r="F112" i="7" s="1"/>
  <c r="W52" i="7"/>
  <c r="W110" i="7" s="1"/>
  <c r="N52" i="7"/>
  <c r="N110" i="7" s="1"/>
  <c r="F50" i="7"/>
  <c r="F108" i="7" s="1"/>
  <c r="V49" i="7"/>
  <c r="V107" i="7" s="1"/>
  <c r="D49" i="7"/>
  <c r="D107" i="7" s="1"/>
  <c r="S48" i="7"/>
  <c r="S106" i="7" s="1"/>
  <c r="W47" i="7"/>
  <c r="W105" i="7" s="1"/>
  <c r="Y45" i="7"/>
  <c r="Y103" i="7" s="1"/>
  <c r="O45" i="7"/>
  <c r="O103" i="7" s="1"/>
  <c r="D45" i="7"/>
  <c r="D103" i="7" s="1"/>
  <c r="R42" i="7"/>
  <c r="R100" i="7" s="1"/>
  <c r="G42" i="7"/>
  <c r="G100" i="7" s="1"/>
  <c r="U41" i="7"/>
  <c r="U99" i="7" s="1"/>
  <c r="O40" i="7"/>
  <c r="O98" i="7" s="1"/>
  <c r="S39" i="7"/>
  <c r="S97" i="7" s="1"/>
  <c r="H37" i="7"/>
  <c r="H95" i="7" s="1"/>
  <c r="V36" i="7"/>
  <c r="V94" i="7" s="1"/>
  <c r="Z35" i="7"/>
  <c r="Z93" i="7" s="1"/>
  <c r="O35" i="7"/>
  <c r="O93" i="7" s="1"/>
  <c r="W33" i="7"/>
  <c r="W91" i="7" s="1"/>
  <c r="H33" i="7"/>
  <c r="H91" i="7" s="1"/>
  <c r="V32" i="7"/>
  <c r="V90" i="7" s="1"/>
  <c r="J32" i="7"/>
  <c r="J90" i="7" s="1"/>
  <c r="L52" i="7"/>
  <c r="L110" i="7" s="1"/>
  <c r="P50" i="7"/>
  <c r="P108" i="7" s="1"/>
  <c r="AA49" i="7"/>
  <c r="AA107" i="7" s="1"/>
  <c r="S49" i="7"/>
  <c r="S107" i="7" s="1"/>
  <c r="X48" i="7"/>
  <c r="X106" i="7" s="1"/>
  <c r="M48" i="7"/>
  <c r="M106" i="7" s="1"/>
  <c r="E48" i="7"/>
  <c r="E106" i="7" s="1"/>
  <c r="U47" i="7"/>
  <c r="U105" i="7" s="1"/>
  <c r="M47" i="7"/>
  <c r="M105" i="7" s="1"/>
  <c r="E47" i="7"/>
  <c r="E105" i="7" s="1"/>
  <c r="V46" i="7"/>
  <c r="V104" i="7" s="1"/>
  <c r="M46" i="7"/>
  <c r="M104" i="7" s="1"/>
  <c r="K45" i="7"/>
  <c r="K103" i="7" s="1"/>
  <c r="P43" i="7"/>
  <c r="P101" i="7" s="1"/>
  <c r="G43" i="7"/>
  <c r="G101" i="7" s="1"/>
  <c r="N42" i="7"/>
  <c r="N100" i="7" s="1"/>
  <c r="D42" i="7"/>
  <c r="D100" i="7" s="1"/>
  <c r="S41" i="7"/>
  <c r="S99" i="7" s="1"/>
  <c r="S40" i="7"/>
  <c r="S98" i="7" s="1"/>
  <c r="Y39" i="7"/>
  <c r="Y97" i="7" s="1"/>
  <c r="P39" i="7"/>
  <c r="P97" i="7" s="1"/>
  <c r="G39" i="7"/>
  <c r="G97" i="7" s="1"/>
  <c r="D38" i="7"/>
  <c r="D96" i="7" s="1"/>
  <c r="U37" i="7"/>
  <c r="U95" i="7" s="1"/>
  <c r="AB36" i="7"/>
  <c r="AB94" i="7" s="1"/>
  <c r="Q36" i="7"/>
  <c r="Q94" i="7" s="1"/>
  <c r="G36" i="7"/>
  <c r="G94" i="7" s="1"/>
  <c r="V35" i="7"/>
  <c r="V93" i="7" s="1"/>
  <c r="M35" i="7"/>
  <c r="M93" i="7" s="1"/>
  <c r="S34" i="7"/>
  <c r="S92" i="7" s="1"/>
  <c r="I34" i="7"/>
  <c r="I92" i="7" s="1"/>
  <c r="Z33" i="7"/>
  <c r="Z91" i="7" s="1"/>
  <c r="H32" i="7"/>
  <c r="H90" i="7" s="1"/>
  <c r="Y31" i="7"/>
  <c r="Y89" i="7" s="1"/>
  <c r="J30" i="7"/>
  <c r="J88" i="7" s="1"/>
  <c r="N48" i="7"/>
  <c r="N106" i="7" s="1"/>
  <c r="V47" i="7"/>
  <c r="V105" i="7" s="1"/>
  <c r="N47" i="7"/>
  <c r="N105" i="7" s="1"/>
  <c r="W46" i="7"/>
  <c r="W104" i="7" s="1"/>
  <c r="D46" i="7"/>
  <c r="D104" i="7" s="1"/>
  <c r="I44" i="7"/>
  <c r="I102" i="7" s="1"/>
  <c r="Q43" i="7"/>
  <c r="Q101" i="7" s="1"/>
  <c r="O42" i="7"/>
  <c r="O100" i="7" s="1"/>
  <c r="K41" i="7"/>
  <c r="K99" i="7" s="1"/>
  <c r="Z39" i="7"/>
  <c r="Z97" i="7" s="1"/>
  <c r="H39" i="7"/>
  <c r="H97" i="7" s="1"/>
  <c r="O38" i="7"/>
  <c r="O96" i="7" s="1"/>
  <c r="R36" i="7"/>
  <c r="R94" i="7" s="1"/>
  <c r="W35" i="7"/>
  <c r="W93" i="7" s="1"/>
  <c r="D35" i="7"/>
  <c r="D93" i="7" s="1"/>
  <c r="J34" i="7"/>
  <c r="J92" i="7" s="1"/>
  <c r="T33" i="7"/>
  <c r="T91" i="7" s="1"/>
  <c r="I32" i="7"/>
  <c r="I90" i="7" s="1"/>
  <c r="K30" i="7"/>
  <c r="K88" i="7" s="1"/>
  <c r="AB54" i="7"/>
  <c r="AB112" i="7" s="1"/>
  <c r="X54" i="7"/>
  <c r="X112" i="7" s="1"/>
  <c r="P54" i="7"/>
  <c r="P112" i="7" s="1"/>
  <c r="L54" i="7"/>
  <c r="L112" i="7" s="1"/>
  <c r="D54" i="7"/>
  <c r="D112" i="7" s="1"/>
  <c r="AB52" i="7"/>
  <c r="AB110" i="7" s="1"/>
  <c r="T52" i="7"/>
  <c r="T110" i="7" s="1"/>
  <c r="K52" i="7"/>
  <c r="K110" i="7" s="1"/>
  <c r="X50" i="7"/>
  <c r="X108" i="7" s="1"/>
  <c r="Z49" i="7"/>
  <c r="Z107" i="7" s="1"/>
  <c r="R49" i="7"/>
  <c r="R107" i="7" s="1"/>
  <c r="W48" i="7"/>
  <c r="W106" i="7" s="1"/>
  <c r="D48" i="7"/>
  <c r="D106" i="7" s="1"/>
  <c r="T47" i="7"/>
  <c r="T105" i="7" s="1"/>
  <c r="L47" i="7"/>
  <c r="L105" i="7" s="1"/>
  <c r="D47" i="7"/>
  <c r="D105" i="7" s="1"/>
  <c r="U46" i="7"/>
  <c r="U104" i="7" s="1"/>
  <c r="L46" i="7"/>
  <c r="L104" i="7" s="1"/>
  <c r="AB45" i="7"/>
  <c r="AG45" i="7" s="1"/>
  <c r="AC45" i="7" s="1"/>
  <c r="J45" i="7"/>
  <c r="J103" i="7" s="1"/>
  <c r="R44" i="7"/>
  <c r="R102" i="7" s="1"/>
  <c r="Y43" i="7"/>
  <c r="Y101" i="7" s="1"/>
  <c r="O43" i="7"/>
  <c r="O101" i="7" s="1"/>
  <c r="R40" i="7"/>
  <c r="R98" i="7" s="1"/>
  <c r="I40" i="7"/>
  <c r="I98" i="7" s="1"/>
  <c r="X39" i="7"/>
  <c r="X97" i="7" s="1"/>
  <c r="O39" i="7"/>
  <c r="O97" i="7" s="1"/>
  <c r="N38" i="7"/>
  <c r="N96" i="7" s="1"/>
  <c r="T37" i="7"/>
  <c r="T95" i="7" s="1"/>
  <c r="L37" i="7"/>
  <c r="L95" i="7" s="1"/>
  <c r="AA36" i="7"/>
  <c r="AA94" i="7" s="1"/>
  <c r="P36" i="7"/>
  <c r="P94" i="7" s="1"/>
  <c r="F36" i="7"/>
  <c r="F94" i="7" s="1"/>
  <c r="L35" i="7"/>
  <c r="L93" i="7" s="1"/>
  <c r="L33" i="7"/>
  <c r="L91" i="7" s="1"/>
  <c r="D33" i="7"/>
  <c r="D91" i="7" s="1"/>
  <c r="S32" i="7"/>
  <c r="S90" i="7" s="1"/>
  <c r="G32" i="7"/>
  <c r="G90" i="7" s="1"/>
  <c r="Z30" i="7"/>
  <c r="Z88" i="7" s="1"/>
  <c r="I30" i="7"/>
  <c r="I88" i="7" s="1"/>
  <c r="C56" i="7"/>
  <c r="C114" i="7" s="1"/>
  <c r="C42" i="7"/>
  <c r="C100" i="7" s="1"/>
  <c r="C38" i="7"/>
  <c r="C96" i="7" s="1"/>
  <c r="Y48" i="7"/>
  <c r="Y106" i="7" s="1"/>
  <c r="F48" i="7"/>
  <c r="F106" i="7" s="1"/>
  <c r="F47" i="7"/>
  <c r="F105" i="7" s="1"/>
  <c r="N46" i="7"/>
  <c r="N104" i="7" s="1"/>
  <c r="H43" i="7"/>
  <c r="H101" i="7" s="1"/>
  <c r="E42" i="7"/>
  <c r="E100" i="7" s="1"/>
  <c r="Q39" i="7"/>
  <c r="Q97" i="7" s="1"/>
  <c r="X38" i="7"/>
  <c r="X96" i="7" s="1"/>
  <c r="E38" i="7"/>
  <c r="E96" i="7" s="1"/>
  <c r="D37" i="7"/>
  <c r="D95" i="7" s="1"/>
  <c r="H36" i="7"/>
  <c r="H94" i="7" s="1"/>
  <c r="N35" i="7"/>
  <c r="N93" i="7" s="1"/>
  <c r="AA33" i="7"/>
  <c r="AA91" i="7" s="1"/>
  <c r="AB56" i="7"/>
  <c r="AB114" i="7" s="1"/>
  <c r="X56" i="7"/>
  <c r="X114" i="7" s="1"/>
  <c r="T56" i="7"/>
  <c r="T114" i="7" s="1"/>
  <c r="P56" i="7"/>
  <c r="P114" i="7" s="1"/>
  <c r="L56" i="7"/>
  <c r="L114" i="7" s="1"/>
  <c r="AA52" i="7"/>
  <c r="AA110" i="7" s="1"/>
  <c r="S52" i="7"/>
  <c r="S110" i="7" s="1"/>
  <c r="J52" i="7"/>
  <c r="J110" i="7" s="1"/>
  <c r="O50" i="7"/>
  <c r="O108" i="7" s="1"/>
  <c r="Y49" i="7"/>
  <c r="Y107" i="7" s="1"/>
  <c r="Q49" i="7"/>
  <c r="Q107" i="7" s="1"/>
  <c r="H49" i="7"/>
  <c r="H107" i="7" s="1"/>
  <c r="V48" i="7"/>
  <c r="V106" i="7" s="1"/>
  <c r="S47" i="7"/>
  <c r="S105" i="7" s="1"/>
  <c r="K47" i="7"/>
  <c r="K105" i="7" s="1"/>
  <c r="T46" i="7"/>
  <c r="T104" i="7" s="1"/>
  <c r="I45" i="7"/>
  <c r="I103" i="7" s="1"/>
  <c r="Q44" i="7"/>
  <c r="Q102" i="7" s="1"/>
  <c r="G44" i="7"/>
  <c r="G102" i="7" s="1"/>
  <c r="X43" i="7"/>
  <c r="X101" i="7" s="1"/>
  <c r="N43" i="7"/>
  <c r="N101" i="7" s="1"/>
  <c r="V42" i="7"/>
  <c r="V100" i="7" s="1"/>
  <c r="AB41" i="7"/>
  <c r="H40" i="7"/>
  <c r="H98" i="7" s="1"/>
  <c r="W39" i="7"/>
  <c r="W97" i="7" s="1"/>
  <c r="M38" i="7"/>
  <c r="M96" i="7" s="1"/>
  <c r="S37" i="7"/>
  <c r="S95" i="7" s="1"/>
  <c r="K37" i="7"/>
  <c r="K95" i="7" s="1"/>
  <c r="Z36" i="7"/>
  <c r="Z94" i="7" s="1"/>
  <c r="O36" i="7"/>
  <c r="O94" i="7" s="1"/>
  <c r="K35" i="7"/>
  <c r="K93" i="7" s="1"/>
  <c r="R34" i="7"/>
  <c r="R92" i="7" s="1"/>
  <c r="R33" i="7"/>
  <c r="R91" i="7" s="1"/>
  <c r="K33" i="7"/>
  <c r="K91" i="7" s="1"/>
  <c r="AB32" i="7"/>
  <c r="AB90" i="7" s="1"/>
  <c r="R32" i="7"/>
  <c r="R90" i="7" s="1"/>
  <c r="F32" i="7"/>
  <c r="F90" i="7" s="1"/>
  <c r="Y30" i="7"/>
  <c r="Y88" i="7" s="1"/>
  <c r="R30" i="7"/>
  <c r="R88" i="7" s="1"/>
  <c r="Z52" i="7"/>
  <c r="Z110" i="7" s="1"/>
  <c r="I52" i="7"/>
  <c r="I110" i="7" s="1"/>
  <c r="H50" i="7"/>
  <c r="H108" i="7" s="1"/>
  <c r="X49" i="7"/>
  <c r="X107" i="7" s="1"/>
  <c r="P49" i="7"/>
  <c r="P107" i="7" s="1"/>
  <c r="G49" i="7"/>
  <c r="G107" i="7" s="1"/>
  <c r="U48" i="7"/>
  <c r="U106" i="7" s="1"/>
  <c r="R47" i="7"/>
  <c r="R105" i="7" s="1"/>
  <c r="S46" i="7"/>
  <c r="S104" i="7" s="1"/>
  <c r="S45" i="7"/>
  <c r="S103" i="7" s="1"/>
  <c r="H45" i="7"/>
  <c r="H103" i="7" s="1"/>
  <c r="P44" i="7"/>
  <c r="P102" i="7" s="1"/>
  <c r="F44" i="7"/>
  <c r="F102" i="7" s="1"/>
  <c r="W43" i="7"/>
  <c r="W101" i="7" s="1"/>
  <c r="M43" i="7"/>
  <c r="M101" i="7" s="1"/>
  <c r="E43" i="7"/>
  <c r="E101" i="7" s="1"/>
  <c r="L42" i="7"/>
  <c r="L100" i="7" s="1"/>
  <c r="AA41" i="7"/>
  <c r="AA99" i="7" s="1"/>
  <c r="Q41" i="7"/>
  <c r="Q99" i="7" s="1"/>
  <c r="I41" i="7"/>
  <c r="I99" i="7" s="1"/>
  <c r="Z40" i="7"/>
  <c r="Z98" i="7" s="1"/>
  <c r="Q40" i="7"/>
  <c r="Q98" i="7" s="1"/>
  <c r="G40" i="7"/>
  <c r="G98" i="7" s="1"/>
  <c r="V38" i="7"/>
  <c r="V96" i="7" s="1"/>
  <c r="AA37" i="7"/>
  <c r="AA95" i="7" s="1"/>
  <c r="R37" i="7"/>
  <c r="R95" i="7" s="1"/>
  <c r="Y36" i="7"/>
  <c r="Y94" i="7" s="1"/>
  <c r="N36" i="7"/>
  <c r="N94" i="7" s="1"/>
  <c r="T35" i="7"/>
  <c r="T93" i="7" s="1"/>
  <c r="J35" i="7"/>
  <c r="J93" i="7" s="1"/>
  <c r="AA34" i="7"/>
  <c r="AA92" i="7" s="1"/>
  <c r="Q34" i="7"/>
  <c r="Q92" i="7" s="1"/>
  <c r="G34" i="7"/>
  <c r="G92" i="7" s="1"/>
  <c r="X33" i="7"/>
  <c r="X91" i="7" s="1"/>
  <c r="Q33" i="7"/>
  <c r="Q91" i="7" s="1"/>
  <c r="AA32" i="7"/>
  <c r="AA90" i="7" s="1"/>
  <c r="Q32" i="7"/>
  <c r="Q90" i="7" s="1"/>
  <c r="E32" i="7"/>
  <c r="E90" i="7" s="1"/>
  <c r="Q30" i="7"/>
  <c r="Q88" i="7" s="1"/>
  <c r="C30" i="7"/>
  <c r="C88" i="7" s="1"/>
  <c r="W54" i="7"/>
  <c r="W112" i="7" s="1"/>
  <c r="S54" i="7"/>
  <c r="S112" i="7" s="1"/>
  <c r="O54" i="7"/>
  <c r="O112" i="7" s="1"/>
  <c r="K54" i="7"/>
  <c r="K112" i="7" s="1"/>
  <c r="G54" i="7"/>
  <c r="G112" i="7" s="1"/>
  <c r="H52" i="7"/>
  <c r="H110" i="7" s="1"/>
  <c r="G50" i="7"/>
  <c r="G108" i="7" s="1"/>
  <c r="W49" i="7"/>
  <c r="W107" i="7" s="1"/>
  <c r="O49" i="7"/>
  <c r="O107" i="7" s="1"/>
  <c r="F49" i="7"/>
  <c r="F107" i="7" s="1"/>
  <c r="T48" i="7"/>
  <c r="T106" i="7" s="1"/>
  <c r="K48" i="7"/>
  <c r="K106" i="7" s="1"/>
  <c r="J47" i="7"/>
  <c r="J105" i="7" s="1"/>
  <c r="AA46" i="7"/>
  <c r="AA104" i="7" s="1"/>
  <c r="J46" i="7"/>
  <c r="J104" i="7" s="1"/>
  <c r="Z45" i="7"/>
  <c r="Z103" i="7" s="1"/>
  <c r="R45" i="7"/>
  <c r="R103" i="7" s="1"/>
  <c r="Y44" i="7"/>
  <c r="Y102" i="7" s="1"/>
  <c r="O44" i="7"/>
  <c r="O102" i="7" s="1"/>
  <c r="E44" i="7"/>
  <c r="E102" i="7" s="1"/>
  <c r="V43" i="7"/>
  <c r="V101" i="7" s="1"/>
  <c r="D43" i="7"/>
  <c r="D101" i="7" s="1"/>
  <c r="K42" i="7"/>
  <c r="K100" i="7" s="1"/>
  <c r="Z41" i="7"/>
  <c r="Z99" i="7" s="1"/>
  <c r="Y40" i="7"/>
  <c r="Y98" i="7" s="1"/>
  <c r="P40" i="7"/>
  <c r="P98" i="7" s="1"/>
  <c r="F40" i="7"/>
  <c r="F98" i="7" s="1"/>
  <c r="M39" i="7"/>
  <c r="M97" i="7" s="1"/>
  <c r="U38" i="7"/>
  <c r="U96" i="7" s="1"/>
  <c r="Z37" i="7"/>
  <c r="Z95" i="7" s="1"/>
  <c r="Q37" i="7"/>
  <c r="Q95" i="7" s="1"/>
  <c r="X36" i="7"/>
  <c r="X94" i="7" s="1"/>
  <c r="M36" i="7"/>
  <c r="M94" i="7" s="1"/>
  <c r="Z34" i="7"/>
  <c r="Z92" i="7" s="1"/>
  <c r="P34" i="7"/>
  <c r="P92" i="7" s="1"/>
  <c r="F34" i="7"/>
  <c r="F92" i="7" s="1"/>
  <c r="P33" i="7"/>
  <c r="P91" i="7" s="1"/>
  <c r="Z32" i="7"/>
  <c r="Z90" i="7" s="1"/>
  <c r="P32" i="7"/>
  <c r="P90" i="7" s="1"/>
  <c r="D32" i="7"/>
  <c r="D90" i="7" s="1"/>
  <c r="C49" i="7"/>
  <c r="C107" i="7" s="1"/>
  <c r="C45" i="7"/>
  <c r="C103" i="7" s="1"/>
  <c r="C41" i="7"/>
  <c r="C99" i="7" s="1"/>
  <c r="C37" i="7"/>
  <c r="C95" i="7" s="1"/>
  <c r="C33" i="7"/>
  <c r="C91" i="7" s="1"/>
  <c r="L9" i="7"/>
  <c r="L67" i="7" s="1"/>
  <c r="E14" i="7"/>
  <c r="E72" i="7" s="1"/>
  <c r="T21" i="7"/>
  <c r="T79" i="7" s="1"/>
  <c r="P31" i="7"/>
  <c r="P89" i="7" s="1"/>
  <c r="J29" i="7"/>
  <c r="J87" i="7" s="1"/>
  <c r="J51" i="7"/>
  <c r="J109" i="7" s="1"/>
  <c r="E5" i="7"/>
  <c r="E63" i="7" s="1"/>
  <c r="V55" i="7"/>
  <c r="V113" i="7" s="1"/>
  <c r="U28" i="7"/>
  <c r="U86" i="7" s="1"/>
  <c r="P55" i="7"/>
  <c r="P113" i="7" s="1"/>
  <c r="S51" i="7"/>
  <c r="S109" i="7" s="1"/>
  <c r="K27" i="7"/>
  <c r="K85" i="7" s="1"/>
  <c r="AB3" i="7"/>
  <c r="AB28" i="7"/>
  <c r="M28" i="7"/>
  <c r="M86" i="7" s="1"/>
  <c r="U27" i="7"/>
  <c r="U85" i="7" s="1"/>
  <c r="Y25" i="7"/>
  <c r="Y83" i="7" s="1"/>
  <c r="R23" i="7"/>
  <c r="R81" i="7" s="1"/>
  <c r="G21" i="7"/>
  <c r="G79" i="7" s="1"/>
  <c r="AB19" i="7"/>
  <c r="O8" i="7"/>
  <c r="O66" i="7" s="1"/>
  <c r="W5" i="7"/>
  <c r="W63" i="7" s="1"/>
  <c r="Q25" i="7"/>
  <c r="Q83" i="7" s="1"/>
  <c r="R20" i="7"/>
  <c r="R78" i="7" s="1"/>
  <c r="F14" i="7"/>
  <c r="F72" i="7" s="1"/>
  <c r="H3" i="7"/>
  <c r="H61" i="7" s="1"/>
  <c r="M51" i="7"/>
  <c r="M109" i="7" s="1"/>
  <c r="Z26" i="7"/>
  <c r="Z84" i="7" s="1"/>
  <c r="V6" i="7"/>
  <c r="V64" i="7" s="1"/>
  <c r="U31" i="7"/>
  <c r="U89" i="7" s="1"/>
  <c r="E29" i="7"/>
  <c r="E87" i="7" s="1"/>
  <c r="C26" i="7"/>
  <c r="C84" i="7" s="1"/>
  <c r="W24" i="7"/>
  <c r="W82" i="7" s="1"/>
  <c r="M20" i="7"/>
  <c r="M78" i="7" s="1"/>
  <c r="I9" i="7"/>
  <c r="I67" i="7" s="1"/>
  <c r="D29" i="7"/>
  <c r="D87" i="7" s="1"/>
  <c r="AA15" i="7"/>
  <c r="AA73" i="7" s="1"/>
  <c r="V11" i="7"/>
  <c r="V69" i="7" s="1"/>
  <c r="S6" i="7"/>
  <c r="S64" i="7" s="1"/>
  <c r="V24" i="7"/>
  <c r="V82" i="7" s="1"/>
  <c r="E17" i="7"/>
  <c r="E75" i="7" s="1"/>
  <c r="E8" i="7"/>
  <c r="E66" i="7" s="1"/>
  <c r="S29" i="7"/>
  <c r="S87" i="7" s="1"/>
  <c r="AA27" i="7"/>
  <c r="AA85" i="7" s="1"/>
  <c r="P22" i="7"/>
  <c r="P80" i="7" s="1"/>
  <c r="O13" i="7"/>
  <c r="O71" i="7" s="1"/>
  <c r="D27" i="7"/>
  <c r="D85" i="7" s="1"/>
  <c r="U24" i="7"/>
  <c r="U82" i="7" s="1"/>
  <c r="N18" i="7"/>
  <c r="N76" i="7" s="1"/>
  <c r="C11" i="7"/>
  <c r="C69" i="7" s="1"/>
  <c r="F7" i="7"/>
  <c r="F65" i="7" s="1"/>
  <c r="AA3" i="7"/>
  <c r="AA61" i="7" s="1"/>
  <c r="N3" i="7"/>
  <c r="N61" i="7" s="1"/>
  <c r="M29" i="7"/>
  <c r="M87" i="7" s="1"/>
  <c r="C27" i="7"/>
  <c r="C85" i="7" s="1"/>
  <c r="K26" i="7"/>
  <c r="K84" i="7" s="1"/>
  <c r="X25" i="7"/>
  <c r="X83" i="7" s="1"/>
  <c r="G25" i="7"/>
  <c r="G83" i="7" s="1"/>
  <c r="J23" i="7"/>
  <c r="J81" i="7" s="1"/>
  <c r="Q19" i="7"/>
  <c r="Q77" i="7" s="1"/>
  <c r="C18" i="7"/>
  <c r="C76" i="7" s="1"/>
  <c r="Q16" i="7"/>
  <c r="Q74" i="7" s="1"/>
  <c r="Z14" i="7"/>
  <c r="Z72" i="7" s="1"/>
  <c r="AA12" i="7"/>
  <c r="AA70" i="7" s="1"/>
  <c r="H10" i="7"/>
  <c r="H68" i="7" s="1"/>
  <c r="U3" i="7"/>
  <c r="U61" i="7" s="1"/>
  <c r="L27" i="7"/>
  <c r="L85" i="7" s="1"/>
  <c r="D3" i="7"/>
  <c r="D61" i="7" s="1"/>
  <c r="Y29" i="7"/>
  <c r="Y87" i="7" s="1"/>
  <c r="U51" i="7"/>
  <c r="U109" i="7" s="1"/>
  <c r="T26" i="7"/>
  <c r="T84" i="7" s="1"/>
  <c r="S12" i="7"/>
  <c r="S70" i="7" s="1"/>
  <c r="H15" i="7"/>
  <c r="H73" i="7" s="1"/>
  <c r="N17" i="7"/>
  <c r="N75" i="7" s="1"/>
  <c r="O19" i="7"/>
  <c r="O77" i="7" s="1"/>
  <c r="L20" i="7"/>
  <c r="L78" i="7" s="1"/>
  <c r="X22" i="7"/>
  <c r="X80" i="7" s="1"/>
  <c r="R5" i="7"/>
  <c r="R63" i="7" s="1"/>
  <c r="J13" i="7"/>
  <c r="J71" i="7" s="1"/>
  <c r="J16" i="7"/>
  <c r="J74" i="7" s="1"/>
  <c r="M18" i="7"/>
  <c r="M76" i="7" s="1"/>
  <c r="Z20" i="7"/>
  <c r="Z78" i="7" s="1"/>
  <c r="M22" i="7"/>
  <c r="M80" i="7" s="1"/>
  <c r="J24" i="7"/>
  <c r="J82" i="7" s="1"/>
  <c r="J27" i="7"/>
  <c r="J85" i="7" s="1"/>
  <c r="L21" i="7"/>
  <c r="L79" i="7" s="1"/>
  <c r="N28" i="7"/>
  <c r="N86" i="7" s="1"/>
  <c r="H21" i="7"/>
  <c r="H79" i="7" s="1"/>
  <c r="Q5" i="7"/>
  <c r="Q63" i="7" s="1"/>
  <c r="O3" i="7"/>
  <c r="O61" i="7" s="1"/>
  <c r="I25" i="7"/>
  <c r="I83" i="7" s="1"/>
  <c r="J3" i="7"/>
  <c r="J61" i="7" s="1"/>
  <c r="AA28" i="7"/>
  <c r="AA86" i="7" s="1"/>
  <c r="G28" i="7"/>
  <c r="G86" i="7" s="1"/>
  <c r="T27" i="7"/>
  <c r="T85" i="7" s="1"/>
  <c r="K24" i="7"/>
  <c r="K82" i="7" s="1"/>
  <c r="W12" i="7"/>
  <c r="W70" i="7" s="1"/>
  <c r="R7" i="7"/>
  <c r="R65" i="7" s="1"/>
  <c r="AA29" i="7"/>
  <c r="AA87" i="7" s="1"/>
  <c r="J26" i="7"/>
  <c r="J84" i="7" s="1"/>
  <c r="W25" i="7"/>
  <c r="W83" i="7" s="1"/>
  <c r="AA20" i="7"/>
  <c r="AA78" i="7" s="1"/>
  <c r="P19" i="7"/>
  <c r="P77" i="7" s="1"/>
  <c r="P16" i="7"/>
  <c r="P74" i="7" s="1"/>
  <c r="T12" i="7"/>
  <c r="T70" i="7" s="1"/>
  <c r="E10" i="7"/>
  <c r="E68" i="7" s="1"/>
  <c r="W21" i="7"/>
  <c r="W79" i="7" s="1"/>
  <c r="R17" i="7"/>
  <c r="R75" i="7" s="1"/>
  <c r="N20" i="7"/>
  <c r="N78" i="7" s="1"/>
  <c r="T28" i="7"/>
  <c r="T86" i="7" s="1"/>
  <c r="P25" i="7"/>
  <c r="P83" i="7" s="1"/>
  <c r="Y22" i="7"/>
  <c r="Y80" i="7" s="1"/>
  <c r="Q17" i="7"/>
  <c r="Q75" i="7" s="1"/>
  <c r="T3" i="7"/>
  <c r="T61" i="7" s="1"/>
  <c r="T29" i="7"/>
  <c r="T87" i="7" s="1"/>
  <c r="AB27" i="7"/>
  <c r="D14" i="7"/>
  <c r="D72" i="7" s="1"/>
  <c r="D9" i="7"/>
  <c r="D67" i="7" s="1"/>
  <c r="C3" i="7"/>
  <c r="C61" i="7" s="1"/>
  <c r="P3" i="7"/>
  <c r="P61" i="7" s="1"/>
  <c r="J25" i="7"/>
  <c r="J83" i="7" s="1"/>
  <c r="W23" i="7"/>
  <c r="W81" i="7" s="1"/>
  <c r="D11" i="7"/>
  <c r="D69" i="7" s="1"/>
  <c r="C29" i="7"/>
  <c r="C87" i="7" s="1"/>
  <c r="S23" i="7"/>
  <c r="S81" i="7" s="1"/>
  <c r="S18" i="7"/>
  <c r="S76" i="7" s="1"/>
  <c r="P8" i="7"/>
  <c r="P66" i="7" s="1"/>
  <c r="Q26" i="7"/>
  <c r="Q84" i="7" s="1"/>
  <c r="N22" i="7"/>
  <c r="N80" i="7" s="1"/>
  <c r="I15" i="7"/>
  <c r="I73" i="7" s="1"/>
  <c r="Z5" i="7"/>
  <c r="Z63" i="7" s="1"/>
  <c r="Z3" i="7"/>
  <c r="Z61" i="7" s="1"/>
  <c r="V3" i="7"/>
  <c r="V61" i="7" s="1"/>
  <c r="I3" i="7"/>
  <c r="I61" i="7" s="1"/>
  <c r="K29" i="7"/>
  <c r="K87" i="7" s="1"/>
  <c r="R27" i="7"/>
  <c r="R85" i="7" s="1"/>
  <c r="AA26" i="7"/>
  <c r="AA84" i="7" s="1"/>
  <c r="C24" i="7"/>
  <c r="C82" i="7" s="1"/>
  <c r="G23" i="7"/>
  <c r="G81" i="7" s="1"/>
  <c r="S14" i="7"/>
  <c r="S72" i="7" s="1"/>
  <c r="Q7" i="7"/>
  <c r="Q65" i="7" s="1"/>
  <c r="AB18" i="7"/>
  <c r="D53" i="7"/>
  <c r="D111" i="7" s="1"/>
  <c r="C55" i="7"/>
  <c r="C113" i="7" s="1"/>
  <c r="C51" i="7"/>
  <c r="C109" i="7" s="1"/>
  <c r="W29" i="7"/>
  <c r="W87" i="7" s="1"/>
  <c r="Y28" i="7"/>
  <c r="Y86" i="7" s="1"/>
  <c r="X27" i="7"/>
  <c r="X85" i="7" s="1"/>
  <c r="P27" i="7"/>
  <c r="P85" i="7" s="1"/>
  <c r="O26" i="7"/>
  <c r="O84" i="7" s="1"/>
  <c r="M25" i="7"/>
  <c r="M83" i="7" s="1"/>
  <c r="E25" i="7"/>
  <c r="E83" i="7" s="1"/>
  <c r="Q24" i="7"/>
  <c r="Q82" i="7" s="1"/>
  <c r="P23" i="7"/>
  <c r="P81" i="7" s="1"/>
  <c r="H22" i="7"/>
  <c r="H80" i="7" s="1"/>
  <c r="E21" i="7"/>
  <c r="E79" i="7" s="1"/>
  <c r="U20" i="7"/>
  <c r="U78" i="7" s="1"/>
  <c r="X19" i="7"/>
  <c r="X77" i="7" s="1"/>
  <c r="I19" i="7"/>
  <c r="I77" i="7" s="1"/>
  <c r="J18" i="7"/>
  <c r="J76" i="7" s="1"/>
  <c r="Y17" i="7"/>
  <c r="Y75" i="7" s="1"/>
  <c r="H16" i="7"/>
  <c r="H74" i="7" s="1"/>
  <c r="T15" i="7"/>
  <c r="T73" i="7" s="1"/>
  <c r="N14" i="7"/>
  <c r="N72" i="7" s="1"/>
  <c r="P12" i="7"/>
  <c r="P70" i="7" s="1"/>
  <c r="T11" i="7"/>
  <c r="T69" i="7" s="1"/>
  <c r="D8" i="7"/>
  <c r="D66" i="7" s="1"/>
  <c r="S28" i="7"/>
  <c r="S86" i="7" s="1"/>
  <c r="Q27" i="7"/>
  <c r="Q85" i="7" s="1"/>
  <c r="R24" i="7"/>
  <c r="R82" i="7" s="1"/>
  <c r="Q23" i="7"/>
  <c r="Q81" i="7" s="1"/>
  <c r="Y19" i="7"/>
  <c r="Y77" i="7" s="1"/>
  <c r="AB16" i="7"/>
  <c r="R14" i="7"/>
  <c r="R72" i="7" s="1"/>
  <c r="U11" i="7"/>
  <c r="U69" i="7" s="1"/>
  <c r="C9" i="7"/>
  <c r="C67" i="7" s="1"/>
  <c r="P7" i="7"/>
  <c r="P65" i="7" s="1"/>
  <c r="Y3" i="7"/>
  <c r="Y61" i="7" s="1"/>
  <c r="S3" i="7"/>
  <c r="S61" i="7" s="1"/>
  <c r="G3" i="7"/>
  <c r="G61" i="7" s="1"/>
  <c r="T31" i="7"/>
  <c r="T89" i="7" s="1"/>
  <c r="P29" i="7"/>
  <c r="P87" i="7" s="1"/>
  <c r="I27" i="7"/>
  <c r="I85" i="7" s="1"/>
  <c r="H26" i="7"/>
  <c r="H84" i="7" s="1"/>
  <c r="I24" i="7"/>
  <c r="I82" i="7" s="1"/>
  <c r="J22" i="7"/>
  <c r="J80" i="7" s="1"/>
  <c r="Y16" i="7"/>
  <c r="Y74" i="7" s="1"/>
  <c r="Y13" i="7"/>
  <c r="Y71" i="7" s="1"/>
  <c r="S4" i="7"/>
  <c r="S62" i="7" s="1"/>
  <c r="M4" i="7"/>
  <c r="M62" i="7" s="1"/>
  <c r="W4" i="7"/>
  <c r="W62" i="7" s="1"/>
  <c r="F6" i="7"/>
  <c r="F64" i="7" s="1"/>
  <c r="P6" i="7"/>
  <c r="P64" i="7" s="1"/>
  <c r="X6" i="7"/>
  <c r="X64" i="7" s="1"/>
  <c r="I8" i="7"/>
  <c r="I66" i="7" s="1"/>
  <c r="Q8" i="7"/>
  <c r="Q66" i="7" s="1"/>
  <c r="AA8" i="7"/>
  <c r="AA66" i="7" s="1"/>
  <c r="J10" i="7"/>
  <c r="J68" i="7" s="1"/>
  <c r="T10" i="7"/>
  <c r="T68" i="7" s="1"/>
  <c r="AB10" i="7"/>
  <c r="C12" i="7"/>
  <c r="C70" i="7" s="1"/>
  <c r="M12" i="7"/>
  <c r="M70" i="7" s="1"/>
  <c r="D13" i="7"/>
  <c r="D71" i="7" s="1"/>
  <c r="S13" i="7"/>
  <c r="S71" i="7" s="1"/>
  <c r="H14" i="7"/>
  <c r="H72" i="7" s="1"/>
  <c r="U14" i="7"/>
  <c r="U72" i="7" s="1"/>
  <c r="Q15" i="7"/>
  <c r="Q73" i="7" s="1"/>
  <c r="F16" i="7"/>
  <c r="F74" i="7" s="1"/>
  <c r="S16" i="7"/>
  <c r="S74" i="7" s="1"/>
  <c r="H17" i="7"/>
  <c r="H75" i="7" s="1"/>
  <c r="AB17" i="7"/>
  <c r="D18" i="7"/>
  <c r="D76" i="7" s="1"/>
  <c r="Q18" i="7"/>
  <c r="Q76" i="7" s="1"/>
  <c r="F19" i="7"/>
  <c r="F77" i="7" s="1"/>
  <c r="S19" i="7"/>
  <c r="S77" i="7" s="1"/>
  <c r="O20" i="7"/>
  <c r="O78" i="7" s="1"/>
  <c r="C21" i="7"/>
  <c r="C79" i="7" s="1"/>
  <c r="I21" i="7"/>
  <c r="I79" i="7" s="1"/>
  <c r="O21" i="7"/>
  <c r="O79" i="7" s="1"/>
  <c r="U21" i="7"/>
  <c r="U79" i="7" s="1"/>
  <c r="AA21" i="7"/>
  <c r="AA79" i="7" s="1"/>
  <c r="H23" i="7"/>
  <c r="H81" i="7" s="1"/>
  <c r="N23" i="7"/>
  <c r="N81" i="7" s="1"/>
  <c r="T23" i="7"/>
  <c r="T81" i="7" s="1"/>
  <c r="Z23" i="7"/>
  <c r="Z81" i="7" s="1"/>
  <c r="S5" i="7"/>
  <c r="S63" i="7" s="1"/>
  <c r="D7" i="7"/>
  <c r="D65" i="7" s="1"/>
  <c r="L7" i="7"/>
  <c r="L65" i="7" s="1"/>
  <c r="V7" i="7"/>
  <c r="V65" i="7" s="1"/>
  <c r="E9" i="7"/>
  <c r="E67" i="7" s="1"/>
  <c r="O9" i="7"/>
  <c r="O67" i="7" s="1"/>
  <c r="W9" i="7"/>
  <c r="W67" i="7" s="1"/>
  <c r="H11" i="7"/>
  <c r="H69" i="7" s="1"/>
  <c r="P11" i="7"/>
  <c r="P69" i="7" s="1"/>
  <c r="Z11" i="7"/>
  <c r="Z69" i="7" s="1"/>
  <c r="U12" i="7"/>
  <c r="U70" i="7" s="1"/>
  <c r="AB12" i="7"/>
  <c r="Z13" i="7"/>
  <c r="Z71" i="7" s="1"/>
  <c r="O14" i="7"/>
  <c r="O72" i="7" s="1"/>
  <c r="AB14" i="7"/>
  <c r="K15" i="7"/>
  <c r="K73" i="7" s="1"/>
  <c r="X15" i="7"/>
  <c r="X73" i="7" s="1"/>
  <c r="M16" i="7"/>
  <c r="M74" i="7" s="1"/>
  <c r="Z16" i="7"/>
  <c r="Z74" i="7" s="1"/>
  <c r="V17" i="7"/>
  <c r="V75" i="7" s="1"/>
  <c r="K18" i="7"/>
  <c r="K76" i="7" s="1"/>
  <c r="X18" i="7"/>
  <c r="X76" i="7" s="1"/>
  <c r="M19" i="7"/>
  <c r="M77" i="7" s="1"/>
  <c r="I20" i="7"/>
  <c r="I78" i="7" s="1"/>
  <c r="V20" i="7"/>
  <c r="V78" i="7" s="1"/>
  <c r="AB20" i="7"/>
  <c r="C22" i="7"/>
  <c r="C80" i="7" s="1"/>
  <c r="I22" i="7"/>
  <c r="I80" i="7" s="1"/>
  <c r="O22" i="7"/>
  <c r="O80" i="7" s="1"/>
  <c r="U22" i="7"/>
  <c r="U80" i="7" s="1"/>
  <c r="AA22" i="7"/>
  <c r="AA80" i="7" s="1"/>
  <c r="H24" i="7"/>
  <c r="H82" i="7" s="1"/>
  <c r="N24" i="7"/>
  <c r="N82" i="7" s="1"/>
  <c r="T24" i="7"/>
  <c r="T82" i="7" s="1"/>
  <c r="N4" i="7"/>
  <c r="N62" i="7" s="1"/>
  <c r="X4" i="7"/>
  <c r="X62" i="7" s="1"/>
  <c r="G6" i="7"/>
  <c r="G64" i="7" s="1"/>
  <c r="Q6" i="7"/>
  <c r="Q64" i="7" s="1"/>
  <c r="Y6" i="7"/>
  <c r="Y64" i="7" s="1"/>
  <c r="J8" i="7"/>
  <c r="J66" i="7" s="1"/>
  <c r="R8" i="7"/>
  <c r="R66" i="7" s="1"/>
  <c r="AB8" i="7"/>
  <c r="C10" i="7"/>
  <c r="C68" i="7" s="1"/>
  <c r="K10" i="7"/>
  <c r="K68" i="7" s="1"/>
  <c r="U10" i="7"/>
  <c r="U68" i="7" s="1"/>
  <c r="D12" i="7"/>
  <c r="D70" i="7" s="1"/>
  <c r="N12" i="7"/>
  <c r="N70" i="7" s="1"/>
  <c r="M13" i="7"/>
  <c r="M71" i="7" s="1"/>
  <c r="T13" i="7"/>
  <c r="T71" i="7" s="1"/>
  <c r="I14" i="7"/>
  <c r="I72" i="7" s="1"/>
  <c r="V14" i="7"/>
  <c r="V72" i="7" s="1"/>
  <c r="E15" i="7"/>
  <c r="E73" i="7" s="1"/>
  <c r="R15" i="7"/>
  <c r="R73" i="7" s="1"/>
  <c r="G16" i="7"/>
  <c r="G74" i="7" s="1"/>
  <c r="T16" i="7"/>
  <c r="T74" i="7" s="1"/>
  <c r="P17" i="7"/>
  <c r="P75" i="7" s="1"/>
  <c r="E18" i="7"/>
  <c r="E76" i="7" s="1"/>
  <c r="R18" i="7"/>
  <c r="R76" i="7" s="1"/>
  <c r="G19" i="7"/>
  <c r="G77" i="7" s="1"/>
  <c r="AA19" i="7"/>
  <c r="AA77" i="7" s="1"/>
  <c r="C20" i="7"/>
  <c r="C78" i="7" s="1"/>
  <c r="P20" i="7"/>
  <c r="P78" i="7" s="1"/>
  <c r="D21" i="7"/>
  <c r="D79" i="7" s="1"/>
  <c r="J21" i="7"/>
  <c r="J79" i="7" s="1"/>
  <c r="P21" i="7"/>
  <c r="P79" i="7" s="1"/>
  <c r="V21" i="7"/>
  <c r="V79" i="7" s="1"/>
  <c r="AB21" i="7"/>
  <c r="C23" i="7"/>
  <c r="C81" i="7" s="1"/>
  <c r="I23" i="7"/>
  <c r="I81" i="7" s="1"/>
  <c r="O23" i="7"/>
  <c r="O81" i="7" s="1"/>
  <c r="U23" i="7"/>
  <c r="U81" i="7" s="1"/>
  <c r="AA23" i="7"/>
  <c r="AA81" i="7" s="1"/>
  <c r="L5" i="7"/>
  <c r="L63" i="7" s="1"/>
  <c r="T5" i="7"/>
  <c r="T63" i="7" s="1"/>
  <c r="E7" i="7"/>
  <c r="E65" i="7" s="1"/>
  <c r="M7" i="7"/>
  <c r="M65" i="7" s="1"/>
  <c r="W7" i="7"/>
  <c r="W65" i="7" s="1"/>
  <c r="F9" i="7"/>
  <c r="F67" i="7" s="1"/>
  <c r="P9" i="7"/>
  <c r="P67" i="7" s="1"/>
  <c r="X9" i="7"/>
  <c r="X67" i="7" s="1"/>
  <c r="I11" i="7"/>
  <c r="I69" i="7" s="1"/>
  <c r="Q11" i="7"/>
  <c r="Q69" i="7" s="1"/>
  <c r="AA11" i="7"/>
  <c r="AA69" i="7" s="1"/>
  <c r="V12" i="7"/>
  <c r="V70" i="7" s="1"/>
  <c r="AA13" i="7"/>
  <c r="AA71" i="7" s="1"/>
  <c r="C14" i="7"/>
  <c r="C72" i="7" s="1"/>
  <c r="P14" i="7"/>
  <c r="P72" i="7" s="1"/>
  <c r="W14" i="7"/>
  <c r="W72" i="7" s="1"/>
  <c r="L15" i="7"/>
  <c r="L73" i="7" s="1"/>
  <c r="Y15" i="7"/>
  <c r="Y73" i="7" s="1"/>
  <c r="N16" i="7"/>
  <c r="N74" i="7" s="1"/>
  <c r="AA16" i="7"/>
  <c r="AA74" i="7" s="1"/>
  <c r="J17" i="7"/>
  <c r="J75" i="7" s="1"/>
  <c r="G4" i="7"/>
  <c r="G62" i="7" s="1"/>
  <c r="Q4" i="7"/>
  <c r="Q62" i="7" s="1"/>
  <c r="Y4" i="7"/>
  <c r="Y62" i="7" s="1"/>
  <c r="J6" i="7"/>
  <c r="J64" i="7" s="1"/>
  <c r="R6" i="7"/>
  <c r="R64" i="7" s="1"/>
  <c r="AB6" i="7"/>
  <c r="C8" i="7"/>
  <c r="C66" i="7" s="1"/>
  <c r="K8" i="7"/>
  <c r="K66" i="7" s="1"/>
  <c r="U8" i="7"/>
  <c r="U66" i="7" s="1"/>
  <c r="D10" i="7"/>
  <c r="D68" i="7" s="1"/>
  <c r="N10" i="7"/>
  <c r="N68" i="7" s="1"/>
  <c r="V10" i="7"/>
  <c r="V68" i="7" s="1"/>
  <c r="G12" i="7"/>
  <c r="G70" i="7" s="1"/>
  <c r="O12" i="7"/>
  <c r="O70" i="7" s="1"/>
  <c r="G13" i="7"/>
  <c r="G71" i="7" s="1"/>
  <c r="N13" i="7"/>
  <c r="N71" i="7" s="1"/>
  <c r="U13" i="7"/>
  <c r="U71" i="7" s="1"/>
  <c r="J14" i="7"/>
  <c r="J72" i="7" s="1"/>
  <c r="Q14" i="7"/>
  <c r="Q72" i="7" s="1"/>
  <c r="F15" i="7"/>
  <c r="F73" i="7" s="1"/>
  <c r="T4" i="7"/>
  <c r="T62" i="7" s="1"/>
  <c r="G7" i="7"/>
  <c r="G65" i="7" s="1"/>
  <c r="X7" i="7"/>
  <c r="X65" i="7" s="1"/>
  <c r="F8" i="7"/>
  <c r="F66" i="7" s="1"/>
  <c r="W8" i="7"/>
  <c r="W66" i="7" s="1"/>
  <c r="V9" i="7"/>
  <c r="V67" i="7" s="1"/>
  <c r="J11" i="7"/>
  <c r="J69" i="7" s="1"/>
  <c r="I12" i="7"/>
  <c r="I70" i="7" s="1"/>
  <c r="X12" i="7"/>
  <c r="X70" i="7" s="1"/>
  <c r="K14" i="7"/>
  <c r="K72" i="7" s="1"/>
  <c r="T14" i="7"/>
  <c r="T72" i="7" s="1"/>
  <c r="M15" i="7"/>
  <c r="M73" i="7" s="1"/>
  <c r="K16" i="7"/>
  <c r="K74" i="7" s="1"/>
  <c r="V16" i="7"/>
  <c r="V74" i="7" s="1"/>
  <c r="K17" i="7"/>
  <c r="K75" i="7" s="1"/>
  <c r="S17" i="7"/>
  <c r="S75" i="7" s="1"/>
  <c r="O18" i="7"/>
  <c r="O76" i="7" s="1"/>
  <c r="W18" i="7"/>
  <c r="W76" i="7" s="1"/>
  <c r="F20" i="7"/>
  <c r="F78" i="7" s="1"/>
  <c r="X20" i="7"/>
  <c r="X78" i="7" s="1"/>
  <c r="Y21" i="7"/>
  <c r="Y79" i="7" s="1"/>
  <c r="K22" i="7"/>
  <c r="K80" i="7" s="1"/>
  <c r="Z22" i="7"/>
  <c r="Z80" i="7" s="1"/>
  <c r="L23" i="7"/>
  <c r="L81" i="7" s="1"/>
  <c r="E24" i="7"/>
  <c r="E82" i="7" s="1"/>
  <c r="L24" i="7"/>
  <c r="L82" i="7" s="1"/>
  <c r="Y24" i="7"/>
  <c r="Y82" i="7" s="1"/>
  <c r="F26" i="7"/>
  <c r="F84" i="7" s="1"/>
  <c r="L26" i="7"/>
  <c r="L84" i="7" s="1"/>
  <c r="R26" i="7"/>
  <c r="R84" i="7" s="1"/>
  <c r="X26" i="7"/>
  <c r="X84" i="7" s="1"/>
  <c r="E28" i="7"/>
  <c r="E86" i="7" s="1"/>
  <c r="K28" i="7"/>
  <c r="K86" i="7" s="1"/>
  <c r="Q28" i="7"/>
  <c r="Q86" i="7" s="1"/>
  <c r="W28" i="7"/>
  <c r="W86" i="7" s="1"/>
  <c r="H4" i="7"/>
  <c r="H62" i="7" s="1"/>
  <c r="G5" i="7"/>
  <c r="G63" i="7" s="1"/>
  <c r="X5" i="7"/>
  <c r="X63" i="7" s="1"/>
  <c r="W6" i="7"/>
  <c r="W64" i="7" s="1"/>
  <c r="J9" i="7"/>
  <c r="J67" i="7" s="1"/>
  <c r="AA9" i="7"/>
  <c r="AA67" i="7" s="1"/>
  <c r="I10" i="7"/>
  <c r="I68" i="7" s="1"/>
  <c r="Z10" i="7"/>
  <c r="Z68" i="7" s="1"/>
  <c r="W11" i="7"/>
  <c r="W69" i="7" s="1"/>
  <c r="Y12" i="7"/>
  <c r="Y70" i="7" s="1"/>
  <c r="G18" i="7"/>
  <c r="G76" i="7" s="1"/>
  <c r="Y18" i="7"/>
  <c r="Y76" i="7" s="1"/>
  <c r="C19" i="7"/>
  <c r="C77" i="7" s="1"/>
  <c r="K19" i="7"/>
  <c r="K77" i="7" s="1"/>
  <c r="U19" i="7"/>
  <c r="U77" i="7" s="1"/>
  <c r="R21" i="7"/>
  <c r="R79" i="7" s="1"/>
  <c r="D22" i="7"/>
  <c r="D80" i="7" s="1"/>
  <c r="S22" i="7"/>
  <c r="S80" i="7" s="1"/>
  <c r="AB22" i="7"/>
  <c r="E23" i="7"/>
  <c r="E81" i="7" s="1"/>
  <c r="S24" i="7"/>
  <c r="S82" i="7" s="1"/>
  <c r="K6" i="7"/>
  <c r="K64" i="7" s="1"/>
  <c r="J7" i="7"/>
  <c r="J65" i="7" s="1"/>
  <c r="Y7" i="7"/>
  <c r="Y65" i="7" s="1"/>
  <c r="X8" i="7"/>
  <c r="X66" i="7" s="1"/>
  <c r="K11" i="7"/>
  <c r="K69" i="7" s="1"/>
  <c r="AB11" i="7"/>
  <c r="J12" i="7"/>
  <c r="J70" i="7" s="1"/>
  <c r="H13" i="7"/>
  <c r="H71" i="7" s="1"/>
  <c r="L14" i="7"/>
  <c r="L72" i="7" s="1"/>
  <c r="X14" i="7"/>
  <c r="X72" i="7" s="1"/>
  <c r="N15" i="7"/>
  <c r="N73" i="7" s="1"/>
  <c r="W15" i="7"/>
  <c r="W73" i="7" s="1"/>
  <c r="C16" i="7"/>
  <c r="C74" i="7" s="1"/>
  <c r="L16" i="7"/>
  <c r="L74" i="7" s="1"/>
  <c r="W16" i="7"/>
  <c r="W74" i="7" s="1"/>
  <c r="L17" i="7"/>
  <c r="L75" i="7" s="1"/>
  <c r="T17" i="7"/>
  <c r="T75" i="7" s="1"/>
  <c r="P18" i="7"/>
  <c r="P76" i="7" s="1"/>
  <c r="G20" i="7"/>
  <c r="G78" i="7" s="1"/>
  <c r="Q20" i="7"/>
  <c r="Q78" i="7" s="1"/>
  <c r="Y20" i="7"/>
  <c r="Y78" i="7" s="1"/>
  <c r="K21" i="7"/>
  <c r="K79" i="7" s="1"/>
  <c r="Z21" i="7"/>
  <c r="Z79" i="7" s="1"/>
  <c r="L22" i="7"/>
  <c r="L80" i="7" s="1"/>
  <c r="M23" i="7"/>
  <c r="M81" i="7" s="1"/>
  <c r="V23" i="7"/>
  <c r="V81" i="7" s="1"/>
  <c r="F24" i="7"/>
  <c r="F82" i="7" s="1"/>
  <c r="M24" i="7"/>
  <c r="M82" i="7" s="1"/>
  <c r="Z24" i="7"/>
  <c r="Z82" i="7" s="1"/>
  <c r="G26" i="7"/>
  <c r="G84" i="7" s="1"/>
  <c r="M26" i="7"/>
  <c r="M84" i="7" s="1"/>
  <c r="S26" i="7"/>
  <c r="S84" i="7" s="1"/>
  <c r="Y26" i="7"/>
  <c r="Y84" i="7" s="1"/>
  <c r="F28" i="7"/>
  <c r="F86" i="7" s="1"/>
  <c r="L28" i="7"/>
  <c r="L86" i="7" s="1"/>
  <c r="K4" i="7"/>
  <c r="K62" i="7" s="1"/>
  <c r="Z4" i="7"/>
  <c r="Z62" i="7" s="1"/>
  <c r="H5" i="7"/>
  <c r="H63" i="7" s="1"/>
  <c r="Y5" i="7"/>
  <c r="Y63" i="7" s="1"/>
  <c r="L8" i="7"/>
  <c r="L66" i="7" s="1"/>
  <c r="K9" i="7"/>
  <c r="K67" i="7" s="1"/>
  <c r="AB9" i="7"/>
  <c r="AA10" i="7"/>
  <c r="AA68" i="7" s="1"/>
  <c r="Z12" i="7"/>
  <c r="Z70" i="7" s="1"/>
  <c r="C15" i="7"/>
  <c r="C73" i="7" s="1"/>
  <c r="D16" i="7"/>
  <c r="D74" i="7" s="1"/>
  <c r="D17" i="7"/>
  <c r="D75" i="7" s="1"/>
  <c r="H18" i="7"/>
  <c r="H76" i="7" s="1"/>
  <c r="Z18" i="7"/>
  <c r="Z76" i="7" s="1"/>
  <c r="D19" i="7"/>
  <c r="D77" i="7" s="1"/>
  <c r="L19" i="7"/>
  <c r="L77" i="7" s="1"/>
  <c r="V19" i="7"/>
  <c r="V77" i="7" s="1"/>
  <c r="H20" i="7"/>
  <c r="H78" i="7" s="1"/>
  <c r="S21" i="7"/>
  <c r="S79" i="7" s="1"/>
  <c r="E22" i="7"/>
  <c r="E80" i="7" s="1"/>
  <c r="T22" i="7"/>
  <c r="T80" i="7" s="1"/>
  <c r="F23" i="7"/>
  <c r="F81" i="7" s="1"/>
  <c r="H25" i="7"/>
  <c r="H83" i="7" s="1"/>
  <c r="N25" i="7"/>
  <c r="N83" i="7" s="1"/>
  <c r="T25" i="7"/>
  <c r="T83" i="7" s="1"/>
  <c r="Z25" i="7"/>
  <c r="Z83" i="7" s="1"/>
  <c r="G27" i="7"/>
  <c r="G85" i="7" s="1"/>
  <c r="M27" i="7"/>
  <c r="M85" i="7" s="1"/>
  <c r="S27" i="7"/>
  <c r="S85" i="7" s="1"/>
  <c r="Y27" i="7"/>
  <c r="Y85" i="7" s="1"/>
  <c r="F29" i="7"/>
  <c r="F87" i="7" s="1"/>
  <c r="L29" i="7"/>
  <c r="L87" i="7" s="1"/>
  <c r="R29" i="7"/>
  <c r="R87" i="7" s="1"/>
  <c r="X29" i="7"/>
  <c r="X87" i="7" s="1"/>
  <c r="M5" i="7"/>
  <c r="M63" i="7" s="1"/>
  <c r="L6" i="7"/>
  <c r="L64" i="7" s="1"/>
  <c r="K7" i="7"/>
  <c r="K65" i="7" s="1"/>
  <c r="AB7" i="7"/>
  <c r="O10" i="7"/>
  <c r="O68" i="7" s="1"/>
  <c r="N11" i="7"/>
  <c r="N69" i="7" s="1"/>
  <c r="I13" i="7"/>
  <c r="I71" i="7" s="1"/>
  <c r="V13" i="7"/>
  <c r="V71" i="7" s="1"/>
  <c r="M14" i="7"/>
  <c r="M72" i="7" s="1"/>
  <c r="Y14" i="7"/>
  <c r="Y72" i="7" s="1"/>
  <c r="O15" i="7"/>
  <c r="O73" i="7" s="1"/>
  <c r="Z15" i="7"/>
  <c r="Z73" i="7" s="1"/>
  <c r="O16" i="7"/>
  <c r="O74" i="7" s="1"/>
  <c r="X16" i="7"/>
  <c r="X74" i="7" s="1"/>
  <c r="M17" i="7"/>
  <c r="M75" i="7" s="1"/>
  <c r="W17" i="7"/>
  <c r="W75" i="7" s="1"/>
  <c r="I18" i="7"/>
  <c r="I76" i="7" s="1"/>
  <c r="AA18" i="7"/>
  <c r="AA76" i="7" s="1"/>
  <c r="J20" i="7"/>
  <c r="J78" i="7" s="1"/>
  <c r="X55" i="7"/>
  <c r="X113" i="7" s="1"/>
  <c r="L55" i="7"/>
  <c r="L113" i="7" s="1"/>
  <c r="D55" i="7"/>
  <c r="D113" i="7" s="1"/>
  <c r="X3" i="7"/>
  <c r="X61" i="7" s="1"/>
  <c r="R3" i="7"/>
  <c r="R61" i="7" s="1"/>
  <c r="L3" i="7"/>
  <c r="L61" i="7" s="1"/>
  <c r="F3" i="7"/>
  <c r="F61" i="7" s="1"/>
  <c r="J55" i="7"/>
  <c r="J113" i="7" s="1"/>
  <c r="E53" i="7"/>
  <c r="E111" i="7" s="1"/>
  <c r="V29" i="7"/>
  <c r="V87" i="7" s="1"/>
  <c r="O29" i="7"/>
  <c r="O87" i="7" s="1"/>
  <c r="H29" i="7"/>
  <c r="H87" i="7" s="1"/>
  <c r="X28" i="7"/>
  <c r="X86" i="7" s="1"/>
  <c r="I28" i="7"/>
  <c r="I86" i="7" s="1"/>
  <c r="W27" i="7"/>
  <c r="W85" i="7" s="1"/>
  <c r="H27" i="7"/>
  <c r="H85" i="7" s="1"/>
  <c r="V26" i="7"/>
  <c r="V84" i="7" s="1"/>
  <c r="U25" i="7"/>
  <c r="U83" i="7" s="1"/>
  <c r="L25" i="7"/>
  <c r="L83" i="7" s="1"/>
  <c r="AA24" i="7"/>
  <c r="AA82" i="7" s="1"/>
  <c r="G24" i="7"/>
  <c r="G82" i="7" s="1"/>
  <c r="Y23" i="7"/>
  <c r="Y81" i="7" s="1"/>
  <c r="V22" i="7"/>
  <c r="V80" i="7" s="1"/>
  <c r="N21" i="7"/>
  <c r="N79" i="7" s="1"/>
  <c r="V18" i="7"/>
  <c r="V76" i="7" s="1"/>
  <c r="G17" i="7"/>
  <c r="G75" i="7" s="1"/>
  <c r="U16" i="7"/>
  <c r="U74" i="7" s="1"/>
  <c r="X13" i="7"/>
  <c r="X71" i="7" s="1"/>
  <c r="O11" i="7"/>
  <c r="O69" i="7" s="1"/>
  <c r="Q10" i="7"/>
  <c r="Q68" i="7" s="1"/>
  <c r="U9" i="7"/>
  <c r="U67" i="7" s="1"/>
  <c r="E6" i="7"/>
  <c r="E64" i="7" s="1"/>
  <c r="N5" i="7"/>
  <c r="N63" i="7" s="1"/>
  <c r="R4" i="7"/>
  <c r="R62" i="7" s="1"/>
  <c r="M3" i="7"/>
  <c r="M61" i="7" s="1"/>
  <c r="F51" i="7"/>
  <c r="F109" i="7" s="1"/>
  <c r="P28" i="7"/>
  <c r="P86" i="7" s="1"/>
  <c r="O27" i="7"/>
  <c r="O85" i="7" s="1"/>
  <c r="N26" i="7"/>
  <c r="N84" i="7" s="1"/>
  <c r="E26" i="7"/>
  <c r="E84" i="7" s="1"/>
  <c r="AB25" i="7"/>
  <c r="D25" i="7"/>
  <c r="D83" i="7" s="1"/>
  <c r="P24" i="7"/>
  <c r="P82" i="7" s="1"/>
  <c r="R22" i="7"/>
  <c r="R80" i="7" s="1"/>
  <c r="G22" i="7"/>
  <c r="G80" i="7" s="1"/>
  <c r="T20" i="7"/>
  <c r="T78" i="7" s="1"/>
  <c r="E20" i="7"/>
  <c r="E78" i="7" s="1"/>
  <c r="W19" i="7"/>
  <c r="W77" i="7" s="1"/>
  <c r="F18" i="7"/>
  <c r="F76" i="7" s="1"/>
  <c r="X17" i="7"/>
  <c r="X75" i="7" s="1"/>
  <c r="E16" i="7"/>
  <c r="E74" i="7" s="1"/>
  <c r="S15" i="7"/>
  <c r="S73" i="7" s="1"/>
  <c r="H12" i="7"/>
  <c r="H70" i="7" s="1"/>
  <c r="AA51" i="7"/>
  <c r="AA109" i="7" s="1"/>
  <c r="Z28" i="7"/>
  <c r="Z86" i="7" s="1"/>
  <c r="Z27" i="7"/>
  <c r="Z85" i="7" s="1"/>
  <c r="O25" i="7"/>
  <c r="O83" i="7" s="1"/>
  <c r="AB23" i="7"/>
  <c r="Q21" i="7"/>
  <c r="Q79" i="7" s="1"/>
  <c r="J19" i="7"/>
  <c r="J77" i="7" s="1"/>
  <c r="I16" i="7"/>
  <c r="I74" i="7" s="1"/>
  <c r="R12" i="7"/>
  <c r="R70" i="7" s="1"/>
  <c r="I29" i="7"/>
  <c r="I87" i="7" s="1"/>
  <c r="J28" i="7"/>
  <c r="J86" i="7" s="1"/>
  <c r="V25" i="7"/>
  <c r="V83" i="7" s="1"/>
  <c r="W22" i="7"/>
  <c r="W80" i="7" s="1"/>
  <c r="K20" i="7"/>
  <c r="K78" i="7" s="1"/>
  <c r="G15" i="7"/>
  <c r="G73" i="7" s="1"/>
  <c r="M6" i="7"/>
  <c r="M64" i="7" s="1"/>
  <c r="K51" i="7"/>
  <c r="K109" i="7" s="1"/>
  <c r="W3" i="7"/>
  <c r="W61" i="7" s="1"/>
  <c r="K3" i="7"/>
  <c r="K61" i="7" s="1"/>
  <c r="W55" i="7"/>
  <c r="W113" i="7" s="1"/>
  <c r="R31" i="7"/>
  <c r="R89" i="7" s="1"/>
  <c r="AB29" i="7"/>
  <c r="U29" i="7"/>
  <c r="U87" i="7" s="1"/>
  <c r="N29" i="7"/>
  <c r="N87" i="7" s="1"/>
  <c r="G29" i="7"/>
  <c r="G87" i="7" s="1"/>
  <c r="H28" i="7"/>
  <c r="H86" i="7" s="1"/>
  <c r="V27" i="7"/>
  <c r="V85" i="7" s="1"/>
  <c r="F27" i="7"/>
  <c r="F85" i="7" s="1"/>
  <c r="U26" i="7"/>
  <c r="U84" i="7" s="1"/>
  <c r="S25" i="7"/>
  <c r="S83" i="7" s="1"/>
  <c r="K25" i="7"/>
  <c r="K83" i="7" s="1"/>
  <c r="X24" i="7"/>
  <c r="X82" i="7" s="1"/>
  <c r="D24" i="7"/>
  <c r="D82" i="7" s="1"/>
  <c r="X23" i="7"/>
  <c r="X81" i="7" s="1"/>
  <c r="K23" i="7"/>
  <c r="K81" i="7" s="1"/>
  <c r="X21" i="7"/>
  <c r="X79" i="7" s="1"/>
  <c r="M21" i="7"/>
  <c r="M79" i="7" s="1"/>
  <c r="S20" i="7"/>
  <c r="S78" i="7" s="1"/>
  <c r="R19" i="7"/>
  <c r="R77" i="7" s="1"/>
  <c r="U18" i="7"/>
  <c r="U76" i="7" s="1"/>
  <c r="F17" i="7"/>
  <c r="F75" i="7" s="1"/>
  <c r="R16" i="7"/>
  <c r="R74" i="7" s="1"/>
  <c r="AA14" i="7"/>
  <c r="AA72" i="7" s="1"/>
  <c r="G14" i="7"/>
  <c r="G72" i="7" s="1"/>
  <c r="E11" i="7"/>
  <c r="E69" i="7" s="1"/>
  <c r="P10" i="7"/>
  <c r="P68" i="7" s="1"/>
  <c r="R9" i="7"/>
  <c r="R67" i="7" s="1"/>
  <c r="V8" i="7"/>
  <c r="V66" i="7" s="1"/>
  <c r="D6" i="7"/>
  <c r="D64" i="7" s="1"/>
  <c r="F5" i="7"/>
  <c r="F63" i="7" s="1"/>
  <c r="R51" i="7"/>
  <c r="R109" i="7" s="1"/>
  <c r="Q29" i="7"/>
  <c r="Q87" i="7" s="1"/>
  <c r="C28" i="7"/>
  <c r="C86" i="7" s="1"/>
  <c r="P26" i="7"/>
  <c r="P84" i="7" s="1"/>
  <c r="F25" i="7"/>
  <c r="F83" i="7" s="1"/>
  <c r="D23" i="7"/>
  <c r="D81" i="7" s="1"/>
  <c r="F21" i="7"/>
  <c r="F79" i="7" s="1"/>
  <c r="Z17" i="7"/>
  <c r="Z75" i="7" s="1"/>
  <c r="U15" i="7"/>
  <c r="U73" i="7" s="1"/>
  <c r="AB13" i="7"/>
  <c r="W10" i="7"/>
  <c r="W68" i="7" s="1"/>
  <c r="R28" i="7"/>
  <c r="R86" i="7" s="1"/>
  <c r="W26" i="7"/>
  <c r="W84" i="7" s="1"/>
  <c r="AB24" i="7"/>
  <c r="W20" i="7"/>
  <c r="W78" i="7" s="1"/>
  <c r="L18" i="7"/>
  <c r="L76" i="7" s="1"/>
  <c r="C13" i="7"/>
  <c r="C71" i="7" s="1"/>
  <c r="AB55" i="7"/>
  <c r="AB113" i="7" s="1"/>
  <c r="Q3" i="7"/>
  <c r="Q61" i="7" s="1"/>
  <c r="E3" i="7"/>
  <c r="E61" i="7" s="1"/>
  <c r="U55" i="7"/>
  <c r="U113" i="7" s="1"/>
  <c r="M55" i="7"/>
  <c r="M113" i="7" s="1"/>
  <c r="F53" i="7"/>
  <c r="F111" i="7" s="1"/>
  <c r="E55" i="7"/>
  <c r="E113" i="7" s="1"/>
  <c r="V28" i="7"/>
  <c r="V86" i="7" s="1"/>
  <c r="O28" i="7"/>
  <c r="O86" i="7" s="1"/>
  <c r="N27" i="7"/>
  <c r="N85" i="7" s="1"/>
  <c r="E27" i="7"/>
  <c r="E85" i="7" s="1"/>
  <c r="AB26" i="7"/>
  <c r="D26" i="7"/>
  <c r="D84" i="7" s="1"/>
  <c r="AA25" i="7"/>
  <c r="AA83" i="7" s="1"/>
  <c r="R25" i="7"/>
  <c r="R83" i="7" s="1"/>
  <c r="C25" i="7"/>
  <c r="C83" i="7" s="1"/>
  <c r="O24" i="7"/>
  <c r="O82" i="7" s="1"/>
  <c r="Q22" i="7"/>
  <c r="Q80" i="7" s="1"/>
  <c r="F22" i="7"/>
  <c r="F80" i="7" s="1"/>
  <c r="D20" i="7"/>
  <c r="D78" i="7" s="1"/>
  <c r="E19" i="7"/>
  <c r="E77" i="7" s="1"/>
  <c r="T18" i="7"/>
  <c r="T76" i="7" s="1"/>
  <c r="P13" i="7"/>
  <c r="P71" i="7" s="1"/>
  <c r="S7" i="7"/>
  <c r="S65" i="7" s="1"/>
  <c r="L4" i="7"/>
  <c r="L62" i="7" s="1"/>
  <c r="K31" i="7"/>
  <c r="K89" i="7" s="1"/>
  <c r="C4" i="7"/>
  <c r="C62" i="7" s="1"/>
  <c r="I4" i="7"/>
  <c r="I62" i="7" s="1"/>
  <c r="O4" i="7"/>
  <c r="O62" i="7" s="1"/>
  <c r="U4" i="7"/>
  <c r="U62" i="7" s="1"/>
  <c r="AA4" i="7"/>
  <c r="AA62" i="7" s="1"/>
  <c r="H6" i="7"/>
  <c r="H64" i="7" s="1"/>
  <c r="N6" i="7"/>
  <c r="N64" i="7" s="1"/>
  <c r="T6" i="7"/>
  <c r="T64" i="7" s="1"/>
  <c r="Z6" i="7"/>
  <c r="Z64" i="7" s="1"/>
  <c r="G8" i="7"/>
  <c r="G66" i="7" s="1"/>
  <c r="M8" i="7"/>
  <c r="M66" i="7" s="1"/>
  <c r="S8" i="7"/>
  <c r="S66" i="7" s="1"/>
  <c r="Y8" i="7"/>
  <c r="Y66" i="7" s="1"/>
  <c r="F10" i="7"/>
  <c r="F68" i="7" s="1"/>
  <c r="L10" i="7"/>
  <c r="L68" i="7" s="1"/>
  <c r="R10" i="7"/>
  <c r="R68" i="7" s="1"/>
  <c r="X10" i="7"/>
  <c r="X68" i="7" s="1"/>
  <c r="E12" i="7"/>
  <c r="E70" i="7" s="1"/>
  <c r="K12" i="7"/>
  <c r="K70" i="7" s="1"/>
  <c r="Q12" i="7"/>
  <c r="Q70" i="7" s="1"/>
  <c r="C5" i="7"/>
  <c r="C63" i="7" s="1"/>
  <c r="I5" i="7"/>
  <c r="I63" i="7" s="1"/>
  <c r="O5" i="7"/>
  <c r="O63" i="7" s="1"/>
  <c r="U5" i="7"/>
  <c r="U63" i="7" s="1"/>
  <c r="AA5" i="7"/>
  <c r="AA63" i="7" s="1"/>
  <c r="H7" i="7"/>
  <c r="H65" i="7" s="1"/>
  <c r="N7" i="7"/>
  <c r="N65" i="7" s="1"/>
  <c r="T7" i="7"/>
  <c r="T65" i="7" s="1"/>
  <c r="Z7" i="7"/>
  <c r="Z65" i="7" s="1"/>
  <c r="G9" i="7"/>
  <c r="G67" i="7" s="1"/>
  <c r="M9" i="7"/>
  <c r="M67" i="7" s="1"/>
  <c r="S9" i="7"/>
  <c r="S67" i="7" s="1"/>
  <c r="Y9" i="7"/>
  <c r="Y67" i="7" s="1"/>
  <c r="F11" i="7"/>
  <c r="F69" i="7" s="1"/>
  <c r="L11" i="7"/>
  <c r="L69" i="7" s="1"/>
  <c r="R11" i="7"/>
  <c r="R69" i="7" s="1"/>
  <c r="X11" i="7"/>
  <c r="X69" i="7" s="1"/>
  <c r="E13" i="7"/>
  <c r="E71" i="7" s="1"/>
  <c r="K13" i="7"/>
  <c r="K71" i="7" s="1"/>
  <c r="Q13" i="7"/>
  <c r="Q71" i="7" s="1"/>
  <c r="W13" i="7"/>
  <c r="W71" i="7" s="1"/>
  <c r="D15" i="7"/>
  <c r="D73" i="7" s="1"/>
  <c r="J15" i="7"/>
  <c r="J73" i="7" s="1"/>
  <c r="P15" i="7"/>
  <c r="P73" i="7" s="1"/>
  <c r="V15" i="7"/>
  <c r="V73" i="7" s="1"/>
  <c r="AB15" i="7"/>
  <c r="C17" i="7"/>
  <c r="C75" i="7" s="1"/>
  <c r="I17" i="7"/>
  <c r="I75" i="7" s="1"/>
  <c r="O17" i="7"/>
  <c r="O75" i="7" s="1"/>
  <c r="U17" i="7"/>
  <c r="U75" i="7" s="1"/>
  <c r="AA17" i="7"/>
  <c r="AA75" i="7" s="1"/>
  <c r="H19" i="7"/>
  <c r="H77" i="7" s="1"/>
  <c r="N19" i="7"/>
  <c r="N77" i="7" s="1"/>
  <c r="T19" i="7"/>
  <c r="T77" i="7" s="1"/>
  <c r="Z19" i="7"/>
  <c r="Z77" i="7" s="1"/>
  <c r="D4" i="7"/>
  <c r="D62" i="7" s="1"/>
  <c r="J4" i="7"/>
  <c r="J62" i="7" s="1"/>
  <c r="P4" i="7"/>
  <c r="P62" i="7" s="1"/>
  <c r="V4" i="7"/>
  <c r="V62" i="7" s="1"/>
  <c r="AB4" i="7"/>
  <c r="C6" i="7"/>
  <c r="C64" i="7" s="1"/>
  <c r="I6" i="7"/>
  <c r="I64" i="7" s="1"/>
  <c r="O6" i="7"/>
  <c r="O64" i="7" s="1"/>
  <c r="U6" i="7"/>
  <c r="U64" i="7" s="1"/>
  <c r="AA6" i="7"/>
  <c r="AA64" i="7" s="1"/>
  <c r="H8" i="7"/>
  <c r="H66" i="7" s="1"/>
  <c r="N8" i="7"/>
  <c r="N66" i="7" s="1"/>
  <c r="T8" i="7"/>
  <c r="T66" i="7" s="1"/>
  <c r="Z8" i="7"/>
  <c r="Z66" i="7" s="1"/>
  <c r="G10" i="7"/>
  <c r="G68" i="7" s="1"/>
  <c r="M10" i="7"/>
  <c r="M68" i="7" s="1"/>
  <c r="S10" i="7"/>
  <c r="S68" i="7" s="1"/>
  <c r="Y10" i="7"/>
  <c r="Y68" i="7" s="1"/>
  <c r="F12" i="7"/>
  <c r="F70" i="7" s="1"/>
  <c r="L12" i="7"/>
  <c r="L70" i="7" s="1"/>
  <c r="D5" i="7"/>
  <c r="D63" i="7" s="1"/>
  <c r="J5" i="7"/>
  <c r="J63" i="7" s="1"/>
  <c r="P5" i="7"/>
  <c r="P63" i="7" s="1"/>
  <c r="V5" i="7"/>
  <c r="V63" i="7" s="1"/>
  <c r="AB5" i="7"/>
  <c r="C7" i="7"/>
  <c r="C65" i="7" s="1"/>
  <c r="I7" i="7"/>
  <c r="I65" i="7" s="1"/>
  <c r="O7" i="7"/>
  <c r="O65" i="7" s="1"/>
  <c r="U7" i="7"/>
  <c r="U65" i="7" s="1"/>
  <c r="AA7" i="7"/>
  <c r="AA65" i="7" s="1"/>
  <c r="H9" i="7"/>
  <c r="H67" i="7" s="1"/>
  <c r="N9" i="7"/>
  <c r="N67" i="7" s="1"/>
  <c r="T9" i="7"/>
  <c r="T67" i="7" s="1"/>
  <c r="Z9" i="7"/>
  <c r="Z67" i="7" s="1"/>
  <c r="G11" i="7"/>
  <c r="G69" i="7" s="1"/>
  <c r="M11" i="7"/>
  <c r="M69" i="7" s="1"/>
  <c r="S11" i="7"/>
  <c r="S69" i="7" s="1"/>
  <c r="Y11" i="7"/>
  <c r="Y69" i="7" s="1"/>
  <c r="F13" i="7"/>
  <c r="F71" i="7" s="1"/>
  <c r="L13" i="7"/>
  <c r="L71" i="7" s="1"/>
  <c r="R13" i="7"/>
  <c r="R71" i="7" s="1"/>
  <c r="F4" i="7"/>
  <c r="F62" i="7" s="1"/>
  <c r="K5" i="7"/>
  <c r="K63" i="7" s="1"/>
  <c r="E4" i="7"/>
  <c r="E62" i="7" s="1"/>
  <c r="S53" i="7"/>
  <c r="S111" i="7" s="1"/>
  <c r="K53" i="7"/>
  <c r="K111" i="7" s="1"/>
  <c r="Z51" i="7"/>
  <c r="Z109" i="7" s="1"/>
  <c r="C53" i="7"/>
  <c r="C111" i="7" s="1"/>
  <c r="E51" i="7"/>
  <c r="E109" i="7" s="1"/>
  <c r="L51" i="7"/>
  <c r="L109" i="7" s="1"/>
  <c r="Q53" i="7"/>
  <c r="Q111" i="7" s="1"/>
  <c r="E31" i="7"/>
  <c r="E89" i="7" s="1"/>
  <c r="Q55" i="7"/>
  <c r="Q113" i="7" s="1"/>
  <c r="I55" i="7"/>
  <c r="I113" i="7" s="1"/>
  <c r="Y51" i="7"/>
  <c r="Y109" i="7" s="1"/>
  <c r="X53" i="7"/>
  <c r="X111" i="7" s="1"/>
  <c r="R53" i="7"/>
  <c r="R111" i="7" s="1"/>
  <c r="P53" i="7"/>
  <c r="P111" i="7" s="1"/>
  <c r="J53" i="7"/>
  <c r="J111" i="7" s="1"/>
  <c r="V51" i="7"/>
  <c r="V109" i="7" s="1"/>
  <c r="J31" i="7"/>
  <c r="J89" i="7" s="1"/>
  <c r="O51" i="7"/>
  <c r="O109" i="7" s="1"/>
  <c r="Q51" i="7"/>
  <c r="Q109" i="7" s="1"/>
  <c r="N51" i="7"/>
  <c r="N109" i="7" s="1"/>
  <c r="V53" i="7"/>
  <c r="V111" i="7" s="1"/>
  <c r="X51" i="7"/>
  <c r="X109" i="7" s="1"/>
  <c r="Z31" i="7"/>
  <c r="Z89" i="7" s="1"/>
  <c r="AA55" i="7"/>
  <c r="AA113" i="7" s="1"/>
  <c r="T53" i="7"/>
  <c r="T111" i="7" s="1"/>
  <c r="AB51" i="7"/>
  <c r="P51" i="7"/>
  <c r="P109" i="7" s="1"/>
  <c r="D51" i="7"/>
  <c r="D109" i="7" s="1"/>
  <c r="S31" i="7"/>
  <c r="S89" i="7" s="1"/>
  <c r="N31" i="7"/>
  <c r="N89" i="7" s="1"/>
  <c r="H31" i="7"/>
  <c r="H89" i="7" s="1"/>
  <c r="AB53" i="7"/>
  <c r="AB111" i="7" s="1"/>
  <c r="Z53" i="7"/>
  <c r="Z111" i="7" s="1"/>
  <c r="Y55" i="7"/>
  <c r="Y113" i="7" s="1"/>
  <c r="S55" i="7"/>
  <c r="S113" i="7" s="1"/>
  <c r="G55" i="7"/>
  <c r="G113" i="7" s="1"/>
  <c r="M31" i="7"/>
  <c r="M89" i="7" s="1"/>
  <c r="AG39" i="7"/>
  <c r="AC39" i="7" s="1"/>
  <c r="G31" i="7"/>
  <c r="G89" i="7" s="1"/>
  <c r="N53" i="7"/>
  <c r="N111" i="7" s="1"/>
  <c r="T51" i="7"/>
  <c r="T109" i="7" s="1"/>
  <c r="W31" i="7"/>
  <c r="W89" i="7" s="1"/>
  <c r="Q31" i="7"/>
  <c r="Q89" i="7" s="1"/>
  <c r="W53" i="7"/>
  <c r="W111" i="7" s="1"/>
  <c r="R55" i="7"/>
  <c r="R113" i="7" s="1"/>
  <c r="N55" i="7"/>
  <c r="N113" i="7" s="1"/>
  <c r="F55" i="7"/>
  <c r="F113" i="7" s="1"/>
  <c r="H51" i="7"/>
  <c r="H109" i="7" s="1"/>
  <c r="U53" i="7"/>
  <c r="U111" i="7" s="1"/>
  <c r="T55" i="7"/>
  <c r="T113" i="7" s="1"/>
  <c r="M53" i="7"/>
  <c r="M111" i="7" s="1"/>
  <c r="I53" i="7"/>
  <c r="I111" i="7" s="1"/>
  <c r="H55" i="7"/>
  <c r="H113" i="7" s="1"/>
  <c r="AB31" i="7"/>
  <c r="AB89" i="7" s="1"/>
  <c r="AG49" i="7"/>
  <c r="AC49" i="7" s="1"/>
  <c r="AG44" i="7"/>
  <c r="AC44" i="7" s="1"/>
  <c r="AB102" i="7"/>
  <c r="G53" i="7"/>
  <c r="G111" i="7" s="1"/>
  <c r="AB106" i="7"/>
  <c r="I31" i="7"/>
  <c r="I89" i="7" s="1"/>
  <c r="AA53" i="7"/>
  <c r="AA111" i="7" s="1"/>
  <c r="Z55" i="7"/>
  <c r="Z113" i="7" s="1"/>
  <c r="AB97" i="7"/>
  <c r="L53" i="7"/>
  <c r="L111" i="7" s="1"/>
  <c r="Y53" i="7"/>
  <c r="Y111" i="7" s="1"/>
  <c r="K55" i="7"/>
  <c r="K113" i="7" s="1"/>
  <c r="H53" i="7"/>
  <c r="H111" i="7" s="1"/>
  <c r="AB95" i="7"/>
  <c r="C31" i="7"/>
  <c r="C89" i="7" s="1"/>
  <c r="L31" i="7"/>
  <c r="L89" i="7" s="1"/>
  <c r="V88" i="7"/>
  <c r="AG30" i="7"/>
  <c r="AC30" i="7" s="1"/>
  <c r="V31" i="7"/>
  <c r="O53" i="7"/>
  <c r="O111" i="7" s="1"/>
  <c r="AA31" i="7"/>
  <c r="AA89" i="7" s="1"/>
  <c r="X31" i="7"/>
  <c r="X89" i="7" s="1"/>
  <c r="O31" i="7"/>
  <c r="O89" i="7" s="1"/>
  <c r="F31" i="7"/>
  <c r="F89" i="7" s="1"/>
  <c r="G174" i="18" l="1"/>
  <c r="G114" i="18"/>
  <c r="G151" i="18"/>
  <c r="G91" i="18"/>
  <c r="G167" i="18"/>
  <c r="G107" i="18"/>
  <c r="G108" i="18"/>
  <c r="G168" i="18"/>
  <c r="B48" i="18"/>
  <c r="Q8" i="18"/>
  <c r="G165" i="18"/>
  <c r="G105" i="18"/>
  <c r="G175" i="18"/>
  <c r="G115" i="18"/>
  <c r="G102" i="18"/>
  <c r="G162" i="18"/>
  <c r="M89" i="18"/>
  <c r="N34" i="18"/>
  <c r="G104" i="18"/>
  <c r="G164" i="18"/>
  <c r="H9" i="18"/>
  <c r="J40" i="18" s="1"/>
  <c r="H27" i="18"/>
  <c r="J58" i="18" s="1"/>
  <c r="J147" i="18" s="1"/>
  <c r="U24" i="18"/>
  <c r="G166" i="18"/>
  <c r="G106" i="18"/>
  <c r="Q12" i="18"/>
  <c r="U10" i="18"/>
  <c r="G169" i="18"/>
  <c r="G109" i="18"/>
  <c r="U8" i="18"/>
  <c r="G113" i="18"/>
  <c r="G173" i="18"/>
  <c r="U16" i="18"/>
  <c r="U11" i="18"/>
  <c r="E53" i="18"/>
  <c r="I79" i="18" s="1"/>
  <c r="I168" i="18" s="1"/>
  <c r="H16" i="18"/>
  <c r="J47" i="18" s="1"/>
  <c r="I112" i="18"/>
  <c r="Q22" i="18"/>
  <c r="J79" i="18" s="1"/>
  <c r="J168" i="18" s="1"/>
  <c r="J134" i="18"/>
  <c r="Q11" i="18"/>
  <c r="J68" i="18" s="1"/>
  <c r="K68" i="18" s="1"/>
  <c r="I150" i="18"/>
  <c r="Q10" i="18"/>
  <c r="C59" i="18"/>
  <c r="I59" i="18" s="1"/>
  <c r="I148" i="18" s="1"/>
  <c r="H18" i="18"/>
  <c r="J49" i="18" s="1"/>
  <c r="J138" i="18" s="1"/>
  <c r="U28" i="18"/>
  <c r="H7" i="18"/>
  <c r="J38" i="18" s="1"/>
  <c r="J127" i="18" s="1"/>
  <c r="J77" i="18"/>
  <c r="K77" i="18" s="1"/>
  <c r="U29" i="18"/>
  <c r="E41" i="18"/>
  <c r="I67" i="18" s="1"/>
  <c r="I156" i="18" s="1"/>
  <c r="I102" i="18"/>
  <c r="E40" i="18"/>
  <c r="I66" i="18" s="1"/>
  <c r="J66" i="18" s="1"/>
  <c r="H26" i="18"/>
  <c r="J57" i="18" s="1"/>
  <c r="J146" i="18" s="1"/>
  <c r="U9" i="18"/>
  <c r="U27" i="18"/>
  <c r="U26" i="18"/>
  <c r="U7" i="18"/>
  <c r="I133" i="18"/>
  <c r="I99" i="18"/>
  <c r="I135" i="18"/>
  <c r="I101" i="18"/>
  <c r="U25" i="18"/>
  <c r="U13" i="18"/>
  <c r="E54" i="18"/>
  <c r="I80" i="18" s="1"/>
  <c r="I109" i="18" s="1"/>
  <c r="U21" i="18"/>
  <c r="J65" i="18"/>
  <c r="J154" i="18" s="1"/>
  <c r="U15" i="18"/>
  <c r="U18" i="18"/>
  <c r="I151" i="18"/>
  <c r="I91" i="18"/>
  <c r="I158" i="18"/>
  <c r="I98" i="18"/>
  <c r="I152" i="18"/>
  <c r="I92" i="18"/>
  <c r="I164" i="18"/>
  <c r="I104" i="18"/>
  <c r="I155" i="18"/>
  <c r="I165" i="18"/>
  <c r="I105" i="18"/>
  <c r="I170" i="18"/>
  <c r="I110" i="18"/>
  <c r="I153" i="18"/>
  <c r="I93" i="18"/>
  <c r="I115" i="18"/>
  <c r="I175" i="18"/>
  <c r="I111" i="18"/>
  <c r="I163" i="18"/>
  <c r="I103" i="18"/>
  <c r="I166" i="18"/>
  <c r="I106" i="18"/>
  <c r="I167" i="18"/>
  <c r="I107" i="18"/>
  <c r="J69" i="18"/>
  <c r="J158" i="18" s="1"/>
  <c r="I147" i="18"/>
  <c r="I113" i="18"/>
  <c r="I157" i="18"/>
  <c r="I97" i="18"/>
  <c r="J74" i="18"/>
  <c r="J163" i="18" s="1"/>
  <c r="I154" i="18"/>
  <c r="I94" i="18"/>
  <c r="I108" i="18"/>
  <c r="B54" i="18"/>
  <c r="D50" i="18"/>
  <c r="Q19" i="18"/>
  <c r="J76" i="18" s="1"/>
  <c r="Q5" i="18"/>
  <c r="J62" i="18" s="1"/>
  <c r="K62" i="18" s="1"/>
  <c r="K46" i="18"/>
  <c r="K135" i="18" s="1"/>
  <c r="Q7" i="18"/>
  <c r="J64" i="18" s="1"/>
  <c r="D38" i="18"/>
  <c r="H11" i="18"/>
  <c r="J42" i="18" s="1"/>
  <c r="B42" i="18"/>
  <c r="D52" i="18"/>
  <c r="Q21" i="18"/>
  <c r="J78" i="18" s="1"/>
  <c r="B56" i="18"/>
  <c r="H25" i="18"/>
  <c r="J56" i="18" s="1"/>
  <c r="J111" i="18" s="1"/>
  <c r="Q23" i="18"/>
  <c r="D54" i="18"/>
  <c r="H13" i="18"/>
  <c r="J44" i="18" s="1"/>
  <c r="B44" i="18"/>
  <c r="J162" i="18"/>
  <c r="J102" i="18"/>
  <c r="K73" i="18"/>
  <c r="K43" i="18"/>
  <c r="J132" i="18"/>
  <c r="J143" i="18"/>
  <c r="K54" i="18"/>
  <c r="K47" i="18"/>
  <c r="J136" i="18"/>
  <c r="K84" i="18"/>
  <c r="J173" i="18"/>
  <c r="J160" i="18"/>
  <c r="J100" i="18"/>
  <c r="K71" i="18"/>
  <c r="J128" i="18"/>
  <c r="K39" i="18"/>
  <c r="H10" i="18"/>
  <c r="J41" i="18" s="1"/>
  <c r="B41" i="18"/>
  <c r="K48" i="18"/>
  <c r="J137" i="18"/>
  <c r="K40" i="18"/>
  <c r="J129" i="18"/>
  <c r="M24" i="18"/>
  <c r="D35" i="18"/>
  <c r="Q4" i="18"/>
  <c r="J61" i="18" s="1"/>
  <c r="K35" i="18"/>
  <c r="J124" i="18"/>
  <c r="J140" i="18"/>
  <c r="K51" i="18"/>
  <c r="J171" i="18"/>
  <c r="K82" i="18"/>
  <c r="J141" i="18"/>
  <c r="K52" i="18"/>
  <c r="Q29" i="18"/>
  <c r="J86" i="18" s="1"/>
  <c r="D60" i="18"/>
  <c r="K134" i="18"/>
  <c r="L45" i="18"/>
  <c r="B53" i="18"/>
  <c r="H22" i="18"/>
  <c r="J53" i="18" s="1"/>
  <c r="K69" i="18"/>
  <c r="J159" i="18"/>
  <c r="K70" i="18"/>
  <c r="K72" i="18"/>
  <c r="J161" i="18"/>
  <c r="J101" i="18"/>
  <c r="J174" i="18"/>
  <c r="K85" i="18"/>
  <c r="D37" i="18"/>
  <c r="Q6" i="18"/>
  <c r="J63" i="18" s="1"/>
  <c r="K37" i="18"/>
  <c r="J126" i="18"/>
  <c r="J149" i="18"/>
  <c r="K60" i="18"/>
  <c r="D49" i="18"/>
  <c r="Q18" i="18"/>
  <c r="J75" i="18" s="1"/>
  <c r="K83" i="18"/>
  <c r="J172" i="18"/>
  <c r="J112" i="18"/>
  <c r="J125" i="18"/>
  <c r="K36" i="18"/>
  <c r="B55" i="18"/>
  <c r="H24" i="18"/>
  <c r="J55" i="18" s="1"/>
  <c r="J139" i="18"/>
  <c r="K50" i="18"/>
  <c r="AG34" i="7"/>
  <c r="AC34" i="7" s="1"/>
  <c r="AG46" i="7"/>
  <c r="AC46" i="7" s="1"/>
  <c r="AD46" i="7" s="1"/>
  <c r="AG43" i="7"/>
  <c r="AC43" i="7" s="1"/>
  <c r="AC101" i="7" s="1"/>
  <c r="AG32" i="7"/>
  <c r="AC32" i="7" s="1"/>
  <c r="AC90" i="7" s="1"/>
  <c r="AB103" i="7"/>
  <c r="AG35" i="7"/>
  <c r="AC35" i="7" s="1"/>
  <c r="AG53" i="7"/>
  <c r="AC53" i="7" s="1"/>
  <c r="AC111" i="7" s="1"/>
  <c r="AG42" i="7"/>
  <c r="AC42" i="7" s="1"/>
  <c r="AG38" i="7"/>
  <c r="AC38" i="7" s="1"/>
  <c r="AD38" i="7" s="1"/>
  <c r="AG50" i="7"/>
  <c r="AC50" i="7" s="1"/>
  <c r="AG47" i="7"/>
  <c r="AC47" i="7" s="1"/>
  <c r="AD47" i="7" s="1"/>
  <c r="AG36" i="7"/>
  <c r="AC36" i="7" s="1"/>
  <c r="AC94" i="7" s="1"/>
  <c r="AG40" i="7"/>
  <c r="AC40" i="7" s="1"/>
  <c r="AD40" i="7" s="1"/>
  <c r="AG41" i="7"/>
  <c r="AC41" i="7" s="1"/>
  <c r="AC99" i="7" s="1"/>
  <c r="AB99" i="7"/>
  <c r="AG52" i="7"/>
  <c r="AC52" i="7" s="1"/>
  <c r="AC110" i="7" s="1"/>
  <c r="AG33" i="7"/>
  <c r="AC33" i="7" s="1"/>
  <c r="AD33" i="7" s="1"/>
  <c r="AG37" i="7"/>
  <c r="AC37" i="7" s="1"/>
  <c r="AC95" i="7" s="1"/>
  <c r="AG54" i="7"/>
  <c r="AC54" i="7" s="1"/>
  <c r="AC112" i="7" s="1"/>
  <c r="AG56" i="7"/>
  <c r="AC56" i="7" s="1"/>
  <c r="AB100" i="7"/>
  <c r="AG48" i="7"/>
  <c r="AC48" i="7" s="1"/>
  <c r="AD48" i="7" s="1"/>
  <c r="AB62" i="7"/>
  <c r="AG4" i="7"/>
  <c r="AC4" i="7" s="1"/>
  <c r="AB66" i="7"/>
  <c r="AG8" i="7"/>
  <c r="AC8" i="7" s="1"/>
  <c r="AB77" i="7"/>
  <c r="AG19" i="7"/>
  <c r="AC19" i="7" s="1"/>
  <c r="AB81" i="7"/>
  <c r="AG23" i="7"/>
  <c r="AC23" i="7" s="1"/>
  <c r="AB72" i="7"/>
  <c r="AG14" i="7"/>
  <c r="AC14" i="7" s="1"/>
  <c r="AB76" i="7"/>
  <c r="AG18" i="7"/>
  <c r="AC18" i="7" s="1"/>
  <c r="AB70" i="7"/>
  <c r="AG12" i="7"/>
  <c r="AC12" i="7" s="1"/>
  <c r="AB67" i="7"/>
  <c r="AG9" i="7"/>
  <c r="AC9" i="7" s="1"/>
  <c r="AB69" i="7"/>
  <c r="AG11" i="7"/>
  <c r="AC11" i="7" s="1"/>
  <c r="AB73" i="7"/>
  <c r="AG15" i="7"/>
  <c r="AC15" i="7" s="1"/>
  <c r="AB84" i="7"/>
  <c r="AG26" i="7"/>
  <c r="AC26" i="7" s="1"/>
  <c r="AB65" i="7"/>
  <c r="AG7" i="7"/>
  <c r="AC7" i="7" s="1"/>
  <c r="AB80" i="7"/>
  <c r="AG22" i="7"/>
  <c r="AC22" i="7" s="1"/>
  <c r="AB68" i="7"/>
  <c r="AG10" i="7"/>
  <c r="AC10" i="7" s="1"/>
  <c r="AG27" i="7"/>
  <c r="AC27" i="7" s="1"/>
  <c r="AB85" i="7"/>
  <c r="AG28" i="7"/>
  <c r="AC28" i="7" s="1"/>
  <c r="AB86" i="7"/>
  <c r="AG51" i="7"/>
  <c r="AC51" i="7" s="1"/>
  <c r="AB63" i="7"/>
  <c r="AG5" i="7"/>
  <c r="AC5" i="7" s="1"/>
  <c r="AB82" i="7"/>
  <c r="AG24" i="7"/>
  <c r="AC24" i="7" s="1"/>
  <c r="AB78" i="7"/>
  <c r="AG20" i="7"/>
  <c r="AC20" i="7" s="1"/>
  <c r="AG13" i="7"/>
  <c r="AC13" i="7" s="1"/>
  <c r="AB71" i="7"/>
  <c r="AB83" i="7"/>
  <c r="AG25" i="7"/>
  <c r="AC25" i="7" s="1"/>
  <c r="AB75" i="7"/>
  <c r="AG17" i="7"/>
  <c r="AC17" i="7" s="1"/>
  <c r="AG55" i="7"/>
  <c r="AC55" i="7" s="1"/>
  <c r="AB61" i="7"/>
  <c r="AG3" i="7"/>
  <c r="AC3" i="7" s="1"/>
  <c r="AB79" i="7"/>
  <c r="AG21" i="7"/>
  <c r="AC21" i="7" s="1"/>
  <c r="AB64" i="7"/>
  <c r="AG6" i="7"/>
  <c r="AC6" i="7" s="1"/>
  <c r="AB87" i="7"/>
  <c r="AG29" i="7"/>
  <c r="AC29" i="7" s="1"/>
  <c r="AB74" i="7"/>
  <c r="AG16" i="7"/>
  <c r="AC16" i="7" s="1"/>
  <c r="AB109" i="7"/>
  <c r="AC107" i="7"/>
  <c r="AD49" i="7"/>
  <c r="AD30" i="7"/>
  <c r="AC88" i="7"/>
  <c r="AD34" i="7"/>
  <c r="AC92" i="7"/>
  <c r="AC102" i="7"/>
  <c r="AD44" i="7"/>
  <c r="AD35" i="7"/>
  <c r="AC93" i="7"/>
  <c r="AC97" i="7"/>
  <c r="AD39" i="7"/>
  <c r="AC103" i="7"/>
  <c r="AD45" i="7"/>
  <c r="V89" i="7"/>
  <c r="AG31" i="7"/>
  <c r="AC31" i="7" s="1"/>
  <c r="J67" i="18" l="1"/>
  <c r="K67" i="18" s="1"/>
  <c r="N89" i="18"/>
  <c r="O34" i="18"/>
  <c r="L68" i="18"/>
  <c r="M68" i="18" s="1"/>
  <c r="K157" i="18"/>
  <c r="K57" i="18"/>
  <c r="K112" i="18" s="1"/>
  <c r="J94" i="18"/>
  <c r="J91" i="18"/>
  <c r="K65" i="18"/>
  <c r="K94" i="18" s="1"/>
  <c r="K79" i="18"/>
  <c r="K168" i="18" s="1"/>
  <c r="K49" i="18"/>
  <c r="K138" i="18" s="1"/>
  <c r="I95" i="18"/>
  <c r="J113" i="18"/>
  <c r="I114" i="18"/>
  <c r="J59" i="18"/>
  <c r="J148" i="18" s="1"/>
  <c r="J106" i="18"/>
  <c r="J166" i="18"/>
  <c r="I96" i="18"/>
  <c r="K38" i="18"/>
  <c r="J151" i="18"/>
  <c r="J157" i="18"/>
  <c r="L79" i="18"/>
  <c r="L168" i="18" s="1"/>
  <c r="K58" i="18"/>
  <c r="K147" i="18" s="1"/>
  <c r="I169" i="18"/>
  <c r="J156" i="18"/>
  <c r="J80" i="18"/>
  <c r="J169" i="18" s="1"/>
  <c r="J98" i="18"/>
  <c r="J155" i="18"/>
  <c r="K66" i="18"/>
  <c r="K74" i="18"/>
  <c r="L74" i="18" s="1"/>
  <c r="J103" i="18"/>
  <c r="J95" i="18"/>
  <c r="L46" i="18"/>
  <c r="M46" i="18" s="1"/>
  <c r="N46" i="18" s="1"/>
  <c r="K76" i="18"/>
  <c r="K105" i="18" s="1"/>
  <c r="J165" i="18"/>
  <c r="J105" i="18"/>
  <c r="K42" i="18"/>
  <c r="J97" i="18"/>
  <c r="J131" i="18"/>
  <c r="J153" i="18"/>
  <c r="K64" i="18"/>
  <c r="J93" i="18"/>
  <c r="K146" i="18"/>
  <c r="J145" i="18"/>
  <c r="K56" i="18"/>
  <c r="K111" i="18" s="1"/>
  <c r="K78" i="18"/>
  <c r="K107" i="18" s="1"/>
  <c r="J107" i="18"/>
  <c r="J167" i="18"/>
  <c r="J144" i="18"/>
  <c r="K55" i="18"/>
  <c r="J115" i="18"/>
  <c r="J175" i="18"/>
  <c r="K86" i="18"/>
  <c r="K136" i="18"/>
  <c r="L47" i="18"/>
  <c r="K174" i="18"/>
  <c r="L85" i="18"/>
  <c r="K124" i="18"/>
  <c r="L35" i="18"/>
  <c r="K41" i="18"/>
  <c r="J130" i="18"/>
  <c r="J96" i="18"/>
  <c r="D55" i="18"/>
  <c r="Q24" i="18"/>
  <c r="J81" i="18" s="1"/>
  <c r="K149" i="18"/>
  <c r="L60" i="18"/>
  <c r="L52" i="18"/>
  <c r="K141" i="18"/>
  <c r="L36" i="18"/>
  <c r="K125" i="18"/>
  <c r="L73" i="18"/>
  <c r="K102" i="18"/>
  <c r="K162" i="18"/>
  <c r="K126" i="18"/>
  <c r="L37" i="18"/>
  <c r="K159" i="18"/>
  <c r="L70" i="18"/>
  <c r="L51" i="18"/>
  <c r="K140" i="18"/>
  <c r="K44" i="18"/>
  <c r="K99" i="18" s="1"/>
  <c r="J133" i="18"/>
  <c r="J104" i="18"/>
  <c r="J164" i="18"/>
  <c r="K75" i="18"/>
  <c r="L54" i="18"/>
  <c r="K143" i="18"/>
  <c r="K128" i="18"/>
  <c r="L39" i="18"/>
  <c r="L157" i="18"/>
  <c r="J142" i="18"/>
  <c r="J108" i="18"/>
  <c r="K53" i="18"/>
  <c r="K171" i="18"/>
  <c r="L82" i="18"/>
  <c r="K132" i="18"/>
  <c r="L43" i="18"/>
  <c r="L71" i="18"/>
  <c r="K100" i="18"/>
  <c r="K160" i="18"/>
  <c r="K161" i="18"/>
  <c r="K101" i="18"/>
  <c r="L72" i="18"/>
  <c r="K91" i="18"/>
  <c r="L62" i="18"/>
  <c r="K151" i="18"/>
  <c r="J92" i="18"/>
  <c r="J152" i="18"/>
  <c r="K63" i="18"/>
  <c r="J99" i="18"/>
  <c r="K129" i="18"/>
  <c r="L40" i="18"/>
  <c r="J150" i="18"/>
  <c r="J90" i="18"/>
  <c r="K61" i="18"/>
  <c r="K106" i="18"/>
  <c r="K166" i="18"/>
  <c r="L77" i="18"/>
  <c r="K172" i="18"/>
  <c r="L83" i="18"/>
  <c r="M45" i="18"/>
  <c r="L134" i="18"/>
  <c r="K173" i="18"/>
  <c r="L84" i="18"/>
  <c r="K139" i="18"/>
  <c r="L50" i="18"/>
  <c r="L38" i="18"/>
  <c r="K127" i="18"/>
  <c r="K158" i="18"/>
  <c r="L69" i="18"/>
  <c r="K98" i="18"/>
  <c r="K154" i="18"/>
  <c r="K137" i="18"/>
  <c r="L48" i="18"/>
  <c r="AD53" i="7"/>
  <c r="AE53" i="7" s="1"/>
  <c r="AC104" i="7"/>
  <c r="AD43" i="7"/>
  <c r="AD101" i="7" s="1"/>
  <c r="AD37" i="7"/>
  <c r="AE37" i="7" s="1"/>
  <c r="AD32" i="7"/>
  <c r="AE32" i="7" s="1"/>
  <c r="AD36" i="7"/>
  <c r="AD50" i="7"/>
  <c r="AD108" i="7" s="1"/>
  <c r="AC108" i="7"/>
  <c r="AC100" i="7"/>
  <c r="AD42" i="7"/>
  <c r="AD100" i="7" s="1"/>
  <c r="AD41" i="7"/>
  <c r="AD99" i="7" s="1"/>
  <c r="AC105" i="7"/>
  <c r="AC106" i="7"/>
  <c r="AC98" i="7"/>
  <c r="AD52" i="7"/>
  <c r="AE52" i="7" s="1"/>
  <c r="AC96" i="7"/>
  <c r="AC114" i="7"/>
  <c r="AD56" i="7"/>
  <c r="AE56" i="7" s="1"/>
  <c r="AE114" i="7" s="1"/>
  <c r="AD54" i="7"/>
  <c r="AD112" i="7" s="1"/>
  <c r="AC91" i="7"/>
  <c r="AC109" i="7"/>
  <c r="AD51" i="7"/>
  <c r="AD109" i="7" s="1"/>
  <c r="AD21" i="7"/>
  <c r="AC79" i="7"/>
  <c r="AC71" i="7"/>
  <c r="AD13" i="7"/>
  <c r="AC78" i="7"/>
  <c r="AD20" i="7"/>
  <c r="AD27" i="7"/>
  <c r="AC85" i="7"/>
  <c r="AC63" i="7"/>
  <c r="AD5" i="7"/>
  <c r="AD12" i="7"/>
  <c r="AC70" i="7"/>
  <c r="AC73" i="7"/>
  <c r="AD15" i="7"/>
  <c r="AD16" i="7"/>
  <c r="AC74" i="7"/>
  <c r="AC69" i="7"/>
  <c r="AD11" i="7"/>
  <c r="AC66" i="7"/>
  <c r="AD8" i="7"/>
  <c r="AC61" i="7"/>
  <c r="AD3" i="7"/>
  <c r="AD28" i="7"/>
  <c r="AC86" i="7"/>
  <c r="AD9" i="7"/>
  <c r="AC67" i="7"/>
  <c r="AC65" i="7"/>
  <c r="AD7" i="7"/>
  <c r="AC87" i="7"/>
  <c r="AD29" i="7"/>
  <c r="AC82" i="7"/>
  <c r="AD24" i="7"/>
  <c r="AC68" i="7"/>
  <c r="AD10" i="7"/>
  <c r="AC64" i="7"/>
  <c r="AD6" i="7"/>
  <c r="AC76" i="7"/>
  <c r="AD18" i="7"/>
  <c r="AC84" i="7"/>
  <c r="AD26" i="7"/>
  <c r="AC62" i="7"/>
  <c r="AD4" i="7"/>
  <c r="AC81" i="7"/>
  <c r="AD23" i="7"/>
  <c r="AC113" i="7"/>
  <c r="AD55" i="7"/>
  <c r="AC77" i="7"/>
  <c r="AD19" i="7"/>
  <c r="AC75" i="7"/>
  <c r="AD17" i="7"/>
  <c r="AC80" i="7"/>
  <c r="AD22" i="7"/>
  <c r="AD25" i="7"/>
  <c r="AC83" i="7"/>
  <c r="AC72" i="7"/>
  <c r="AD14" i="7"/>
  <c r="AD94" i="7"/>
  <c r="AE36" i="7"/>
  <c r="AE47" i="7"/>
  <c r="AD105" i="7"/>
  <c r="AE35" i="7"/>
  <c r="AD93" i="7"/>
  <c r="AD98" i="7"/>
  <c r="AE40" i="7"/>
  <c r="AD103" i="7"/>
  <c r="AE45" i="7"/>
  <c r="AD88" i="7"/>
  <c r="AE30" i="7"/>
  <c r="AD91" i="7"/>
  <c r="AE33" i="7"/>
  <c r="AE49" i="7"/>
  <c r="AD107" i="7"/>
  <c r="AD102" i="7"/>
  <c r="AE44" i="7"/>
  <c r="AD106" i="7"/>
  <c r="AE48" i="7"/>
  <c r="AD104" i="7"/>
  <c r="AE46" i="7"/>
  <c r="AC89" i="7"/>
  <c r="AD31" i="7"/>
  <c r="AD97" i="7"/>
  <c r="AE39" i="7"/>
  <c r="AD92" i="7"/>
  <c r="AE34" i="7"/>
  <c r="AE38" i="7"/>
  <c r="AD96" i="7"/>
  <c r="L57" i="18" l="1"/>
  <c r="AD111" i="7"/>
  <c r="O89" i="18"/>
  <c r="P34" i="18"/>
  <c r="K93" i="18"/>
  <c r="L49" i="18"/>
  <c r="L65" i="18"/>
  <c r="L94" i="18" s="1"/>
  <c r="K59" i="18"/>
  <c r="K148" i="18" s="1"/>
  <c r="M79" i="18"/>
  <c r="K163" i="18"/>
  <c r="K103" i="18"/>
  <c r="K113" i="18"/>
  <c r="L58" i="18"/>
  <c r="M58" i="18" s="1"/>
  <c r="M147" i="18" s="1"/>
  <c r="J114" i="18"/>
  <c r="L147" i="18"/>
  <c r="J109" i="18"/>
  <c r="K80" i="18"/>
  <c r="K109" i="18" s="1"/>
  <c r="K156" i="18"/>
  <c r="L67" i="18"/>
  <c r="M135" i="18"/>
  <c r="L66" i="18"/>
  <c r="K155" i="18"/>
  <c r="K95" i="18"/>
  <c r="L95" i="18"/>
  <c r="L135" i="18"/>
  <c r="K165" i="18"/>
  <c r="L76" i="18"/>
  <c r="L105" i="18" s="1"/>
  <c r="K153" i="18"/>
  <c r="L64" i="18"/>
  <c r="L93" i="18" s="1"/>
  <c r="L42" i="18"/>
  <c r="K131" i="18"/>
  <c r="K97" i="18"/>
  <c r="M57" i="18"/>
  <c r="L146" i="18"/>
  <c r="L56" i="18"/>
  <c r="L111" i="18" s="1"/>
  <c r="K145" i="18"/>
  <c r="K167" i="18"/>
  <c r="L78" i="18"/>
  <c r="L154" i="18"/>
  <c r="M38" i="18"/>
  <c r="L127" i="18"/>
  <c r="L139" i="18"/>
  <c r="M50" i="18"/>
  <c r="M37" i="18"/>
  <c r="L126" i="18"/>
  <c r="M71" i="18"/>
  <c r="L160" i="18"/>
  <c r="L100" i="18"/>
  <c r="M60" i="18"/>
  <c r="L149" i="18"/>
  <c r="M84" i="18"/>
  <c r="L173" i="18"/>
  <c r="L128" i="18"/>
  <c r="M39" i="18"/>
  <c r="K133" i="18"/>
  <c r="L44" i="18"/>
  <c r="L99" i="18" s="1"/>
  <c r="K81" i="18"/>
  <c r="J110" i="18"/>
  <c r="J170" i="18"/>
  <c r="L158" i="18"/>
  <c r="L98" i="18"/>
  <c r="M69" i="18"/>
  <c r="K90" i="18"/>
  <c r="L61" i="18"/>
  <c r="K150" i="18"/>
  <c r="M43" i="18"/>
  <c r="L132" i="18"/>
  <c r="M47" i="18"/>
  <c r="L136" i="18"/>
  <c r="L140" i="18"/>
  <c r="M51" i="18"/>
  <c r="M73" i="18"/>
  <c r="L102" i="18"/>
  <c r="L162" i="18"/>
  <c r="M62" i="18"/>
  <c r="L91" i="18"/>
  <c r="L151" i="18"/>
  <c r="N135" i="18"/>
  <c r="O46" i="18"/>
  <c r="K175" i="18"/>
  <c r="L86" i="18"/>
  <c r="K115" i="18"/>
  <c r="M83" i="18"/>
  <c r="L112" i="18"/>
  <c r="L172" i="18"/>
  <c r="L129" i="18"/>
  <c r="M40" i="18"/>
  <c r="K164" i="18"/>
  <c r="L75" i="18"/>
  <c r="K104" i="18"/>
  <c r="L141" i="18"/>
  <c r="M52" i="18"/>
  <c r="M157" i="18"/>
  <c r="N68" i="18"/>
  <c r="L63" i="18"/>
  <c r="K92" i="18"/>
  <c r="K152" i="18"/>
  <c r="M54" i="18"/>
  <c r="L143" i="18"/>
  <c r="M82" i="18"/>
  <c r="L171" i="18"/>
  <c r="K130" i="18"/>
  <c r="L41" i="18"/>
  <c r="K96" i="18"/>
  <c r="M48" i="18"/>
  <c r="L137" i="18"/>
  <c r="M72" i="18"/>
  <c r="L161" i="18"/>
  <c r="L101" i="18"/>
  <c r="M35" i="18"/>
  <c r="L124" i="18"/>
  <c r="L125" i="18"/>
  <c r="M36" i="18"/>
  <c r="L103" i="18"/>
  <c r="M74" i="18"/>
  <c r="L163" i="18"/>
  <c r="L166" i="18"/>
  <c r="L106" i="18"/>
  <c r="M77" i="18"/>
  <c r="M85" i="18"/>
  <c r="L174" i="18"/>
  <c r="M134" i="18"/>
  <c r="N45" i="18"/>
  <c r="L138" i="18"/>
  <c r="M49" i="18"/>
  <c r="L53" i="18"/>
  <c r="K142" i="18"/>
  <c r="K108" i="18"/>
  <c r="M168" i="18"/>
  <c r="N79" i="18"/>
  <c r="M70" i="18"/>
  <c r="L159" i="18"/>
  <c r="L55" i="18"/>
  <c r="K144" i="18"/>
  <c r="AD90" i="7"/>
  <c r="AE43" i="7"/>
  <c r="AE50" i="7"/>
  <c r="AE54" i="7"/>
  <c r="AE112" i="7" s="1"/>
  <c r="AD95" i="7"/>
  <c r="AE51" i="7"/>
  <c r="AF51" i="7" s="1"/>
  <c r="AF109" i="7" s="1"/>
  <c r="AE42" i="7"/>
  <c r="AF42" i="7" s="1"/>
  <c r="AF100" i="7" s="1"/>
  <c r="AD110" i="7"/>
  <c r="AF56" i="7"/>
  <c r="AF114" i="7" s="1"/>
  <c r="AE41" i="7"/>
  <c r="AE99" i="7" s="1"/>
  <c r="AD114" i="7"/>
  <c r="AD77" i="7"/>
  <c r="AE19" i="7"/>
  <c r="AD86" i="7"/>
  <c r="AE28" i="7"/>
  <c r="AD68" i="7"/>
  <c r="AE10" i="7"/>
  <c r="AD64" i="7"/>
  <c r="AE6" i="7"/>
  <c r="AD113" i="7"/>
  <c r="AE55" i="7"/>
  <c r="AE5" i="7"/>
  <c r="AD63" i="7"/>
  <c r="AD82" i="7"/>
  <c r="AE24" i="7"/>
  <c r="AD62" i="7"/>
  <c r="AE4" i="7"/>
  <c r="AD87" i="7"/>
  <c r="AE29" i="7"/>
  <c r="AE20" i="7"/>
  <c r="AD78" i="7"/>
  <c r="AE25" i="7"/>
  <c r="AD83" i="7"/>
  <c r="AD80" i="7"/>
  <c r="AE22" i="7"/>
  <c r="AE7" i="7"/>
  <c r="AD65" i="7"/>
  <c r="AD74" i="7"/>
  <c r="AE16" i="7"/>
  <c r="AD75" i="7"/>
  <c r="AE17" i="7"/>
  <c r="AD76" i="7"/>
  <c r="AE18" i="7"/>
  <c r="AD73" i="7"/>
  <c r="AE15" i="7"/>
  <c r="AD70" i="7"/>
  <c r="AE12" i="7"/>
  <c r="AD61" i="7"/>
  <c r="AE3" i="7"/>
  <c r="AD72" i="7"/>
  <c r="AE14" i="7"/>
  <c r="AD81" i="7"/>
  <c r="AE23" i="7"/>
  <c r="AD66" i="7"/>
  <c r="AE8" i="7"/>
  <c r="AD85" i="7"/>
  <c r="AE27" i="7"/>
  <c r="AD69" i="7"/>
  <c r="AE11" i="7"/>
  <c r="AD84" i="7"/>
  <c r="AE26" i="7"/>
  <c r="AD71" i="7"/>
  <c r="AE13" i="7"/>
  <c r="AD67" i="7"/>
  <c r="AE9" i="7"/>
  <c r="AD79" i="7"/>
  <c r="AE21" i="7"/>
  <c r="AF36" i="7"/>
  <c r="AF94" i="7" s="1"/>
  <c r="AE94" i="7"/>
  <c r="AE105" i="7"/>
  <c r="AF47" i="7"/>
  <c r="AF105" i="7" s="1"/>
  <c r="AE95" i="7"/>
  <c r="AF37" i="7"/>
  <c r="AF95" i="7" s="1"/>
  <c r="AF43" i="7"/>
  <c r="AF101" i="7" s="1"/>
  <c r="AE101" i="7"/>
  <c r="AF39" i="7"/>
  <c r="AF97" i="7" s="1"/>
  <c r="AE97" i="7"/>
  <c r="AF44" i="7"/>
  <c r="AF102" i="7" s="1"/>
  <c r="AE102" i="7"/>
  <c r="AE98" i="7"/>
  <c r="AF40" i="7"/>
  <c r="AF98" i="7" s="1"/>
  <c r="AE104" i="7"/>
  <c r="AF46" i="7"/>
  <c r="AF104" i="7" s="1"/>
  <c r="AF38" i="7"/>
  <c r="AF96" i="7" s="1"/>
  <c r="AE96" i="7"/>
  <c r="AF49" i="7"/>
  <c r="AF107" i="7" s="1"/>
  <c r="AE107" i="7"/>
  <c r="AF34" i="7"/>
  <c r="AF92" i="7" s="1"/>
  <c r="AE92" i="7"/>
  <c r="AE88" i="7"/>
  <c r="AF30" i="7"/>
  <c r="AF88" i="7" s="1"/>
  <c r="AF48" i="7"/>
  <c r="AF106" i="7" s="1"/>
  <c r="AE106" i="7"/>
  <c r="AF45" i="7"/>
  <c r="AF103" i="7" s="1"/>
  <c r="AE103" i="7"/>
  <c r="AD89" i="7"/>
  <c r="AE31" i="7"/>
  <c r="AF33" i="7"/>
  <c r="AF91" i="7" s="1"/>
  <c r="AE91" i="7"/>
  <c r="AE90" i="7"/>
  <c r="AF32" i="7"/>
  <c r="AF90" i="7" s="1"/>
  <c r="AF52" i="7"/>
  <c r="AF110" i="7" s="1"/>
  <c r="AE110" i="7"/>
  <c r="AE108" i="7"/>
  <c r="AF50" i="7"/>
  <c r="AF108" i="7" s="1"/>
  <c r="AE111" i="7"/>
  <c r="AF53" i="7"/>
  <c r="AF111" i="7" s="1"/>
  <c r="AE93" i="7"/>
  <c r="AF35" i="7"/>
  <c r="AF93" i="7" s="1"/>
  <c r="M65" i="18" l="1"/>
  <c r="P89" i="18"/>
  <c r="Q34" i="18"/>
  <c r="N58" i="18"/>
  <c r="K114" i="18"/>
  <c r="L59" i="18"/>
  <c r="M59" i="18"/>
  <c r="M148" i="18" s="1"/>
  <c r="L80" i="18"/>
  <c r="L109" i="18" s="1"/>
  <c r="K169" i="18"/>
  <c r="L113" i="18"/>
  <c r="M67" i="18"/>
  <c r="L156" i="18"/>
  <c r="M66" i="18"/>
  <c r="M95" i="18" s="1"/>
  <c r="L155" i="18"/>
  <c r="M76" i="18"/>
  <c r="M105" i="18" s="1"/>
  <c r="L165" i="18"/>
  <c r="L153" i="18"/>
  <c r="M64" i="18"/>
  <c r="M93" i="18" s="1"/>
  <c r="L131" i="18"/>
  <c r="M42" i="18"/>
  <c r="L97" i="18"/>
  <c r="M78" i="18"/>
  <c r="M107" i="18" s="1"/>
  <c r="L167" i="18"/>
  <c r="L107" i="18"/>
  <c r="L145" i="18"/>
  <c r="M56" i="18"/>
  <c r="M111" i="18" s="1"/>
  <c r="N57" i="18"/>
  <c r="M146" i="18"/>
  <c r="N134" i="18"/>
  <c r="O45" i="18"/>
  <c r="N60" i="18"/>
  <c r="M149" i="18"/>
  <c r="M143" i="18"/>
  <c r="N54" i="18"/>
  <c r="P46" i="18"/>
  <c r="O135" i="18"/>
  <c r="M159" i="18"/>
  <c r="N70" i="18"/>
  <c r="M100" i="18"/>
  <c r="N71" i="18"/>
  <c r="M160" i="18"/>
  <c r="N48" i="18"/>
  <c r="M137" i="18"/>
  <c r="L133" i="18"/>
  <c r="M44" i="18"/>
  <c r="O79" i="18"/>
  <c r="N168" i="18"/>
  <c r="M124" i="18"/>
  <c r="N35" i="18"/>
  <c r="M171" i="18"/>
  <c r="N82" i="18"/>
  <c r="M126" i="18"/>
  <c r="N37" i="18"/>
  <c r="M166" i="18"/>
  <c r="N77" i="18"/>
  <c r="M106" i="18"/>
  <c r="L130" i="18"/>
  <c r="M41" i="18"/>
  <c r="L96" i="18"/>
  <c r="M151" i="18"/>
  <c r="N62" i="18"/>
  <c r="M91" i="18"/>
  <c r="M139" i="18"/>
  <c r="N50" i="18"/>
  <c r="L150" i="18"/>
  <c r="M61" i="18"/>
  <c r="L90" i="18"/>
  <c r="M53" i="18"/>
  <c r="L142" i="18"/>
  <c r="L108" i="18"/>
  <c r="M102" i="18"/>
  <c r="N73" i="18"/>
  <c r="M162" i="18"/>
  <c r="L144" i="18"/>
  <c r="M55" i="18"/>
  <c r="O58" i="18"/>
  <c r="N147" i="18"/>
  <c r="M86" i="18"/>
  <c r="L175" i="18"/>
  <c r="L115" i="18"/>
  <c r="M141" i="18"/>
  <c r="N52" i="18"/>
  <c r="N36" i="18"/>
  <c r="M125" i="18"/>
  <c r="K170" i="18"/>
  <c r="K110" i="18"/>
  <c r="L81" i="18"/>
  <c r="L164" i="18"/>
  <c r="M75" i="18"/>
  <c r="L104" i="18"/>
  <c r="N85" i="18"/>
  <c r="M174" i="18"/>
  <c r="M129" i="18"/>
  <c r="N40" i="18"/>
  <c r="M132" i="18"/>
  <c r="N43" i="18"/>
  <c r="N39" i="18"/>
  <c r="M128" i="18"/>
  <c r="L152" i="18"/>
  <c r="L92" i="18"/>
  <c r="M63" i="18"/>
  <c r="N49" i="18"/>
  <c r="M138" i="18"/>
  <c r="N74" i="18"/>
  <c r="M103" i="18"/>
  <c r="M163" i="18"/>
  <c r="O68" i="18"/>
  <c r="N157" i="18"/>
  <c r="M172" i="18"/>
  <c r="N83" i="18"/>
  <c r="M112" i="18"/>
  <c r="N51" i="18"/>
  <c r="M140" i="18"/>
  <c r="M98" i="18"/>
  <c r="N69" i="18"/>
  <c r="M158" i="18"/>
  <c r="N84" i="18"/>
  <c r="M113" i="18"/>
  <c r="M173" i="18"/>
  <c r="M127" i="18"/>
  <c r="N38" i="18"/>
  <c r="M161" i="18"/>
  <c r="N72" i="18"/>
  <c r="M101" i="18"/>
  <c r="M136" i="18"/>
  <c r="N47" i="18"/>
  <c r="M154" i="18"/>
  <c r="N65" i="18"/>
  <c r="M94" i="18"/>
  <c r="AF41" i="7"/>
  <c r="AF99" i="7" s="1"/>
  <c r="AF54" i="7"/>
  <c r="AF112" i="7" s="1"/>
  <c r="AE100" i="7"/>
  <c r="AE109" i="7"/>
  <c r="AE69" i="7"/>
  <c r="AF11" i="7"/>
  <c r="AF69" i="7" s="1"/>
  <c r="AE85" i="7"/>
  <c r="AF27" i="7"/>
  <c r="AF85" i="7" s="1"/>
  <c r="AE66" i="7"/>
  <c r="AF8" i="7"/>
  <c r="AF66" i="7" s="1"/>
  <c r="AE68" i="7"/>
  <c r="AF10" i="7"/>
  <c r="AF68" i="7" s="1"/>
  <c r="AF22" i="7"/>
  <c r="AF80" i="7" s="1"/>
  <c r="AE80" i="7"/>
  <c r="AF15" i="7"/>
  <c r="AF73" i="7" s="1"/>
  <c r="AE73" i="7"/>
  <c r="AF21" i="7"/>
  <c r="AF79" i="7" s="1"/>
  <c r="AE79" i="7"/>
  <c r="AE64" i="7"/>
  <c r="AF6" i="7"/>
  <c r="AF64" i="7" s="1"/>
  <c r="AE78" i="7"/>
  <c r="AF20" i="7"/>
  <c r="AF78" i="7" s="1"/>
  <c r="AE67" i="7"/>
  <c r="AF9" i="7"/>
  <c r="AF67" i="7" s="1"/>
  <c r="AE81" i="7"/>
  <c r="AF23" i="7"/>
  <c r="AF81" i="7" s="1"/>
  <c r="AE75" i="7"/>
  <c r="AF17" i="7"/>
  <c r="AF75" i="7" s="1"/>
  <c r="AE87" i="7"/>
  <c r="AF29" i="7"/>
  <c r="AF87" i="7" s="1"/>
  <c r="AE83" i="7"/>
  <c r="AF25" i="7"/>
  <c r="AF83" i="7" s="1"/>
  <c r="AF28" i="7"/>
  <c r="AF86" i="7" s="1"/>
  <c r="AE86" i="7"/>
  <c r="AE70" i="7"/>
  <c r="AF12" i="7"/>
  <c r="AF70" i="7" s="1"/>
  <c r="AF5" i="7"/>
  <c r="AF63" i="7" s="1"/>
  <c r="AE63" i="7"/>
  <c r="AE113" i="7"/>
  <c r="AF55" i="7"/>
  <c r="AF113" i="7" s="1"/>
  <c r="AF18" i="7"/>
  <c r="AF76" i="7" s="1"/>
  <c r="AE76" i="7"/>
  <c r="AE71" i="7"/>
  <c r="AF13" i="7"/>
  <c r="AF71" i="7" s="1"/>
  <c r="AE72" i="7"/>
  <c r="AF14" i="7"/>
  <c r="AF72" i="7" s="1"/>
  <c r="AE74" i="7"/>
  <c r="AF16" i="7"/>
  <c r="AF74" i="7" s="1"/>
  <c r="AE62" i="7"/>
  <c r="AF4" i="7"/>
  <c r="AF62" i="7" s="1"/>
  <c r="AE84" i="7"/>
  <c r="AF26" i="7"/>
  <c r="AF84" i="7" s="1"/>
  <c r="AE61" i="7"/>
  <c r="AF3" i="7"/>
  <c r="AF61" i="7" s="1"/>
  <c r="AE82" i="7"/>
  <c r="AF24" i="7"/>
  <c r="AF82" i="7" s="1"/>
  <c r="AE77" i="7"/>
  <c r="AF19" i="7"/>
  <c r="AF77" i="7" s="1"/>
  <c r="AE65" i="7"/>
  <c r="AF7" i="7"/>
  <c r="AF65" i="7" s="1"/>
  <c r="AE89" i="7"/>
  <c r="AF31" i="7"/>
  <c r="AF89" i="7" s="1"/>
  <c r="M114" i="18" l="1"/>
  <c r="L169" i="18"/>
  <c r="N59" i="18"/>
  <c r="O59" i="18" s="1"/>
  <c r="M80" i="18"/>
  <c r="M109" i="18" s="1"/>
  <c r="Q89" i="18"/>
  <c r="R34" i="18"/>
  <c r="L114" i="18"/>
  <c r="L148" i="18"/>
  <c r="M156" i="18"/>
  <c r="N67" i="18"/>
  <c r="M155" i="18"/>
  <c r="N66" i="18"/>
  <c r="N95" i="18" s="1"/>
  <c r="M165" i="18"/>
  <c r="N76" i="18"/>
  <c r="M97" i="18"/>
  <c r="M131" i="18"/>
  <c r="N42" i="18"/>
  <c r="M153" i="18"/>
  <c r="N64" i="18"/>
  <c r="N146" i="18"/>
  <c r="O57" i="18"/>
  <c r="M169" i="18"/>
  <c r="N80" i="18"/>
  <c r="N109" i="18" s="1"/>
  <c r="N56" i="18"/>
  <c r="N111" i="18" s="1"/>
  <c r="M145" i="18"/>
  <c r="M167" i="18"/>
  <c r="N78" i="18"/>
  <c r="N127" i="18"/>
  <c r="O38" i="18"/>
  <c r="O52" i="18"/>
  <c r="N141" i="18"/>
  <c r="N148" i="18"/>
  <c r="O47" i="18"/>
  <c r="N136" i="18"/>
  <c r="N173" i="18"/>
  <c r="O84" i="18"/>
  <c r="N113" i="18"/>
  <c r="O43" i="18"/>
  <c r="N132" i="18"/>
  <c r="N158" i="18"/>
  <c r="N98" i="18"/>
  <c r="O69" i="18"/>
  <c r="P58" i="18"/>
  <c r="O147" i="18"/>
  <c r="M81" i="18"/>
  <c r="L170" i="18"/>
  <c r="L110" i="18"/>
  <c r="N138" i="18"/>
  <c r="O49" i="18"/>
  <c r="N124" i="18"/>
  <c r="O35" i="18"/>
  <c r="N101" i="18"/>
  <c r="N161" i="18"/>
  <c r="O72" i="18"/>
  <c r="N102" i="18"/>
  <c r="N162" i="18"/>
  <c r="O73" i="18"/>
  <c r="M150" i="18"/>
  <c r="N61" i="18"/>
  <c r="M90" i="18"/>
  <c r="M130" i="18"/>
  <c r="N41" i="18"/>
  <c r="M96" i="18"/>
  <c r="N159" i="18"/>
  <c r="O70" i="18"/>
  <c r="N149" i="18"/>
  <c r="O60" i="18"/>
  <c r="M133" i="18"/>
  <c r="N44" i="18"/>
  <c r="P68" i="18"/>
  <c r="O157" i="18"/>
  <c r="N126" i="18"/>
  <c r="O37" i="18"/>
  <c r="N128" i="18"/>
  <c r="O39" i="18"/>
  <c r="M175" i="18"/>
  <c r="M115" i="18"/>
  <c r="N86" i="18"/>
  <c r="N139" i="18"/>
  <c r="O50" i="18"/>
  <c r="O54" i="18"/>
  <c r="N143" i="18"/>
  <c r="N75" i="18"/>
  <c r="M164" i="18"/>
  <c r="M104" i="18"/>
  <c r="N103" i="18"/>
  <c r="O74" i="18"/>
  <c r="N163" i="18"/>
  <c r="N171" i="18"/>
  <c r="O82" i="18"/>
  <c r="N137" i="18"/>
  <c r="O48" i="18"/>
  <c r="N129" i="18"/>
  <c r="O40" i="18"/>
  <c r="M144" i="18"/>
  <c r="N55" i="18"/>
  <c r="O62" i="18"/>
  <c r="N91" i="18"/>
  <c r="N151" i="18"/>
  <c r="M142" i="18"/>
  <c r="N53" i="18"/>
  <c r="M108" i="18"/>
  <c r="N100" i="18"/>
  <c r="O71" i="18"/>
  <c r="N160" i="18"/>
  <c r="N140" i="18"/>
  <c r="O51" i="18"/>
  <c r="N112" i="18"/>
  <c r="O83" i="18"/>
  <c r="N172" i="18"/>
  <c r="O85" i="18"/>
  <c r="N174" i="18"/>
  <c r="N114" i="18"/>
  <c r="O36" i="18"/>
  <c r="N125" i="18"/>
  <c r="M99" i="18"/>
  <c r="O134" i="18"/>
  <c r="P45" i="18"/>
  <c r="O168" i="18"/>
  <c r="P79" i="18"/>
  <c r="O65" i="18"/>
  <c r="N94" i="18"/>
  <c r="N154" i="18"/>
  <c r="O77" i="18"/>
  <c r="N106" i="18"/>
  <c r="N166" i="18"/>
  <c r="N63" i="18"/>
  <c r="M92" i="18"/>
  <c r="M152" i="18"/>
  <c r="Q46" i="18"/>
  <c r="P135" i="18"/>
  <c r="R89" i="18" l="1"/>
  <c r="S34" i="18"/>
  <c r="N156" i="18"/>
  <c r="O67" i="18"/>
  <c r="O66" i="18"/>
  <c r="N155" i="18"/>
  <c r="O76" i="18"/>
  <c r="N165" i="18"/>
  <c r="N105" i="18"/>
  <c r="N97" i="18"/>
  <c r="O42" i="18"/>
  <c r="N131" i="18"/>
  <c r="N153" i="18"/>
  <c r="O64" i="18"/>
  <c r="O93" i="18" s="1"/>
  <c r="N93" i="18"/>
  <c r="O78" i="18"/>
  <c r="N167" i="18"/>
  <c r="N107" i="18"/>
  <c r="N145" i="18"/>
  <c r="O56" i="18"/>
  <c r="O111" i="18" s="1"/>
  <c r="N169" i="18"/>
  <c r="O80" i="18"/>
  <c r="O109" i="18" s="1"/>
  <c r="P57" i="18"/>
  <c r="O146" i="18"/>
  <c r="O174" i="18"/>
  <c r="P85" i="18"/>
  <c r="O114" i="18"/>
  <c r="N175" i="18"/>
  <c r="O86" i="18"/>
  <c r="N115" i="18"/>
  <c r="O127" i="18"/>
  <c r="P38" i="18"/>
  <c r="R46" i="18"/>
  <c r="Q135" i="18"/>
  <c r="O103" i="18"/>
  <c r="P74" i="18"/>
  <c r="O163" i="18"/>
  <c r="P168" i="18"/>
  <c r="Q79" i="18"/>
  <c r="O151" i="18"/>
  <c r="O91" i="18"/>
  <c r="P62" i="18"/>
  <c r="P35" i="18"/>
  <c r="O124" i="18"/>
  <c r="O140" i="18"/>
  <c r="P51" i="18"/>
  <c r="P60" i="18"/>
  <c r="O149" i="18"/>
  <c r="O148" i="18"/>
  <c r="P59" i="18"/>
  <c r="P40" i="18"/>
  <c r="O129" i="18"/>
  <c r="N164" i="18"/>
  <c r="N104" i="18"/>
  <c r="O75" i="18"/>
  <c r="P49" i="18"/>
  <c r="O138" i="18"/>
  <c r="O159" i="18"/>
  <c r="P70" i="18"/>
  <c r="P48" i="18"/>
  <c r="O137" i="18"/>
  <c r="O125" i="18"/>
  <c r="P36" i="18"/>
  <c r="O143" i="18"/>
  <c r="P54" i="18"/>
  <c r="O106" i="18"/>
  <c r="O166" i="18"/>
  <c r="P77" i="18"/>
  <c r="P50" i="18"/>
  <c r="O139" i="18"/>
  <c r="P72" i="18"/>
  <c r="O161" i="18"/>
  <c r="O101" i="18"/>
  <c r="N81" i="18"/>
  <c r="M110" i="18"/>
  <c r="M170" i="18"/>
  <c r="N133" i="18"/>
  <c r="O44" i="18"/>
  <c r="Q58" i="18"/>
  <c r="P147" i="18"/>
  <c r="P65" i="18"/>
  <c r="O154" i="18"/>
  <c r="O94" i="18"/>
  <c r="O98" i="18"/>
  <c r="O158" i="18"/>
  <c r="P69" i="18"/>
  <c r="P84" i="18"/>
  <c r="O173" i="18"/>
  <c r="O113" i="18"/>
  <c r="N90" i="18"/>
  <c r="O61" i="18"/>
  <c r="N150" i="18"/>
  <c r="O172" i="18"/>
  <c r="P83" i="18"/>
  <c r="O112" i="18"/>
  <c r="P39" i="18"/>
  <c r="O128" i="18"/>
  <c r="N144" i="18"/>
  <c r="O55" i="18"/>
  <c r="O162" i="18"/>
  <c r="O102" i="18"/>
  <c r="P73" i="18"/>
  <c r="P47" i="18"/>
  <c r="O136" i="18"/>
  <c r="P134" i="18"/>
  <c r="Q45" i="18"/>
  <c r="P43" i="18"/>
  <c r="O132" i="18"/>
  <c r="N152" i="18"/>
  <c r="N92" i="18"/>
  <c r="O63" i="18"/>
  <c r="P37" i="18"/>
  <c r="O126" i="18"/>
  <c r="O100" i="18"/>
  <c r="O160" i="18"/>
  <c r="P71" i="18"/>
  <c r="N99" i="18"/>
  <c r="O53" i="18"/>
  <c r="N142" i="18"/>
  <c r="N108" i="18"/>
  <c r="O171" i="18"/>
  <c r="P82" i="18"/>
  <c r="P157" i="18"/>
  <c r="Q68" i="18"/>
  <c r="O41" i="18"/>
  <c r="N130" i="18"/>
  <c r="N96" i="18"/>
  <c r="O141" i="18"/>
  <c r="P52" i="18"/>
  <c r="T34" i="18" l="1"/>
  <c r="S89" i="18"/>
  <c r="P67" i="18"/>
  <c r="O156" i="18"/>
  <c r="P66" i="18"/>
  <c r="O155" i="18"/>
  <c r="O95" i="18"/>
  <c r="O165" i="18"/>
  <c r="P76" i="18"/>
  <c r="O105" i="18"/>
  <c r="O153" i="18"/>
  <c r="P64" i="18"/>
  <c r="O97" i="18"/>
  <c r="O131" i="18"/>
  <c r="P42" i="18"/>
  <c r="P146" i="18"/>
  <c r="Q57" i="18"/>
  <c r="P80" i="18"/>
  <c r="P109" i="18" s="1"/>
  <c r="O169" i="18"/>
  <c r="P56" i="18"/>
  <c r="P111" i="18" s="1"/>
  <c r="O145" i="18"/>
  <c r="O107" i="18"/>
  <c r="P78" i="18"/>
  <c r="O167" i="18"/>
  <c r="O133" i="18"/>
  <c r="P44" i="18"/>
  <c r="O99" i="18"/>
  <c r="Q70" i="18"/>
  <c r="P159" i="18"/>
  <c r="Q39" i="18"/>
  <c r="P128" i="18"/>
  <c r="N170" i="18"/>
  <c r="N110" i="18"/>
  <c r="O81" i="18"/>
  <c r="P140" i="18"/>
  <c r="Q51" i="18"/>
  <c r="Q43" i="18"/>
  <c r="P132" i="18"/>
  <c r="O115" i="18"/>
  <c r="P86" i="18"/>
  <c r="O175" i="18"/>
  <c r="P126" i="18"/>
  <c r="Q37" i="18"/>
  <c r="Q72" i="18"/>
  <c r="P161" i="18"/>
  <c r="P101" i="18"/>
  <c r="P75" i="18"/>
  <c r="O104" i="18"/>
  <c r="O164" i="18"/>
  <c r="P124" i="18"/>
  <c r="Q35" i="18"/>
  <c r="P148" i="18"/>
  <c r="Q59" i="18"/>
  <c r="O142" i="18"/>
  <c r="P53" i="18"/>
  <c r="O108" i="18"/>
  <c r="P55" i="18"/>
  <c r="O144" i="18"/>
  <c r="P137" i="18"/>
  <c r="Q48" i="18"/>
  <c r="P160" i="18"/>
  <c r="Q71" i="18"/>
  <c r="P100" i="18"/>
  <c r="P113" i="18"/>
  <c r="P173" i="18"/>
  <c r="Q84" i="18"/>
  <c r="P149" i="18"/>
  <c r="Q60" i="18"/>
  <c r="P41" i="18"/>
  <c r="O130" i="18"/>
  <c r="O96" i="18"/>
  <c r="Q69" i="18"/>
  <c r="P98" i="18"/>
  <c r="P158" i="18"/>
  <c r="Q157" i="18"/>
  <c r="R68" i="18"/>
  <c r="Q134" i="18"/>
  <c r="R45" i="18"/>
  <c r="P112" i="18"/>
  <c r="P172" i="18"/>
  <c r="Q83" i="18"/>
  <c r="P138" i="18"/>
  <c r="Q49" i="18"/>
  <c r="P103" i="18"/>
  <c r="Q74" i="18"/>
  <c r="P163" i="18"/>
  <c r="P63" i="18"/>
  <c r="O92" i="18"/>
  <c r="O152" i="18"/>
  <c r="P143" i="18"/>
  <c r="Q54" i="18"/>
  <c r="P91" i="18"/>
  <c r="P151" i="18"/>
  <c r="Q62" i="18"/>
  <c r="Q85" i="18"/>
  <c r="P114" i="18"/>
  <c r="P174" i="18"/>
  <c r="Q52" i="18"/>
  <c r="P141" i="18"/>
  <c r="P171" i="18"/>
  <c r="Q82" i="18"/>
  <c r="P136" i="18"/>
  <c r="Q47" i="18"/>
  <c r="Q65" i="18"/>
  <c r="P154" i="18"/>
  <c r="P94" i="18"/>
  <c r="Q50" i="18"/>
  <c r="P139" i="18"/>
  <c r="S46" i="18"/>
  <c r="R135" i="18"/>
  <c r="P102" i="18"/>
  <c r="P162" i="18"/>
  <c r="Q73" i="18"/>
  <c r="Q77" i="18"/>
  <c r="P166" i="18"/>
  <c r="P106" i="18"/>
  <c r="Q36" i="18"/>
  <c r="P125" i="18"/>
  <c r="O150" i="18"/>
  <c r="O90" i="18"/>
  <c r="P61" i="18"/>
  <c r="Q147" i="18"/>
  <c r="R58" i="18"/>
  <c r="P129" i="18"/>
  <c r="Q40" i="18"/>
  <c r="R79" i="18"/>
  <c r="Q168" i="18"/>
  <c r="P127" i="18"/>
  <c r="Q38" i="18"/>
  <c r="T89" i="18" l="1"/>
  <c r="U34" i="18"/>
  <c r="P156" i="18"/>
  <c r="Q67" i="18"/>
  <c r="P155" i="18"/>
  <c r="Q66" i="18"/>
  <c r="Q95" i="18" s="1"/>
  <c r="P95" i="18"/>
  <c r="P165" i="18"/>
  <c r="Q76" i="18"/>
  <c r="Q105" i="18" s="1"/>
  <c r="P105" i="18"/>
  <c r="P153" i="18"/>
  <c r="Q64" i="18"/>
  <c r="Q93" i="18" s="1"/>
  <c r="P93" i="18"/>
  <c r="P131" i="18"/>
  <c r="Q42" i="18"/>
  <c r="P97" i="18"/>
  <c r="Q78" i="18"/>
  <c r="P167" i="18"/>
  <c r="P107" i="18"/>
  <c r="P145" i="18"/>
  <c r="Q56" i="18"/>
  <c r="Q111" i="18" s="1"/>
  <c r="P169" i="18"/>
  <c r="Q80" i="18"/>
  <c r="Q109" i="18" s="1"/>
  <c r="Q146" i="18"/>
  <c r="R57" i="18"/>
  <c r="Q91" i="18"/>
  <c r="R62" i="18"/>
  <c r="Q151" i="18"/>
  <c r="Q128" i="18"/>
  <c r="R39" i="18"/>
  <c r="R38" i="18"/>
  <c r="Q127" i="18"/>
  <c r="Q166" i="18"/>
  <c r="Q106" i="18"/>
  <c r="R77" i="18"/>
  <c r="R59" i="18"/>
  <c r="Q148" i="18"/>
  <c r="Q162" i="18"/>
  <c r="R73" i="18"/>
  <c r="Q102" i="18"/>
  <c r="Q136" i="18"/>
  <c r="R47" i="18"/>
  <c r="Q171" i="18"/>
  <c r="R82" i="18"/>
  <c r="R168" i="18"/>
  <c r="S79" i="18"/>
  <c r="S45" i="18"/>
  <c r="R134" i="18"/>
  <c r="Q41" i="18"/>
  <c r="P130" i="18"/>
  <c r="P96" i="18"/>
  <c r="Q140" i="18"/>
  <c r="R51" i="18"/>
  <c r="R60" i="18"/>
  <c r="Q149" i="18"/>
  <c r="R147" i="18"/>
  <c r="S58" i="18"/>
  <c r="Q139" i="18"/>
  <c r="R50" i="18"/>
  <c r="Q55" i="18"/>
  <c r="P144" i="18"/>
  <c r="P150" i="18"/>
  <c r="P90" i="18"/>
  <c r="Q61" i="18"/>
  <c r="Q125" i="18"/>
  <c r="R36" i="18"/>
  <c r="Q103" i="18"/>
  <c r="Q163" i="18"/>
  <c r="R74" i="18"/>
  <c r="R72" i="18"/>
  <c r="Q161" i="18"/>
  <c r="Q101" i="18"/>
  <c r="R49" i="18"/>
  <c r="Q138" i="18"/>
  <c r="Q160" i="18"/>
  <c r="Q100" i="18"/>
  <c r="R71" i="18"/>
  <c r="Q44" i="18"/>
  <c r="Q99" i="18" s="1"/>
  <c r="P133" i="18"/>
  <c r="Q112" i="18"/>
  <c r="Q172" i="18"/>
  <c r="R83" i="18"/>
  <c r="Q86" i="18"/>
  <c r="P175" i="18"/>
  <c r="P115" i="18"/>
  <c r="R69" i="18"/>
  <c r="Q158" i="18"/>
  <c r="Q98" i="18"/>
  <c r="Q124" i="18"/>
  <c r="R35" i="18"/>
  <c r="Q159" i="18"/>
  <c r="R70" i="18"/>
  <c r="R54" i="18"/>
  <c r="Q143" i="18"/>
  <c r="Q132" i="18"/>
  <c r="R43" i="18"/>
  <c r="R40" i="18"/>
  <c r="Q129" i="18"/>
  <c r="S135" i="18"/>
  <c r="T46" i="18"/>
  <c r="R48" i="18"/>
  <c r="Q137" i="18"/>
  <c r="S68" i="18"/>
  <c r="R157" i="18"/>
  <c r="Q75" i="18"/>
  <c r="P164" i="18"/>
  <c r="P104" i="18"/>
  <c r="Q141" i="18"/>
  <c r="R52" i="18"/>
  <c r="P92" i="18"/>
  <c r="P152" i="18"/>
  <c r="Q63" i="18"/>
  <c r="O110" i="18"/>
  <c r="O170" i="18"/>
  <c r="P81" i="18"/>
  <c r="R84" i="18"/>
  <c r="Q113" i="18"/>
  <c r="Q173" i="18"/>
  <c r="Q94" i="18"/>
  <c r="Q154" i="18"/>
  <c r="R65" i="18"/>
  <c r="Q114" i="18"/>
  <c r="R85" i="18"/>
  <c r="Q174" i="18"/>
  <c r="P142" i="18"/>
  <c r="Q53" i="18"/>
  <c r="P108" i="18"/>
  <c r="R37" i="18"/>
  <c r="Q126" i="18"/>
  <c r="P99" i="18"/>
  <c r="U89" i="18" l="1"/>
  <c r="V34" i="18"/>
  <c r="R67" i="18"/>
  <c r="Q156" i="18"/>
  <c r="Q155" i="18"/>
  <c r="R66" i="18"/>
  <c r="Q165" i="18"/>
  <c r="R76" i="18"/>
  <c r="R105" i="18" s="1"/>
  <c r="Q131" i="18"/>
  <c r="R42" i="18"/>
  <c r="Q97" i="18"/>
  <c r="Q153" i="18"/>
  <c r="R64" i="18"/>
  <c r="R93" i="18" s="1"/>
  <c r="R146" i="18"/>
  <c r="S57" i="18"/>
  <c r="Q169" i="18"/>
  <c r="R80" i="18"/>
  <c r="R109" i="18" s="1"/>
  <c r="Q145" i="18"/>
  <c r="R56" i="18"/>
  <c r="Q107" i="18"/>
  <c r="Q167" i="18"/>
  <c r="R78" i="18"/>
  <c r="T135" i="18"/>
  <c r="U46" i="18"/>
  <c r="S134" i="18"/>
  <c r="T45" i="18"/>
  <c r="R102" i="18"/>
  <c r="S73" i="18"/>
  <c r="R162" i="18"/>
  <c r="S40" i="18"/>
  <c r="R129" i="18"/>
  <c r="R166" i="18"/>
  <c r="R106" i="18"/>
  <c r="S77" i="18"/>
  <c r="R113" i="18"/>
  <c r="R173" i="18"/>
  <c r="S84" i="18"/>
  <c r="R55" i="18"/>
  <c r="Q144" i="18"/>
  <c r="R75" i="18"/>
  <c r="Q104" i="18"/>
  <c r="Q164" i="18"/>
  <c r="Q142" i="18"/>
  <c r="R53" i="18"/>
  <c r="Q108" i="18"/>
  <c r="S69" i="18"/>
  <c r="R158" i="18"/>
  <c r="R98" i="18"/>
  <c r="Q130" i="18"/>
  <c r="R41" i="18"/>
  <c r="Q96" i="18"/>
  <c r="S74" i="18"/>
  <c r="R163" i="18"/>
  <c r="R103" i="18"/>
  <c r="R139" i="18"/>
  <c r="S50" i="18"/>
  <c r="R127" i="18"/>
  <c r="S38" i="18"/>
  <c r="R174" i="18"/>
  <c r="S85" i="18"/>
  <c r="R114" i="18"/>
  <c r="Q175" i="18"/>
  <c r="Q115" i="18"/>
  <c r="R86" i="18"/>
  <c r="S39" i="18"/>
  <c r="R128" i="18"/>
  <c r="R154" i="18"/>
  <c r="S65" i="18"/>
  <c r="R94" i="18"/>
  <c r="R159" i="18"/>
  <c r="S70" i="18"/>
  <c r="S60" i="18"/>
  <c r="R149" i="18"/>
  <c r="R124" i="18"/>
  <c r="S35" i="18"/>
  <c r="R140" i="18"/>
  <c r="S51" i="18"/>
  <c r="R148" i="18"/>
  <c r="S59" i="18"/>
  <c r="R132" i="18"/>
  <c r="S43" i="18"/>
  <c r="R161" i="18"/>
  <c r="R101" i="18"/>
  <c r="S72" i="18"/>
  <c r="R126" i="18"/>
  <c r="S37" i="18"/>
  <c r="P170" i="18"/>
  <c r="Q81" i="18"/>
  <c r="P110" i="18"/>
  <c r="Q133" i="18"/>
  <c r="R44" i="18"/>
  <c r="R99" i="18" s="1"/>
  <c r="S82" i="18"/>
  <c r="R171" i="18"/>
  <c r="S71" i="18"/>
  <c r="R160" i="18"/>
  <c r="R100" i="18"/>
  <c r="S157" i="18"/>
  <c r="T68" i="18"/>
  <c r="Q152" i="18"/>
  <c r="R63" i="18"/>
  <c r="Q92" i="18"/>
  <c r="R136" i="18"/>
  <c r="S47" i="18"/>
  <c r="S48" i="18"/>
  <c r="R137" i="18"/>
  <c r="R143" i="18"/>
  <c r="S54" i="18"/>
  <c r="R172" i="18"/>
  <c r="S83" i="18"/>
  <c r="R112" i="18"/>
  <c r="S49" i="18"/>
  <c r="R138" i="18"/>
  <c r="R125" i="18"/>
  <c r="S36" i="18"/>
  <c r="S147" i="18"/>
  <c r="T58" i="18"/>
  <c r="R141" i="18"/>
  <c r="S52" i="18"/>
  <c r="Q90" i="18"/>
  <c r="R61" i="18"/>
  <c r="Q150" i="18"/>
  <c r="R151" i="18"/>
  <c r="R91" i="18"/>
  <c r="S62" i="18"/>
  <c r="S168" i="18"/>
  <c r="T79" i="18"/>
  <c r="W34" i="18" l="1"/>
  <c r="V89" i="18"/>
  <c r="R156" i="18"/>
  <c r="S67" i="18"/>
  <c r="S66" i="18"/>
  <c r="R155" i="18"/>
  <c r="R95" i="18"/>
  <c r="S76" i="18"/>
  <c r="R165" i="18"/>
  <c r="S64" i="18"/>
  <c r="R153" i="18"/>
  <c r="R97" i="18"/>
  <c r="R131" i="18"/>
  <c r="S42" i="18"/>
  <c r="S78" i="18"/>
  <c r="R167" i="18"/>
  <c r="S56" i="18"/>
  <c r="S111" i="18" s="1"/>
  <c r="R145" i="18"/>
  <c r="S80" i="18"/>
  <c r="S109" i="18" s="1"/>
  <c r="R169" i="18"/>
  <c r="R111" i="18"/>
  <c r="R107" i="18"/>
  <c r="T57" i="18"/>
  <c r="S146" i="18"/>
  <c r="S140" i="18"/>
  <c r="T51" i="18"/>
  <c r="T62" i="18"/>
  <c r="S151" i="18"/>
  <c r="S91" i="18"/>
  <c r="Q110" i="18"/>
  <c r="Q170" i="18"/>
  <c r="R81" i="18"/>
  <c r="T49" i="18"/>
  <c r="S138" i="18"/>
  <c r="S124" i="18"/>
  <c r="T35" i="18"/>
  <c r="S173" i="18"/>
  <c r="S113" i="18"/>
  <c r="T84" i="18"/>
  <c r="T37" i="18"/>
  <c r="S126" i="18"/>
  <c r="T39" i="18"/>
  <c r="S128" i="18"/>
  <c r="T69" i="18"/>
  <c r="S158" i="18"/>
  <c r="S98" i="18"/>
  <c r="T83" i="18"/>
  <c r="S112" i="18"/>
  <c r="S172" i="18"/>
  <c r="S161" i="18"/>
  <c r="T72" i="18"/>
  <c r="S101" i="18"/>
  <c r="R115" i="18"/>
  <c r="S86" i="18"/>
  <c r="R175" i="18"/>
  <c r="S166" i="18"/>
  <c r="S106" i="18"/>
  <c r="T77" i="18"/>
  <c r="T54" i="18"/>
  <c r="S143" i="18"/>
  <c r="S102" i="18"/>
  <c r="S162" i="18"/>
  <c r="T73" i="18"/>
  <c r="T43" i="18"/>
  <c r="S132" i="18"/>
  <c r="R130" i="18"/>
  <c r="S41" i="18"/>
  <c r="R96" i="18"/>
  <c r="T38" i="18"/>
  <c r="S127" i="18"/>
  <c r="S55" i="18"/>
  <c r="R144" i="18"/>
  <c r="R92" i="18"/>
  <c r="R152" i="18"/>
  <c r="S63" i="18"/>
  <c r="S139" i="18"/>
  <c r="T50" i="18"/>
  <c r="T71" i="18"/>
  <c r="S160" i="18"/>
  <c r="S100" i="18"/>
  <c r="R90" i="18"/>
  <c r="S61" i="18"/>
  <c r="R150" i="18"/>
  <c r="T60" i="18"/>
  <c r="S149" i="18"/>
  <c r="R142" i="18"/>
  <c r="S53" i="18"/>
  <c r="R108" i="18"/>
  <c r="S171" i="18"/>
  <c r="T82" i="18"/>
  <c r="S163" i="18"/>
  <c r="T74" i="18"/>
  <c r="S103" i="18"/>
  <c r="T52" i="18"/>
  <c r="S141" i="18"/>
  <c r="T147" i="18"/>
  <c r="U58" i="18"/>
  <c r="T70" i="18"/>
  <c r="S159" i="18"/>
  <c r="S174" i="18"/>
  <c r="S114" i="18"/>
  <c r="T85" i="18"/>
  <c r="R164" i="18"/>
  <c r="R104" i="18"/>
  <c r="S75" i="18"/>
  <c r="T134" i="18"/>
  <c r="U45" i="18"/>
  <c r="T48" i="18"/>
  <c r="S137" i="18"/>
  <c r="U68" i="18"/>
  <c r="T157" i="18"/>
  <c r="S44" i="18"/>
  <c r="S99" i="18" s="1"/>
  <c r="R133" i="18"/>
  <c r="T59" i="18"/>
  <c r="S148" i="18"/>
  <c r="T168" i="18"/>
  <c r="U79" i="18"/>
  <c r="S125" i="18"/>
  <c r="T36" i="18"/>
  <c r="S136" i="18"/>
  <c r="T47" i="18"/>
  <c r="U135" i="18"/>
  <c r="V46" i="18"/>
  <c r="T65" i="18"/>
  <c r="S154" i="18"/>
  <c r="S94" i="18"/>
  <c r="S129" i="18"/>
  <c r="T40" i="18"/>
  <c r="X34" i="18" l="1"/>
  <c r="W89" i="18"/>
  <c r="T67" i="18"/>
  <c r="S156" i="18"/>
  <c r="T66" i="18"/>
  <c r="T95" i="18" s="1"/>
  <c r="S155" i="18"/>
  <c r="S95" i="18"/>
  <c r="T76" i="18"/>
  <c r="S165" i="18"/>
  <c r="S105" i="18"/>
  <c r="S131" i="18"/>
  <c r="S97" i="18"/>
  <c r="T42" i="18"/>
  <c r="S153" i="18"/>
  <c r="T64" i="18"/>
  <c r="T93" i="18" s="1"/>
  <c r="S93" i="18"/>
  <c r="T146" i="18"/>
  <c r="U57" i="18"/>
  <c r="T80" i="18"/>
  <c r="T109" i="18" s="1"/>
  <c r="S169" i="18"/>
  <c r="T56" i="18"/>
  <c r="T111" i="18" s="1"/>
  <c r="S145" i="18"/>
  <c r="T78" i="18"/>
  <c r="T107" i="18" s="1"/>
  <c r="S107" i="18"/>
  <c r="S167" i="18"/>
  <c r="T125" i="18"/>
  <c r="U36" i="18"/>
  <c r="T149" i="18"/>
  <c r="U60" i="18"/>
  <c r="T172" i="18"/>
  <c r="U83" i="18"/>
  <c r="T112" i="18"/>
  <c r="T94" i="18"/>
  <c r="T154" i="18"/>
  <c r="U65" i="18"/>
  <c r="V79" i="18"/>
  <c r="U168" i="18"/>
  <c r="T163" i="18"/>
  <c r="T103" i="18"/>
  <c r="U74" i="18"/>
  <c r="T98" i="18"/>
  <c r="U69" i="18"/>
  <c r="T158" i="18"/>
  <c r="S92" i="18"/>
  <c r="S152" i="18"/>
  <c r="T63" i="18"/>
  <c r="T126" i="18"/>
  <c r="U37" i="18"/>
  <c r="U40" i="18"/>
  <c r="T129" i="18"/>
  <c r="U85" i="18"/>
  <c r="T114" i="18"/>
  <c r="T174" i="18"/>
  <c r="T100" i="18"/>
  <c r="T160" i="18"/>
  <c r="U71" i="18"/>
  <c r="U38" i="18"/>
  <c r="T127" i="18"/>
  <c r="T124" i="18"/>
  <c r="U35" i="18"/>
  <c r="U48" i="18"/>
  <c r="T137" i="18"/>
  <c r="T141" i="18"/>
  <c r="U52" i="18"/>
  <c r="T143" i="18"/>
  <c r="U54" i="18"/>
  <c r="V45" i="18"/>
  <c r="U134" i="18"/>
  <c r="T41" i="18"/>
  <c r="S130" i="18"/>
  <c r="S96" i="18"/>
  <c r="T166" i="18"/>
  <c r="T106" i="18"/>
  <c r="U77" i="18"/>
  <c r="V135" i="18"/>
  <c r="W46" i="18"/>
  <c r="T159" i="18"/>
  <c r="U70" i="18"/>
  <c r="T139" i="18"/>
  <c r="U50" i="18"/>
  <c r="U49" i="18"/>
  <c r="T138" i="18"/>
  <c r="R170" i="18"/>
  <c r="R110" i="18"/>
  <c r="S81" i="18"/>
  <c r="U82" i="18"/>
  <c r="T171" i="18"/>
  <c r="T61" i="18"/>
  <c r="S150" i="18"/>
  <c r="S90" i="18"/>
  <c r="T132" i="18"/>
  <c r="U43" i="18"/>
  <c r="U59" i="18"/>
  <c r="T148" i="18"/>
  <c r="T105" i="18"/>
  <c r="U73" i="18"/>
  <c r="T102" i="18"/>
  <c r="T162" i="18"/>
  <c r="S175" i="18"/>
  <c r="T86" i="18"/>
  <c r="S115" i="18"/>
  <c r="U39" i="18"/>
  <c r="T128" i="18"/>
  <c r="T75" i="18"/>
  <c r="S164" i="18"/>
  <c r="S104" i="18"/>
  <c r="S133" i="18"/>
  <c r="T44" i="18"/>
  <c r="T99" i="18" s="1"/>
  <c r="T53" i="18"/>
  <c r="S142" i="18"/>
  <c r="S108" i="18"/>
  <c r="T55" i="18"/>
  <c r="S144" i="18"/>
  <c r="U72" i="18"/>
  <c r="T161" i="18"/>
  <c r="T101" i="18"/>
  <c r="T173" i="18"/>
  <c r="U84" i="18"/>
  <c r="T113" i="18"/>
  <c r="T91" i="18"/>
  <c r="U62" i="18"/>
  <c r="T151" i="18"/>
  <c r="T136" i="18"/>
  <c r="U47" i="18"/>
  <c r="U147" i="18"/>
  <c r="V58" i="18"/>
  <c r="T140" i="18"/>
  <c r="U51" i="18"/>
  <c r="U157" i="18"/>
  <c r="V68" i="18"/>
  <c r="X89" i="18" l="1"/>
  <c r="Y34" i="18"/>
  <c r="U67" i="18"/>
  <c r="T156" i="18"/>
  <c r="U66" i="18"/>
  <c r="T155" i="18"/>
  <c r="U76" i="18"/>
  <c r="U105" i="18" s="1"/>
  <c r="T165" i="18"/>
  <c r="U64" i="18"/>
  <c r="U93" i="18" s="1"/>
  <c r="T153" i="18"/>
  <c r="T97" i="18"/>
  <c r="T131" i="18"/>
  <c r="U42" i="18"/>
  <c r="T167" i="18"/>
  <c r="U78" i="18"/>
  <c r="U56" i="18"/>
  <c r="U111" i="18" s="1"/>
  <c r="T145" i="18"/>
  <c r="U80" i="18"/>
  <c r="U109" i="18" s="1"/>
  <c r="T169" i="18"/>
  <c r="U146" i="18"/>
  <c r="V57" i="18"/>
  <c r="U101" i="18"/>
  <c r="V72" i="18"/>
  <c r="U161" i="18"/>
  <c r="V70" i="18"/>
  <c r="U159" i="18"/>
  <c r="U158" i="18"/>
  <c r="U98" i="18"/>
  <c r="V69" i="18"/>
  <c r="V73" i="18"/>
  <c r="U162" i="18"/>
  <c r="U102" i="18"/>
  <c r="U143" i="18"/>
  <c r="V54" i="18"/>
  <c r="W135" i="18"/>
  <c r="X46" i="18"/>
  <c r="V65" i="18"/>
  <c r="U154" i="18"/>
  <c r="U94" i="18"/>
  <c r="V134" i="18"/>
  <c r="W45" i="18"/>
  <c r="V82" i="18"/>
  <c r="U171" i="18"/>
  <c r="V38" i="18"/>
  <c r="U127" i="18"/>
  <c r="T81" i="18"/>
  <c r="S170" i="18"/>
  <c r="S110" i="18"/>
  <c r="V71" i="18"/>
  <c r="U100" i="18"/>
  <c r="U160" i="18"/>
  <c r="T144" i="18"/>
  <c r="U55" i="18"/>
  <c r="U172" i="18"/>
  <c r="V83" i="18"/>
  <c r="U112" i="18"/>
  <c r="U151" i="18"/>
  <c r="U91" i="18"/>
  <c r="V62" i="18"/>
  <c r="T104" i="18"/>
  <c r="U75" i="18"/>
  <c r="T164" i="18"/>
  <c r="U148" i="18"/>
  <c r="V59" i="18"/>
  <c r="U106" i="18"/>
  <c r="V77" i="18"/>
  <c r="U166" i="18"/>
  <c r="V52" i="18"/>
  <c r="U141" i="18"/>
  <c r="T152" i="18"/>
  <c r="U63" i="18"/>
  <c r="T92" i="18"/>
  <c r="U103" i="18"/>
  <c r="V74" i="18"/>
  <c r="U163" i="18"/>
  <c r="V157" i="18"/>
  <c r="W68" i="18"/>
  <c r="U53" i="18"/>
  <c r="T142" i="18"/>
  <c r="T108" i="18"/>
  <c r="U132" i="18"/>
  <c r="V43" i="18"/>
  <c r="U138" i="18"/>
  <c r="V49" i="18"/>
  <c r="U173" i="18"/>
  <c r="V84" i="18"/>
  <c r="U113" i="18"/>
  <c r="T133" i="18"/>
  <c r="U44" i="18"/>
  <c r="U139" i="18"/>
  <c r="V50" i="18"/>
  <c r="U174" i="18"/>
  <c r="V85" i="18"/>
  <c r="U114" i="18"/>
  <c r="U149" i="18"/>
  <c r="V60" i="18"/>
  <c r="U128" i="18"/>
  <c r="V39" i="18"/>
  <c r="V48" i="18"/>
  <c r="U137" i="18"/>
  <c r="W58" i="18"/>
  <c r="V147" i="18"/>
  <c r="V47" i="18"/>
  <c r="U136" i="18"/>
  <c r="U140" i="18"/>
  <c r="V51" i="18"/>
  <c r="U124" i="18"/>
  <c r="V35" i="18"/>
  <c r="V40" i="18"/>
  <c r="U129" i="18"/>
  <c r="U125" i="18"/>
  <c r="V36" i="18"/>
  <c r="T115" i="18"/>
  <c r="U86" i="18"/>
  <c r="T175" i="18"/>
  <c r="T150" i="18"/>
  <c r="U61" i="18"/>
  <c r="T90" i="18"/>
  <c r="U41" i="18"/>
  <c r="T130" i="18"/>
  <c r="T96" i="18"/>
  <c r="U126" i="18"/>
  <c r="V37" i="18"/>
  <c r="V168" i="18"/>
  <c r="W79" i="18"/>
  <c r="Y89" i="18" l="1"/>
  <c r="Z34" i="18"/>
  <c r="V67" i="18"/>
  <c r="U156" i="18"/>
  <c r="V66" i="18"/>
  <c r="V95" i="18" s="1"/>
  <c r="U155" i="18"/>
  <c r="U95" i="18"/>
  <c r="U165" i="18"/>
  <c r="V76" i="18"/>
  <c r="U97" i="18"/>
  <c r="V42" i="18"/>
  <c r="U131" i="18"/>
  <c r="U153" i="18"/>
  <c r="V64" i="18"/>
  <c r="V93" i="18" s="1"/>
  <c r="W57" i="18"/>
  <c r="V146" i="18"/>
  <c r="U169" i="18"/>
  <c r="V80" i="18"/>
  <c r="U145" i="18"/>
  <c r="V56" i="18"/>
  <c r="V111" i="18" s="1"/>
  <c r="U107" i="18"/>
  <c r="V78" i="18"/>
  <c r="V107" i="18" s="1"/>
  <c r="U167" i="18"/>
  <c r="W147" i="18"/>
  <c r="X58" i="18"/>
  <c r="U81" i="18"/>
  <c r="T170" i="18"/>
  <c r="T110" i="18"/>
  <c r="V172" i="18"/>
  <c r="W83" i="18"/>
  <c r="V112" i="18"/>
  <c r="W48" i="18"/>
  <c r="V137" i="18"/>
  <c r="U175" i="18"/>
  <c r="U115" i="18"/>
  <c r="V86" i="18"/>
  <c r="V127" i="18"/>
  <c r="W38" i="18"/>
  <c r="W60" i="18"/>
  <c r="V149" i="18"/>
  <c r="V171" i="18"/>
  <c r="W82" i="18"/>
  <c r="W134" i="18"/>
  <c r="X45" i="18"/>
  <c r="V159" i="18"/>
  <c r="W70" i="18"/>
  <c r="V140" i="18"/>
  <c r="W51" i="18"/>
  <c r="U133" i="18"/>
  <c r="V44" i="18"/>
  <c r="V99" i="18" s="1"/>
  <c r="V141" i="18"/>
  <c r="W52" i="18"/>
  <c r="U142" i="18"/>
  <c r="V53" i="18"/>
  <c r="U108" i="18"/>
  <c r="V102" i="18"/>
  <c r="W73" i="18"/>
  <c r="V162" i="18"/>
  <c r="X68" i="18"/>
  <c r="W157" i="18"/>
  <c r="V106" i="18"/>
  <c r="V166" i="18"/>
  <c r="W77" i="18"/>
  <c r="V98" i="18"/>
  <c r="W69" i="18"/>
  <c r="V158" i="18"/>
  <c r="V126" i="18"/>
  <c r="W37" i="18"/>
  <c r="V128" i="18"/>
  <c r="W39" i="18"/>
  <c r="V173" i="18"/>
  <c r="V113" i="18"/>
  <c r="W84" i="18"/>
  <c r="W59" i="18"/>
  <c r="V148" i="18"/>
  <c r="V136" i="18"/>
  <c r="W47" i="18"/>
  <c r="U144" i="18"/>
  <c r="V55" i="18"/>
  <c r="U99" i="18"/>
  <c r="V163" i="18"/>
  <c r="V103" i="18"/>
  <c r="W74" i="18"/>
  <c r="U130" i="18"/>
  <c r="V41" i="18"/>
  <c r="U96" i="18"/>
  <c r="V138" i="18"/>
  <c r="W49" i="18"/>
  <c r="U164" i="18"/>
  <c r="U104" i="18"/>
  <c r="V75" i="18"/>
  <c r="W40" i="18"/>
  <c r="V129" i="18"/>
  <c r="W85" i="18"/>
  <c r="V114" i="18"/>
  <c r="V174" i="18"/>
  <c r="V94" i="18"/>
  <c r="V154" i="18"/>
  <c r="W65" i="18"/>
  <c r="U90" i="18"/>
  <c r="V61" i="18"/>
  <c r="U150" i="18"/>
  <c r="X135" i="18"/>
  <c r="Y46" i="18"/>
  <c r="V125" i="18"/>
  <c r="W36" i="18"/>
  <c r="W168" i="18"/>
  <c r="X79" i="18"/>
  <c r="W35" i="18"/>
  <c r="V124" i="18"/>
  <c r="V132" i="18"/>
  <c r="W43" i="18"/>
  <c r="U92" i="18"/>
  <c r="U152" i="18"/>
  <c r="V63" i="18"/>
  <c r="W62" i="18"/>
  <c r="V151" i="18"/>
  <c r="V91" i="18"/>
  <c r="V160" i="18"/>
  <c r="V100" i="18"/>
  <c r="W71" i="18"/>
  <c r="W54" i="18"/>
  <c r="V143" i="18"/>
  <c r="V101" i="18"/>
  <c r="V161" i="18"/>
  <c r="W72" i="18"/>
  <c r="V139" i="18"/>
  <c r="W50" i="18"/>
  <c r="Z89" i="18" l="1"/>
  <c r="AA34" i="18"/>
  <c r="V156" i="18"/>
  <c r="W67" i="18"/>
  <c r="V155" i="18"/>
  <c r="W66" i="18"/>
  <c r="W95" i="18" s="1"/>
  <c r="V165" i="18"/>
  <c r="W76" i="18"/>
  <c r="V105" i="18"/>
  <c r="V153" i="18"/>
  <c r="W64" i="18"/>
  <c r="W93" i="18" s="1"/>
  <c r="W42" i="18"/>
  <c r="V131" i="18"/>
  <c r="V97" i="18"/>
  <c r="V145" i="18"/>
  <c r="W56" i="18"/>
  <c r="W111" i="18" s="1"/>
  <c r="W78" i="18"/>
  <c r="V167" i="18"/>
  <c r="W80" i="18"/>
  <c r="W109" i="18" s="1"/>
  <c r="V169" i="18"/>
  <c r="V109" i="18"/>
  <c r="W146" i="18"/>
  <c r="X57" i="18"/>
  <c r="W61" i="18"/>
  <c r="V150" i="18"/>
  <c r="V90" i="18"/>
  <c r="V130" i="18"/>
  <c r="W41" i="18"/>
  <c r="V96" i="18"/>
  <c r="X77" i="18"/>
  <c r="W166" i="18"/>
  <c r="W106" i="18"/>
  <c r="W132" i="18"/>
  <c r="X43" i="18"/>
  <c r="V142" i="18"/>
  <c r="W53" i="18"/>
  <c r="V108" i="18"/>
  <c r="W163" i="18"/>
  <c r="W103" i="18"/>
  <c r="X74" i="18"/>
  <c r="W137" i="18"/>
  <c r="X48" i="18"/>
  <c r="W160" i="18"/>
  <c r="W100" i="18"/>
  <c r="X71" i="18"/>
  <c r="Y79" i="18"/>
  <c r="X168" i="18"/>
  <c r="X157" i="18"/>
  <c r="Y68" i="18"/>
  <c r="X85" i="18"/>
  <c r="W174" i="18"/>
  <c r="W114" i="18"/>
  <c r="X49" i="18"/>
  <c r="W138" i="18"/>
  <c r="X37" i="18"/>
  <c r="W126" i="18"/>
  <c r="W149" i="18"/>
  <c r="X60" i="18"/>
  <c r="X40" i="18"/>
  <c r="W129" i="18"/>
  <c r="W148" i="18"/>
  <c r="X59" i="18"/>
  <c r="Y45" i="18"/>
  <c r="X134" i="18"/>
  <c r="W94" i="18"/>
  <c r="W154" i="18"/>
  <c r="X65" i="18"/>
  <c r="W173" i="18"/>
  <c r="W113" i="18"/>
  <c r="X84" i="18"/>
  <c r="X54" i="18"/>
  <c r="W143" i="18"/>
  <c r="W124" i="18"/>
  <c r="X35" i="18"/>
  <c r="V164" i="18"/>
  <c r="V104" i="18"/>
  <c r="W75" i="18"/>
  <c r="X52" i="18"/>
  <c r="W141" i="18"/>
  <c r="W171" i="18"/>
  <c r="X82" i="18"/>
  <c r="W128" i="18"/>
  <c r="X39" i="18"/>
  <c r="X83" i="18"/>
  <c r="W172" i="18"/>
  <c r="W112" i="18"/>
  <c r="V133" i="18"/>
  <c r="W44" i="18"/>
  <c r="W99" i="18" s="1"/>
  <c r="X50" i="18"/>
  <c r="W139" i="18"/>
  <c r="V144" i="18"/>
  <c r="W55" i="18"/>
  <c r="X51" i="18"/>
  <c r="W140" i="18"/>
  <c r="Z46" i="18"/>
  <c r="Y135" i="18"/>
  <c r="X38" i="18"/>
  <c r="W127" i="18"/>
  <c r="V81" i="18"/>
  <c r="U170" i="18"/>
  <c r="U110" i="18"/>
  <c r="X72" i="18"/>
  <c r="W101" i="18"/>
  <c r="W161" i="18"/>
  <c r="V152" i="18"/>
  <c r="V92" i="18"/>
  <c r="W63" i="18"/>
  <c r="W136" i="18"/>
  <c r="X47" i="18"/>
  <c r="W98" i="18"/>
  <c r="W158" i="18"/>
  <c r="X69" i="18"/>
  <c r="W162" i="18"/>
  <c r="W102" i="18"/>
  <c r="X73" i="18"/>
  <c r="X70" i="18"/>
  <c r="W159" i="18"/>
  <c r="X147" i="18"/>
  <c r="Y58" i="18"/>
  <c r="W151" i="18"/>
  <c r="W91" i="18"/>
  <c r="X62" i="18"/>
  <c r="W125" i="18"/>
  <c r="X36" i="18"/>
  <c r="V175" i="18"/>
  <c r="V115" i="18"/>
  <c r="W86" i="18"/>
  <c r="AB34" i="18" l="1"/>
  <c r="AA89" i="18"/>
  <c r="W156" i="18"/>
  <c r="X67" i="18"/>
  <c r="W155" i="18"/>
  <c r="X66" i="18"/>
  <c r="W165" i="18"/>
  <c r="X76" i="18"/>
  <c r="X105" i="18" s="1"/>
  <c r="W105" i="18"/>
  <c r="W131" i="18"/>
  <c r="X42" i="18"/>
  <c r="W97" i="18"/>
  <c r="W153" i="18"/>
  <c r="X64" i="18"/>
  <c r="X93" i="18" s="1"/>
  <c r="X146" i="18"/>
  <c r="Y57" i="18"/>
  <c r="X80" i="18"/>
  <c r="X109" i="18" s="1"/>
  <c r="W169" i="18"/>
  <c r="W167" i="18"/>
  <c r="W107" i="18"/>
  <c r="X78" i="18"/>
  <c r="X107" i="18" s="1"/>
  <c r="X56" i="18"/>
  <c r="W145" i="18"/>
  <c r="Z135" i="18"/>
  <c r="AA46" i="18"/>
  <c r="X154" i="18"/>
  <c r="X94" i="18"/>
  <c r="Y65" i="18"/>
  <c r="X137" i="18"/>
  <c r="Y48" i="18"/>
  <c r="X158" i="18"/>
  <c r="X98" i="18"/>
  <c r="Y69" i="18"/>
  <c r="W164" i="18"/>
  <c r="X75" i="18"/>
  <c r="W104" i="18"/>
  <c r="Y43" i="18"/>
  <c r="X132" i="18"/>
  <c r="X140" i="18"/>
  <c r="Y51" i="18"/>
  <c r="Y83" i="18"/>
  <c r="X172" i="18"/>
  <c r="X112" i="18"/>
  <c r="X55" i="18"/>
  <c r="W144" i="18"/>
  <c r="X136" i="18"/>
  <c r="Y47" i="18"/>
  <c r="X124" i="18"/>
  <c r="Y35" i="18"/>
  <c r="X126" i="18"/>
  <c r="Y37" i="18"/>
  <c r="Y147" i="18"/>
  <c r="Z58" i="18"/>
  <c r="Y38" i="18"/>
  <c r="X127" i="18"/>
  <c r="Y59" i="18"/>
  <c r="X148" i="18"/>
  <c r="X103" i="18"/>
  <c r="X163" i="18"/>
  <c r="Y74" i="18"/>
  <c r="Y49" i="18"/>
  <c r="X138" i="18"/>
  <c r="W130" i="18"/>
  <c r="X41" i="18"/>
  <c r="W96" i="18"/>
  <c r="X151" i="18"/>
  <c r="X91" i="18"/>
  <c r="Y62" i="18"/>
  <c r="V110" i="18"/>
  <c r="W81" i="18"/>
  <c r="V170" i="18"/>
  <c r="Y39" i="18"/>
  <c r="X128" i="18"/>
  <c r="Z45" i="18"/>
  <c r="Y134" i="18"/>
  <c r="X106" i="18"/>
  <c r="X166" i="18"/>
  <c r="Y77" i="18"/>
  <c r="X63" i="18"/>
  <c r="W152" i="18"/>
  <c r="W92" i="18"/>
  <c r="Y70" i="18"/>
  <c r="X159" i="18"/>
  <c r="X171" i="18"/>
  <c r="Y82" i="18"/>
  <c r="X143" i="18"/>
  <c r="Y54" i="18"/>
  <c r="Z79" i="18"/>
  <c r="Y168" i="18"/>
  <c r="X125" i="18"/>
  <c r="Y36" i="18"/>
  <c r="W175" i="18"/>
  <c r="X86" i="18"/>
  <c r="W115" i="18"/>
  <c r="Y50" i="18"/>
  <c r="X139" i="18"/>
  <c r="X173" i="18"/>
  <c r="X113" i="18"/>
  <c r="Y84" i="18"/>
  <c r="X129" i="18"/>
  <c r="Y40" i="18"/>
  <c r="X174" i="18"/>
  <c r="Y85" i="18"/>
  <c r="X114" i="18"/>
  <c r="X160" i="18"/>
  <c r="X100" i="18"/>
  <c r="Y71" i="18"/>
  <c r="Y157" i="18"/>
  <c r="Z68" i="18"/>
  <c r="X44" i="18"/>
  <c r="X99" i="18" s="1"/>
  <c r="W133" i="18"/>
  <c r="X141" i="18"/>
  <c r="Y52" i="18"/>
  <c r="Y73" i="18"/>
  <c r="X162" i="18"/>
  <c r="X102" i="18"/>
  <c r="Y60" i="18"/>
  <c r="X149" i="18"/>
  <c r="X161" i="18"/>
  <c r="Y72" i="18"/>
  <c r="X101" i="18"/>
  <c r="W142" i="18"/>
  <c r="X53" i="18"/>
  <c r="W108" i="18"/>
  <c r="W90" i="18"/>
  <c r="X61" i="18"/>
  <c r="W150" i="18"/>
  <c r="AB89" i="18" l="1"/>
  <c r="AC34" i="18"/>
  <c r="Y67" i="18"/>
  <c r="X156" i="18"/>
  <c r="X155" i="18"/>
  <c r="Y66" i="18"/>
  <c r="X95" i="18"/>
  <c r="X165" i="18"/>
  <c r="Y76" i="18"/>
  <c r="X131" i="18"/>
  <c r="X97" i="18"/>
  <c r="Y42" i="18"/>
  <c r="X153" i="18"/>
  <c r="Y64" i="18"/>
  <c r="Y93" i="18" s="1"/>
  <c r="X145" i="18"/>
  <c r="Y56" i="18"/>
  <c r="Y111" i="18" s="1"/>
  <c r="Y78" i="18"/>
  <c r="Y107" i="18" s="1"/>
  <c r="X167" i="18"/>
  <c r="Y80" i="18"/>
  <c r="Y109" i="18" s="1"/>
  <c r="X169" i="18"/>
  <c r="Y146" i="18"/>
  <c r="Z57" i="18"/>
  <c r="X111" i="18"/>
  <c r="Y61" i="18"/>
  <c r="X150" i="18"/>
  <c r="X90" i="18"/>
  <c r="Y160" i="18"/>
  <c r="Y100" i="18"/>
  <c r="Z71" i="18"/>
  <c r="Y159" i="18"/>
  <c r="Z70" i="18"/>
  <c r="X142" i="18"/>
  <c r="Y53" i="18"/>
  <c r="X108" i="18"/>
  <c r="X175" i="18"/>
  <c r="X115" i="18"/>
  <c r="Y86" i="18"/>
  <c r="Z39" i="18"/>
  <c r="Y128" i="18"/>
  <c r="Z38" i="18"/>
  <c r="Y127" i="18"/>
  <c r="Y158" i="18"/>
  <c r="Z69" i="18"/>
  <c r="Y98" i="18"/>
  <c r="X133" i="18"/>
  <c r="Y44" i="18"/>
  <c r="Y99" i="18" s="1"/>
  <c r="Z54" i="18"/>
  <c r="Y143" i="18"/>
  <c r="AA58" i="18"/>
  <c r="Z147" i="18"/>
  <c r="Z157" i="18"/>
  <c r="AA68" i="18"/>
  <c r="Z85" i="18"/>
  <c r="Y174" i="18"/>
  <c r="Y114" i="18"/>
  <c r="W170" i="18"/>
  <c r="X81" i="18"/>
  <c r="W110" i="18"/>
  <c r="Z49" i="18"/>
  <c r="Y138" i="18"/>
  <c r="Y161" i="18"/>
  <c r="Z72" i="18"/>
  <c r="Y101" i="18"/>
  <c r="Y171" i="18"/>
  <c r="Z82" i="18"/>
  <c r="Z37" i="18"/>
  <c r="Y126" i="18"/>
  <c r="Z48" i="18"/>
  <c r="Y137" i="18"/>
  <c r="Z40" i="18"/>
  <c r="Y129" i="18"/>
  <c r="Y151" i="18"/>
  <c r="Y91" i="18"/>
  <c r="Z62" i="18"/>
  <c r="Y172" i="18"/>
  <c r="Y112" i="18"/>
  <c r="Z83" i="18"/>
  <c r="X152" i="18"/>
  <c r="Y63" i="18"/>
  <c r="X92" i="18"/>
  <c r="Z74" i="18"/>
  <c r="Y103" i="18"/>
  <c r="Y163" i="18"/>
  <c r="Y124" i="18"/>
  <c r="Z35" i="18"/>
  <c r="Y140" i="18"/>
  <c r="Z51" i="18"/>
  <c r="Y94" i="18"/>
  <c r="Y154" i="18"/>
  <c r="Z65" i="18"/>
  <c r="Y173" i="18"/>
  <c r="Y113" i="18"/>
  <c r="Z84" i="18"/>
  <c r="Y141" i="18"/>
  <c r="Z52" i="18"/>
  <c r="Y139" i="18"/>
  <c r="Z50" i="18"/>
  <c r="Z134" i="18"/>
  <c r="AA45" i="18"/>
  <c r="X144" i="18"/>
  <c r="Y55" i="18"/>
  <c r="Y149" i="18"/>
  <c r="Z60" i="18"/>
  <c r="Y125" i="18"/>
  <c r="Z36" i="18"/>
  <c r="Z47" i="18"/>
  <c r="Y136" i="18"/>
  <c r="Z168" i="18"/>
  <c r="AA79" i="18"/>
  <c r="X164" i="18"/>
  <c r="Y75" i="18"/>
  <c r="X104" i="18"/>
  <c r="Y166" i="18"/>
  <c r="Z77" i="18"/>
  <c r="Y106" i="18"/>
  <c r="X130" i="18"/>
  <c r="Y41" i="18"/>
  <c r="X96" i="18"/>
  <c r="Z43" i="18"/>
  <c r="Y132" i="18"/>
  <c r="AA135" i="18"/>
  <c r="AB46" i="18"/>
  <c r="Y162" i="18"/>
  <c r="Y102" i="18"/>
  <c r="Z73" i="18"/>
  <c r="Z59" i="18"/>
  <c r="Y148" i="18"/>
  <c r="AC89" i="18" l="1"/>
  <c r="AD34" i="18"/>
  <c r="Z67" i="18"/>
  <c r="Y156" i="18"/>
  <c r="Y155" i="18"/>
  <c r="Z66" i="18"/>
  <c r="Y95" i="18"/>
  <c r="Y165" i="18"/>
  <c r="Z76" i="18"/>
  <c r="Z105" i="18" s="1"/>
  <c r="Y105" i="18"/>
  <c r="Z64" i="18"/>
  <c r="Z93" i="18" s="1"/>
  <c r="Y153" i="18"/>
  <c r="Y97" i="18"/>
  <c r="Z42" i="18"/>
  <c r="Y131" i="18"/>
  <c r="Z146" i="18"/>
  <c r="AA57" i="18"/>
  <c r="Z80" i="18"/>
  <c r="Z109" i="18" s="1"/>
  <c r="Y169" i="18"/>
  <c r="Z78" i="18"/>
  <c r="Z107" i="18" s="1"/>
  <c r="Y167" i="18"/>
  <c r="Y145" i="18"/>
  <c r="Z56" i="18"/>
  <c r="Z111" i="18" s="1"/>
  <c r="Z112" i="18"/>
  <c r="AA83" i="18"/>
  <c r="Z172" i="18"/>
  <c r="Z136" i="18"/>
  <c r="AA47" i="18"/>
  <c r="Z124" i="18"/>
  <c r="AA35" i="18"/>
  <c r="Z138" i="18"/>
  <c r="AA49" i="18"/>
  <c r="Z162" i="18"/>
  <c r="Z102" i="18"/>
  <c r="AA73" i="18"/>
  <c r="Z151" i="18"/>
  <c r="Z91" i="18"/>
  <c r="AA62" i="18"/>
  <c r="AA38" i="18"/>
  <c r="Z127" i="18"/>
  <c r="X170" i="18"/>
  <c r="X110" i="18"/>
  <c r="Y81" i="18"/>
  <c r="Z173" i="18"/>
  <c r="Z113" i="18"/>
  <c r="AA84" i="18"/>
  <c r="AA82" i="18"/>
  <c r="Z171" i="18"/>
  <c r="AA60" i="18"/>
  <c r="Z149" i="18"/>
  <c r="Y152" i="18"/>
  <c r="Y92" i="18"/>
  <c r="Z63" i="18"/>
  <c r="AA70" i="18"/>
  <c r="Z159" i="18"/>
  <c r="Y133" i="18"/>
  <c r="Z44" i="18"/>
  <c r="Z99" i="18" s="1"/>
  <c r="Z132" i="18"/>
  <c r="AA43" i="18"/>
  <c r="Y144" i="18"/>
  <c r="Z55" i="18"/>
  <c r="Z160" i="18"/>
  <c r="Z100" i="18"/>
  <c r="AA71" i="18"/>
  <c r="AB79" i="18"/>
  <c r="AA168" i="18"/>
  <c r="Z129" i="18"/>
  <c r="AA40" i="18"/>
  <c r="Z137" i="18"/>
  <c r="AA48" i="18"/>
  <c r="Y175" i="18"/>
  <c r="Z86" i="18"/>
  <c r="Y115" i="18"/>
  <c r="Z139" i="18"/>
  <c r="AA50" i="18"/>
  <c r="AA59" i="18"/>
  <c r="Z148" i="18"/>
  <c r="Z126" i="18"/>
  <c r="AA37" i="18"/>
  <c r="Y150" i="18"/>
  <c r="Z61" i="18"/>
  <c r="Y90" i="18"/>
  <c r="Z141" i="18"/>
  <c r="AA52" i="18"/>
  <c r="Z106" i="18"/>
  <c r="AA77" i="18"/>
  <c r="Z166" i="18"/>
  <c r="AA147" i="18"/>
  <c r="AB58" i="18"/>
  <c r="Z53" i="18"/>
  <c r="Y142" i="18"/>
  <c r="Y108" i="18"/>
  <c r="AA36" i="18"/>
  <c r="Z125" i="18"/>
  <c r="Z163" i="18"/>
  <c r="AA74" i="18"/>
  <c r="Z103" i="18"/>
  <c r="AB135" i="18"/>
  <c r="AC46" i="18"/>
  <c r="Y164" i="18"/>
  <c r="Z75" i="18"/>
  <c r="Y104" i="18"/>
  <c r="Z143" i="18"/>
  <c r="AA54" i="18"/>
  <c r="AA65" i="18"/>
  <c r="Z154" i="18"/>
  <c r="Z94" i="18"/>
  <c r="Z174" i="18"/>
  <c r="AA85" i="18"/>
  <c r="Z114" i="18"/>
  <c r="AA39" i="18"/>
  <c r="Z128" i="18"/>
  <c r="AA157" i="18"/>
  <c r="AB68" i="18"/>
  <c r="Y130" i="18"/>
  <c r="Z41" i="18"/>
  <c r="Y96" i="18"/>
  <c r="AA134" i="18"/>
  <c r="AB45" i="18"/>
  <c r="Z140" i="18"/>
  <c r="AA51" i="18"/>
  <c r="Z101" i="18"/>
  <c r="AA72" i="18"/>
  <c r="Z161" i="18"/>
  <c r="AA69" i="18"/>
  <c r="Z158" i="18"/>
  <c r="Z98" i="18"/>
  <c r="AD89" i="18" l="1"/>
  <c r="AE34" i="18"/>
  <c r="AE89" i="18" s="1"/>
  <c r="Z156" i="18"/>
  <c r="AA67" i="18"/>
  <c r="Z155" i="18"/>
  <c r="AA66" i="18"/>
  <c r="AA95" i="18" s="1"/>
  <c r="Z95" i="18"/>
  <c r="AA76" i="18"/>
  <c r="Z165" i="18"/>
  <c r="Z131" i="18"/>
  <c r="Z97" i="18"/>
  <c r="AA42" i="18"/>
  <c r="Z153" i="18"/>
  <c r="AA64" i="18"/>
  <c r="AA93" i="18" s="1"/>
  <c r="AA56" i="18"/>
  <c r="AA111" i="18" s="1"/>
  <c r="Z145" i="18"/>
  <c r="Z167" i="18"/>
  <c r="AA78" i="18"/>
  <c r="AA107" i="18" s="1"/>
  <c r="AA80" i="18"/>
  <c r="Z169" i="18"/>
  <c r="AA146" i="18"/>
  <c r="AB57" i="18"/>
  <c r="AA139" i="18"/>
  <c r="AB50" i="18"/>
  <c r="AB134" i="18"/>
  <c r="AC45" i="18"/>
  <c r="AA166" i="18"/>
  <c r="AA106" i="18"/>
  <c r="AB77" i="18"/>
  <c r="AA173" i="18"/>
  <c r="AA113" i="18"/>
  <c r="AB84" i="18"/>
  <c r="AA112" i="18"/>
  <c r="AA172" i="18"/>
  <c r="AB83" i="18"/>
  <c r="AB74" i="18"/>
  <c r="AA103" i="18"/>
  <c r="AA163" i="18"/>
  <c r="Z115" i="18"/>
  <c r="AA86" i="18"/>
  <c r="Z175" i="18"/>
  <c r="AA98" i="18"/>
  <c r="AB69" i="18"/>
  <c r="AA158" i="18"/>
  <c r="AA94" i="18"/>
  <c r="AB65" i="18"/>
  <c r="AA154" i="18"/>
  <c r="AA132" i="18"/>
  <c r="AB43" i="18"/>
  <c r="AA161" i="18"/>
  <c r="AA101" i="18"/>
  <c r="AB72" i="18"/>
  <c r="AA143" i="18"/>
  <c r="AB54" i="18"/>
  <c r="AA109" i="18"/>
  <c r="Z90" i="18"/>
  <c r="Z150" i="18"/>
  <c r="AA61" i="18"/>
  <c r="Z133" i="18"/>
  <c r="AA44" i="18"/>
  <c r="Z81" i="18"/>
  <c r="Y110" i="18"/>
  <c r="Y170" i="18"/>
  <c r="AA126" i="18"/>
  <c r="AB37" i="18"/>
  <c r="AA149" i="18"/>
  <c r="AB60" i="18"/>
  <c r="AA128" i="18"/>
  <c r="AB39" i="18"/>
  <c r="AC58" i="18"/>
  <c r="AB147" i="18"/>
  <c r="AA162" i="18"/>
  <c r="AA102" i="18"/>
  <c r="AB73" i="18"/>
  <c r="AB47" i="18"/>
  <c r="AA136" i="18"/>
  <c r="AB85" i="18"/>
  <c r="AA174" i="18"/>
  <c r="AA114" i="18"/>
  <c r="AA160" i="18"/>
  <c r="AB71" i="18"/>
  <c r="AA100" i="18"/>
  <c r="AA171" i="18"/>
  <c r="AB82" i="18"/>
  <c r="AA159" i="18"/>
  <c r="AB70" i="18"/>
  <c r="AB49" i="18"/>
  <c r="AA138" i="18"/>
  <c r="AB52" i="18"/>
  <c r="AA141" i="18"/>
  <c r="Z144" i="18"/>
  <c r="AA55" i="18"/>
  <c r="Z130" i="18"/>
  <c r="AA41" i="18"/>
  <c r="Z96" i="18"/>
  <c r="AA137" i="18"/>
  <c r="AB48" i="18"/>
  <c r="Z92" i="18"/>
  <c r="Z152" i="18"/>
  <c r="AA63" i="18"/>
  <c r="AC68" i="18"/>
  <c r="AB157" i="18"/>
  <c r="AA125" i="18"/>
  <c r="AB36" i="18"/>
  <c r="AA127" i="18"/>
  <c r="AB38" i="18"/>
  <c r="AA129" i="18"/>
  <c r="AB40" i="18"/>
  <c r="AA151" i="18"/>
  <c r="AA91" i="18"/>
  <c r="AB62" i="18"/>
  <c r="AB35" i="18"/>
  <c r="AA124" i="18"/>
  <c r="Z164" i="18"/>
  <c r="Z104" i="18"/>
  <c r="AA75" i="18"/>
  <c r="Z142" i="18"/>
  <c r="AA53" i="18"/>
  <c r="Z108" i="18"/>
  <c r="AA140" i="18"/>
  <c r="AB51" i="18"/>
  <c r="AC135" i="18"/>
  <c r="AD46" i="18"/>
  <c r="AB59" i="18"/>
  <c r="AA148" i="18"/>
  <c r="AB168" i="18"/>
  <c r="AC79" i="18"/>
  <c r="AA156" i="18" l="1"/>
  <c r="AB67" i="18"/>
  <c r="AA155" i="18"/>
  <c r="AB66" i="18"/>
  <c r="AB95" i="18" s="1"/>
  <c r="AA165" i="18"/>
  <c r="AB76" i="18"/>
  <c r="AA105" i="18"/>
  <c r="AB42" i="18"/>
  <c r="AA97" i="18"/>
  <c r="AA131" i="18"/>
  <c r="AB64" i="18"/>
  <c r="AA153" i="18"/>
  <c r="AB80" i="18"/>
  <c r="AA169" i="18"/>
  <c r="AB146" i="18"/>
  <c r="AC57" i="18"/>
  <c r="AA167" i="18"/>
  <c r="AB78" i="18"/>
  <c r="AA145" i="18"/>
  <c r="AB56" i="18"/>
  <c r="AB111" i="18" s="1"/>
  <c r="AC147" i="18"/>
  <c r="AD58" i="18"/>
  <c r="AC69" i="18"/>
  <c r="AB158" i="18"/>
  <c r="AB98" i="18"/>
  <c r="AB128" i="18"/>
  <c r="AC39" i="18"/>
  <c r="AC40" i="18"/>
  <c r="AB129" i="18"/>
  <c r="AB132" i="18"/>
  <c r="AC43" i="18"/>
  <c r="AB53" i="18"/>
  <c r="AA142" i="18"/>
  <c r="AA108" i="18"/>
  <c r="AB125" i="18"/>
  <c r="AC36" i="18"/>
  <c r="AB126" i="18"/>
  <c r="AC37" i="18"/>
  <c r="AB140" i="18"/>
  <c r="AC51" i="18"/>
  <c r="AA144" i="18"/>
  <c r="AB55" i="18"/>
  <c r="AB94" i="18"/>
  <c r="AB154" i="18"/>
  <c r="AC65" i="18"/>
  <c r="AB163" i="18"/>
  <c r="AC74" i="18"/>
  <c r="AB103" i="18"/>
  <c r="AC62" i="18"/>
  <c r="AB151" i="18"/>
  <c r="AB91" i="18"/>
  <c r="AB141" i="18"/>
  <c r="AC52" i="18"/>
  <c r="AC72" i="18"/>
  <c r="AB101" i="18"/>
  <c r="AB161" i="18"/>
  <c r="AA133" i="18"/>
  <c r="AB44" i="18"/>
  <c r="AB99" i="18" s="1"/>
  <c r="AB138" i="18"/>
  <c r="AC49" i="18"/>
  <c r="AD79" i="18"/>
  <c r="AC168" i="18"/>
  <c r="AB173" i="18"/>
  <c r="AC84" i="18"/>
  <c r="AB113" i="18"/>
  <c r="AB86" i="18"/>
  <c r="AA175" i="18"/>
  <c r="AA115" i="18"/>
  <c r="AC59" i="18"/>
  <c r="AB148" i="18"/>
  <c r="AB127" i="18"/>
  <c r="AC38" i="18"/>
  <c r="AC70" i="18"/>
  <c r="AB159" i="18"/>
  <c r="AB149" i="18"/>
  <c r="AC60" i="18"/>
  <c r="AD135" i="18"/>
  <c r="AF46" i="18"/>
  <c r="AE46" i="18"/>
  <c r="AE135" i="18" s="1"/>
  <c r="AA99" i="18"/>
  <c r="AC82" i="18"/>
  <c r="AB171" i="18"/>
  <c r="AC54" i="18"/>
  <c r="AB143" i="18"/>
  <c r="AC134" i="18"/>
  <c r="AD45" i="18"/>
  <c r="AB139" i="18"/>
  <c r="AC50" i="18"/>
  <c r="AB63" i="18"/>
  <c r="AA152" i="18"/>
  <c r="AA92" i="18"/>
  <c r="AB137" i="18"/>
  <c r="AC48" i="18"/>
  <c r="AB114" i="18"/>
  <c r="AC85" i="18"/>
  <c r="AB174" i="18"/>
  <c r="AA150" i="18"/>
  <c r="AA90" i="18"/>
  <c r="AB61" i="18"/>
  <c r="AA104" i="18"/>
  <c r="AB75" i="18"/>
  <c r="AA164" i="18"/>
  <c r="AB41" i="18"/>
  <c r="AA130" i="18"/>
  <c r="AA96" i="18"/>
  <c r="AB136" i="18"/>
  <c r="AC47" i="18"/>
  <c r="AC77" i="18"/>
  <c r="AB166" i="18"/>
  <c r="AB106" i="18"/>
  <c r="AC73" i="18"/>
  <c r="AB102" i="18"/>
  <c r="AB162" i="18"/>
  <c r="AB105" i="18"/>
  <c r="AC35" i="18"/>
  <c r="AB124" i="18"/>
  <c r="AC157" i="18"/>
  <c r="AD68" i="18"/>
  <c r="Z110" i="18"/>
  <c r="Z170" i="18"/>
  <c r="AA81" i="18"/>
  <c r="AC71" i="18"/>
  <c r="AB100" i="18"/>
  <c r="AB160" i="18"/>
  <c r="AB112" i="18"/>
  <c r="AB172" i="18"/>
  <c r="AC83" i="18"/>
  <c r="AB156" i="18" l="1"/>
  <c r="AC67" i="18"/>
  <c r="AC66" i="18"/>
  <c r="AB155" i="18"/>
  <c r="AC76" i="18"/>
  <c r="AC105" i="18" s="1"/>
  <c r="AB165" i="18"/>
  <c r="AC64" i="18"/>
  <c r="AC93" i="18" s="1"/>
  <c r="AB153" i="18"/>
  <c r="AB93" i="18"/>
  <c r="AB97" i="18"/>
  <c r="AB131" i="18"/>
  <c r="AC42" i="18"/>
  <c r="AD57" i="18"/>
  <c r="AC146" i="18"/>
  <c r="AB169" i="18"/>
  <c r="AC80" i="18"/>
  <c r="AC109" i="18" s="1"/>
  <c r="AC56" i="18"/>
  <c r="AC111" i="18" s="1"/>
  <c r="AB145" i="18"/>
  <c r="AB167" i="18"/>
  <c r="AC78" i="18"/>
  <c r="AC107" i="18" s="1"/>
  <c r="AB109" i="18"/>
  <c r="AB107" i="18"/>
  <c r="AC53" i="18"/>
  <c r="AB142" i="18"/>
  <c r="AB108" i="18"/>
  <c r="AC100" i="18"/>
  <c r="AC160" i="18"/>
  <c r="AD71" i="18"/>
  <c r="AC61" i="18"/>
  <c r="AB150" i="18"/>
  <c r="AB90" i="18"/>
  <c r="AC86" i="18"/>
  <c r="AB175" i="18"/>
  <c r="AB115" i="18"/>
  <c r="AB144" i="18"/>
  <c r="AC55" i="18"/>
  <c r="AC141" i="18"/>
  <c r="AD52" i="18"/>
  <c r="AD43" i="18"/>
  <c r="AC132" i="18"/>
  <c r="AD77" i="18"/>
  <c r="AC166" i="18"/>
  <c r="AC106" i="18"/>
  <c r="AD50" i="18"/>
  <c r="AC139" i="18"/>
  <c r="AC159" i="18"/>
  <c r="AD70" i="18"/>
  <c r="AD168" i="18"/>
  <c r="AF79" i="18"/>
  <c r="AE79" i="18"/>
  <c r="AE68" i="18"/>
  <c r="AF68" i="18"/>
  <c r="AD157" i="18"/>
  <c r="AD54" i="18"/>
  <c r="AC143" i="18"/>
  <c r="AD85" i="18"/>
  <c r="AC174" i="18"/>
  <c r="AC114" i="18"/>
  <c r="AC91" i="18"/>
  <c r="AD62" i="18"/>
  <c r="AC151" i="18"/>
  <c r="AD38" i="18"/>
  <c r="AC127" i="18"/>
  <c r="AC125" i="18"/>
  <c r="AD36" i="18"/>
  <c r="AC172" i="18"/>
  <c r="AD83" i="18"/>
  <c r="AC112" i="18"/>
  <c r="AC137" i="18"/>
  <c r="AD48" i="18"/>
  <c r="AC171" i="18"/>
  <c r="AD82" i="18"/>
  <c r="AC163" i="18"/>
  <c r="AC103" i="18"/>
  <c r="AD74" i="18"/>
  <c r="AC124" i="18"/>
  <c r="AD35" i="18"/>
  <c r="AB130" i="18"/>
  <c r="AC41" i="18"/>
  <c r="AB96" i="18"/>
  <c r="AD134" i="18"/>
  <c r="AF45" i="18"/>
  <c r="AE45" i="18"/>
  <c r="AE134" i="18" s="1"/>
  <c r="AB133" i="18"/>
  <c r="AC44" i="18"/>
  <c r="AC75" i="18"/>
  <c r="AB164" i="18"/>
  <c r="AB104" i="18"/>
  <c r="AC158" i="18"/>
  <c r="AD69" i="18"/>
  <c r="AC98" i="18"/>
  <c r="AD147" i="18"/>
  <c r="AE58" i="18"/>
  <c r="AE147" i="18" s="1"/>
  <c r="AF58" i="18"/>
  <c r="AC102" i="18"/>
  <c r="AC162" i="18"/>
  <c r="AD73" i="18"/>
  <c r="AC149" i="18"/>
  <c r="AD60" i="18"/>
  <c r="AA170" i="18"/>
  <c r="AA110" i="18"/>
  <c r="AB81" i="18"/>
  <c r="AB152" i="18"/>
  <c r="AB92" i="18"/>
  <c r="AC63" i="18"/>
  <c r="AC140" i="18"/>
  <c r="AD51" i="18"/>
  <c r="AC136" i="18"/>
  <c r="AD47" i="18"/>
  <c r="AC138" i="18"/>
  <c r="AD49" i="18"/>
  <c r="AD37" i="18"/>
  <c r="AC126" i="18"/>
  <c r="AD40" i="18"/>
  <c r="AC129" i="18"/>
  <c r="AC128" i="18"/>
  <c r="AD39" i="18"/>
  <c r="AC148" i="18"/>
  <c r="AD59" i="18"/>
  <c r="AC173" i="18"/>
  <c r="AD84" i="18"/>
  <c r="AC113" i="18"/>
  <c r="AC154" i="18"/>
  <c r="AD65" i="18"/>
  <c r="AC94" i="18"/>
  <c r="AC101" i="18"/>
  <c r="AD72" i="18"/>
  <c r="AC161" i="18"/>
  <c r="AD67" i="18" l="1"/>
  <c r="AC156" i="18"/>
  <c r="AC155" i="18"/>
  <c r="AD66" i="18"/>
  <c r="AD95" i="18" s="1"/>
  <c r="AC95" i="18"/>
  <c r="AD76" i="18"/>
  <c r="AC165" i="18"/>
  <c r="AC131" i="18"/>
  <c r="AC97" i="18"/>
  <c r="AD42" i="18"/>
  <c r="AD64" i="18"/>
  <c r="AD93" i="18" s="1"/>
  <c r="AC153" i="18"/>
  <c r="AD78" i="18"/>
  <c r="AC167" i="18"/>
  <c r="AD56" i="18"/>
  <c r="AD111" i="18" s="1"/>
  <c r="AC145" i="18"/>
  <c r="AC169" i="18"/>
  <c r="AD80" i="18"/>
  <c r="AD146" i="18"/>
  <c r="AE57" i="18"/>
  <c r="AE146" i="18" s="1"/>
  <c r="AF57" i="18"/>
  <c r="AD63" i="18"/>
  <c r="AC152" i="18"/>
  <c r="AC92" i="18"/>
  <c r="AD172" i="18"/>
  <c r="AF83" i="18"/>
  <c r="AD112" i="18"/>
  <c r="AE83" i="18"/>
  <c r="AD173" i="18"/>
  <c r="AF84" i="18"/>
  <c r="AD113" i="18"/>
  <c r="AE84" i="18"/>
  <c r="AD132" i="18"/>
  <c r="AF43" i="18"/>
  <c r="AE43" i="18"/>
  <c r="AE132" i="18" s="1"/>
  <c r="AE59" i="18"/>
  <c r="AE148" i="18" s="1"/>
  <c r="AF59" i="18"/>
  <c r="AD148" i="18"/>
  <c r="AD159" i="18"/>
  <c r="AE70" i="18"/>
  <c r="AF70" i="18"/>
  <c r="AD160" i="18"/>
  <c r="AF71" i="18"/>
  <c r="AD100" i="18"/>
  <c r="AE71" i="18"/>
  <c r="AE69" i="18"/>
  <c r="AD98" i="18"/>
  <c r="AD158" i="18"/>
  <c r="AF69" i="18"/>
  <c r="AF48" i="18"/>
  <c r="AD137" i="18"/>
  <c r="AE48" i="18"/>
  <c r="AE137" i="18" s="1"/>
  <c r="AF50" i="18"/>
  <c r="AE50" i="18"/>
  <c r="AE139" i="18" s="1"/>
  <c r="AD139" i="18"/>
  <c r="AF39" i="18"/>
  <c r="AE39" i="18"/>
  <c r="AE128" i="18" s="1"/>
  <c r="AD128" i="18"/>
  <c r="AD140" i="18"/>
  <c r="AE51" i="18"/>
  <c r="AE140" i="18" s="1"/>
  <c r="AF51" i="18"/>
  <c r="AE157" i="18"/>
  <c r="AD106" i="18"/>
  <c r="AD166" i="18"/>
  <c r="AE77" i="18"/>
  <c r="AF77" i="18"/>
  <c r="AD129" i="18"/>
  <c r="AE40" i="18"/>
  <c r="AE129" i="18" s="1"/>
  <c r="AF40" i="18"/>
  <c r="AD102" i="18"/>
  <c r="AF73" i="18"/>
  <c r="AE73" i="18"/>
  <c r="AD162" i="18"/>
  <c r="AD124" i="18"/>
  <c r="AF35" i="18"/>
  <c r="AE35" i="18"/>
  <c r="AE124" i="18" s="1"/>
  <c r="AD125" i="18"/>
  <c r="AE36" i="18"/>
  <c r="AE125" i="18" s="1"/>
  <c r="AF36" i="18"/>
  <c r="AE168" i="18"/>
  <c r="AC142" i="18"/>
  <c r="AD53" i="18"/>
  <c r="AC108" i="18"/>
  <c r="AD163" i="18"/>
  <c r="AD103" i="18"/>
  <c r="AF74" i="18"/>
  <c r="AE74" i="18"/>
  <c r="AE37" i="18"/>
  <c r="AE126" i="18" s="1"/>
  <c r="AD126" i="18"/>
  <c r="AF37" i="18"/>
  <c r="AC164" i="18"/>
  <c r="AC104" i="18"/>
  <c r="AD75" i="18"/>
  <c r="AD61" i="18"/>
  <c r="AC90" i="18"/>
  <c r="AC150" i="18"/>
  <c r="AD138" i="18"/>
  <c r="AF49" i="18"/>
  <c r="AE49" i="18"/>
  <c r="AE138" i="18" s="1"/>
  <c r="AB170" i="18"/>
  <c r="AB110" i="18"/>
  <c r="AC81" i="18"/>
  <c r="AC133" i="18"/>
  <c r="AD44" i="18"/>
  <c r="AD99" i="18" s="1"/>
  <c r="AF85" i="18"/>
  <c r="AD114" i="18"/>
  <c r="AE85" i="18"/>
  <c r="AD174" i="18"/>
  <c r="AF82" i="18"/>
  <c r="AD171" i="18"/>
  <c r="AE82" i="18"/>
  <c r="AC99" i="18"/>
  <c r="AD136" i="18"/>
  <c r="AE47" i="18"/>
  <c r="AE136" i="18" s="1"/>
  <c r="AF47" i="18"/>
  <c r="AE52" i="18"/>
  <c r="AE141" i="18" s="1"/>
  <c r="AD141" i="18"/>
  <c r="AF52" i="18"/>
  <c r="AD101" i="18"/>
  <c r="AF72" i="18"/>
  <c r="AD161" i="18"/>
  <c r="AE72" i="18"/>
  <c r="AE54" i="18"/>
  <c r="AD143" i="18"/>
  <c r="AF54" i="18"/>
  <c r="AD109" i="18"/>
  <c r="AD127" i="18"/>
  <c r="AF38" i="18"/>
  <c r="AE38" i="18"/>
  <c r="AC144" i="18"/>
  <c r="AD55" i="18"/>
  <c r="AD94" i="18"/>
  <c r="AE65" i="18"/>
  <c r="AF65" i="18"/>
  <c r="AD154" i="18"/>
  <c r="AF60" i="18"/>
  <c r="AE60" i="18"/>
  <c r="AE149" i="18" s="1"/>
  <c r="AD149" i="18"/>
  <c r="AD41" i="18"/>
  <c r="AC130" i="18"/>
  <c r="AC96" i="18"/>
  <c r="AF62" i="18"/>
  <c r="AD151" i="18"/>
  <c r="AE62" i="18"/>
  <c r="AD91" i="18"/>
  <c r="AC115" i="18"/>
  <c r="AD86" i="18"/>
  <c r="AC175" i="18"/>
  <c r="AD156" i="18" l="1"/>
  <c r="AF67" i="18"/>
  <c r="AE67" i="18"/>
  <c r="AE156" i="18" s="1"/>
  <c r="AE66" i="18"/>
  <c r="AE155" i="18" s="1"/>
  <c r="AD155" i="18"/>
  <c r="AF66" i="18"/>
  <c r="AE76" i="18"/>
  <c r="AE165" i="18" s="1"/>
  <c r="AD105" i="18"/>
  <c r="AD165" i="18"/>
  <c r="AF76" i="18"/>
  <c r="AD153" i="18"/>
  <c r="AE64" i="18"/>
  <c r="AE153" i="18" s="1"/>
  <c r="AF64" i="18"/>
  <c r="AD97" i="18"/>
  <c r="AF42" i="18"/>
  <c r="AD131" i="18"/>
  <c r="AE42" i="18"/>
  <c r="AE80" i="18"/>
  <c r="AE169" i="18" s="1"/>
  <c r="AF80" i="18"/>
  <c r="AD169" i="18"/>
  <c r="AD145" i="18"/>
  <c r="AF56" i="18"/>
  <c r="AE56" i="18"/>
  <c r="AE145" i="18" s="1"/>
  <c r="AD107" i="18"/>
  <c r="AD167" i="18"/>
  <c r="AF78" i="18"/>
  <c r="AE78" i="18"/>
  <c r="AE167" i="18" s="1"/>
  <c r="AE171" i="18"/>
  <c r="AE103" i="18"/>
  <c r="AE163" i="18"/>
  <c r="AD130" i="18"/>
  <c r="AF41" i="18"/>
  <c r="AE41" i="18"/>
  <c r="AD96" i="18"/>
  <c r="AE114" i="18"/>
  <c r="AE174" i="18"/>
  <c r="AF61" i="18"/>
  <c r="AE61" i="18"/>
  <c r="AD150" i="18"/>
  <c r="AD90" i="18"/>
  <c r="AE75" i="18"/>
  <c r="AD164" i="18"/>
  <c r="AD104" i="18"/>
  <c r="AF75" i="18"/>
  <c r="AE159" i="18"/>
  <c r="AE172" i="18"/>
  <c r="AE112" i="18"/>
  <c r="AE154" i="18"/>
  <c r="AE94" i="18"/>
  <c r="AF55" i="18"/>
  <c r="AD144" i="18"/>
  <c r="AE55" i="18"/>
  <c r="AE144" i="18" s="1"/>
  <c r="AE100" i="18"/>
  <c r="AE160" i="18"/>
  <c r="AE127" i="18"/>
  <c r="AE162" i="18"/>
  <c r="AE102" i="18"/>
  <c r="AE173" i="18"/>
  <c r="AE113" i="18"/>
  <c r="AE53" i="18"/>
  <c r="AD142" i="18"/>
  <c r="AF53" i="18"/>
  <c r="AD108" i="18"/>
  <c r="AD175" i="18"/>
  <c r="AF86" i="18"/>
  <c r="AD115" i="18"/>
  <c r="AE86" i="18"/>
  <c r="AE44" i="18"/>
  <c r="AE133" i="18" s="1"/>
  <c r="AD133" i="18"/>
  <c r="AF44" i="18"/>
  <c r="AC170" i="18"/>
  <c r="AD81" i="18"/>
  <c r="AC110" i="18"/>
  <c r="AE151" i="18"/>
  <c r="AE91" i="18"/>
  <c r="AE143" i="18"/>
  <c r="AE106" i="18"/>
  <c r="AE166" i="18"/>
  <c r="AE98" i="18"/>
  <c r="AE158" i="18"/>
  <c r="AE161" i="18"/>
  <c r="AE101" i="18"/>
  <c r="AD92" i="18"/>
  <c r="AE63" i="18"/>
  <c r="AD152" i="18"/>
  <c r="AF63" i="18"/>
  <c r="AE95" i="18" l="1"/>
  <c r="AE109" i="18"/>
  <c r="AE105" i="18"/>
  <c r="AE111" i="18"/>
  <c r="AE131" i="18"/>
  <c r="AE97" i="18"/>
  <c r="AE93" i="18"/>
  <c r="AE107" i="18"/>
  <c r="AE92" i="18"/>
  <c r="AE152" i="18"/>
  <c r="AE164" i="18"/>
  <c r="AE104" i="18"/>
  <c r="AF81" i="18"/>
  <c r="AD170" i="18"/>
  <c r="AE81" i="18"/>
  <c r="AD110" i="18"/>
  <c r="AE99" i="18"/>
  <c r="AE142" i="18"/>
  <c r="AE108" i="18"/>
  <c r="AE90" i="18"/>
  <c r="AE150" i="18"/>
  <c r="AE175" i="18"/>
  <c r="AE115" i="18"/>
  <c r="AE130" i="18"/>
  <c r="AE96" i="18"/>
  <c r="AE110" i="18" l="1"/>
  <c r="AE170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emographics" description="Connection to the 'Demographics' query in the workbook." type="5" refreshedVersion="7" background="1" saveData="1">
    <dbPr connection="Provider=Microsoft.Mashup.OleDb.1;Data Source=$Workbook$;Location=Demographics;Extended Properties=&quot;&quot;" command="SELECT * FROM [Demographics]"/>
  </connection>
  <connection id="2" xr16:uid="{3A4A1D8F-1767-41BE-9630-33CFBB2ED469}" keepAlive="1" name="Query - Demographics-for-Pen" description="Connection to the 'Demographics-for-Pen' query in the workbook." type="5" refreshedVersion="7" background="1" saveData="1">
    <dbPr connection="Provider=Microsoft.Mashup.OleDb.1;Data Source=$Workbook$;Location=Demographics-for-Pen;Extended Properties=&quot;&quot;" command="SELECT * FROM [Demographics-for-Pen]"/>
  </connection>
  <connection id="3" xr16:uid="{00000000-0015-0000-FFFF-FFFF01000000}" keepAlive="1" name="Query - DWSS_HHSIZE" description="Connection to the 'DWSS_HHSIZE' query in the workbook." type="5" refreshedVersion="0" background="1">
    <dbPr connection="Provider=Microsoft.Mashup.OleDb.1;Data Source=$Workbook$;Location=DWSS_HHSIZE;Extended Properties=&quot;&quot;" command="SELECT * FROM [DWSS_HHSIZE]"/>
  </connection>
  <connection id="4" xr16:uid="{00000000-0015-0000-FFFF-FFFF02000000}" keepAlive="1" name="Query - NumConsumers" description="Connection to the 'NumConsumers' query in the workbook." type="5" refreshedVersion="7" background="1" saveData="1">
    <dbPr connection="Provider=Microsoft.Mashup.OleDb.1;Data Source=$Workbook$;Location=NumConsumers;Extended Properties=&quot;&quot;" command="SELECT * FROM [NumConsumers]"/>
  </connection>
  <connection id="5" xr16:uid="{00000000-0015-0000-FFFF-FFFF03000000}" keepAlive="1" name="Query - pop_total" description="Connection to the 'pop_total' query in the workbook." type="5" refreshedVersion="7" background="1" saveData="1">
    <dbPr connection="Provider=Microsoft.Mashup.OleDb.1;Data Source=$Workbook$;Location=pop_total;Extended Properties=&quot;&quot;" command="SELECT * FROM [pop_total]"/>
  </connection>
  <connection id="6" xr16:uid="{00000000-0015-0000-FFFF-FFFF04000000}" keepAlive="1" name="Query - Region" description="Connection to the 'Region' query in the workbook." type="5" refreshedVersion="0" background="1">
    <dbPr connection="Provider=Microsoft.Mashup.OleDb.1;Data Source=$Workbook$;Location=Region;Extended Properties=&quot;&quot;" command="SELECT * FROM [Region]"/>
  </connection>
</connections>
</file>

<file path=xl/sharedStrings.xml><?xml version="1.0" encoding="utf-8"?>
<sst xmlns="http://schemas.openxmlformats.org/spreadsheetml/2006/main" count="10937" uniqueCount="231">
  <si>
    <t>P</t>
  </si>
  <si>
    <t>M</t>
  </si>
  <si>
    <t>F</t>
  </si>
  <si>
    <t>HP</t>
  </si>
  <si>
    <t>JK</t>
  </si>
  <si>
    <t>IND</t>
  </si>
  <si>
    <t>Year</t>
  </si>
  <si>
    <t>PB</t>
  </si>
  <si>
    <t>HR</t>
  </si>
  <si>
    <t>DL</t>
  </si>
  <si>
    <t>RJ</t>
  </si>
  <si>
    <t>UP</t>
  </si>
  <si>
    <t>BR</t>
  </si>
  <si>
    <t>AS</t>
  </si>
  <si>
    <t>WB</t>
  </si>
  <si>
    <t>JH</t>
  </si>
  <si>
    <t>OD</t>
  </si>
  <si>
    <t>CG</t>
  </si>
  <si>
    <t>MP</t>
  </si>
  <si>
    <t>GJ</t>
  </si>
  <si>
    <t>MH</t>
  </si>
  <si>
    <t>AP</t>
  </si>
  <si>
    <t>KA</t>
  </si>
  <si>
    <t>KL</t>
  </si>
  <si>
    <t>TN</t>
  </si>
  <si>
    <t>CHAND</t>
  </si>
  <si>
    <t>UK</t>
  </si>
  <si>
    <t>SIK</t>
  </si>
  <si>
    <t>ARUN</t>
  </si>
  <si>
    <t>NAG</t>
  </si>
  <si>
    <t>MAN</t>
  </si>
  <si>
    <t>MIZ</t>
  </si>
  <si>
    <t>TRI</t>
  </si>
  <si>
    <t>MEGH</t>
  </si>
  <si>
    <t>DnD</t>
  </si>
  <si>
    <t>DDNH</t>
  </si>
  <si>
    <t>GA</t>
  </si>
  <si>
    <t>LAK</t>
  </si>
  <si>
    <t>PUD</t>
  </si>
  <si>
    <t>AND</t>
  </si>
  <si>
    <t>TS</t>
  </si>
  <si>
    <t>LAD</t>
  </si>
  <si>
    <t>STATE</t>
  </si>
  <si>
    <t>Type</t>
  </si>
  <si>
    <t>SubGeography2</t>
  </si>
  <si>
    <t>NE</t>
  </si>
  <si>
    <t>IS</t>
  </si>
  <si>
    <t>ConsumerType1</t>
  </si>
  <si>
    <t>URBAN</t>
  </si>
  <si>
    <t>RURAL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</si>
  <si>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</si>
  <si>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</si>
  <si>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</si>
  <si>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</si>
  <si>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</si>
  <si>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</si>
  <si>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</si>
  <si>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</si>
  <si>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</si>
  <si>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</si>
  <si>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</si>
  <si>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</si>
  <si>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</si>
  <si>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</si>
  <si>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</si>
  <si>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</si>
  <si>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</si>
  <si>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</si>
  <si>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</si>
  <si>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</si>
  <si>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</si>
  <si>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</si>
  <si>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</si>
  <si>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</si>
  <si>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</si>
  <si>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</si>
  <si>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</si>
  <si>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</si>
  <si>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</si>
  <si>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Population</t>
  </si>
  <si>
    <t>https://main.mohfw.gov.in/sites/default/files/Population%20Projection%20Report%202011-2036%20-%20upload_compressed_0.pdf</t>
  </si>
  <si>
    <t>In thosands</t>
  </si>
  <si>
    <t>In thousands</t>
  </si>
  <si>
    <t>In numbers</t>
  </si>
  <si>
    <t>SubGeography1</t>
  </si>
  <si>
    <t>WR</t>
  </si>
  <si>
    <t>SR</t>
  </si>
  <si>
    <t>NR</t>
  </si>
  <si>
    <t>NER</t>
  </si>
  <si>
    <t>ER</t>
  </si>
  <si>
    <t>ModelGeography</t>
  </si>
  <si>
    <t>NumHouseholds</t>
  </si>
  <si>
    <t>INDIA</t>
  </si>
  <si>
    <t>2040</t>
  </si>
  <si>
    <t xml:space="preserve">TABLE - 14 :Projected Total Population by Sex as on 1st October - 2011 - 36 : India, States and Union Territories* 
('000) </t>
  </si>
  <si>
    <t>TABLE - 15 Projected Urban Population by Sex as on 1st October - 2011 - 36 : India, States and Union 
Territories*('000) 
Territories*('000)</t>
  </si>
  <si>
    <t>Drinking Water, Sanitation, Hygiene and Housing Condition -JULY 2012 – DECEMBER 2012</t>
  </si>
  <si>
    <t>number of persons</t>
  </si>
  <si>
    <t>number of households</t>
  </si>
  <si>
    <t xml:space="preserve">estimated (00) </t>
  </si>
  <si>
    <t xml:space="preserve">sample </t>
  </si>
  <si>
    <t xml:space="preserve">average household 
size (0.0)
 </t>
  </si>
  <si>
    <t xml:space="preserve"> average 
household 
size (0.0)
 </t>
  </si>
  <si>
    <t xml:space="preserve">Andhra Pradesh  </t>
  </si>
  <si>
    <t xml:space="preserve">Arunachal Pradesh  </t>
  </si>
  <si>
    <t xml:space="preserve">Assam  </t>
  </si>
  <si>
    <t xml:space="preserve">Bihar  </t>
  </si>
  <si>
    <t xml:space="preserve">Chhattisgarh  </t>
  </si>
  <si>
    <t xml:space="preserve">Delhi  </t>
  </si>
  <si>
    <t xml:space="preserve">Goa  </t>
  </si>
  <si>
    <t xml:space="preserve">Gujarat  </t>
  </si>
  <si>
    <t xml:space="preserve">Haryana  </t>
  </si>
  <si>
    <t xml:space="preserve">Himachal Pradesh  </t>
  </si>
  <si>
    <t xml:space="preserve">Jammu &amp; Kashmir  </t>
  </si>
  <si>
    <t xml:space="preserve">Jharkhand  </t>
  </si>
  <si>
    <t xml:space="preserve">Karnataka  </t>
  </si>
  <si>
    <t xml:space="preserve">Kerala  </t>
  </si>
  <si>
    <t xml:space="preserve">Madhya Pradesh  </t>
  </si>
  <si>
    <t xml:space="preserve">Maharashtra  </t>
  </si>
  <si>
    <t xml:space="preserve">Manipur  </t>
  </si>
  <si>
    <t xml:space="preserve">Meghalaya  </t>
  </si>
  <si>
    <t xml:space="preserve">Mizoram  </t>
  </si>
  <si>
    <t xml:space="preserve">Nagaland  </t>
  </si>
  <si>
    <t xml:space="preserve">Orissa  </t>
  </si>
  <si>
    <t xml:space="preserve">Punjab  </t>
  </si>
  <si>
    <t xml:space="preserve">Rajasthan  </t>
  </si>
  <si>
    <t xml:space="preserve">Sikkim  </t>
  </si>
  <si>
    <t xml:space="preserve">Tamil Nadu  </t>
  </si>
  <si>
    <t xml:space="preserve">Tripura  </t>
  </si>
  <si>
    <t xml:space="preserve">Uttarakhand  </t>
  </si>
  <si>
    <t xml:space="preserve">Uttar Pradesh  </t>
  </si>
  <si>
    <t xml:space="preserve">West Bengal  </t>
  </si>
  <si>
    <t xml:space="preserve">A &amp; N Islands  </t>
  </si>
  <si>
    <t xml:space="preserve">Chandigarh  </t>
  </si>
  <si>
    <t xml:space="preserve">Dadra &amp; Nagar Haveli  </t>
  </si>
  <si>
    <t xml:space="preserve">Daman &amp; Diu  </t>
  </si>
  <si>
    <t xml:space="preserve">Lakshadweep  </t>
  </si>
  <si>
    <t xml:space="preserve">Puducherry  </t>
  </si>
  <si>
    <t xml:space="preserve">all-India  </t>
  </si>
  <si>
    <t>Drinking Water, Sanitation, Hygiene and Housing Condition -JULY 2018 – DECEMBER 2019</t>
  </si>
  <si>
    <t xml:space="preserve">Andhra Pradesh </t>
  </si>
  <si>
    <t xml:space="preserve">Arunachal Pradesh </t>
  </si>
  <si>
    <t xml:space="preserve">Assam </t>
  </si>
  <si>
    <t xml:space="preserve">Bihar </t>
  </si>
  <si>
    <t xml:space="preserve">Chhattisgarh </t>
  </si>
  <si>
    <t xml:space="preserve">Delhi </t>
  </si>
  <si>
    <t xml:space="preserve">Goa </t>
  </si>
  <si>
    <t xml:space="preserve">Gujarat </t>
  </si>
  <si>
    <t xml:space="preserve">Haryana </t>
  </si>
  <si>
    <t xml:space="preserve">Himachal Pradesh </t>
  </si>
  <si>
    <t xml:space="preserve">Jammu &amp; Kashmir </t>
  </si>
  <si>
    <t xml:space="preserve">Jharkhand </t>
  </si>
  <si>
    <t xml:space="preserve">Karnataka </t>
  </si>
  <si>
    <t xml:space="preserve">Kerala </t>
  </si>
  <si>
    <t xml:space="preserve">Madhya Pradesh </t>
  </si>
  <si>
    <t xml:space="preserve">Maharashtra </t>
  </si>
  <si>
    <t xml:space="preserve">Manipur </t>
  </si>
  <si>
    <t xml:space="preserve">Meghalaya </t>
  </si>
  <si>
    <t xml:space="preserve">Mizoram </t>
  </si>
  <si>
    <t xml:space="preserve">Nagaland </t>
  </si>
  <si>
    <t xml:space="preserve">Odisha </t>
  </si>
  <si>
    <t xml:space="preserve">Punjab </t>
  </si>
  <si>
    <t xml:space="preserve">Rajasthan </t>
  </si>
  <si>
    <t xml:space="preserve">Sikkim </t>
  </si>
  <si>
    <t xml:space="preserve">Tamil Nadu </t>
  </si>
  <si>
    <t xml:space="preserve">Telangana </t>
  </si>
  <si>
    <t xml:space="preserve">Tripura </t>
  </si>
  <si>
    <t xml:space="preserve">Uttarakhand </t>
  </si>
  <si>
    <t xml:space="preserve">Uttar Pradesh </t>
  </si>
  <si>
    <t xml:space="preserve">West Bengal </t>
  </si>
  <si>
    <t xml:space="preserve">A &amp; N Islands </t>
  </si>
  <si>
    <t xml:space="preserve">Chandigarh </t>
  </si>
  <si>
    <t>Dadra &amp; Nagar Haveli</t>
  </si>
  <si>
    <t xml:space="preserve">Daman &amp; Diu </t>
  </si>
  <si>
    <t xml:space="preserve">Lakshadweep </t>
  </si>
  <si>
    <t xml:space="preserve">Puducherry </t>
  </si>
  <si>
    <t xml:space="preserve">all-India </t>
  </si>
  <si>
    <t>State</t>
  </si>
  <si>
    <t xml:space="preserve">Est Pop </t>
  </si>
  <si>
    <t>Est HH</t>
  </si>
  <si>
    <t>HHSize_2013_RUR</t>
  </si>
  <si>
    <t>HHSize_2019_RUR</t>
  </si>
  <si>
    <t>CAGR_HHSize_RUR</t>
  </si>
  <si>
    <t>HHSize_2013_UR</t>
  </si>
  <si>
    <t>HHSize_2019_UR</t>
  </si>
  <si>
    <t>CAGR_HHSize_UR</t>
  </si>
  <si>
    <t>2041</t>
  </si>
  <si>
    <t>CAGR</t>
  </si>
  <si>
    <t>NumConsumers</t>
  </si>
  <si>
    <t>Perspectives on Indian Energy based on Rumi (PIER)</t>
  </si>
  <si>
    <t>Prayas (Energy Group)</t>
  </si>
  <si>
    <t>Release date:</t>
  </si>
  <si>
    <t xml:space="preserve">Contact: </t>
  </si>
  <si>
    <t>energy.model@prayaspune.org</t>
  </si>
  <si>
    <t>PIER Git repo:</t>
  </si>
  <si>
    <t xml:space="preserve">Link to PIER Git </t>
  </si>
  <si>
    <t>Rumi Git repo:</t>
  </si>
  <si>
    <t xml:space="preserve">Link to Rumi Git </t>
  </si>
  <si>
    <t>Source workbook</t>
  </si>
  <si>
    <t>Folder</t>
  </si>
  <si>
    <t>Parameter files</t>
  </si>
  <si>
    <t xml:space="preserve">Documentation </t>
  </si>
  <si>
    <t xml:space="preserve">Sl no. </t>
  </si>
  <si>
    <t>NumConsumers.csv</t>
  </si>
  <si>
    <t>Demographics.csv</t>
  </si>
  <si>
    <t>Demographics+ResNumConsumers.xlsx</t>
  </si>
  <si>
    <t>This workbook contains PowerQueries, please refresh them in the order they appear in 'Data-&gt;Show Queries'</t>
  </si>
  <si>
    <t>Census-based population projections are obtained from MoHFW (refer source)</t>
  </si>
  <si>
    <t>Two rounds of NSSO Drinking Water Sanitation Survey (DWSS) is used to estimate State, Urban-Rural household Size (refer source)</t>
  </si>
  <si>
    <t xml:space="preserve">Growth rates are capped at 0 for Hhtypes with increasing HHSize </t>
  </si>
  <si>
    <t>Population Projections for India and States 2011-2036, Report of the Technical Group on Population Projections, July 2020, https://main.mohfw.gov.in/sites/default/files/Population%20Projection%20Report%202011-2036%20-%20upload_compressed_0.pdf</t>
  </si>
  <si>
    <t>NSSO MOSPI. “NSS Report No. 584: Drinking Water, Sanitation, Hygiene and Housing Condition in India, July - December 2018,” 2018. http://mospi.nic.in/sites/default/files/NSS7612dws/Report_584_final.pdfhttp://mospi.nic.in/sites/default/files/NSS7612dws/Report_584_final.pdf.</t>
  </si>
  <si>
    <t xml:space="preserve">NSSO MOSPI. “NSS Report No. 562: Household Consumer Expenditure across Socio-Economic Groups, 2011-12,” 2012. http://mospi.nic.in/sites/default/files/publication_reports/nss_rep_562_27feb15.pdf.
</t>
  </si>
  <si>
    <t>This Workbook creates inputs pertaining to Demographics for Common inputs and NumConsumers for D_RES</t>
  </si>
  <si>
    <t>Calender years</t>
  </si>
  <si>
    <t>Projections</t>
  </si>
  <si>
    <t>SK</t>
  </si>
  <si>
    <t>Sk</t>
  </si>
  <si>
    <t>Source</t>
  </si>
  <si>
    <t>The only differences between this power query and the power query for Demographics are:</t>
  </si>
  <si>
    <t xml:space="preserve">1. NumHouseholds / NumConsumers is not required for this. </t>
  </si>
  <si>
    <t xml:space="preserve">This table is only required to calculate per-capita GSDP at the state level in usage penetration. </t>
  </si>
  <si>
    <t xml:space="preserve">2. Years from 2016 are taken since GSDP GR is calculated with respect to FY2016. </t>
  </si>
  <si>
    <t>Q2 2024</t>
  </si>
  <si>
    <t>Info on Rumi/PIER:</t>
  </si>
  <si>
    <t>Link to Rumi/PIER web page</t>
  </si>
  <si>
    <t>In addition, each sheet may have some documentation at the top or near the relevant calculations to explain some of the computations.</t>
  </si>
  <si>
    <t>Sources</t>
  </si>
  <si>
    <t>Default Data/Demand/Parameters/D_RES/</t>
  </si>
  <si>
    <t>Default Data/Common/Parameters/</t>
  </si>
  <si>
    <t xml:space="preserve">Note that there are inter-file dependencies - data from other files are copy-pasted into this file where necessary and vice-versa. Details of such cross-file dependences are documented in the respective sheets.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</si>
</sst>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%"/>
    <numFmt numFmtId="165" formatCode="_ * #,##0.0_ ;_ * \-#,##0.0_ ;_ * &quot;-&quot;??_ ;_ @_ "/>
    <numFmt numFmtId="166" formatCode="mmmm\ yyyy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</font>
    <font>
      <sz val="10"/>
      <color rgb="FF222222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3" fillId="0" borderId="0"/>
    <xf numFmtId="0" fontId="13" fillId="0" borderId="0"/>
  </cellStyleXfs>
  <cellXfs count="85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vertical="top"/>
    </xf>
    <xf numFmtId="9" fontId="0" fillId="0" borderId="0" xfId="2" applyFont="1"/>
    <xf numFmtId="0" fontId="1" fillId="0" borderId="0" xfId="0" applyFont="1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2" borderId="0" xfId="0" applyNumberFormat="1" applyFill="1"/>
    <xf numFmtId="1" fontId="0" fillId="2" borderId="4" xfId="0" applyNumberFormat="1" applyFill="1" applyBorder="1"/>
    <xf numFmtId="0" fontId="0" fillId="0" borderId="5" xfId="0" applyBorder="1"/>
    <xf numFmtId="0" fontId="0" fillId="0" borderId="6" xfId="0" applyBorder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3" fontId="0" fillId="0" borderId="0" xfId="0" applyNumberFormat="1" applyAlignment="1">
      <alignment wrapText="1"/>
    </xf>
    <xf numFmtId="43" fontId="1" fillId="0" borderId="0" xfId="3" applyFont="1"/>
    <xf numFmtId="43" fontId="1" fillId="0" borderId="0" xfId="3" applyFont="1" applyAlignment="1">
      <alignment vertical="top" wrapText="1"/>
    </xf>
    <xf numFmtId="0" fontId="1" fillId="3" borderId="0" xfId="0" applyFont="1" applyFill="1" applyAlignment="1">
      <alignment vertical="top" wrapText="1"/>
    </xf>
    <xf numFmtId="43" fontId="0" fillId="0" borderId="0" xfId="3" applyFont="1"/>
    <xf numFmtId="165" fontId="0" fillId="3" borderId="0" xfId="3" applyNumberFormat="1" applyFont="1" applyFill="1"/>
    <xf numFmtId="43" fontId="0" fillId="2" borderId="0" xfId="3" applyFont="1" applyFill="1"/>
    <xf numFmtId="0" fontId="1" fillId="0" borderId="0" xfId="0" applyFont="1" applyAlignment="1">
      <alignment wrapText="1"/>
    </xf>
    <xf numFmtId="43" fontId="1" fillId="0" borderId="0" xfId="0" applyNumberFormat="1" applyFont="1" applyAlignment="1">
      <alignment wrapText="1"/>
    </xf>
    <xf numFmtId="43" fontId="1" fillId="0" borderId="0" xfId="3" applyFont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0" xfId="0" applyFont="1" applyBorder="1"/>
    <xf numFmtId="165" fontId="0" fillId="0" borderId="0" xfId="3" applyNumberFormat="1" applyFont="1" applyAlignment="1">
      <alignment wrapText="1"/>
    </xf>
    <xf numFmtId="165" fontId="0" fillId="0" borderId="2" xfId="3" applyNumberFormat="1" applyFont="1" applyBorder="1"/>
    <xf numFmtId="165" fontId="0" fillId="0" borderId="0" xfId="3" applyNumberFormat="1" applyFont="1" applyFill="1" applyBorder="1"/>
    <xf numFmtId="165" fontId="0" fillId="0" borderId="0" xfId="3" applyNumberFormat="1" applyFont="1" applyBorder="1"/>
    <xf numFmtId="165" fontId="0" fillId="0" borderId="6" xfId="3" applyNumberFormat="1" applyFont="1" applyBorder="1"/>
    <xf numFmtId="43" fontId="0" fillId="0" borderId="0" xfId="0" applyNumberFormat="1"/>
    <xf numFmtId="0" fontId="1" fillId="2" borderId="0" xfId="0" applyFont="1" applyFill="1" applyAlignment="1">
      <alignment vertical="top" wrapText="1"/>
    </xf>
    <xf numFmtId="164" fontId="0" fillId="2" borderId="0" xfId="2" applyNumberFormat="1" applyFont="1" applyFill="1"/>
    <xf numFmtId="0" fontId="4" fillId="0" borderId="0" xfId="4"/>
    <xf numFmtId="0" fontId="8" fillId="0" borderId="11" xfId="4" applyFont="1" applyBorder="1"/>
    <xf numFmtId="0" fontId="7" fillId="0" borderId="11" xfId="4" applyFont="1" applyBorder="1"/>
    <xf numFmtId="0" fontId="4" fillId="0" borderId="0" xfId="4" applyAlignment="1">
      <alignment horizontal="left"/>
    </xf>
    <xf numFmtId="0" fontId="8" fillId="0" borderId="12" xfId="4" applyFont="1" applyBorder="1" applyAlignment="1">
      <alignment wrapText="1"/>
    </xf>
    <xf numFmtId="0" fontId="6" fillId="0" borderId="12" xfId="0" applyFont="1" applyBorder="1"/>
    <xf numFmtId="0" fontId="7" fillId="0" borderId="11" xfId="4" applyFont="1" applyBorder="1" applyAlignment="1">
      <alignment wrapText="1"/>
    </xf>
    <xf numFmtId="0" fontId="10" fillId="0" borderId="11" xfId="1" applyFont="1" applyBorder="1" applyAlignment="1"/>
    <xf numFmtId="0" fontId="11" fillId="0" borderId="0" xfId="0" applyFont="1"/>
    <xf numFmtId="1" fontId="1" fillId="2" borderId="6" xfId="0" applyNumberFormat="1" applyFont="1" applyFill="1" applyBorder="1"/>
    <xf numFmtId="1" fontId="1" fillId="2" borderId="7" xfId="0" applyNumberFormat="1" applyFont="1" applyFill="1" applyBorder="1"/>
    <xf numFmtId="9" fontId="0" fillId="2" borderId="0" xfId="2" applyFont="1" applyFill="1" applyBorder="1"/>
    <xf numFmtId="0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1" fillId="0" borderId="8" xfId="0" applyFont="1" applyBorder="1" applyAlignment="1">
      <alignment horizontal="center"/>
    </xf>
    <xf numFmtId="0" fontId="14" fillId="0" borderId="0" xfId="6" applyFont="1" applyAlignment="1">
      <alignment horizontal="left"/>
    </xf>
    <xf numFmtId="0" fontId="14" fillId="0" borderId="0" xfId="6" applyFont="1"/>
    <xf numFmtId="0" fontId="13" fillId="0" borderId="0" xfId="6"/>
    <xf numFmtId="0" fontId="5" fillId="0" borderId="0" xfId="6" applyFont="1" applyAlignment="1">
      <alignment horizontal="left"/>
    </xf>
    <xf numFmtId="0" fontId="5" fillId="0" borderId="0" xfId="6" applyFont="1"/>
    <xf numFmtId="0" fontId="15" fillId="0" borderId="0" xfId="6" applyFont="1" applyAlignment="1">
      <alignment horizontal="left"/>
    </xf>
    <xf numFmtId="0" fontId="16" fillId="0" borderId="0" xfId="6" applyFont="1"/>
    <xf numFmtId="0" fontId="6" fillId="0" borderId="0" xfId="6" applyFont="1" applyAlignment="1">
      <alignment horizontal="left"/>
    </xf>
    <xf numFmtId="166" fontId="17" fillId="0" borderId="0" xfId="6" applyNumberFormat="1" applyFont="1" applyAlignment="1">
      <alignment horizontal="left"/>
    </xf>
    <xf numFmtId="0" fontId="18" fillId="0" borderId="0" xfId="6" applyFont="1"/>
    <xf numFmtId="0" fontId="18" fillId="0" borderId="0" xfId="6" applyFont="1"/>
    <xf numFmtId="0" fontId="17" fillId="0" borderId="0" xfId="6" applyFont="1"/>
    <xf numFmtId="0" fontId="19" fillId="0" borderId="0" xfId="6" applyFont="1" applyAlignment="1">
      <alignment horizontal="left"/>
    </xf>
    <xf numFmtId="0" fontId="19" fillId="0" borderId="0" xfId="6" applyFont="1"/>
    <xf numFmtId="0" fontId="6" fillId="0" borderId="0" xfId="6" applyFont="1" applyAlignment="1">
      <alignment horizontal="center"/>
    </xf>
    <xf numFmtId="0" fontId="20" fillId="0" borderId="0" xfId="6" applyFont="1"/>
    <xf numFmtId="0" fontId="6" fillId="0" borderId="11" xfId="6" applyFont="1" applyBorder="1" applyAlignment="1">
      <alignment horizontal="left" vertical="top"/>
    </xf>
    <xf numFmtId="0" fontId="9" fillId="0" borderId="13" xfId="6" applyFont="1" applyBorder="1" applyAlignment="1">
      <alignment vertical="top"/>
    </xf>
    <xf numFmtId="0" fontId="17" fillId="0" borderId="0" xfId="6" applyFont="1" applyAlignment="1">
      <alignment vertical="top" wrapText="1"/>
    </xf>
    <xf numFmtId="0" fontId="18" fillId="0" borderId="0" xfId="6" applyFont="1" applyAlignment="1">
      <alignment vertical="top"/>
    </xf>
    <xf numFmtId="0" fontId="19" fillId="0" borderId="0" xfId="6" applyFont="1" applyAlignment="1">
      <alignment vertical="top" wrapText="1"/>
    </xf>
    <xf numFmtId="0" fontId="18" fillId="0" borderId="0" xfId="6" applyFont="1" applyAlignment="1">
      <alignment vertical="top" wrapText="1"/>
    </xf>
    <xf numFmtId="0" fontId="19" fillId="0" borderId="0" xfId="6" applyFont="1" applyAlignment="1">
      <alignment horizontal="center"/>
    </xf>
    <xf numFmtId="0" fontId="17" fillId="0" borderId="0" xfId="6" applyFont="1" applyAlignment="1">
      <alignment horizontal="center"/>
    </xf>
    <xf numFmtId="0" fontId="17" fillId="0" borderId="0" xfId="6" applyFont="1" applyAlignment="1">
      <alignment wrapText="1"/>
    </xf>
    <xf numFmtId="0" fontId="17" fillId="0" borderId="0" xfId="6" applyFont="1"/>
    <xf numFmtId="0" fontId="18" fillId="0" borderId="0" xfId="6" applyFont="1" applyAlignment="1">
      <alignment wrapText="1"/>
    </xf>
    <xf numFmtId="0" fontId="18" fillId="0" borderId="0" xfId="6" applyFont="1" applyAlignment="1">
      <alignment horizontal="center"/>
    </xf>
    <xf numFmtId="0" fontId="3" fillId="0" borderId="0" xfId="6" applyFont="1" applyAlignment="1">
      <alignment horizontal="center"/>
    </xf>
    <xf numFmtId="0" fontId="17" fillId="0" borderId="0" xfId="6" applyFont="1" applyAlignment="1"/>
  </cellXfs>
  <cellStyles count="7">
    <cellStyle name="Comma" xfId="3" builtinId="3"/>
    <cellStyle name="Hyperlink" xfId="1" builtinId="8"/>
    <cellStyle name="Normal" xfId="0" builtinId="0"/>
    <cellStyle name="Normal 2 2" xfId="4" xr:uid="{00000000-0005-0000-0000-000003000000}"/>
    <cellStyle name="Normal 4" xfId="6" xr:uid="{38451DCC-A285-46EF-86ED-81E454D8E521}"/>
    <cellStyle name="Normal 6 2" xfId="5" xr:uid="{00000000-0005-0000-0000-000004000000}"/>
    <cellStyle name="Percent" xfId="2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B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Year" tableColumnId="1"/>
      <queryTableField id="2" name="ModelGeography" tableColumnId="2"/>
      <queryTableField id="3" name="SubGeography1" tableColumnId="3"/>
      <queryTableField id="4" name="SubGeography2" tableColumnId="4"/>
      <queryTableField id="5" name="Populatio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C00-000001000000}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Year" tableColumnId="1"/>
      <queryTableField id="2" name="ConsumerType1" tableColumnId="2"/>
      <queryTableField id="3" name="ModelGeography" tableColumnId="3"/>
      <queryTableField id="4" name="SubGeography1" tableColumnId="4"/>
      <queryTableField id="5" name="SubGeography2" tableColumnId="5"/>
      <queryTableField id="6" name="Population" tableColumnId="6"/>
      <queryTableField id="7" name="NumConsumers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BF54A08-C5E1-4336-8405-C767AE0AC1D2}" autoFormatId="16" applyNumberFormats="0" applyBorderFormats="0" applyFontFormats="0" applyPatternFormats="0" applyAlignmentFormats="0" applyWidthHeightFormats="0">
  <queryTableRefresh nextId="7">
    <queryTableFields count="5">
      <queryTableField id="1" name="Year" tableColumnId="1"/>
      <queryTableField id="2" name="ModelGeography" tableColumnId="2"/>
      <queryTableField id="3" name="SubGeography1" tableColumnId="3"/>
      <queryTableField id="4" name="SubGeography2" tableColumnId="4"/>
      <queryTableField id="5" name="Population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D00-000002000000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Year" tableColumnId="1"/>
      <queryTableField id="2" name="ModelGeography" tableColumnId="2"/>
      <queryTableField id="3" name="SubGeography1" tableColumnId="3"/>
      <queryTableField id="4" name="SubGeography2" tableColumnId="4"/>
      <queryTableField id="5" name="Population" tableColumnId="5"/>
      <queryTableField id="6" name="NumHouseholds" tableColumnId="6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gion" displayName="Region" ref="C3:D28" totalsRowShown="0">
  <autoFilter ref="C3:D28" xr:uid="{00000000-0009-0000-0100-000001000000}"/>
  <tableColumns count="2">
    <tableColumn id="1" xr3:uid="{00000000-0010-0000-0000-000001000000}" name="SubGeography1"/>
    <tableColumn id="2" xr3:uid="{00000000-0010-0000-0000-000002000000}" name="SubGeography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op_source" displayName="pop_source" ref="A60:AF114" totalsRowShown="0">
  <autoFilter ref="A60:AF114" xr:uid="{00000000-0009-0000-0100-000003000000}"/>
  <tableColumns count="32">
    <tableColumn id="1" xr3:uid="{00000000-0010-0000-0100-000001000000}" name="ConsumerType1">
      <calculatedColumnFormula>A3</calculatedColumnFormula>
    </tableColumn>
    <tableColumn id="2" xr3:uid="{00000000-0010-0000-0100-000002000000}" name="SubGeography2">
      <calculatedColumnFormula>B3</calculatedColumnFormula>
    </tableColumn>
    <tableColumn id="3" xr3:uid="{00000000-0010-0000-0100-000003000000}" name="2011" dataDxfId="6">
      <calculatedColumnFormula>C3*1000</calculatedColumnFormula>
    </tableColumn>
    <tableColumn id="4" xr3:uid="{00000000-0010-0000-0100-000004000000}" name="2012">
      <calculatedColumnFormula>D3*1000</calculatedColumnFormula>
    </tableColumn>
    <tableColumn id="5" xr3:uid="{00000000-0010-0000-0100-000005000000}" name="2013">
      <calculatedColumnFormula>E3*1000</calculatedColumnFormula>
    </tableColumn>
    <tableColumn id="6" xr3:uid="{00000000-0010-0000-0100-000006000000}" name="2014">
      <calculatedColumnFormula>F3*1000</calculatedColumnFormula>
    </tableColumn>
    <tableColumn id="7" xr3:uid="{00000000-0010-0000-0100-000007000000}" name="2015">
      <calculatedColumnFormula>G3*1000</calculatedColumnFormula>
    </tableColumn>
    <tableColumn id="8" xr3:uid="{00000000-0010-0000-0100-000008000000}" name="2016">
      <calculatedColumnFormula>H3*1000</calculatedColumnFormula>
    </tableColumn>
    <tableColumn id="9" xr3:uid="{00000000-0010-0000-0100-000009000000}" name="2017">
      <calculatedColumnFormula>I3*1000</calculatedColumnFormula>
    </tableColumn>
    <tableColumn id="10" xr3:uid="{00000000-0010-0000-0100-00000A000000}" name="2018">
      <calculatedColumnFormula>J3*1000</calculatedColumnFormula>
    </tableColumn>
    <tableColumn id="11" xr3:uid="{00000000-0010-0000-0100-00000B000000}" name="2019">
      <calculatedColumnFormula>K3*1000</calculatedColumnFormula>
    </tableColumn>
    <tableColumn id="12" xr3:uid="{00000000-0010-0000-0100-00000C000000}" name="2020">
      <calculatedColumnFormula>L3*1000</calculatedColumnFormula>
    </tableColumn>
    <tableColumn id="13" xr3:uid="{00000000-0010-0000-0100-00000D000000}" name="2021">
      <calculatedColumnFormula>M3*1000</calculatedColumnFormula>
    </tableColumn>
    <tableColumn id="14" xr3:uid="{00000000-0010-0000-0100-00000E000000}" name="2022">
      <calculatedColumnFormula>N3*1000</calculatedColumnFormula>
    </tableColumn>
    <tableColumn id="15" xr3:uid="{00000000-0010-0000-0100-00000F000000}" name="2023">
      <calculatedColumnFormula>O3*1000</calculatedColumnFormula>
    </tableColumn>
    <tableColumn id="16" xr3:uid="{00000000-0010-0000-0100-000010000000}" name="2024">
      <calculatedColumnFormula>P3*1000</calculatedColumnFormula>
    </tableColumn>
    <tableColumn id="17" xr3:uid="{00000000-0010-0000-0100-000011000000}" name="2025">
      <calculatedColumnFormula>Q3*1000</calculatedColumnFormula>
    </tableColumn>
    <tableColumn id="18" xr3:uid="{00000000-0010-0000-0100-000012000000}" name="2026">
      <calculatedColumnFormula>R3*1000</calculatedColumnFormula>
    </tableColumn>
    <tableColumn id="19" xr3:uid="{00000000-0010-0000-0100-000013000000}" name="2027">
      <calculatedColumnFormula>S3*1000</calculatedColumnFormula>
    </tableColumn>
    <tableColumn id="20" xr3:uid="{00000000-0010-0000-0100-000014000000}" name="2028">
      <calculatedColumnFormula>T3*1000</calculatedColumnFormula>
    </tableColumn>
    <tableColumn id="21" xr3:uid="{00000000-0010-0000-0100-000015000000}" name="2029">
      <calculatedColumnFormula>U3*1000</calculatedColumnFormula>
    </tableColumn>
    <tableColumn id="22" xr3:uid="{00000000-0010-0000-0100-000016000000}" name="2030">
      <calculatedColumnFormula>V3*1000</calculatedColumnFormula>
    </tableColumn>
    <tableColumn id="23" xr3:uid="{00000000-0010-0000-0100-000017000000}" name="2031">
      <calculatedColumnFormula>W3*1000</calculatedColumnFormula>
    </tableColumn>
    <tableColumn id="24" xr3:uid="{00000000-0010-0000-0100-000018000000}" name="2032">
      <calculatedColumnFormula>X3*1000</calculatedColumnFormula>
    </tableColumn>
    <tableColumn id="25" xr3:uid="{00000000-0010-0000-0100-000019000000}" name="2033">
      <calculatedColumnFormula>Y3*1000</calculatedColumnFormula>
    </tableColumn>
    <tableColumn id="26" xr3:uid="{00000000-0010-0000-0100-00001A000000}" name="2034">
      <calculatedColumnFormula>Z3*1000</calculatedColumnFormula>
    </tableColumn>
    <tableColumn id="27" xr3:uid="{00000000-0010-0000-0100-00001B000000}" name="2035">
      <calculatedColumnFormula>AA3*1000</calculatedColumnFormula>
    </tableColumn>
    <tableColumn id="28" xr3:uid="{00000000-0010-0000-0100-00001C000000}" name="2036">
      <calculatedColumnFormula>AB3*1000</calculatedColumnFormula>
    </tableColumn>
    <tableColumn id="29" xr3:uid="{00000000-0010-0000-0100-00001D000000}" name="2037">
      <calculatedColumnFormula>AC3*1000</calculatedColumnFormula>
    </tableColumn>
    <tableColumn id="30" xr3:uid="{00000000-0010-0000-0100-00001E000000}" name="2038">
      <calculatedColumnFormula>AD3*1000</calculatedColumnFormula>
    </tableColumn>
    <tableColumn id="32" xr3:uid="{00000000-0010-0000-0100-000020000000}" name="2039">
      <calculatedColumnFormula>AE3*1000</calculatedColumnFormula>
    </tableColumn>
    <tableColumn id="31" xr3:uid="{00000000-0010-0000-0100-00001F000000}" name="2040">
      <calculatedColumnFormula>AF3*1000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DWSS_HHSIZE" displayName="DWSS_HHSIZE" ref="G123:AE175" totalsRowShown="0">
  <autoFilter ref="G123:AE175" xr:uid="{00000000-0009-0000-0100-000002000000}"/>
  <tableColumns count="25">
    <tableColumn id="1" xr3:uid="{00000000-0010-0000-0200-000001000000}" name="SubGeography2">
      <calculatedColumnFormula>G35</calculatedColumnFormula>
    </tableColumn>
    <tableColumn id="2" xr3:uid="{00000000-0010-0000-0200-000002000000}" name="ConsumerType1">
      <calculatedColumnFormula>H35</calculatedColumnFormula>
    </tableColumn>
    <tableColumn id="3" xr3:uid="{00000000-0010-0000-0200-000003000000}" name="2019">
      <calculatedColumnFormula>I35</calculatedColumnFormula>
    </tableColumn>
    <tableColumn id="4" xr3:uid="{00000000-0010-0000-0200-000004000000}" name="2020">
      <calculatedColumnFormula>J35</calculatedColumnFormula>
    </tableColumn>
    <tableColumn id="5" xr3:uid="{00000000-0010-0000-0200-000005000000}" name="2021">
      <calculatedColumnFormula>K35</calculatedColumnFormula>
    </tableColumn>
    <tableColumn id="6" xr3:uid="{00000000-0010-0000-0200-000006000000}" name="2022">
      <calculatedColumnFormula>L35</calculatedColumnFormula>
    </tableColumn>
    <tableColumn id="7" xr3:uid="{00000000-0010-0000-0200-000007000000}" name="2023">
      <calculatedColumnFormula>M35</calculatedColumnFormula>
    </tableColumn>
    <tableColumn id="8" xr3:uid="{00000000-0010-0000-0200-000008000000}" name="2024">
      <calculatedColumnFormula>N35</calculatedColumnFormula>
    </tableColumn>
    <tableColumn id="9" xr3:uid="{00000000-0010-0000-0200-000009000000}" name="2025">
      <calculatedColumnFormula>O35</calculatedColumnFormula>
    </tableColumn>
    <tableColumn id="10" xr3:uid="{00000000-0010-0000-0200-00000A000000}" name="2026">
      <calculatedColumnFormula>P35</calculatedColumnFormula>
    </tableColumn>
    <tableColumn id="11" xr3:uid="{00000000-0010-0000-0200-00000B000000}" name="2027">
      <calculatedColumnFormula>Q35</calculatedColumnFormula>
    </tableColumn>
    <tableColumn id="12" xr3:uid="{00000000-0010-0000-0200-00000C000000}" name="2028">
      <calculatedColumnFormula>R35</calculatedColumnFormula>
    </tableColumn>
    <tableColumn id="13" xr3:uid="{00000000-0010-0000-0200-00000D000000}" name="2029">
      <calculatedColumnFormula>S35</calculatedColumnFormula>
    </tableColumn>
    <tableColumn id="14" xr3:uid="{00000000-0010-0000-0200-00000E000000}" name="2030">
      <calculatedColumnFormula>T35</calculatedColumnFormula>
    </tableColumn>
    <tableColumn id="15" xr3:uid="{00000000-0010-0000-0200-00000F000000}" name="2031">
      <calculatedColumnFormula>U35</calculatedColumnFormula>
    </tableColumn>
    <tableColumn id="16" xr3:uid="{00000000-0010-0000-0200-000010000000}" name="2032">
      <calculatedColumnFormula>V35</calculatedColumnFormula>
    </tableColumn>
    <tableColumn id="17" xr3:uid="{00000000-0010-0000-0200-000011000000}" name="2033">
      <calculatedColumnFormula>W35</calculatedColumnFormula>
    </tableColumn>
    <tableColumn id="18" xr3:uid="{00000000-0010-0000-0200-000012000000}" name="2034">
      <calculatedColumnFormula>X35</calculatedColumnFormula>
    </tableColumn>
    <tableColumn id="19" xr3:uid="{00000000-0010-0000-0200-000013000000}" name="2035">
      <calculatedColumnFormula>Y35</calculatedColumnFormula>
    </tableColumn>
    <tableColumn id="20" xr3:uid="{00000000-0010-0000-0200-000014000000}" name="2036">
      <calculatedColumnFormula>Z35</calculatedColumnFormula>
    </tableColumn>
    <tableColumn id="21" xr3:uid="{00000000-0010-0000-0200-000015000000}" name="2037">
      <calculatedColumnFormula>AA35</calculatedColumnFormula>
    </tableColumn>
    <tableColumn id="22" xr3:uid="{00000000-0010-0000-0200-000016000000}" name="2038">
      <calculatedColumnFormula>AB35</calculatedColumnFormula>
    </tableColumn>
    <tableColumn id="23" xr3:uid="{00000000-0010-0000-0200-000017000000}" name="2039">
      <calculatedColumnFormula>AC35</calculatedColumnFormula>
    </tableColumn>
    <tableColumn id="24" xr3:uid="{00000000-0010-0000-0200-000018000000}" name="2040">
      <calculatedColumnFormula>AD35</calculatedColumnFormula>
    </tableColumn>
    <tableColumn id="25" xr3:uid="{00000000-0010-0000-0200-000019000000}" name="2041">
      <calculatedColumnFormula>AE35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pop_total" displayName="pop_total" ref="A1:E751" tableType="queryTable" totalsRowShown="0">
  <autoFilter ref="A1:E751" xr:uid="{00000000-000C-0000-FFFF-FFFF03000000}"/>
  <tableColumns count="5">
    <tableColumn id="1" xr3:uid="{283B5025-00C2-410D-946A-4A6DF9B91F38}" uniqueName="1" name="Year" queryTableFieldId="1"/>
    <tableColumn id="2" xr3:uid="{5EB1FA13-4BF5-4248-BC18-4A3ACA0AFB71}" uniqueName="2" name="ModelGeography" queryTableFieldId="2"/>
    <tableColumn id="3" xr3:uid="{EA4BCB81-6613-4A48-9B69-205BF97E9EC2}" uniqueName="3" name="SubGeography1" queryTableFieldId="3"/>
    <tableColumn id="4" xr3:uid="{391321F5-EF42-4A9A-B3BD-5E9AB6387CCC}" uniqueName="4" name="SubGeography2" queryTableFieldId="4"/>
    <tableColumn id="5" xr3:uid="{5008A8AB-72FC-4968-9716-2DE0DD3DDEE7}" uniqueName="5" name="Population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NumConsumers" displayName="NumConsumers" ref="A1:G1001" tableType="queryTable" totalsRowShown="0">
  <autoFilter ref="A1:G1001" xr:uid="{00000000-000C-0000-FFFF-FFFF04000000}"/>
  <sortState xmlns:xlrd2="http://schemas.microsoft.com/office/spreadsheetml/2017/richdata2" ref="A2:E1001">
    <sortCondition ref="B1:B1001"/>
  </sortState>
  <tableColumns count="7">
    <tableColumn id="1" xr3:uid="{F9ABCBE9-8BCE-41B3-9E2B-CB95399987CF}" uniqueName="1" name="Year" queryTableFieldId="1"/>
    <tableColumn id="2" xr3:uid="{5BB575B5-70AE-4F7A-95D0-C2466548C3B5}" uniqueName="2" name="ConsumerType1" queryTableFieldId="2"/>
    <tableColumn id="3" xr3:uid="{46E8DE35-F12F-4D20-B56C-AABABAD0473C}" uniqueName="3" name="ModelGeography" queryTableFieldId="3"/>
    <tableColumn id="4" xr3:uid="{43CA13DF-9E6C-4253-ACBC-5C222424BEE8}" uniqueName="4" name="SubGeography1" queryTableFieldId="4"/>
    <tableColumn id="5" xr3:uid="{B9AA8CD8-CE6F-48A7-93FA-128BD7B917EC}" uniqueName="5" name="SubGeography2" queryTableFieldId="5"/>
    <tableColumn id="6" xr3:uid="{87B2BB78-7588-475A-AB79-548B64AF4652}" uniqueName="6" name="Population" queryTableFieldId="6"/>
    <tableColumn id="7" xr3:uid="{8C5CEFD1-BBCB-4B2D-8E45-E8D6CDBD953E}" uniqueName="7" name="NumConsumers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AB0ADF-D1BF-4063-8C52-94A5A5F8D31C}" name="Demographics_for_Pen" displayName="Demographics_for_Pen" ref="A1:E651" tableType="queryTable" totalsRowShown="0">
  <autoFilter ref="A1:E651" xr:uid="{D7AB0ADF-D1BF-4063-8C52-94A5A5F8D31C}"/>
  <tableColumns count="5">
    <tableColumn id="1" xr3:uid="{C26F5B58-45CE-49AC-A5D1-5C08B77F5A02}" uniqueName="1" name="Year" queryTableFieldId="1"/>
    <tableColumn id="2" xr3:uid="{162F77F0-77E5-48F4-8D8A-A32AC8CD5FA4}" uniqueName="2" name="ModelGeography" queryTableFieldId="2"/>
    <tableColumn id="3" xr3:uid="{9179C89C-77D2-410A-BB8C-7FCAE5B795E7}" uniqueName="3" name="SubGeography1" queryTableFieldId="3" dataDxfId="5"/>
    <tableColumn id="4" xr3:uid="{A58D39B9-9F3E-4476-8922-A73B6B50A9F7}" uniqueName="4" name="SubGeography2" queryTableFieldId="4" dataDxfId="4"/>
    <tableColumn id="5" xr3:uid="{C5D73FFC-5607-4D41-BA78-84C7D98BB721}" uniqueName="5" name="Population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Demographics" displayName="Demographics" ref="A1:F476" tableType="queryTable" totalsRowShown="0">
  <autoFilter ref="A1:F476" xr:uid="{00000000-000C-0000-FFFF-FFFF05000000}"/>
  <sortState xmlns:xlrd2="http://schemas.microsoft.com/office/spreadsheetml/2017/richdata2" ref="A2:F476">
    <sortCondition ref="A1:A476"/>
  </sortState>
  <tableColumns count="6">
    <tableColumn id="1" xr3:uid="{5C660710-DD35-4863-A987-FFD59B75B350}" uniqueName="1" name="Year" queryTableFieldId="1"/>
    <tableColumn id="2" xr3:uid="{CDCAA155-DBF4-4BBF-9DD4-1F4B9F891214}" uniqueName="2" name="ModelGeography" queryTableFieldId="2"/>
    <tableColumn id="3" xr3:uid="{6DA8B50E-4DDE-4E1A-B62D-BA73662ED9ED}" uniqueName="3" name="SubGeography1" queryTableFieldId="3"/>
    <tableColumn id="4" xr3:uid="{4D85CA9B-BED5-4247-890E-4942B3A1D335}" uniqueName="4" name="SubGeography2" queryTableFieldId="4"/>
    <tableColumn id="5" xr3:uid="{A5DDBF6C-1E57-4C43-8835-A011D940099D}" uniqueName="5" name="Population" queryTableFieldId="5"/>
    <tableColumn id="6" xr3:uid="{3E757E6F-E655-4E0A-BE04-3CA6D3322B26}" uniqueName="6" name="NumHousehold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ergy.prayaspune.org/our-work/data-model-and-tool/rumi-pier" TargetMode="External"/><Relationship Id="rId2" Type="http://schemas.openxmlformats.org/officeDocument/2006/relationships/hyperlink" Target="https://github.com/prayas-energy/Rumi" TargetMode="External"/><Relationship Id="rId1" Type="http://schemas.openxmlformats.org/officeDocument/2006/relationships/hyperlink" Target="https://github.com/prayas-energy/PIER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E877-A76F-4634-8C31-FD128E2C983C}">
  <sheetPr>
    <outlinePr summaryBelow="0" summaryRight="0"/>
  </sheetPr>
  <dimension ref="A1:Z997"/>
  <sheetViews>
    <sheetView showGridLines="0" tabSelected="1" topLeftCell="A17" workbookViewId="0">
      <selection activeCell="B33" sqref="B33"/>
    </sheetView>
  </sheetViews>
  <sheetFormatPr defaultColWidth="14.453125" defaultRowHeight="15" customHeight="1" x14ac:dyDescent="0.35"/>
  <cols>
    <col min="1" max="1" width="30.26953125" style="57" customWidth="1"/>
    <col min="2" max="2" width="39.453125" style="57" customWidth="1"/>
    <col min="3" max="3" width="7.54296875" style="57" customWidth="1"/>
    <col min="4" max="4" width="32.81640625" style="57" customWidth="1"/>
    <col min="5" max="16384" width="14.453125" style="57"/>
  </cols>
  <sheetData>
    <row r="1" spans="1:26" ht="19" x14ac:dyDescent="0.4">
      <c r="A1" s="55" t="s">
        <v>189</v>
      </c>
      <c r="B1" s="56"/>
      <c r="C1" s="56"/>
      <c r="D1" s="56"/>
      <c r="E1" s="56"/>
      <c r="F1" s="56"/>
      <c r="G1" s="56"/>
      <c r="H1" s="56"/>
      <c r="I1" s="56"/>
    </row>
    <row r="2" spans="1:26" ht="16.5" x14ac:dyDescent="0.35">
      <c r="A2" s="58" t="s">
        <v>190</v>
      </c>
      <c r="B2" s="59"/>
      <c r="C2" s="59"/>
      <c r="D2" s="59"/>
      <c r="E2" s="59"/>
      <c r="F2" s="59"/>
      <c r="G2" s="59"/>
      <c r="H2" s="59"/>
      <c r="I2" s="59"/>
    </row>
    <row r="3" spans="1:26" ht="15.5" x14ac:dyDescent="0.35">
      <c r="A3" s="60">
        <v>2024</v>
      </c>
      <c r="B3" s="61"/>
      <c r="C3" s="61"/>
      <c r="D3" s="61"/>
      <c r="E3" s="61"/>
      <c r="F3" s="61"/>
      <c r="G3" s="61"/>
      <c r="H3" s="61"/>
      <c r="I3" s="61"/>
    </row>
    <row r="4" spans="1:26" s="65" customFormat="1" ht="13" x14ac:dyDescent="0.3">
      <c r="A4" s="62" t="s">
        <v>191</v>
      </c>
      <c r="B4" s="63" t="s">
        <v>223</v>
      </c>
      <c r="C4" s="64"/>
      <c r="D4" s="64"/>
      <c r="E4" s="64"/>
      <c r="F4" s="64"/>
      <c r="G4" s="64"/>
      <c r="H4" s="64"/>
      <c r="I4" s="64"/>
    </row>
    <row r="5" spans="1:26" s="65" customFormat="1" ht="13" x14ac:dyDescent="0.3">
      <c r="A5" s="62" t="s">
        <v>192</v>
      </c>
      <c r="B5" s="66" t="s">
        <v>193</v>
      </c>
      <c r="C5" s="64"/>
      <c r="D5" s="64"/>
      <c r="E5" s="64"/>
      <c r="F5" s="64"/>
      <c r="G5" s="64"/>
      <c r="H5" s="64"/>
      <c r="I5" s="64"/>
    </row>
    <row r="6" spans="1:26" s="65" customFormat="1" ht="13" x14ac:dyDescent="0.3">
      <c r="A6" s="67"/>
      <c r="B6" s="68"/>
      <c r="C6" s="68"/>
      <c r="D6" s="68"/>
      <c r="E6" s="68"/>
      <c r="F6" s="68"/>
      <c r="G6" s="68"/>
      <c r="H6" s="68"/>
      <c r="I6" s="68"/>
    </row>
    <row r="7" spans="1:26" s="65" customFormat="1" ht="13" x14ac:dyDescent="0.3">
      <c r="A7" s="67"/>
      <c r="B7" s="68"/>
      <c r="C7" s="69"/>
      <c r="D7" s="70"/>
      <c r="E7" s="70"/>
      <c r="F7" s="70"/>
      <c r="G7" s="70"/>
      <c r="H7" s="70"/>
      <c r="I7" s="70"/>
    </row>
    <row r="8" spans="1:26" s="65" customFormat="1" ht="27" customHeight="1" x14ac:dyDescent="0.3">
      <c r="A8" s="71" t="s">
        <v>194</v>
      </c>
      <c r="B8" s="72" t="s">
        <v>195</v>
      </c>
      <c r="C8" s="73"/>
      <c r="D8" s="70"/>
      <c r="E8" s="70"/>
      <c r="F8" s="70"/>
      <c r="G8" s="70"/>
      <c r="H8" s="70"/>
      <c r="I8" s="70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spans="1:26" s="65" customFormat="1" ht="27" customHeight="1" x14ac:dyDescent="0.3">
      <c r="A9" s="71" t="s">
        <v>196</v>
      </c>
      <c r="B9" s="72" t="s">
        <v>197</v>
      </c>
      <c r="C9" s="73"/>
      <c r="D9" s="70"/>
      <c r="E9" s="70"/>
      <c r="F9" s="70"/>
      <c r="G9" s="70"/>
      <c r="H9" s="70"/>
      <c r="I9" s="70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spans="1:26" s="65" customFormat="1" ht="27" customHeight="1" x14ac:dyDescent="0.3">
      <c r="A10" s="71" t="s">
        <v>224</v>
      </c>
      <c r="B10" s="72" t="s">
        <v>225</v>
      </c>
      <c r="C10" s="73"/>
      <c r="D10" s="70"/>
      <c r="E10" s="70"/>
      <c r="F10" s="70"/>
      <c r="G10" s="70"/>
      <c r="H10" s="70"/>
      <c r="I10" s="70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s="65" customFormat="1" ht="13" x14ac:dyDescent="0.3">
      <c r="A11" s="67"/>
      <c r="B11" s="68"/>
      <c r="C11" s="68"/>
      <c r="D11" s="68"/>
      <c r="E11" s="68"/>
      <c r="F11" s="68"/>
      <c r="G11" s="68"/>
      <c r="H11" s="68"/>
      <c r="I11" s="68"/>
    </row>
    <row r="12" spans="1:26" s="65" customFormat="1" ht="13" x14ac:dyDescent="0.3">
      <c r="A12" s="67"/>
      <c r="B12" s="68"/>
      <c r="C12" s="68"/>
      <c r="D12" s="68"/>
      <c r="E12" s="68"/>
      <c r="F12" s="68"/>
      <c r="G12" s="68"/>
      <c r="H12" s="68"/>
      <c r="I12" s="68"/>
    </row>
    <row r="13" spans="1:26" s="65" customFormat="1" ht="13" x14ac:dyDescent="0.3">
      <c r="A13" s="42" t="s">
        <v>198</v>
      </c>
      <c r="B13" s="42" t="s">
        <v>199</v>
      </c>
      <c r="C13" s="43" t="s">
        <v>202</v>
      </c>
      <c r="D13" s="39" t="s">
        <v>200</v>
      </c>
      <c r="E13" s="68"/>
      <c r="F13" s="68"/>
      <c r="G13" s="68"/>
      <c r="H13" s="68"/>
      <c r="I13" s="68"/>
    </row>
    <row r="14" spans="1:26" s="65" customFormat="1" ht="25.5" x14ac:dyDescent="0.3">
      <c r="A14" s="44" t="s">
        <v>205</v>
      </c>
      <c r="B14" s="40" t="s">
        <v>229</v>
      </c>
      <c r="C14" s="40">
        <v>1</v>
      </c>
      <c r="D14" s="45" t="s">
        <v>204</v>
      </c>
      <c r="E14" s="75"/>
      <c r="F14" s="75"/>
      <c r="G14" s="75"/>
      <c r="H14" s="75"/>
      <c r="I14" s="75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spans="1:26" s="65" customFormat="1" ht="13" x14ac:dyDescent="0.3">
      <c r="A15" s="44"/>
      <c r="B15" s="44" t="s">
        <v>228</v>
      </c>
      <c r="C15" s="40">
        <v>2</v>
      </c>
      <c r="D15" s="45" t="s">
        <v>203</v>
      </c>
      <c r="E15" s="75"/>
      <c r="F15" s="75"/>
      <c r="G15" s="75"/>
      <c r="H15" s="75"/>
      <c r="I15" s="75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spans="1:26" s="65" customFormat="1" ht="13" x14ac:dyDescent="0.3">
      <c r="A16" s="77"/>
      <c r="B16" s="68"/>
      <c r="C16" s="68"/>
      <c r="D16" s="68"/>
      <c r="E16" s="68"/>
      <c r="F16" s="68"/>
      <c r="G16" s="68"/>
      <c r="H16" s="68"/>
      <c r="I16" s="68"/>
    </row>
    <row r="17" spans="1:26" s="65" customFormat="1" ht="13" x14ac:dyDescent="0.3">
      <c r="A17" s="69" t="s">
        <v>201</v>
      </c>
      <c r="B17" s="68"/>
      <c r="C17" s="68"/>
      <c r="D17" s="68"/>
      <c r="E17" s="68"/>
      <c r="F17" s="68"/>
      <c r="G17" s="68"/>
      <c r="H17" s="68"/>
      <c r="I17" s="68"/>
    </row>
    <row r="18" spans="1:26" s="65" customFormat="1" ht="13" x14ac:dyDescent="0.3">
      <c r="A18" s="78">
        <v>1</v>
      </c>
      <c r="B18" s="41" t="s">
        <v>213</v>
      </c>
      <c r="C18" s="41"/>
      <c r="D18" s="41"/>
      <c r="E18" s="68"/>
      <c r="F18" s="68"/>
      <c r="G18" s="68"/>
      <c r="H18" s="68"/>
      <c r="I18" s="68"/>
    </row>
    <row r="19" spans="1:26" s="65" customFormat="1" ht="13" x14ac:dyDescent="0.3">
      <c r="A19" s="78">
        <v>2</v>
      </c>
      <c r="B19" s="41" t="s">
        <v>207</v>
      </c>
      <c r="C19" s="41"/>
      <c r="D19" s="41"/>
      <c r="E19" s="68"/>
      <c r="F19" s="68"/>
      <c r="G19" s="68"/>
      <c r="H19" s="68"/>
      <c r="I19" s="68"/>
    </row>
    <row r="20" spans="1:26" s="65" customFormat="1" ht="13" x14ac:dyDescent="0.3">
      <c r="A20" s="78">
        <v>3</v>
      </c>
      <c r="B20" s="41" t="s">
        <v>208</v>
      </c>
      <c r="C20" s="41"/>
      <c r="D20" s="41"/>
      <c r="E20" s="68"/>
      <c r="F20" s="68"/>
      <c r="G20" s="68"/>
      <c r="H20" s="68"/>
      <c r="I20" s="68"/>
    </row>
    <row r="21" spans="1:26" s="65" customFormat="1" ht="13" x14ac:dyDescent="0.3">
      <c r="A21" s="78">
        <v>4</v>
      </c>
      <c r="B21" s="38" t="s">
        <v>209</v>
      </c>
      <c r="C21" s="38"/>
      <c r="D21" s="38"/>
      <c r="E21" s="68"/>
      <c r="F21" s="68"/>
      <c r="G21" s="68"/>
      <c r="H21" s="68"/>
      <c r="I21" s="68"/>
    </row>
    <row r="22" spans="1:26" s="65" customFormat="1" ht="13" x14ac:dyDescent="0.3">
      <c r="A22" s="78">
        <v>5</v>
      </c>
      <c r="B22" s="84" t="s">
        <v>230</v>
      </c>
      <c r="C22" s="84"/>
      <c r="D22" s="84"/>
      <c r="E22" s="68"/>
      <c r="F22" s="68"/>
      <c r="G22" s="68"/>
      <c r="H22" s="68"/>
      <c r="I22" s="68"/>
    </row>
    <row r="23" spans="1:26" s="65" customFormat="1" ht="13" x14ac:dyDescent="0.3">
      <c r="A23" s="78">
        <v>6</v>
      </c>
      <c r="B23" s="79" t="s">
        <v>226</v>
      </c>
      <c r="C23" s="79"/>
      <c r="D23" s="79"/>
      <c r="E23" s="68"/>
      <c r="F23" s="68"/>
      <c r="G23" s="68"/>
      <c r="H23" s="68"/>
      <c r="I23" s="68"/>
    </row>
    <row r="24" spans="1:26" s="65" customFormat="1" ht="13" x14ac:dyDescent="0.3">
      <c r="A24" s="78">
        <v>7</v>
      </c>
      <c r="B24" s="41" t="s">
        <v>206</v>
      </c>
      <c r="C24" s="41"/>
      <c r="D24" s="41"/>
      <c r="E24" s="68"/>
      <c r="F24" s="68"/>
      <c r="G24" s="68"/>
      <c r="H24" s="68"/>
      <c r="I24" s="68"/>
    </row>
    <row r="25" spans="1:26" s="65" customFormat="1" ht="13" x14ac:dyDescent="0.3">
      <c r="A25" s="77"/>
      <c r="B25" s="80"/>
      <c r="C25" s="68"/>
      <c r="D25" s="68"/>
      <c r="E25" s="68"/>
      <c r="F25" s="68"/>
      <c r="G25" s="68"/>
      <c r="H25" s="68"/>
      <c r="I25" s="68"/>
    </row>
    <row r="26" spans="1:26" s="65" customFormat="1" ht="13" x14ac:dyDescent="0.3">
      <c r="A26" s="69" t="s">
        <v>227</v>
      </c>
    </row>
    <row r="27" spans="1:26" s="65" customFormat="1" ht="13" x14ac:dyDescent="0.3">
      <c r="A27" s="78">
        <v>1</v>
      </c>
      <c r="B27" s="46" t="s">
        <v>210</v>
      </c>
      <c r="C27" s="77"/>
      <c r="D27" s="80"/>
      <c r="E27" s="77"/>
      <c r="F27" s="80"/>
      <c r="G27" s="77"/>
      <c r="H27" s="80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 spans="1:26" s="65" customFormat="1" ht="13" x14ac:dyDescent="0.3">
      <c r="A28" s="78">
        <v>2</v>
      </c>
      <c r="B28" s="41" t="s">
        <v>211</v>
      </c>
      <c r="C28" s="77"/>
      <c r="D28" s="80"/>
      <c r="E28" s="77"/>
      <c r="F28" s="80"/>
      <c r="G28" s="77"/>
      <c r="H28" s="80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 spans="1:26" s="65" customFormat="1" ht="13" x14ac:dyDescent="0.3">
      <c r="A29" s="78">
        <v>3</v>
      </c>
      <c r="B29" s="41" t="s">
        <v>212</v>
      </c>
      <c r="C29" s="77"/>
      <c r="D29" s="80"/>
      <c r="E29" s="77"/>
      <c r="F29" s="80"/>
      <c r="G29" s="77"/>
      <c r="H29" s="80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 spans="1:26" s="65" customFormat="1" ht="13" x14ac:dyDescent="0.3">
      <c r="A30" s="78"/>
      <c r="B30" s="80"/>
      <c r="C30" s="77"/>
      <c r="D30" s="80"/>
      <c r="E30" s="77"/>
      <c r="F30" s="80"/>
      <c r="G30" s="77"/>
      <c r="H30" s="80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 spans="1:26" s="65" customFormat="1" ht="13" x14ac:dyDescent="0.3">
      <c r="A31" s="78"/>
      <c r="B31" s="80"/>
      <c r="C31" s="77"/>
      <c r="D31" s="80"/>
      <c r="E31" s="77"/>
      <c r="F31" s="80"/>
      <c r="G31" s="77"/>
      <c r="H31" s="80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 spans="1:26" s="65" customFormat="1" ht="13" x14ac:dyDescent="0.3">
      <c r="A32" s="78"/>
      <c r="B32" s="80"/>
      <c r="C32" s="77"/>
      <c r="D32" s="80"/>
      <c r="E32" s="77"/>
      <c r="F32" s="80"/>
      <c r="G32" s="77"/>
      <c r="H32" s="80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 spans="1:26" s="65" customFormat="1" ht="13" x14ac:dyDescent="0.3">
      <c r="A33" s="78"/>
      <c r="B33" s="80"/>
      <c r="C33" s="77"/>
      <c r="D33" s="80"/>
      <c r="E33" s="77"/>
      <c r="F33" s="80"/>
      <c r="G33" s="77"/>
      <c r="H33" s="80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</row>
    <row r="34" spans="1:26" s="65" customFormat="1" x14ac:dyDescent="0.3">
      <c r="A34" s="78"/>
      <c r="B34" s="80"/>
      <c r="C34" s="77"/>
      <c r="D34" s="80"/>
      <c r="E34" s="77"/>
      <c r="F34" s="80"/>
      <c r="G34" s="77"/>
      <c r="H34" s="80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</row>
    <row r="35" spans="1:26" s="65" customFormat="1" ht="13" x14ac:dyDescent="0.3">
      <c r="A35" s="78"/>
      <c r="B35" s="80"/>
      <c r="C35" s="77"/>
      <c r="D35" s="80"/>
      <c r="E35" s="77"/>
      <c r="F35" s="80"/>
      <c r="G35" s="77"/>
      <c r="H35" s="80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</row>
    <row r="36" spans="1:26" s="65" customFormat="1" ht="13" x14ac:dyDescent="0.3">
      <c r="A36" s="78"/>
      <c r="B36" s="80"/>
      <c r="C36" s="77"/>
      <c r="D36" s="80"/>
      <c r="E36" s="77"/>
      <c r="F36" s="80"/>
      <c r="G36" s="77"/>
      <c r="H36" s="80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 spans="1:26" s="65" customFormat="1" ht="13" x14ac:dyDescent="0.3">
      <c r="A37" s="78"/>
      <c r="B37" s="80"/>
      <c r="C37" s="77"/>
      <c r="D37" s="80"/>
      <c r="E37" s="77"/>
      <c r="F37" s="80"/>
      <c r="G37" s="77"/>
      <c r="H37" s="80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</row>
    <row r="38" spans="1:26" s="65" customFormat="1" ht="13" x14ac:dyDescent="0.3">
      <c r="A38" s="78"/>
      <c r="B38" s="80"/>
      <c r="C38" s="77"/>
      <c r="D38" s="80"/>
      <c r="E38" s="77"/>
      <c r="F38" s="80"/>
      <c r="G38" s="77"/>
      <c r="H38" s="80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 spans="1:26" s="65" customFormat="1" ht="13" x14ac:dyDescent="0.3">
      <c r="A39" s="78"/>
      <c r="B39" s="80"/>
      <c r="C39" s="77"/>
      <c r="D39" s="80"/>
      <c r="E39" s="77"/>
      <c r="F39" s="80"/>
      <c r="G39" s="77"/>
      <c r="H39" s="80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 spans="1:26" s="65" customFormat="1" ht="13" x14ac:dyDescent="0.3">
      <c r="A40" s="82"/>
    </row>
    <row r="41" spans="1:26" s="65" customFormat="1" ht="13" x14ac:dyDescent="0.3">
      <c r="A41" s="82"/>
    </row>
    <row r="42" spans="1:26" s="65" customFormat="1" ht="13" x14ac:dyDescent="0.3">
      <c r="A42" s="82"/>
    </row>
    <row r="43" spans="1:26" s="65" customFormat="1" ht="13" x14ac:dyDescent="0.3">
      <c r="A43" s="82"/>
    </row>
    <row r="44" spans="1:26" s="65" customFormat="1" ht="13" x14ac:dyDescent="0.3">
      <c r="A44" s="82"/>
    </row>
    <row r="45" spans="1:26" s="65" customFormat="1" ht="13" x14ac:dyDescent="0.3">
      <c r="A45" s="82"/>
    </row>
    <row r="46" spans="1:26" s="65" customFormat="1" ht="13" x14ac:dyDescent="0.3">
      <c r="A46" s="82"/>
    </row>
    <row r="47" spans="1:26" s="65" customFormat="1" ht="13" x14ac:dyDescent="0.3">
      <c r="A47" s="82"/>
    </row>
    <row r="48" spans="1:26" s="65" customFormat="1" ht="13" x14ac:dyDescent="0.3">
      <c r="A48" s="82"/>
    </row>
    <row r="49" spans="1:1" s="65" customFormat="1" ht="13" x14ac:dyDescent="0.3">
      <c r="A49" s="82"/>
    </row>
    <row r="50" spans="1:1" s="65" customFormat="1" ht="13" x14ac:dyDescent="0.3">
      <c r="A50" s="82"/>
    </row>
    <row r="51" spans="1:1" s="65" customFormat="1" ht="13" x14ac:dyDescent="0.3">
      <c r="A51" s="82"/>
    </row>
    <row r="52" spans="1:1" s="65" customFormat="1" ht="13" x14ac:dyDescent="0.3">
      <c r="A52" s="82"/>
    </row>
    <row r="53" spans="1:1" s="65" customFormat="1" ht="13" x14ac:dyDescent="0.3">
      <c r="A53" s="82"/>
    </row>
    <row r="54" spans="1:1" s="65" customFormat="1" ht="13" x14ac:dyDescent="0.3">
      <c r="A54" s="82"/>
    </row>
    <row r="55" spans="1:1" s="65" customFormat="1" ht="13" x14ac:dyDescent="0.3">
      <c r="A55" s="82"/>
    </row>
    <row r="56" spans="1:1" s="65" customFormat="1" ht="13" x14ac:dyDescent="0.3">
      <c r="A56" s="82"/>
    </row>
    <row r="57" spans="1:1" s="65" customFormat="1" ht="13" x14ac:dyDescent="0.3">
      <c r="A57" s="82"/>
    </row>
    <row r="58" spans="1:1" ht="14.5" x14ac:dyDescent="0.35">
      <c r="A58" s="83"/>
    </row>
    <row r="59" spans="1:1" ht="14.5" x14ac:dyDescent="0.35">
      <c r="A59" s="83"/>
    </row>
    <row r="60" spans="1:1" ht="14.5" x14ac:dyDescent="0.35">
      <c r="A60" s="83"/>
    </row>
    <row r="61" spans="1:1" ht="14.5" x14ac:dyDescent="0.35">
      <c r="A61" s="83"/>
    </row>
    <row r="62" spans="1:1" ht="14.5" x14ac:dyDescent="0.35">
      <c r="A62" s="83"/>
    </row>
    <row r="63" spans="1:1" ht="14.5" x14ac:dyDescent="0.35">
      <c r="A63" s="83"/>
    </row>
    <row r="64" spans="1:1" ht="14.5" x14ac:dyDescent="0.35">
      <c r="A64" s="83"/>
    </row>
    <row r="65" spans="1:1" ht="14.5" x14ac:dyDescent="0.35">
      <c r="A65" s="83"/>
    </row>
    <row r="66" spans="1:1" ht="14.5" x14ac:dyDescent="0.35">
      <c r="A66" s="83"/>
    </row>
    <row r="67" spans="1:1" ht="14.5" x14ac:dyDescent="0.35">
      <c r="A67" s="83"/>
    </row>
    <row r="68" spans="1:1" ht="14.5" x14ac:dyDescent="0.35">
      <c r="A68" s="83"/>
    </row>
    <row r="69" spans="1:1" ht="14.5" x14ac:dyDescent="0.35">
      <c r="A69" s="83"/>
    </row>
    <row r="70" spans="1:1" ht="14.5" x14ac:dyDescent="0.35">
      <c r="A70" s="83"/>
    </row>
    <row r="71" spans="1:1" ht="14.5" x14ac:dyDescent="0.35">
      <c r="A71" s="83"/>
    </row>
    <row r="72" spans="1:1" ht="14.5" x14ac:dyDescent="0.35">
      <c r="A72" s="83"/>
    </row>
    <row r="73" spans="1:1" ht="14.5" x14ac:dyDescent="0.35">
      <c r="A73" s="83"/>
    </row>
    <row r="74" spans="1:1" ht="14.5" x14ac:dyDescent="0.35">
      <c r="A74" s="83"/>
    </row>
    <row r="75" spans="1:1" ht="14.5" x14ac:dyDescent="0.35">
      <c r="A75" s="83"/>
    </row>
    <row r="76" spans="1:1" ht="14.5" x14ac:dyDescent="0.35">
      <c r="A76" s="83"/>
    </row>
    <row r="77" spans="1:1" ht="14.5" x14ac:dyDescent="0.35">
      <c r="A77" s="83"/>
    </row>
    <row r="78" spans="1:1" ht="14.5" x14ac:dyDescent="0.35">
      <c r="A78" s="83"/>
    </row>
    <row r="79" spans="1:1" ht="14.5" x14ac:dyDescent="0.35">
      <c r="A79" s="83"/>
    </row>
    <row r="80" spans="1:1" ht="14.5" x14ac:dyDescent="0.35">
      <c r="A80" s="83"/>
    </row>
    <row r="81" spans="1:1" ht="14.5" x14ac:dyDescent="0.35">
      <c r="A81" s="83"/>
    </row>
    <row r="82" spans="1:1" ht="14.5" x14ac:dyDescent="0.35">
      <c r="A82" s="83"/>
    </row>
    <row r="83" spans="1:1" ht="14.5" x14ac:dyDescent="0.35">
      <c r="A83" s="83"/>
    </row>
    <row r="84" spans="1:1" ht="14.5" x14ac:dyDescent="0.35">
      <c r="A84" s="83"/>
    </row>
    <row r="85" spans="1:1" ht="14.5" x14ac:dyDescent="0.35">
      <c r="A85" s="83"/>
    </row>
    <row r="86" spans="1:1" ht="14.5" x14ac:dyDescent="0.35">
      <c r="A86" s="83"/>
    </row>
    <row r="87" spans="1:1" ht="14.5" x14ac:dyDescent="0.35">
      <c r="A87" s="83"/>
    </row>
    <row r="88" spans="1:1" ht="14.5" x14ac:dyDescent="0.35">
      <c r="A88" s="83"/>
    </row>
    <row r="89" spans="1:1" ht="14.5" x14ac:dyDescent="0.35">
      <c r="A89" s="83"/>
    </row>
    <row r="90" spans="1:1" ht="14.5" x14ac:dyDescent="0.35">
      <c r="A90" s="83"/>
    </row>
    <row r="91" spans="1:1" ht="14.5" x14ac:dyDescent="0.35">
      <c r="A91" s="83"/>
    </row>
    <row r="92" spans="1:1" ht="14.5" x14ac:dyDescent="0.35">
      <c r="A92" s="83"/>
    </row>
    <row r="93" spans="1:1" ht="14.5" x14ac:dyDescent="0.35">
      <c r="A93" s="83"/>
    </row>
    <row r="94" spans="1:1" ht="14.5" x14ac:dyDescent="0.35">
      <c r="A94" s="83"/>
    </row>
    <row r="95" spans="1:1" ht="14.5" x14ac:dyDescent="0.35">
      <c r="A95" s="83"/>
    </row>
    <row r="96" spans="1:1" ht="14.5" x14ac:dyDescent="0.35">
      <c r="A96" s="83"/>
    </row>
    <row r="97" spans="1:1" ht="14.5" x14ac:dyDescent="0.35">
      <c r="A97" s="83"/>
    </row>
    <row r="98" spans="1:1" ht="14.5" x14ac:dyDescent="0.35">
      <c r="A98" s="83"/>
    </row>
    <row r="99" spans="1:1" ht="14.5" x14ac:dyDescent="0.35">
      <c r="A99" s="83"/>
    </row>
    <row r="100" spans="1:1" ht="14.5" x14ac:dyDescent="0.35">
      <c r="A100" s="83"/>
    </row>
    <row r="101" spans="1:1" ht="14.5" x14ac:dyDescent="0.35">
      <c r="A101" s="83"/>
    </row>
    <row r="102" spans="1:1" ht="14.5" x14ac:dyDescent="0.35">
      <c r="A102" s="83"/>
    </row>
    <row r="103" spans="1:1" ht="14.5" x14ac:dyDescent="0.35">
      <c r="A103" s="83"/>
    </row>
    <row r="104" spans="1:1" ht="14.5" x14ac:dyDescent="0.35">
      <c r="A104" s="83"/>
    </row>
    <row r="105" spans="1:1" ht="14.5" x14ac:dyDescent="0.35">
      <c r="A105" s="83"/>
    </row>
    <row r="106" spans="1:1" ht="14.5" x14ac:dyDescent="0.35">
      <c r="A106" s="83"/>
    </row>
    <row r="107" spans="1:1" ht="14.5" x14ac:dyDescent="0.35">
      <c r="A107" s="83"/>
    </row>
    <row r="108" spans="1:1" ht="14.5" x14ac:dyDescent="0.35">
      <c r="A108" s="83"/>
    </row>
    <row r="109" spans="1:1" ht="14.5" x14ac:dyDescent="0.35">
      <c r="A109" s="83"/>
    </row>
    <row r="110" spans="1:1" ht="14.5" x14ac:dyDescent="0.35">
      <c r="A110" s="83"/>
    </row>
    <row r="111" spans="1:1" ht="14.5" x14ac:dyDescent="0.35">
      <c r="A111" s="83"/>
    </row>
    <row r="112" spans="1:1" ht="14.5" x14ac:dyDescent="0.35">
      <c r="A112" s="83"/>
    </row>
    <row r="113" spans="1:1" ht="14.5" x14ac:dyDescent="0.35">
      <c r="A113" s="83"/>
    </row>
    <row r="114" spans="1:1" ht="14.5" x14ac:dyDescent="0.35">
      <c r="A114" s="83"/>
    </row>
    <row r="115" spans="1:1" ht="14.5" x14ac:dyDescent="0.35">
      <c r="A115" s="83"/>
    </row>
    <row r="116" spans="1:1" ht="14.5" x14ac:dyDescent="0.35">
      <c r="A116" s="83"/>
    </row>
    <row r="117" spans="1:1" ht="14.5" x14ac:dyDescent="0.35">
      <c r="A117" s="83"/>
    </row>
    <row r="118" spans="1:1" ht="14.5" x14ac:dyDescent="0.35">
      <c r="A118" s="83"/>
    </row>
    <row r="119" spans="1:1" ht="14.5" x14ac:dyDescent="0.35">
      <c r="A119" s="83"/>
    </row>
    <row r="120" spans="1:1" ht="14.5" x14ac:dyDescent="0.35">
      <c r="A120" s="83"/>
    </row>
    <row r="121" spans="1:1" ht="14.5" x14ac:dyDescent="0.35">
      <c r="A121" s="83"/>
    </row>
    <row r="122" spans="1:1" ht="14.5" x14ac:dyDescent="0.35">
      <c r="A122" s="83"/>
    </row>
    <row r="123" spans="1:1" ht="14.5" x14ac:dyDescent="0.35">
      <c r="A123" s="83"/>
    </row>
    <row r="124" spans="1:1" ht="14.5" x14ac:dyDescent="0.35">
      <c r="A124" s="83"/>
    </row>
    <row r="125" spans="1:1" ht="14.5" x14ac:dyDescent="0.35">
      <c r="A125" s="83"/>
    </row>
    <row r="126" spans="1:1" ht="14.5" x14ac:dyDescent="0.35">
      <c r="A126" s="83"/>
    </row>
    <row r="127" spans="1:1" ht="14.5" x14ac:dyDescent="0.35">
      <c r="A127" s="83"/>
    </row>
    <row r="128" spans="1:1" ht="14.5" x14ac:dyDescent="0.35">
      <c r="A128" s="83"/>
    </row>
    <row r="129" spans="1:1" ht="14.5" x14ac:dyDescent="0.35">
      <c r="A129" s="83"/>
    </row>
    <row r="130" spans="1:1" ht="14.5" x14ac:dyDescent="0.35">
      <c r="A130" s="83"/>
    </row>
    <row r="131" spans="1:1" ht="14.5" x14ac:dyDescent="0.35">
      <c r="A131" s="83"/>
    </row>
    <row r="132" spans="1:1" ht="14.5" x14ac:dyDescent="0.35">
      <c r="A132" s="83"/>
    </row>
    <row r="133" spans="1:1" ht="14.5" x14ac:dyDescent="0.35">
      <c r="A133" s="83"/>
    </row>
    <row r="134" spans="1:1" ht="14.5" x14ac:dyDescent="0.35">
      <c r="A134" s="83"/>
    </row>
    <row r="135" spans="1:1" ht="14.5" x14ac:dyDescent="0.35">
      <c r="A135" s="83"/>
    </row>
    <row r="136" spans="1:1" ht="14.5" x14ac:dyDescent="0.35">
      <c r="A136" s="83"/>
    </row>
    <row r="137" spans="1:1" ht="14.5" x14ac:dyDescent="0.35">
      <c r="A137" s="83"/>
    </row>
    <row r="138" spans="1:1" ht="14.5" x14ac:dyDescent="0.35">
      <c r="A138" s="83"/>
    </row>
    <row r="139" spans="1:1" ht="14.5" x14ac:dyDescent="0.35">
      <c r="A139" s="83"/>
    </row>
    <row r="140" spans="1:1" ht="14.5" x14ac:dyDescent="0.35">
      <c r="A140" s="83"/>
    </row>
    <row r="141" spans="1:1" ht="14.5" x14ac:dyDescent="0.35">
      <c r="A141" s="83"/>
    </row>
    <row r="142" spans="1:1" ht="14.5" x14ac:dyDescent="0.35">
      <c r="A142" s="83"/>
    </row>
    <row r="143" spans="1:1" ht="14.5" x14ac:dyDescent="0.35">
      <c r="A143" s="83"/>
    </row>
    <row r="144" spans="1:1" ht="14.5" x14ac:dyDescent="0.35">
      <c r="A144" s="83"/>
    </row>
    <row r="145" spans="1:1" ht="14.5" x14ac:dyDescent="0.35">
      <c r="A145" s="83"/>
    </row>
    <row r="146" spans="1:1" ht="14.5" x14ac:dyDescent="0.35">
      <c r="A146" s="83"/>
    </row>
    <row r="147" spans="1:1" ht="14.5" x14ac:dyDescent="0.35">
      <c r="A147" s="83"/>
    </row>
    <row r="148" spans="1:1" ht="14.5" x14ac:dyDescent="0.35">
      <c r="A148" s="83"/>
    </row>
    <row r="149" spans="1:1" ht="14.5" x14ac:dyDescent="0.35">
      <c r="A149" s="83"/>
    </row>
    <row r="150" spans="1:1" ht="14.5" x14ac:dyDescent="0.35">
      <c r="A150" s="83"/>
    </row>
    <row r="151" spans="1:1" ht="14.5" x14ac:dyDescent="0.35">
      <c r="A151" s="83"/>
    </row>
    <row r="152" spans="1:1" ht="14.5" x14ac:dyDescent="0.35">
      <c r="A152" s="83"/>
    </row>
    <row r="153" spans="1:1" ht="14.5" x14ac:dyDescent="0.35">
      <c r="A153" s="83"/>
    </row>
    <row r="154" spans="1:1" ht="14.5" x14ac:dyDescent="0.35">
      <c r="A154" s="83"/>
    </row>
    <row r="155" spans="1:1" ht="14.5" x14ac:dyDescent="0.35">
      <c r="A155" s="83"/>
    </row>
    <row r="156" spans="1:1" ht="14.5" x14ac:dyDescent="0.35">
      <c r="A156" s="83"/>
    </row>
    <row r="157" spans="1:1" ht="14.5" x14ac:dyDescent="0.35">
      <c r="A157" s="83"/>
    </row>
    <row r="158" spans="1:1" ht="14.5" x14ac:dyDescent="0.35">
      <c r="A158" s="83"/>
    </row>
    <row r="159" spans="1:1" ht="14.5" x14ac:dyDescent="0.35">
      <c r="A159" s="83"/>
    </row>
    <row r="160" spans="1:1" ht="14.5" x14ac:dyDescent="0.35">
      <c r="A160" s="83"/>
    </row>
    <row r="161" spans="1:1" ht="14.5" x14ac:dyDescent="0.35">
      <c r="A161" s="83"/>
    </row>
    <row r="162" spans="1:1" ht="14.5" x14ac:dyDescent="0.35">
      <c r="A162" s="83"/>
    </row>
    <row r="163" spans="1:1" ht="14.5" x14ac:dyDescent="0.35">
      <c r="A163" s="83"/>
    </row>
    <row r="164" spans="1:1" ht="14.5" x14ac:dyDescent="0.35">
      <c r="A164" s="83"/>
    </row>
    <row r="165" spans="1:1" ht="14.5" x14ac:dyDescent="0.35">
      <c r="A165" s="83"/>
    </row>
    <row r="166" spans="1:1" ht="14.5" x14ac:dyDescent="0.35">
      <c r="A166" s="83"/>
    </row>
    <row r="167" spans="1:1" ht="14.5" x14ac:dyDescent="0.35">
      <c r="A167" s="83"/>
    </row>
    <row r="168" spans="1:1" ht="14.5" x14ac:dyDescent="0.35">
      <c r="A168" s="83"/>
    </row>
    <row r="169" spans="1:1" ht="14.5" x14ac:dyDescent="0.35">
      <c r="A169" s="83"/>
    </row>
    <row r="170" spans="1:1" ht="14.5" x14ac:dyDescent="0.35">
      <c r="A170" s="83"/>
    </row>
    <row r="171" spans="1:1" ht="14.5" x14ac:dyDescent="0.35">
      <c r="A171" s="83"/>
    </row>
    <row r="172" spans="1:1" ht="14.5" x14ac:dyDescent="0.35">
      <c r="A172" s="83"/>
    </row>
    <row r="173" spans="1:1" ht="14.5" x14ac:dyDescent="0.35">
      <c r="A173" s="83"/>
    </row>
    <row r="174" spans="1:1" ht="14.5" x14ac:dyDescent="0.35">
      <c r="A174" s="83"/>
    </row>
    <row r="175" spans="1:1" ht="14.5" x14ac:dyDescent="0.35">
      <c r="A175" s="83"/>
    </row>
    <row r="176" spans="1:1" ht="14.5" x14ac:dyDescent="0.35">
      <c r="A176" s="83"/>
    </row>
    <row r="177" spans="1:1" ht="14.5" x14ac:dyDescent="0.35">
      <c r="A177" s="83"/>
    </row>
    <row r="178" spans="1:1" ht="14.5" x14ac:dyDescent="0.35">
      <c r="A178" s="83"/>
    </row>
    <row r="179" spans="1:1" ht="14.5" x14ac:dyDescent="0.35">
      <c r="A179" s="83"/>
    </row>
    <row r="180" spans="1:1" ht="14.5" x14ac:dyDescent="0.35">
      <c r="A180" s="83"/>
    </row>
    <row r="181" spans="1:1" ht="14.5" x14ac:dyDescent="0.35">
      <c r="A181" s="83"/>
    </row>
    <row r="182" spans="1:1" ht="14.5" x14ac:dyDescent="0.35">
      <c r="A182" s="83"/>
    </row>
    <row r="183" spans="1:1" ht="14.5" x14ac:dyDescent="0.35">
      <c r="A183" s="83"/>
    </row>
    <row r="184" spans="1:1" ht="14.5" x14ac:dyDescent="0.35">
      <c r="A184" s="83"/>
    </row>
    <row r="185" spans="1:1" ht="14.5" x14ac:dyDescent="0.35">
      <c r="A185" s="83"/>
    </row>
    <row r="186" spans="1:1" ht="14.5" x14ac:dyDescent="0.35">
      <c r="A186" s="83"/>
    </row>
    <row r="187" spans="1:1" ht="14.5" x14ac:dyDescent="0.35">
      <c r="A187" s="83"/>
    </row>
    <row r="188" spans="1:1" ht="14.5" x14ac:dyDescent="0.35">
      <c r="A188" s="83"/>
    </row>
    <row r="189" spans="1:1" ht="14.5" x14ac:dyDescent="0.35">
      <c r="A189" s="83"/>
    </row>
    <row r="190" spans="1:1" ht="14.5" x14ac:dyDescent="0.35">
      <c r="A190" s="83"/>
    </row>
    <row r="191" spans="1:1" ht="14.5" x14ac:dyDescent="0.35">
      <c r="A191" s="83"/>
    </row>
    <row r="192" spans="1:1" ht="14.5" x14ac:dyDescent="0.35">
      <c r="A192" s="83"/>
    </row>
    <row r="193" spans="1:1" ht="14.5" x14ac:dyDescent="0.35">
      <c r="A193" s="83"/>
    </row>
    <row r="194" spans="1:1" ht="14.5" x14ac:dyDescent="0.35">
      <c r="A194" s="83"/>
    </row>
    <row r="195" spans="1:1" ht="14.5" x14ac:dyDescent="0.35">
      <c r="A195" s="83"/>
    </row>
    <row r="196" spans="1:1" ht="14.5" x14ac:dyDescent="0.35">
      <c r="A196" s="83"/>
    </row>
    <row r="197" spans="1:1" ht="14.5" x14ac:dyDescent="0.35">
      <c r="A197" s="83"/>
    </row>
    <row r="198" spans="1:1" ht="14.5" x14ac:dyDescent="0.35">
      <c r="A198" s="83"/>
    </row>
    <row r="199" spans="1:1" ht="14.5" x14ac:dyDescent="0.35">
      <c r="A199" s="83"/>
    </row>
    <row r="200" spans="1:1" ht="14.5" x14ac:dyDescent="0.35">
      <c r="A200" s="83"/>
    </row>
    <row r="201" spans="1:1" ht="14.5" x14ac:dyDescent="0.35">
      <c r="A201" s="83"/>
    </row>
    <row r="202" spans="1:1" ht="14.5" x14ac:dyDescent="0.35">
      <c r="A202" s="83"/>
    </row>
    <row r="203" spans="1:1" ht="14.5" x14ac:dyDescent="0.35">
      <c r="A203" s="83"/>
    </row>
    <row r="204" spans="1:1" ht="14.5" x14ac:dyDescent="0.35">
      <c r="A204" s="83"/>
    </row>
    <row r="205" spans="1:1" ht="14.5" x14ac:dyDescent="0.35">
      <c r="A205" s="83"/>
    </row>
    <row r="206" spans="1:1" ht="14.5" x14ac:dyDescent="0.35">
      <c r="A206" s="83"/>
    </row>
    <row r="207" spans="1:1" ht="14.5" x14ac:dyDescent="0.35">
      <c r="A207" s="83"/>
    </row>
    <row r="208" spans="1:1" ht="14.5" x14ac:dyDescent="0.35">
      <c r="A208" s="83"/>
    </row>
    <row r="209" spans="1:1" ht="14.5" x14ac:dyDescent="0.35">
      <c r="A209" s="83"/>
    </row>
    <row r="210" spans="1:1" ht="14.5" x14ac:dyDescent="0.35">
      <c r="A210" s="83"/>
    </row>
    <row r="211" spans="1:1" ht="14.5" x14ac:dyDescent="0.35">
      <c r="A211" s="83"/>
    </row>
    <row r="212" spans="1:1" ht="14.5" x14ac:dyDescent="0.35">
      <c r="A212" s="83"/>
    </row>
    <row r="213" spans="1:1" ht="14.5" x14ac:dyDescent="0.35">
      <c r="A213" s="83"/>
    </row>
    <row r="214" spans="1:1" ht="14.5" x14ac:dyDescent="0.35">
      <c r="A214" s="83"/>
    </row>
    <row r="215" spans="1:1" ht="14.5" x14ac:dyDescent="0.35">
      <c r="A215" s="83"/>
    </row>
    <row r="216" spans="1:1" ht="14.5" x14ac:dyDescent="0.35">
      <c r="A216" s="83"/>
    </row>
    <row r="217" spans="1:1" ht="14.5" x14ac:dyDescent="0.35">
      <c r="A217" s="83"/>
    </row>
    <row r="218" spans="1:1" ht="14.5" x14ac:dyDescent="0.35">
      <c r="A218" s="83"/>
    </row>
    <row r="219" spans="1:1" ht="14.5" x14ac:dyDescent="0.35">
      <c r="A219" s="83"/>
    </row>
    <row r="220" spans="1:1" ht="14.5" x14ac:dyDescent="0.35">
      <c r="A220" s="83"/>
    </row>
    <row r="221" spans="1:1" ht="14.5" x14ac:dyDescent="0.35">
      <c r="A221" s="83"/>
    </row>
    <row r="222" spans="1:1" ht="14.5" x14ac:dyDescent="0.35">
      <c r="A222" s="83"/>
    </row>
    <row r="223" spans="1:1" ht="14.5" x14ac:dyDescent="0.35">
      <c r="A223" s="83"/>
    </row>
    <row r="224" spans="1:1" ht="14.5" x14ac:dyDescent="0.35">
      <c r="A224" s="83"/>
    </row>
    <row r="225" spans="1:1" ht="14.5" x14ac:dyDescent="0.35">
      <c r="A225" s="83"/>
    </row>
    <row r="226" spans="1:1" ht="14.5" x14ac:dyDescent="0.35">
      <c r="A226" s="83"/>
    </row>
    <row r="227" spans="1:1" ht="14.5" x14ac:dyDescent="0.35">
      <c r="A227" s="83"/>
    </row>
    <row r="228" spans="1:1" ht="14.5" x14ac:dyDescent="0.35">
      <c r="A228" s="83"/>
    </row>
    <row r="229" spans="1:1" ht="14.5" x14ac:dyDescent="0.35">
      <c r="A229" s="83"/>
    </row>
    <row r="230" spans="1:1" ht="14.5" x14ac:dyDescent="0.35">
      <c r="A230" s="83"/>
    </row>
    <row r="231" spans="1:1" ht="14.5" x14ac:dyDescent="0.35">
      <c r="A231" s="83"/>
    </row>
    <row r="232" spans="1:1" ht="14.5" x14ac:dyDescent="0.35">
      <c r="A232" s="83"/>
    </row>
    <row r="233" spans="1:1" ht="14.5" x14ac:dyDescent="0.35">
      <c r="A233" s="83"/>
    </row>
    <row r="234" spans="1:1" ht="14.5" x14ac:dyDescent="0.35">
      <c r="A234" s="83"/>
    </row>
    <row r="235" spans="1:1" ht="14.5" x14ac:dyDescent="0.35">
      <c r="A235" s="83"/>
    </row>
    <row r="236" spans="1:1" ht="14.5" x14ac:dyDescent="0.35">
      <c r="A236" s="83"/>
    </row>
    <row r="237" spans="1:1" ht="14.5" x14ac:dyDescent="0.35">
      <c r="A237" s="83"/>
    </row>
    <row r="238" spans="1:1" ht="14.5" x14ac:dyDescent="0.35">
      <c r="A238" s="83"/>
    </row>
    <row r="239" spans="1:1" ht="14.5" x14ac:dyDescent="0.35">
      <c r="A239" s="83"/>
    </row>
    <row r="240" spans="1:1" ht="14.5" x14ac:dyDescent="0.35">
      <c r="A240" s="83"/>
    </row>
    <row r="241" spans="1:1" ht="14.5" x14ac:dyDescent="0.35">
      <c r="A241" s="83"/>
    </row>
    <row r="242" spans="1:1" ht="14.5" x14ac:dyDescent="0.35">
      <c r="A242" s="83"/>
    </row>
    <row r="243" spans="1:1" ht="14.5" x14ac:dyDescent="0.35">
      <c r="A243" s="83"/>
    </row>
    <row r="244" spans="1:1" ht="14.5" x14ac:dyDescent="0.35">
      <c r="A244" s="83"/>
    </row>
    <row r="245" spans="1:1" ht="14.5" x14ac:dyDescent="0.35">
      <c r="A245" s="83"/>
    </row>
    <row r="246" spans="1:1" ht="14.5" x14ac:dyDescent="0.35">
      <c r="A246" s="83"/>
    </row>
    <row r="247" spans="1:1" ht="14.5" x14ac:dyDescent="0.35">
      <c r="A247" s="83"/>
    </row>
    <row r="248" spans="1:1" ht="14.5" x14ac:dyDescent="0.35">
      <c r="A248" s="83"/>
    </row>
    <row r="249" spans="1:1" ht="14.5" x14ac:dyDescent="0.35">
      <c r="A249" s="83"/>
    </row>
    <row r="250" spans="1:1" ht="14.5" x14ac:dyDescent="0.35">
      <c r="A250" s="83"/>
    </row>
    <row r="251" spans="1:1" ht="14.5" x14ac:dyDescent="0.35">
      <c r="A251" s="83"/>
    </row>
    <row r="252" spans="1:1" ht="14.5" x14ac:dyDescent="0.35">
      <c r="A252" s="83"/>
    </row>
    <row r="253" spans="1:1" ht="14.5" x14ac:dyDescent="0.35">
      <c r="A253" s="83"/>
    </row>
    <row r="254" spans="1:1" ht="14.5" x14ac:dyDescent="0.35">
      <c r="A254" s="83"/>
    </row>
    <row r="255" spans="1:1" ht="14.5" x14ac:dyDescent="0.35">
      <c r="A255" s="83"/>
    </row>
    <row r="256" spans="1:1" ht="14.5" x14ac:dyDescent="0.35">
      <c r="A256" s="83"/>
    </row>
    <row r="257" spans="1:1" ht="14.5" x14ac:dyDescent="0.35">
      <c r="A257" s="83"/>
    </row>
    <row r="258" spans="1:1" ht="14.5" x14ac:dyDescent="0.35">
      <c r="A258" s="83"/>
    </row>
    <row r="259" spans="1:1" ht="14.5" x14ac:dyDescent="0.35">
      <c r="A259" s="83"/>
    </row>
    <row r="260" spans="1:1" ht="14.5" x14ac:dyDescent="0.35">
      <c r="A260" s="83"/>
    </row>
    <row r="261" spans="1:1" ht="14.5" x14ac:dyDescent="0.35">
      <c r="A261" s="83"/>
    </row>
    <row r="262" spans="1:1" ht="14.5" x14ac:dyDescent="0.35">
      <c r="A262" s="83"/>
    </row>
    <row r="263" spans="1:1" ht="14.5" x14ac:dyDescent="0.35">
      <c r="A263" s="83"/>
    </row>
    <row r="264" spans="1:1" ht="14.5" x14ac:dyDescent="0.35">
      <c r="A264" s="83"/>
    </row>
    <row r="265" spans="1:1" ht="14.5" x14ac:dyDescent="0.35">
      <c r="A265" s="83"/>
    </row>
    <row r="266" spans="1:1" ht="14.5" x14ac:dyDescent="0.35">
      <c r="A266" s="83"/>
    </row>
    <row r="267" spans="1:1" ht="14.5" x14ac:dyDescent="0.35">
      <c r="A267" s="83"/>
    </row>
    <row r="268" spans="1:1" ht="14.5" x14ac:dyDescent="0.35">
      <c r="A268" s="83"/>
    </row>
    <row r="269" spans="1:1" ht="14.5" x14ac:dyDescent="0.35">
      <c r="A269" s="83"/>
    </row>
    <row r="270" spans="1:1" ht="14.5" x14ac:dyDescent="0.35">
      <c r="A270" s="83"/>
    </row>
    <row r="271" spans="1:1" ht="14.5" x14ac:dyDescent="0.35">
      <c r="A271" s="83"/>
    </row>
    <row r="272" spans="1:1" ht="14.5" x14ac:dyDescent="0.35">
      <c r="A272" s="83"/>
    </row>
    <row r="273" spans="1:1" ht="14.5" x14ac:dyDescent="0.35">
      <c r="A273" s="83"/>
    </row>
    <row r="274" spans="1:1" ht="14.5" x14ac:dyDescent="0.35">
      <c r="A274" s="83"/>
    </row>
    <row r="275" spans="1:1" ht="14.5" x14ac:dyDescent="0.35">
      <c r="A275" s="83"/>
    </row>
    <row r="276" spans="1:1" ht="14.5" x14ac:dyDescent="0.35">
      <c r="A276" s="83"/>
    </row>
    <row r="277" spans="1:1" ht="14.5" x14ac:dyDescent="0.35">
      <c r="A277" s="83"/>
    </row>
    <row r="278" spans="1:1" ht="14.5" x14ac:dyDescent="0.35">
      <c r="A278" s="83"/>
    </row>
    <row r="279" spans="1:1" ht="14.5" x14ac:dyDescent="0.35">
      <c r="A279" s="83"/>
    </row>
    <row r="280" spans="1:1" ht="14.5" x14ac:dyDescent="0.35">
      <c r="A280" s="83"/>
    </row>
    <row r="281" spans="1:1" ht="14.5" x14ac:dyDescent="0.35">
      <c r="A281" s="83"/>
    </row>
    <row r="282" spans="1:1" ht="14.5" x14ac:dyDescent="0.35">
      <c r="A282" s="83"/>
    </row>
    <row r="283" spans="1:1" ht="14.5" x14ac:dyDescent="0.35">
      <c r="A283" s="83"/>
    </row>
    <row r="284" spans="1:1" ht="14.5" x14ac:dyDescent="0.35">
      <c r="A284" s="83"/>
    </row>
    <row r="285" spans="1:1" ht="14.5" x14ac:dyDescent="0.35">
      <c r="A285" s="83"/>
    </row>
    <row r="286" spans="1:1" ht="14.5" x14ac:dyDescent="0.35">
      <c r="A286" s="83"/>
    </row>
    <row r="287" spans="1:1" ht="14.5" x14ac:dyDescent="0.35">
      <c r="A287" s="83"/>
    </row>
    <row r="288" spans="1:1" ht="14.5" x14ac:dyDescent="0.35">
      <c r="A288" s="83"/>
    </row>
    <row r="289" spans="1:1" ht="14.5" x14ac:dyDescent="0.35">
      <c r="A289" s="83"/>
    </row>
    <row r="290" spans="1:1" ht="14.5" x14ac:dyDescent="0.35">
      <c r="A290" s="83"/>
    </row>
    <row r="291" spans="1:1" ht="14.5" x14ac:dyDescent="0.35">
      <c r="A291" s="83"/>
    </row>
    <row r="292" spans="1:1" ht="14.5" x14ac:dyDescent="0.35">
      <c r="A292" s="83"/>
    </row>
    <row r="293" spans="1:1" ht="14.5" x14ac:dyDescent="0.35">
      <c r="A293" s="83"/>
    </row>
    <row r="294" spans="1:1" ht="14.5" x14ac:dyDescent="0.35">
      <c r="A294" s="83"/>
    </row>
    <row r="295" spans="1:1" ht="14.5" x14ac:dyDescent="0.35">
      <c r="A295" s="83"/>
    </row>
    <row r="296" spans="1:1" ht="14.5" x14ac:dyDescent="0.35">
      <c r="A296" s="83"/>
    </row>
    <row r="297" spans="1:1" ht="14.5" x14ac:dyDescent="0.35">
      <c r="A297" s="83"/>
    </row>
    <row r="298" spans="1:1" ht="14.5" x14ac:dyDescent="0.35">
      <c r="A298" s="83"/>
    </row>
    <row r="299" spans="1:1" ht="14.5" x14ac:dyDescent="0.35">
      <c r="A299" s="83"/>
    </row>
    <row r="300" spans="1:1" ht="14.5" x14ac:dyDescent="0.35">
      <c r="A300" s="83"/>
    </row>
    <row r="301" spans="1:1" ht="14.5" x14ac:dyDescent="0.35">
      <c r="A301" s="83"/>
    </row>
    <row r="302" spans="1:1" ht="14.5" x14ac:dyDescent="0.35">
      <c r="A302" s="83"/>
    </row>
    <row r="303" spans="1:1" ht="14.5" x14ac:dyDescent="0.35">
      <c r="A303" s="83"/>
    </row>
    <row r="304" spans="1:1" ht="14.5" x14ac:dyDescent="0.35">
      <c r="A304" s="83"/>
    </row>
    <row r="305" spans="1:1" ht="14.5" x14ac:dyDescent="0.35">
      <c r="A305" s="83"/>
    </row>
    <row r="306" spans="1:1" ht="14.5" x14ac:dyDescent="0.35">
      <c r="A306" s="83"/>
    </row>
    <row r="307" spans="1:1" ht="14.5" x14ac:dyDescent="0.35">
      <c r="A307" s="83"/>
    </row>
    <row r="308" spans="1:1" ht="14.5" x14ac:dyDescent="0.35">
      <c r="A308" s="83"/>
    </row>
    <row r="309" spans="1:1" ht="14.5" x14ac:dyDescent="0.35">
      <c r="A309" s="83"/>
    </row>
    <row r="310" spans="1:1" ht="14.5" x14ac:dyDescent="0.35">
      <c r="A310" s="83"/>
    </row>
    <row r="311" spans="1:1" ht="14.5" x14ac:dyDescent="0.35">
      <c r="A311" s="83"/>
    </row>
    <row r="312" spans="1:1" ht="14.5" x14ac:dyDescent="0.35">
      <c r="A312" s="83"/>
    </row>
    <row r="313" spans="1:1" ht="14.5" x14ac:dyDescent="0.35">
      <c r="A313" s="83"/>
    </row>
    <row r="314" spans="1:1" ht="14.5" x14ac:dyDescent="0.35">
      <c r="A314" s="83"/>
    </row>
    <row r="315" spans="1:1" ht="14.5" x14ac:dyDescent="0.35">
      <c r="A315" s="83"/>
    </row>
    <row r="316" spans="1:1" ht="14.5" x14ac:dyDescent="0.35">
      <c r="A316" s="83"/>
    </row>
    <row r="317" spans="1:1" ht="14.5" x14ac:dyDescent="0.35">
      <c r="A317" s="83"/>
    </row>
    <row r="318" spans="1:1" ht="14.5" x14ac:dyDescent="0.35">
      <c r="A318" s="83"/>
    </row>
    <row r="319" spans="1:1" ht="14.5" x14ac:dyDescent="0.35">
      <c r="A319" s="83"/>
    </row>
    <row r="320" spans="1:1" ht="14.5" x14ac:dyDescent="0.35">
      <c r="A320" s="83"/>
    </row>
    <row r="321" spans="1:1" ht="14.5" x14ac:dyDescent="0.35">
      <c r="A321" s="83"/>
    </row>
    <row r="322" spans="1:1" ht="14.5" x14ac:dyDescent="0.35">
      <c r="A322" s="83"/>
    </row>
    <row r="323" spans="1:1" ht="14.5" x14ac:dyDescent="0.35">
      <c r="A323" s="83"/>
    </row>
    <row r="324" spans="1:1" ht="14.5" x14ac:dyDescent="0.35">
      <c r="A324" s="83"/>
    </row>
    <row r="325" spans="1:1" ht="14.5" x14ac:dyDescent="0.35">
      <c r="A325" s="83"/>
    </row>
    <row r="326" spans="1:1" ht="14.5" x14ac:dyDescent="0.35">
      <c r="A326" s="83"/>
    </row>
    <row r="327" spans="1:1" ht="14.5" x14ac:dyDescent="0.35">
      <c r="A327" s="83"/>
    </row>
    <row r="328" spans="1:1" ht="14.5" x14ac:dyDescent="0.35">
      <c r="A328" s="83"/>
    </row>
    <row r="329" spans="1:1" ht="14.5" x14ac:dyDescent="0.35">
      <c r="A329" s="83"/>
    </row>
    <row r="330" spans="1:1" ht="14.5" x14ac:dyDescent="0.35">
      <c r="A330" s="83"/>
    </row>
    <row r="331" spans="1:1" ht="14.5" x14ac:dyDescent="0.35">
      <c r="A331" s="83"/>
    </row>
    <row r="332" spans="1:1" ht="14.5" x14ac:dyDescent="0.35">
      <c r="A332" s="83"/>
    </row>
    <row r="333" spans="1:1" ht="14.5" x14ac:dyDescent="0.35">
      <c r="A333" s="83"/>
    </row>
    <row r="334" spans="1:1" ht="14.5" x14ac:dyDescent="0.35">
      <c r="A334" s="83"/>
    </row>
    <row r="335" spans="1:1" ht="14.5" x14ac:dyDescent="0.35">
      <c r="A335" s="83"/>
    </row>
    <row r="336" spans="1:1" ht="14.5" x14ac:dyDescent="0.35">
      <c r="A336" s="83"/>
    </row>
    <row r="337" spans="1:1" ht="14.5" x14ac:dyDescent="0.35">
      <c r="A337" s="83"/>
    </row>
    <row r="338" spans="1:1" ht="14.5" x14ac:dyDescent="0.35">
      <c r="A338" s="83"/>
    </row>
    <row r="339" spans="1:1" ht="14.5" x14ac:dyDescent="0.35">
      <c r="A339" s="83"/>
    </row>
    <row r="340" spans="1:1" ht="14.5" x14ac:dyDescent="0.35">
      <c r="A340" s="83"/>
    </row>
    <row r="341" spans="1:1" ht="14.5" x14ac:dyDescent="0.35">
      <c r="A341" s="83"/>
    </row>
    <row r="342" spans="1:1" ht="14.5" x14ac:dyDescent="0.35">
      <c r="A342" s="83"/>
    </row>
    <row r="343" spans="1:1" ht="14.5" x14ac:dyDescent="0.35">
      <c r="A343" s="83"/>
    </row>
    <row r="344" spans="1:1" ht="14.5" x14ac:dyDescent="0.35">
      <c r="A344" s="83"/>
    </row>
    <row r="345" spans="1:1" ht="14.5" x14ac:dyDescent="0.35">
      <c r="A345" s="83"/>
    </row>
    <row r="346" spans="1:1" ht="14.5" x14ac:dyDescent="0.35">
      <c r="A346" s="83"/>
    </row>
    <row r="347" spans="1:1" ht="14.5" x14ac:dyDescent="0.35">
      <c r="A347" s="83"/>
    </row>
    <row r="348" spans="1:1" ht="14.5" x14ac:dyDescent="0.35">
      <c r="A348" s="83"/>
    </row>
    <row r="349" spans="1:1" ht="14.5" x14ac:dyDescent="0.35">
      <c r="A349" s="83"/>
    </row>
    <row r="350" spans="1:1" ht="14.5" x14ac:dyDescent="0.35">
      <c r="A350" s="83"/>
    </row>
    <row r="351" spans="1:1" ht="14.5" x14ac:dyDescent="0.35">
      <c r="A351" s="83"/>
    </row>
    <row r="352" spans="1:1" ht="14.5" x14ac:dyDescent="0.35">
      <c r="A352" s="83"/>
    </row>
    <row r="353" spans="1:1" ht="14.5" x14ac:dyDescent="0.35">
      <c r="A353" s="83"/>
    </row>
    <row r="354" spans="1:1" ht="14.5" x14ac:dyDescent="0.35">
      <c r="A354" s="83"/>
    </row>
    <row r="355" spans="1:1" ht="14.5" x14ac:dyDescent="0.35">
      <c r="A355" s="83"/>
    </row>
    <row r="356" spans="1:1" ht="14.5" x14ac:dyDescent="0.35">
      <c r="A356" s="83"/>
    </row>
    <row r="357" spans="1:1" ht="14.5" x14ac:dyDescent="0.35">
      <c r="A357" s="83"/>
    </row>
    <row r="358" spans="1:1" ht="14.5" x14ac:dyDescent="0.35">
      <c r="A358" s="83"/>
    </row>
    <row r="359" spans="1:1" ht="14.5" x14ac:dyDescent="0.35">
      <c r="A359" s="83"/>
    </row>
    <row r="360" spans="1:1" ht="14.5" x14ac:dyDescent="0.35">
      <c r="A360" s="83"/>
    </row>
    <row r="361" spans="1:1" ht="14.5" x14ac:dyDescent="0.35">
      <c r="A361" s="83"/>
    </row>
    <row r="362" spans="1:1" ht="14.5" x14ac:dyDescent="0.35">
      <c r="A362" s="83"/>
    </row>
    <row r="363" spans="1:1" ht="14.5" x14ac:dyDescent="0.35">
      <c r="A363" s="83"/>
    </row>
    <row r="364" spans="1:1" ht="14.5" x14ac:dyDescent="0.35">
      <c r="A364" s="83"/>
    </row>
    <row r="365" spans="1:1" ht="14.5" x14ac:dyDescent="0.35">
      <c r="A365" s="83"/>
    </row>
    <row r="366" spans="1:1" ht="14.5" x14ac:dyDescent="0.35">
      <c r="A366" s="83"/>
    </row>
    <row r="367" spans="1:1" ht="14.5" x14ac:dyDescent="0.35">
      <c r="A367" s="83"/>
    </row>
    <row r="368" spans="1:1" ht="14.5" x14ac:dyDescent="0.35">
      <c r="A368" s="83"/>
    </row>
    <row r="369" spans="1:1" ht="14.5" x14ac:dyDescent="0.35">
      <c r="A369" s="83"/>
    </row>
    <row r="370" spans="1:1" ht="14.5" x14ac:dyDescent="0.35">
      <c r="A370" s="83"/>
    </row>
    <row r="371" spans="1:1" ht="14.5" x14ac:dyDescent="0.35">
      <c r="A371" s="83"/>
    </row>
    <row r="372" spans="1:1" ht="14.5" x14ac:dyDescent="0.35">
      <c r="A372" s="83"/>
    </row>
    <row r="373" spans="1:1" ht="14.5" x14ac:dyDescent="0.35">
      <c r="A373" s="83"/>
    </row>
    <row r="374" spans="1:1" ht="14.5" x14ac:dyDescent="0.35">
      <c r="A374" s="83"/>
    </row>
    <row r="375" spans="1:1" ht="14.5" x14ac:dyDescent="0.35">
      <c r="A375" s="83"/>
    </row>
    <row r="376" spans="1:1" ht="14.5" x14ac:dyDescent="0.35">
      <c r="A376" s="83"/>
    </row>
    <row r="377" spans="1:1" ht="14.5" x14ac:dyDescent="0.35">
      <c r="A377" s="83"/>
    </row>
    <row r="378" spans="1:1" ht="14.5" x14ac:dyDescent="0.35">
      <c r="A378" s="83"/>
    </row>
    <row r="379" spans="1:1" ht="14.5" x14ac:dyDescent="0.35">
      <c r="A379" s="83"/>
    </row>
    <row r="380" spans="1:1" ht="14.5" x14ac:dyDescent="0.35">
      <c r="A380" s="83"/>
    </row>
    <row r="381" spans="1:1" ht="14.5" x14ac:dyDescent="0.35">
      <c r="A381" s="83"/>
    </row>
    <row r="382" spans="1:1" ht="14.5" x14ac:dyDescent="0.35">
      <c r="A382" s="83"/>
    </row>
    <row r="383" spans="1:1" ht="14.5" x14ac:dyDescent="0.35">
      <c r="A383" s="83"/>
    </row>
    <row r="384" spans="1:1" ht="14.5" x14ac:dyDescent="0.35">
      <c r="A384" s="83"/>
    </row>
    <row r="385" spans="1:1" ht="14.5" x14ac:dyDescent="0.35">
      <c r="A385" s="83"/>
    </row>
    <row r="386" spans="1:1" ht="14.5" x14ac:dyDescent="0.35">
      <c r="A386" s="83"/>
    </row>
    <row r="387" spans="1:1" ht="14.5" x14ac:dyDescent="0.35">
      <c r="A387" s="83"/>
    </row>
    <row r="388" spans="1:1" ht="14.5" x14ac:dyDescent="0.35">
      <c r="A388" s="83"/>
    </row>
    <row r="389" spans="1:1" ht="14.5" x14ac:dyDescent="0.35">
      <c r="A389" s="83"/>
    </row>
    <row r="390" spans="1:1" ht="14.5" x14ac:dyDescent="0.35">
      <c r="A390" s="83"/>
    </row>
    <row r="391" spans="1:1" ht="14.5" x14ac:dyDescent="0.35">
      <c r="A391" s="83"/>
    </row>
    <row r="392" spans="1:1" ht="14.5" x14ac:dyDescent="0.35">
      <c r="A392" s="83"/>
    </row>
    <row r="393" spans="1:1" ht="14.5" x14ac:dyDescent="0.35">
      <c r="A393" s="83"/>
    </row>
    <row r="394" spans="1:1" ht="14.5" x14ac:dyDescent="0.35">
      <c r="A394" s="83"/>
    </row>
    <row r="395" spans="1:1" ht="14.5" x14ac:dyDescent="0.35">
      <c r="A395" s="83"/>
    </row>
    <row r="396" spans="1:1" ht="14.5" x14ac:dyDescent="0.35">
      <c r="A396" s="83"/>
    </row>
    <row r="397" spans="1:1" ht="14.5" x14ac:dyDescent="0.35">
      <c r="A397" s="83"/>
    </row>
    <row r="398" spans="1:1" ht="14.5" x14ac:dyDescent="0.35">
      <c r="A398" s="83"/>
    </row>
    <row r="399" spans="1:1" ht="14.5" x14ac:dyDescent="0.35">
      <c r="A399" s="83"/>
    </row>
    <row r="400" spans="1:1" ht="14.5" x14ac:dyDescent="0.35">
      <c r="A400" s="83"/>
    </row>
    <row r="401" spans="1:1" ht="14.5" x14ac:dyDescent="0.35">
      <c r="A401" s="83"/>
    </row>
    <row r="402" spans="1:1" ht="14.5" x14ac:dyDescent="0.35">
      <c r="A402" s="83"/>
    </row>
    <row r="403" spans="1:1" ht="14.5" x14ac:dyDescent="0.35">
      <c r="A403" s="83"/>
    </row>
    <row r="404" spans="1:1" ht="14.5" x14ac:dyDescent="0.35">
      <c r="A404" s="83"/>
    </row>
    <row r="405" spans="1:1" ht="14.5" x14ac:dyDescent="0.35">
      <c r="A405" s="83"/>
    </row>
    <row r="406" spans="1:1" ht="14.5" x14ac:dyDescent="0.35">
      <c r="A406" s="83"/>
    </row>
    <row r="407" spans="1:1" ht="14.5" x14ac:dyDescent="0.35">
      <c r="A407" s="83"/>
    </row>
    <row r="408" spans="1:1" ht="14.5" x14ac:dyDescent="0.35">
      <c r="A408" s="83"/>
    </row>
    <row r="409" spans="1:1" ht="14.5" x14ac:dyDescent="0.35">
      <c r="A409" s="83"/>
    </row>
    <row r="410" spans="1:1" ht="14.5" x14ac:dyDescent="0.35">
      <c r="A410" s="83"/>
    </row>
    <row r="411" spans="1:1" ht="14.5" x14ac:dyDescent="0.35">
      <c r="A411" s="83"/>
    </row>
    <row r="412" spans="1:1" ht="14.5" x14ac:dyDescent="0.35">
      <c r="A412" s="83"/>
    </row>
    <row r="413" spans="1:1" ht="14.5" x14ac:dyDescent="0.35">
      <c r="A413" s="83"/>
    </row>
    <row r="414" spans="1:1" ht="14.5" x14ac:dyDescent="0.35">
      <c r="A414" s="83"/>
    </row>
    <row r="415" spans="1:1" ht="14.5" x14ac:dyDescent="0.35">
      <c r="A415" s="83"/>
    </row>
    <row r="416" spans="1:1" ht="14.5" x14ac:dyDescent="0.35">
      <c r="A416" s="83"/>
    </row>
    <row r="417" spans="1:1" ht="14.5" x14ac:dyDescent="0.35">
      <c r="A417" s="83"/>
    </row>
    <row r="418" spans="1:1" ht="14.5" x14ac:dyDescent="0.35">
      <c r="A418" s="83"/>
    </row>
    <row r="419" spans="1:1" ht="14.5" x14ac:dyDescent="0.35">
      <c r="A419" s="83"/>
    </row>
    <row r="420" spans="1:1" ht="14.5" x14ac:dyDescent="0.35">
      <c r="A420" s="83"/>
    </row>
    <row r="421" spans="1:1" ht="14.5" x14ac:dyDescent="0.35">
      <c r="A421" s="83"/>
    </row>
    <row r="422" spans="1:1" ht="14.5" x14ac:dyDescent="0.35">
      <c r="A422" s="83"/>
    </row>
    <row r="423" spans="1:1" ht="14.5" x14ac:dyDescent="0.35">
      <c r="A423" s="83"/>
    </row>
    <row r="424" spans="1:1" ht="14.5" x14ac:dyDescent="0.35">
      <c r="A424" s="83"/>
    </row>
    <row r="425" spans="1:1" ht="14.5" x14ac:dyDescent="0.35">
      <c r="A425" s="83"/>
    </row>
    <row r="426" spans="1:1" ht="14.5" x14ac:dyDescent="0.35">
      <c r="A426" s="83"/>
    </row>
    <row r="427" spans="1:1" ht="14.5" x14ac:dyDescent="0.35">
      <c r="A427" s="83"/>
    </row>
    <row r="428" spans="1:1" ht="14.5" x14ac:dyDescent="0.35">
      <c r="A428" s="83"/>
    </row>
    <row r="429" spans="1:1" ht="14.5" x14ac:dyDescent="0.35">
      <c r="A429" s="83"/>
    </row>
    <row r="430" spans="1:1" ht="14.5" x14ac:dyDescent="0.35">
      <c r="A430" s="83"/>
    </row>
    <row r="431" spans="1:1" ht="14.5" x14ac:dyDescent="0.35">
      <c r="A431" s="83"/>
    </row>
    <row r="432" spans="1:1" ht="14.5" x14ac:dyDescent="0.35">
      <c r="A432" s="83"/>
    </row>
    <row r="433" spans="1:1" ht="14.5" x14ac:dyDescent="0.35">
      <c r="A433" s="83"/>
    </row>
    <row r="434" spans="1:1" ht="14.5" x14ac:dyDescent="0.35">
      <c r="A434" s="83"/>
    </row>
    <row r="435" spans="1:1" ht="14.5" x14ac:dyDescent="0.35">
      <c r="A435" s="83"/>
    </row>
    <row r="436" spans="1:1" ht="14.5" x14ac:dyDescent="0.35">
      <c r="A436" s="83"/>
    </row>
    <row r="437" spans="1:1" ht="14.5" x14ac:dyDescent="0.35">
      <c r="A437" s="83"/>
    </row>
    <row r="438" spans="1:1" ht="14.5" x14ac:dyDescent="0.35">
      <c r="A438" s="83"/>
    </row>
    <row r="439" spans="1:1" ht="14.5" x14ac:dyDescent="0.35">
      <c r="A439" s="83"/>
    </row>
    <row r="440" spans="1:1" ht="14.5" x14ac:dyDescent="0.35">
      <c r="A440" s="83"/>
    </row>
    <row r="441" spans="1:1" ht="14.5" x14ac:dyDescent="0.35">
      <c r="A441" s="83"/>
    </row>
    <row r="442" spans="1:1" ht="14.5" x14ac:dyDescent="0.35">
      <c r="A442" s="83"/>
    </row>
    <row r="443" spans="1:1" ht="14.5" x14ac:dyDescent="0.35">
      <c r="A443" s="83"/>
    </row>
    <row r="444" spans="1:1" ht="14.5" x14ac:dyDescent="0.35">
      <c r="A444" s="83"/>
    </row>
    <row r="445" spans="1:1" ht="14.5" x14ac:dyDescent="0.35">
      <c r="A445" s="83"/>
    </row>
    <row r="446" spans="1:1" ht="14.5" x14ac:dyDescent="0.35">
      <c r="A446" s="83"/>
    </row>
    <row r="447" spans="1:1" ht="14.5" x14ac:dyDescent="0.35">
      <c r="A447" s="83"/>
    </row>
    <row r="448" spans="1:1" ht="14.5" x14ac:dyDescent="0.35">
      <c r="A448" s="83"/>
    </row>
    <row r="449" spans="1:1" ht="14.5" x14ac:dyDescent="0.35">
      <c r="A449" s="83"/>
    </row>
    <row r="450" spans="1:1" ht="14.5" x14ac:dyDescent="0.35">
      <c r="A450" s="83"/>
    </row>
    <row r="451" spans="1:1" ht="14.5" x14ac:dyDescent="0.35">
      <c r="A451" s="83"/>
    </row>
    <row r="452" spans="1:1" ht="14.5" x14ac:dyDescent="0.35">
      <c r="A452" s="83"/>
    </row>
    <row r="453" spans="1:1" ht="14.5" x14ac:dyDescent="0.35">
      <c r="A453" s="83"/>
    </row>
    <row r="454" spans="1:1" ht="14.5" x14ac:dyDescent="0.35">
      <c r="A454" s="83"/>
    </row>
    <row r="455" spans="1:1" ht="14.5" x14ac:dyDescent="0.35">
      <c r="A455" s="83"/>
    </row>
    <row r="456" spans="1:1" ht="14.5" x14ac:dyDescent="0.35">
      <c r="A456" s="83"/>
    </row>
    <row r="457" spans="1:1" ht="14.5" x14ac:dyDescent="0.35">
      <c r="A457" s="83"/>
    </row>
    <row r="458" spans="1:1" ht="14.5" x14ac:dyDescent="0.35">
      <c r="A458" s="83"/>
    </row>
    <row r="459" spans="1:1" ht="14.5" x14ac:dyDescent="0.35">
      <c r="A459" s="83"/>
    </row>
    <row r="460" spans="1:1" ht="14.5" x14ac:dyDescent="0.35">
      <c r="A460" s="83"/>
    </row>
    <row r="461" spans="1:1" ht="14.5" x14ac:dyDescent="0.35">
      <c r="A461" s="83"/>
    </row>
    <row r="462" spans="1:1" ht="14.5" x14ac:dyDescent="0.35">
      <c r="A462" s="83"/>
    </row>
    <row r="463" spans="1:1" ht="14.5" x14ac:dyDescent="0.35">
      <c r="A463" s="83"/>
    </row>
    <row r="464" spans="1:1" ht="14.5" x14ac:dyDescent="0.35">
      <c r="A464" s="83"/>
    </row>
    <row r="465" spans="1:1" ht="14.5" x14ac:dyDescent="0.35">
      <c r="A465" s="83"/>
    </row>
    <row r="466" spans="1:1" ht="14.5" x14ac:dyDescent="0.35">
      <c r="A466" s="83"/>
    </row>
    <row r="467" spans="1:1" ht="14.5" x14ac:dyDescent="0.35">
      <c r="A467" s="83"/>
    </row>
    <row r="468" spans="1:1" ht="14.5" x14ac:dyDescent="0.35">
      <c r="A468" s="83"/>
    </row>
    <row r="469" spans="1:1" ht="14.5" x14ac:dyDescent="0.35">
      <c r="A469" s="83"/>
    </row>
    <row r="470" spans="1:1" ht="14.5" x14ac:dyDescent="0.35">
      <c r="A470" s="83"/>
    </row>
    <row r="471" spans="1:1" ht="14.5" x14ac:dyDescent="0.35">
      <c r="A471" s="83"/>
    </row>
    <row r="472" spans="1:1" ht="14.5" x14ac:dyDescent="0.35">
      <c r="A472" s="83"/>
    </row>
    <row r="473" spans="1:1" ht="14.5" x14ac:dyDescent="0.35">
      <c r="A473" s="83"/>
    </row>
    <row r="474" spans="1:1" ht="14.5" x14ac:dyDescent="0.35">
      <c r="A474" s="83"/>
    </row>
    <row r="475" spans="1:1" ht="14.5" x14ac:dyDescent="0.35">
      <c r="A475" s="83"/>
    </row>
    <row r="476" spans="1:1" ht="14.5" x14ac:dyDescent="0.35">
      <c r="A476" s="83"/>
    </row>
    <row r="477" spans="1:1" ht="14.5" x14ac:dyDescent="0.35">
      <c r="A477" s="83"/>
    </row>
    <row r="478" spans="1:1" ht="14.5" x14ac:dyDescent="0.35">
      <c r="A478" s="83"/>
    </row>
    <row r="479" spans="1:1" ht="14.5" x14ac:dyDescent="0.35">
      <c r="A479" s="83"/>
    </row>
    <row r="480" spans="1:1" ht="14.5" x14ac:dyDescent="0.35">
      <c r="A480" s="83"/>
    </row>
    <row r="481" spans="1:1" ht="14.5" x14ac:dyDescent="0.35">
      <c r="A481" s="83"/>
    </row>
    <row r="482" spans="1:1" ht="14.5" x14ac:dyDescent="0.35">
      <c r="A482" s="83"/>
    </row>
    <row r="483" spans="1:1" ht="14.5" x14ac:dyDescent="0.35">
      <c r="A483" s="83"/>
    </row>
    <row r="484" spans="1:1" ht="14.5" x14ac:dyDescent="0.35">
      <c r="A484" s="83"/>
    </row>
    <row r="485" spans="1:1" ht="14.5" x14ac:dyDescent="0.35">
      <c r="A485" s="83"/>
    </row>
    <row r="486" spans="1:1" ht="14.5" x14ac:dyDescent="0.35">
      <c r="A486" s="83"/>
    </row>
    <row r="487" spans="1:1" ht="14.5" x14ac:dyDescent="0.35">
      <c r="A487" s="83"/>
    </row>
    <row r="488" spans="1:1" ht="14.5" x14ac:dyDescent="0.35">
      <c r="A488" s="83"/>
    </row>
    <row r="489" spans="1:1" ht="14.5" x14ac:dyDescent="0.35">
      <c r="A489" s="83"/>
    </row>
    <row r="490" spans="1:1" ht="14.5" x14ac:dyDescent="0.35">
      <c r="A490" s="83"/>
    </row>
    <row r="491" spans="1:1" ht="14.5" x14ac:dyDescent="0.35">
      <c r="A491" s="83"/>
    </row>
    <row r="492" spans="1:1" ht="14.5" x14ac:dyDescent="0.35">
      <c r="A492" s="83"/>
    </row>
    <row r="493" spans="1:1" ht="14.5" x14ac:dyDescent="0.35">
      <c r="A493" s="83"/>
    </row>
    <row r="494" spans="1:1" ht="14.5" x14ac:dyDescent="0.35">
      <c r="A494" s="83"/>
    </row>
    <row r="495" spans="1:1" ht="14.5" x14ac:dyDescent="0.35">
      <c r="A495" s="83"/>
    </row>
    <row r="496" spans="1:1" ht="14.5" x14ac:dyDescent="0.35">
      <c r="A496" s="83"/>
    </row>
    <row r="497" spans="1:1" ht="14.5" x14ac:dyDescent="0.35">
      <c r="A497" s="83"/>
    </row>
    <row r="498" spans="1:1" ht="14.5" x14ac:dyDescent="0.35">
      <c r="A498" s="83"/>
    </row>
    <row r="499" spans="1:1" ht="14.5" x14ac:dyDescent="0.35">
      <c r="A499" s="83"/>
    </row>
    <row r="500" spans="1:1" ht="14.5" x14ac:dyDescent="0.35">
      <c r="A500" s="83"/>
    </row>
    <row r="501" spans="1:1" ht="14.5" x14ac:dyDescent="0.35">
      <c r="A501" s="83"/>
    </row>
    <row r="502" spans="1:1" ht="14.5" x14ac:dyDescent="0.35">
      <c r="A502" s="83"/>
    </row>
    <row r="503" spans="1:1" ht="14.5" x14ac:dyDescent="0.35">
      <c r="A503" s="83"/>
    </row>
    <row r="504" spans="1:1" ht="14.5" x14ac:dyDescent="0.35">
      <c r="A504" s="83"/>
    </row>
    <row r="505" spans="1:1" ht="14.5" x14ac:dyDescent="0.35">
      <c r="A505" s="83"/>
    </row>
    <row r="506" spans="1:1" ht="14.5" x14ac:dyDescent="0.35">
      <c r="A506" s="83"/>
    </row>
    <row r="507" spans="1:1" ht="14.5" x14ac:dyDescent="0.35">
      <c r="A507" s="83"/>
    </row>
    <row r="508" spans="1:1" ht="14.5" x14ac:dyDescent="0.35">
      <c r="A508" s="83"/>
    </row>
    <row r="509" spans="1:1" ht="14.5" x14ac:dyDescent="0.35">
      <c r="A509" s="83"/>
    </row>
    <row r="510" spans="1:1" ht="14.5" x14ac:dyDescent="0.35">
      <c r="A510" s="83"/>
    </row>
    <row r="511" spans="1:1" ht="14.5" x14ac:dyDescent="0.35">
      <c r="A511" s="83"/>
    </row>
    <row r="512" spans="1:1" ht="14.5" x14ac:dyDescent="0.35">
      <c r="A512" s="83"/>
    </row>
    <row r="513" spans="1:1" ht="14.5" x14ac:dyDescent="0.35">
      <c r="A513" s="83"/>
    </row>
    <row r="514" spans="1:1" ht="14.5" x14ac:dyDescent="0.35">
      <c r="A514" s="83"/>
    </row>
    <row r="515" spans="1:1" ht="14.5" x14ac:dyDescent="0.35">
      <c r="A515" s="83"/>
    </row>
    <row r="516" spans="1:1" ht="14.5" x14ac:dyDescent="0.35">
      <c r="A516" s="83"/>
    </row>
    <row r="517" spans="1:1" ht="14.5" x14ac:dyDescent="0.35">
      <c r="A517" s="83"/>
    </row>
    <row r="518" spans="1:1" ht="14.5" x14ac:dyDescent="0.35">
      <c r="A518" s="83"/>
    </row>
    <row r="519" spans="1:1" ht="14.5" x14ac:dyDescent="0.35">
      <c r="A519" s="83"/>
    </row>
    <row r="520" spans="1:1" ht="14.5" x14ac:dyDescent="0.35">
      <c r="A520" s="83"/>
    </row>
    <row r="521" spans="1:1" ht="14.5" x14ac:dyDescent="0.35">
      <c r="A521" s="83"/>
    </row>
    <row r="522" spans="1:1" ht="14.5" x14ac:dyDescent="0.35">
      <c r="A522" s="83"/>
    </row>
    <row r="523" spans="1:1" ht="14.5" x14ac:dyDescent="0.35">
      <c r="A523" s="83"/>
    </row>
    <row r="524" spans="1:1" ht="14.5" x14ac:dyDescent="0.35">
      <c r="A524" s="83"/>
    </row>
    <row r="525" spans="1:1" ht="14.5" x14ac:dyDescent="0.35">
      <c r="A525" s="83"/>
    </row>
    <row r="526" spans="1:1" ht="14.5" x14ac:dyDescent="0.35">
      <c r="A526" s="83"/>
    </row>
    <row r="527" spans="1:1" ht="14.5" x14ac:dyDescent="0.35">
      <c r="A527" s="83"/>
    </row>
    <row r="528" spans="1:1" ht="14.5" x14ac:dyDescent="0.35">
      <c r="A528" s="83"/>
    </row>
    <row r="529" spans="1:1" ht="14.5" x14ac:dyDescent="0.35">
      <c r="A529" s="83"/>
    </row>
    <row r="530" spans="1:1" ht="14.5" x14ac:dyDescent="0.35">
      <c r="A530" s="83"/>
    </row>
    <row r="531" spans="1:1" ht="14.5" x14ac:dyDescent="0.35">
      <c r="A531" s="83"/>
    </row>
    <row r="532" spans="1:1" ht="14.5" x14ac:dyDescent="0.35">
      <c r="A532" s="83"/>
    </row>
    <row r="533" spans="1:1" ht="14.5" x14ac:dyDescent="0.35">
      <c r="A533" s="83"/>
    </row>
    <row r="534" spans="1:1" ht="14.5" x14ac:dyDescent="0.35">
      <c r="A534" s="83"/>
    </row>
    <row r="535" spans="1:1" ht="14.5" x14ac:dyDescent="0.35">
      <c r="A535" s="83"/>
    </row>
    <row r="536" spans="1:1" ht="14.5" x14ac:dyDescent="0.35">
      <c r="A536" s="83"/>
    </row>
    <row r="537" spans="1:1" ht="14.5" x14ac:dyDescent="0.35">
      <c r="A537" s="83"/>
    </row>
    <row r="538" spans="1:1" ht="14.5" x14ac:dyDescent="0.35">
      <c r="A538" s="83"/>
    </row>
    <row r="539" spans="1:1" ht="14.5" x14ac:dyDescent="0.35">
      <c r="A539" s="83"/>
    </row>
    <row r="540" spans="1:1" ht="14.5" x14ac:dyDescent="0.35">
      <c r="A540" s="83"/>
    </row>
    <row r="541" spans="1:1" ht="14.5" x14ac:dyDescent="0.35">
      <c r="A541" s="83"/>
    </row>
    <row r="542" spans="1:1" ht="14.5" x14ac:dyDescent="0.35">
      <c r="A542" s="83"/>
    </row>
    <row r="543" spans="1:1" ht="14.5" x14ac:dyDescent="0.35">
      <c r="A543" s="83"/>
    </row>
    <row r="544" spans="1:1" ht="14.5" x14ac:dyDescent="0.35">
      <c r="A544" s="83"/>
    </row>
    <row r="545" spans="1:1" ht="14.5" x14ac:dyDescent="0.35">
      <c r="A545" s="83"/>
    </row>
    <row r="546" spans="1:1" ht="14.5" x14ac:dyDescent="0.35">
      <c r="A546" s="83"/>
    </row>
    <row r="547" spans="1:1" ht="14.5" x14ac:dyDescent="0.35">
      <c r="A547" s="83"/>
    </row>
    <row r="548" spans="1:1" ht="14.5" x14ac:dyDescent="0.35">
      <c r="A548" s="83"/>
    </row>
    <row r="549" spans="1:1" ht="14.5" x14ac:dyDescent="0.35">
      <c r="A549" s="83"/>
    </row>
    <row r="550" spans="1:1" ht="14.5" x14ac:dyDescent="0.35">
      <c r="A550" s="83"/>
    </row>
    <row r="551" spans="1:1" ht="14.5" x14ac:dyDescent="0.35">
      <c r="A551" s="83"/>
    </row>
    <row r="552" spans="1:1" ht="14.5" x14ac:dyDescent="0.35">
      <c r="A552" s="83"/>
    </row>
    <row r="553" spans="1:1" ht="14.5" x14ac:dyDescent="0.35">
      <c r="A553" s="83"/>
    </row>
    <row r="554" spans="1:1" ht="14.5" x14ac:dyDescent="0.35">
      <c r="A554" s="83"/>
    </row>
    <row r="555" spans="1:1" ht="14.5" x14ac:dyDescent="0.35">
      <c r="A555" s="83"/>
    </row>
    <row r="556" spans="1:1" ht="14.5" x14ac:dyDescent="0.35">
      <c r="A556" s="83"/>
    </row>
    <row r="557" spans="1:1" ht="14.5" x14ac:dyDescent="0.35">
      <c r="A557" s="83"/>
    </row>
    <row r="558" spans="1:1" ht="14.5" x14ac:dyDescent="0.35">
      <c r="A558" s="83"/>
    </row>
    <row r="559" spans="1:1" ht="14.5" x14ac:dyDescent="0.35">
      <c r="A559" s="83"/>
    </row>
    <row r="560" spans="1:1" ht="14.5" x14ac:dyDescent="0.35">
      <c r="A560" s="83"/>
    </row>
    <row r="561" spans="1:1" ht="14.5" x14ac:dyDescent="0.35">
      <c r="A561" s="83"/>
    </row>
    <row r="562" spans="1:1" ht="14.5" x14ac:dyDescent="0.35">
      <c r="A562" s="83"/>
    </row>
    <row r="563" spans="1:1" ht="14.5" x14ac:dyDescent="0.35">
      <c r="A563" s="83"/>
    </row>
    <row r="564" spans="1:1" ht="14.5" x14ac:dyDescent="0.35">
      <c r="A564" s="83"/>
    </row>
    <row r="565" spans="1:1" ht="14.5" x14ac:dyDescent="0.35">
      <c r="A565" s="83"/>
    </row>
    <row r="566" spans="1:1" ht="14.5" x14ac:dyDescent="0.35">
      <c r="A566" s="83"/>
    </row>
    <row r="567" spans="1:1" ht="14.5" x14ac:dyDescent="0.35">
      <c r="A567" s="83"/>
    </row>
    <row r="568" spans="1:1" ht="14.5" x14ac:dyDescent="0.35">
      <c r="A568" s="83"/>
    </row>
    <row r="569" spans="1:1" ht="14.5" x14ac:dyDescent="0.35">
      <c r="A569" s="83"/>
    </row>
    <row r="570" spans="1:1" ht="14.5" x14ac:dyDescent="0.35">
      <c r="A570" s="83"/>
    </row>
    <row r="571" spans="1:1" ht="14.5" x14ac:dyDescent="0.35">
      <c r="A571" s="83"/>
    </row>
    <row r="572" spans="1:1" ht="14.5" x14ac:dyDescent="0.35">
      <c r="A572" s="83"/>
    </row>
    <row r="573" spans="1:1" ht="14.5" x14ac:dyDescent="0.35">
      <c r="A573" s="83"/>
    </row>
    <row r="574" spans="1:1" ht="14.5" x14ac:dyDescent="0.35">
      <c r="A574" s="83"/>
    </row>
    <row r="575" spans="1:1" ht="14.5" x14ac:dyDescent="0.35">
      <c r="A575" s="83"/>
    </row>
    <row r="576" spans="1:1" ht="14.5" x14ac:dyDescent="0.35">
      <c r="A576" s="83"/>
    </row>
    <row r="577" spans="1:1" ht="14.5" x14ac:dyDescent="0.35">
      <c r="A577" s="83"/>
    </row>
    <row r="578" spans="1:1" ht="14.5" x14ac:dyDescent="0.35">
      <c r="A578" s="83"/>
    </row>
    <row r="579" spans="1:1" ht="14.5" x14ac:dyDescent="0.35">
      <c r="A579" s="83"/>
    </row>
    <row r="580" spans="1:1" ht="14.5" x14ac:dyDescent="0.35">
      <c r="A580" s="83"/>
    </row>
    <row r="581" spans="1:1" ht="14.5" x14ac:dyDescent="0.35">
      <c r="A581" s="83"/>
    </row>
    <row r="582" spans="1:1" ht="14.5" x14ac:dyDescent="0.35">
      <c r="A582" s="83"/>
    </row>
    <row r="583" spans="1:1" ht="14.5" x14ac:dyDescent="0.35">
      <c r="A583" s="83"/>
    </row>
    <row r="584" spans="1:1" ht="14.5" x14ac:dyDescent="0.35">
      <c r="A584" s="83"/>
    </row>
    <row r="585" spans="1:1" ht="14.5" x14ac:dyDescent="0.35">
      <c r="A585" s="83"/>
    </row>
    <row r="586" spans="1:1" ht="14.5" x14ac:dyDescent="0.35">
      <c r="A586" s="83"/>
    </row>
    <row r="587" spans="1:1" ht="14.5" x14ac:dyDescent="0.35">
      <c r="A587" s="83"/>
    </row>
    <row r="588" spans="1:1" ht="14.5" x14ac:dyDescent="0.35">
      <c r="A588" s="83"/>
    </row>
    <row r="589" spans="1:1" ht="14.5" x14ac:dyDescent="0.35">
      <c r="A589" s="83"/>
    </row>
    <row r="590" spans="1:1" ht="14.5" x14ac:dyDescent="0.35">
      <c r="A590" s="83"/>
    </row>
    <row r="591" spans="1:1" ht="14.5" x14ac:dyDescent="0.35">
      <c r="A591" s="83"/>
    </row>
    <row r="592" spans="1:1" ht="14.5" x14ac:dyDescent="0.35">
      <c r="A592" s="83"/>
    </row>
    <row r="593" spans="1:1" ht="14.5" x14ac:dyDescent="0.35">
      <c r="A593" s="83"/>
    </row>
    <row r="594" spans="1:1" ht="14.5" x14ac:dyDescent="0.35">
      <c r="A594" s="83"/>
    </row>
    <row r="595" spans="1:1" ht="14.5" x14ac:dyDescent="0.35">
      <c r="A595" s="83"/>
    </row>
    <row r="596" spans="1:1" ht="14.5" x14ac:dyDescent="0.35">
      <c r="A596" s="83"/>
    </row>
    <row r="597" spans="1:1" ht="14.5" x14ac:dyDescent="0.35">
      <c r="A597" s="83"/>
    </row>
    <row r="598" spans="1:1" ht="14.5" x14ac:dyDescent="0.35">
      <c r="A598" s="83"/>
    </row>
    <row r="599" spans="1:1" ht="14.5" x14ac:dyDescent="0.35">
      <c r="A599" s="83"/>
    </row>
    <row r="600" spans="1:1" ht="14.5" x14ac:dyDescent="0.35">
      <c r="A600" s="83"/>
    </row>
    <row r="601" spans="1:1" ht="14.5" x14ac:dyDescent="0.35">
      <c r="A601" s="83"/>
    </row>
    <row r="602" spans="1:1" ht="14.5" x14ac:dyDescent="0.35">
      <c r="A602" s="83"/>
    </row>
    <row r="603" spans="1:1" ht="14.5" x14ac:dyDescent="0.35">
      <c r="A603" s="83"/>
    </row>
    <row r="604" spans="1:1" ht="14.5" x14ac:dyDescent="0.35">
      <c r="A604" s="83"/>
    </row>
    <row r="605" spans="1:1" ht="14.5" x14ac:dyDescent="0.35">
      <c r="A605" s="83"/>
    </row>
    <row r="606" spans="1:1" ht="14.5" x14ac:dyDescent="0.35">
      <c r="A606" s="83"/>
    </row>
    <row r="607" spans="1:1" ht="14.5" x14ac:dyDescent="0.35">
      <c r="A607" s="83"/>
    </row>
    <row r="608" spans="1:1" ht="14.5" x14ac:dyDescent="0.35">
      <c r="A608" s="83"/>
    </row>
    <row r="609" spans="1:1" ht="14.5" x14ac:dyDescent="0.35">
      <c r="A609" s="83"/>
    </row>
    <row r="610" spans="1:1" ht="14.5" x14ac:dyDescent="0.35">
      <c r="A610" s="83"/>
    </row>
    <row r="611" spans="1:1" ht="14.5" x14ac:dyDescent="0.35">
      <c r="A611" s="83"/>
    </row>
    <row r="612" spans="1:1" ht="14.5" x14ac:dyDescent="0.35">
      <c r="A612" s="83"/>
    </row>
    <row r="613" spans="1:1" ht="14.5" x14ac:dyDescent="0.35">
      <c r="A613" s="83"/>
    </row>
    <row r="614" spans="1:1" ht="14.5" x14ac:dyDescent="0.35">
      <c r="A614" s="83"/>
    </row>
    <row r="615" spans="1:1" ht="14.5" x14ac:dyDescent="0.35">
      <c r="A615" s="83"/>
    </row>
    <row r="616" spans="1:1" ht="14.5" x14ac:dyDescent="0.35">
      <c r="A616" s="83"/>
    </row>
    <row r="617" spans="1:1" ht="14.5" x14ac:dyDescent="0.35">
      <c r="A617" s="83"/>
    </row>
    <row r="618" spans="1:1" ht="14.5" x14ac:dyDescent="0.35">
      <c r="A618" s="83"/>
    </row>
    <row r="619" spans="1:1" ht="14.5" x14ac:dyDescent="0.35">
      <c r="A619" s="83"/>
    </row>
    <row r="620" spans="1:1" ht="14.5" x14ac:dyDescent="0.35">
      <c r="A620" s="83"/>
    </row>
    <row r="621" spans="1:1" ht="14.5" x14ac:dyDescent="0.35">
      <c r="A621" s="83"/>
    </row>
    <row r="622" spans="1:1" ht="14.5" x14ac:dyDescent="0.35">
      <c r="A622" s="83"/>
    </row>
    <row r="623" spans="1:1" ht="14.5" x14ac:dyDescent="0.35">
      <c r="A623" s="83"/>
    </row>
    <row r="624" spans="1:1" ht="14.5" x14ac:dyDescent="0.35">
      <c r="A624" s="83"/>
    </row>
    <row r="625" spans="1:1" ht="14.5" x14ac:dyDescent="0.35">
      <c r="A625" s="83"/>
    </row>
    <row r="626" spans="1:1" ht="14.5" x14ac:dyDescent="0.35">
      <c r="A626" s="83"/>
    </row>
    <row r="627" spans="1:1" ht="14.5" x14ac:dyDescent="0.35">
      <c r="A627" s="83"/>
    </row>
    <row r="628" spans="1:1" ht="14.5" x14ac:dyDescent="0.35">
      <c r="A628" s="83"/>
    </row>
    <row r="629" spans="1:1" ht="14.5" x14ac:dyDescent="0.35">
      <c r="A629" s="83"/>
    </row>
    <row r="630" spans="1:1" ht="14.5" x14ac:dyDescent="0.35">
      <c r="A630" s="83"/>
    </row>
    <row r="631" spans="1:1" ht="14.5" x14ac:dyDescent="0.35">
      <c r="A631" s="83"/>
    </row>
    <row r="632" spans="1:1" ht="14.5" x14ac:dyDescent="0.35">
      <c r="A632" s="83"/>
    </row>
    <row r="633" spans="1:1" ht="14.5" x14ac:dyDescent="0.35">
      <c r="A633" s="83"/>
    </row>
    <row r="634" spans="1:1" ht="14.5" x14ac:dyDescent="0.35">
      <c r="A634" s="83"/>
    </row>
    <row r="635" spans="1:1" ht="14.5" x14ac:dyDescent="0.35">
      <c r="A635" s="83"/>
    </row>
    <row r="636" spans="1:1" ht="14.5" x14ac:dyDescent="0.35">
      <c r="A636" s="83"/>
    </row>
    <row r="637" spans="1:1" ht="14.5" x14ac:dyDescent="0.35">
      <c r="A637" s="83"/>
    </row>
    <row r="638" spans="1:1" ht="14.5" x14ac:dyDescent="0.35">
      <c r="A638" s="83"/>
    </row>
    <row r="639" spans="1:1" ht="14.5" x14ac:dyDescent="0.35">
      <c r="A639" s="83"/>
    </row>
    <row r="640" spans="1:1" ht="14.5" x14ac:dyDescent="0.35">
      <c r="A640" s="83"/>
    </row>
    <row r="641" spans="1:1" ht="14.5" x14ac:dyDescent="0.35">
      <c r="A641" s="83"/>
    </row>
    <row r="642" spans="1:1" ht="14.5" x14ac:dyDescent="0.35">
      <c r="A642" s="83"/>
    </row>
    <row r="643" spans="1:1" ht="14.5" x14ac:dyDescent="0.35">
      <c r="A643" s="83"/>
    </row>
    <row r="644" spans="1:1" ht="14.5" x14ac:dyDescent="0.35">
      <c r="A644" s="83"/>
    </row>
    <row r="645" spans="1:1" ht="14.5" x14ac:dyDescent="0.35">
      <c r="A645" s="83"/>
    </row>
    <row r="646" spans="1:1" ht="14.5" x14ac:dyDescent="0.35">
      <c r="A646" s="83"/>
    </row>
    <row r="647" spans="1:1" ht="14.5" x14ac:dyDescent="0.35">
      <c r="A647" s="83"/>
    </row>
    <row r="648" spans="1:1" ht="14.5" x14ac:dyDescent="0.35">
      <c r="A648" s="83"/>
    </row>
    <row r="649" spans="1:1" ht="14.5" x14ac:dyDescent="0.35">
      <c r="A649" s="83"/>
    </row>
    <row r="650" spans="1:1" ht="14.5" x14ac:dyDescent="0.35">
      <c r="A650" s="83"/>
    </row>
    <row r="651" spans="1:1" ht="14.5" x14ac:dyDescent="0.35">
      <c r="A651" s="83"/>
    </row>
    <row r="652" spans="1:1" ht="14.5" x14ac:dyDescent="0.35">
      <c r="A652" s="83"/>
    </row>
    <row r="653" spans="1:1" ht="14.5" x14ac:dyDescent="0.35">
      <c r="A653" s="83"/>
    </row>
    <row r="654" spans="1:1" ht="14.5" x14ac:dyDescent="0.35">
      <c r="A654" s="83"/>
    </row>
    <row r="655" spans="1:1" ht="14.5" x14ac:dyDescent="0.35">
      <c r="A655" s="83"/>
    </row>
    <row r="656" spans="1:1" ht="14.5" x14ac:dyDescent="0.35">
      <c r="A656" s="83"/>
    </row>
    <row r="657" spans="1:1" ht="14.5" x14ac:dyDescent="0.35">
      <c r="A657" s="83"/>
    </row>
    <row r="658" spans="1:1" ht="14.5" x14ac:dyDescent="0.35">
      <c r="A658" s="83"/>
    </row>
    <row r="659" spans="1:1" ht="14.5" x14ac:dyDescent="0.35">
      <c r="A659" s="83"/>
    </row>
    <row r="660" spans="1:1" ht="14.5" x14ac:dyDescent="0.35">
      <c r="A660" s="83"/>
    </row>
    <row r="661" spans="1:1" ht="14.5" x14ac:dyDescent="0.35">
      <c r="A661" s="83"/>
    </row>
    <row r="662" spans="1:1" ht="14.5" x14ac:dyDescent="0.35">
      <c r="A662" s="83"/>
    </row>
    <row r="663" spans="1:1" ht="14.5" x14ac:dyDescent="0.35">
      <c r="A663" s="83"/>
    </row>
    <row r="664" spans="1:1" ht="14.5" x14ac:dyDescent="0.35">
      <c r="A664" s="83"/>
    </row>
    <row r="665" spans="1:1" ht="14.5" x14ac:dyDescent="0.35">
      <c r="A665" s="83"/>
    </row>
    <row r="666" spans="1:1" ht="14.5" x14ac:dyDescent="0.35">
      <c r="A666" s="83"/>
    </row>
    <row r="667" spans="1:1" ht="14.5" x14ac:dyDescent="0.35">
      <c r="A667" s="83"/>
    </row>
    <row r="668" spans="1:1" ht="14.5" x14ac:dyDescent="0.35">
      <c r="A668" s="83"/>
    </row>
    <row r="669" spans="1:1" ht="14.5" x14ac:dyDescent="0.35">
      <c r="A669" s="83"/>
    </row>
    <row r="670" spans="1:1" ht="14.5" x14ac:dyDescent="0.35">
      <c r="A670" s="83"/>
    </row>
    <row r="671" spans="1:1" ht="14.5" x14ac:dyDescent="0.35">
      <c r="A671" s="83"/>
    </row>
    <row r="672" spans="1:1" ht="14.5" x14ac:dyDescent="0.35">
      <c r="A672" s="83"/>
    </row>
    <row r="673" spans="1:1" ht="14.5" x14ac:dyDescent="0.35">
      <c r="A673" s="83"/>
    </row>
    <row r="674" spans="1:1" ht="14.5" x14ac:dyDescent="0.35">
      <c r="A674" s="83"/>
    </row>
    <row r="675" spans="1:1" ht="14.5" x14ac:dyDescent="0.35">
      <c r="A675" s="83"/>
    </row>
    <row r="676" spans="1:1" ht="14.5" x14ac:dyDescent="0.35">
      <c r="A676" s="83"/>
    </row>
    <row r="677" spans="1:1" ht="14.5" x14ac:dyDescent="0.35">
      <c r="A677" s="83"/>
    </row>
    <row r="678" spans="1:1" ht="14.5" x14ac:dyDescent="0.35">
      <c r="A678" s="83"/>
    </row>
    <row r="679" spans="1:1" ht="14.5" x14ac:dyDescent="0.35">
      <c r="A679" s="83"/>
    </row>
    <row r="680" spans="1:1" ht="14.5" x14ac:dyDescent="0.35">
      <c r="A680" s="83"/>
    </row>
    <row r="681" spans="1:1" ht="14.5" x14ac:dyDescent="0.35">
      <c r="A681" s="83"/>
    </row>
    <row r="682" spans="1:1" ht="14.5" x14ac:dyDescent="0.35">
      <c r="A682" s="83"/>
    </row>
    <row r="683" spans="1:1" ht="14.5" x14ac:dyDescent="0.35">
      <c r="A683" s="83"/>
    </row>
    <row r="684" spans="1:1" ht="14.5" x14ac:dyDescent="0.35">
      <c r="A684" s="83"/>
    </row>
    <row r="685" spans="1:1" ht="14.5" x14ac:dyDescent="0.35">
      <c r="A685" s="83"/>
    </row>
    <row r="686" spans="1:1" ht="14.5" x14ac:dyDescent="0.35">
      <c r="A686" s="83"/>
    </row>
    <row r="687" spans="1:1" ht="14.5" x14ac:dyDescent="0.35">
      <c r="A687" s="83"/>
    </row>
    <row r="688" spans="1:1" ht="14.5" x14ac:dyDescent="0.35">
      <c r="A688" s="83"/>
    </row>
    <row r="689" spans="1:1" ht="14.5" x14ac:dyDescent="0.35">
      <c r="A689" s="83"/>
    </row>
    <row r="690" spans="1:1" ht="14.5" x14ac:dyDescent="0.35">
      <c r="A690" s="83"/>
    </row>
    <row r="691" spans="1:1" ht="14.5" x14ac:dyDescent="0.35">
      <c r="A691" s="83"/>
    </row>
    <row r="692" spans="1:1" ht="14.5" x14ac:dyDescent="0.35">
      <c r="A692" s="83"/>
    </row>
    <row r="693" spans="1:1" ht="14.5" x14ac:dyDescent="0.35">
      <c r="A693" s="83"/>
    </row>
    <row r="694" spans="1:1" ht="14.5" x14ac:dyDescent="0.35">
      <c r="A694" s="83"/>
    </row>
    <row r="695" spans="1:1" ht="14.5" x14ac:dyDescent="0.35">
      <c r="A695" s="83"/>
    </row>
    <row r="696" spans="1:1" ht="14.5" x14ac:dyDescent="0.35">
      <c r="A696" s="83"/>
    </row>
    <row r="697" spans="1:1" ht="14.5" x14ac:dyDescent="0.35">
      <c r="A697" s="83"/>
    </row>
    <row r="698" spans="1:1" ht="14.5" x14ac:dyDescent="0.35">
      <c r="A698" s="83"/>
    </row>
    <row r="699" spans="1:1" ht="14.5" x14ac:dyDescent="0.35">
      <c r="A699" s="83"/>
    </row>
    <row r="700" spans="1:1" ht="14.5" x14ac:dyDescent="0.35">
      <c r="A700" s="83"/>
    </row>
    <row r="701" spans="1:1" ht="14.5" x14ac:dyDescent="0.35">
      <c r="A701" s="83"/>
    </row>
    <row r="702" spans="1:1" ht="14.5" x14ac:dyDescent="0.35">
      <c r="A702" s="83"/>
    </row>
    <row r="703" spans="1:1" ht="14.5" x14ac:dyDescent="0.35">
      <c r="A703" s="83"/>
    </row>
    <row r="704" spans="1:1" ht="14.5" x14ac:dyDescent="0.35">
      <c r="A704" s="83"/>
    </row>
    <row r="705" spans="1:1" ht="14.5" x14ac:dyDescent="0.35">
      <c r="A705" s="83"/>
    </row>
    <row r="706" spans="1:1" ht="14.5" x14ac:dyDescent="0.35">
      <c r="A706" s="83"/>
    </row>
    <row r="707" spans="1:1" ht="14.5" x14ac:dyDescent="0.35">
      <c r="A707" s="83"/>
    </row>
    <row r="708" spans="1:1" ht="14.5" x14ac:dyDescent="0.35">
      <c r="A708" s="83"/>
    </row>
    <row r="709" spans="1:1" ht="14.5" x14ac:dyDescent="0.35">
      <c r="A709" s="83"/>
    </row>
    <row r="710" spans="1:1" ht="14.5" x14ac:dyDescent="0.35">
      <c r="A710" s="83"/>
    </row>
    <row r="711" spans="1:1" ht="14.5" x14ac:dyDescent="0.35">
      <c r="A711" s="83"/>
    </row>
    <row r="712" spans="1:1" ht="14.5" x14ac:dyDescent="0.35">
      <c r="A712" s="83"/>
    </row>
    <row r="713" spans="1:1" ht="14.5" x14ac:dyDescent="0.35">
      <c r="A713" s="83"/>
    </row>
    <row r="714" spans="1:1" ht="14.5" x14ac:dyDescent="0.35">
      <c r="A714" s="83"/>
    </row>
    <row r="715" spans="1:1" ht="14.5" x14ac:dyDescent="0.35">
      <c r="A715" s="83"/>
    </row>
    <row r="716" spans="1:1" ht="14.5" x14ac:dyDescent="0.35">
      <c r="A716" s="83"/>
    </row>
    <row r="717" spans="1:1" ht="14.5" x14ac:dyDescent="0.35">
      <c r="A717" s="83"/>
    </row>
    <row r="718" spans="1:1" ht="14.5" x14ac:dyDescent="0.35">
      <c r="A718" s="83"/>
    </row>
    <row r="719" spans="1:1" ht="14.5" x14ac:dyDescent="0.35">
      <c r="A719" s="83"/>
    </row>
    <row r="720" spans="1:1" ht="14.5" x14ac:dyDescent="0.35">
      <c r="A720" s="83"/>
    </row>
    <row r="721" spans="1:1" ht="14.5" x14ac:dyDescent="0.35">
      <c r="A721" s="83"/>
    </row>
    <row r="722" spans="1:1" ht="14.5" x14ac:dyDescent="0.35">
      <c r="A722" s="83"/>
    </row>
    <row r="723" spans="1:1" ht="14.5" x14ac:dyDescent="0.35">
      <c r="A723" s="83"/>
    </row>
    <row r="724" spans="1:1" ht="14.5" x14ac:dyDescent="0.35">
      <c r="A724" s="83"/>
    </row>
    <row r="725" spans="1:1" ht="14.5" x14ac:dyDescent="0.35">
      <c r="A725" s="83"/>
    </row>
    <row r="726" spans="1:1" ht="14.5" x14ac:dyDescent="0.35">
      <c r="A726" s="83"/>
    </row>
    <row r="727" spans="1:1" ht="14.5" x14ac:dyDescent="0.35">
      <c r="A727" s="83"/>
    </row>
    <row r="728" spans="1:1" ht="14.5" x14ac:dyDescent="0.35">
      <c r="A728" s="83"/>
    </row>
    <row r="729" spans="1:1" ht="14.5" x14ac:dyDescent="0.35">
      <c r="A729" s="83"/>
    </row>
    <row r="730" spans="1:1" ht="14.5" x14ac:dyDescent="0.35">
      <c r="A730" s="83"/>
    </row>
    <row r="731" spans="1:1" ht="14.5" x14ac:dyDescent="0.35">
      <c r="A731" s="83"/>
    </row>
    <row r="732" spans="1:1" ht="14.5" x14ac:dyDescent="0.35">
      <c r="A732" s="83"/>
    </row>
    <row r="733" spans="1:1" ht="14.5" x14ac:dyDescent="0.35">
      <c r="A733" s="83"/>
    </row>
    <row r="734" spans="1:1" ht="14.5" x14ac:dyDescent="0.35">
      <c r="A734" s="83"/>
    </row>
    <row r="735" spans="1:1" ht="14.5" x14ac:dyDescent="0.35">
      <c r="A735" s="83"/>
    </row>
    <row r="736" spans="1:1" ht="14.5" x14ac:dyDescent="0.35">
      <c r="A736" s="83"/>
    </row>
    <row r="737" spans="1:1" ht="14.5" x14ac:dyDescent="0.35">
      <c r="A737" s="83"/>
    </row>
    <row r="738" spans="1:1" ht="14.5" x14ac:dyDescent="0.35">
      <c r="A738" s="83"/>
    </row>
    <row r="739" spans="1:1" ht="14.5" x14ac:dyDescent="0.35">
      <c r="A739" s="83"/>
    </row>
    <row r="740" spans="1:1" ht="14.5" x14ac:dyDescent="0.35">
      <c r="A740" s="83"/>
    </row>
    <row r="741" spans="1:1" ht="14.5" x14ac:dyDescent="0.35">
      <c r="A741" s="83"/>
    </row>
    <row r="742" spans="1:1" ht="14.5" x14ac:dyDescent="0.35">
      <c r="A742" s="83"/>
    </row>
    <row r="743" spans="1:1" ht="14.5" x14ac:dyDescent="0.35">
      <c r="A743" s="83"/>
    </row>
    <row r="744" spans="1:1" ht="14.5" x14ac:dyDescent="0.35">
      <c r="A744" s="83"/>
    </row>
    <row r="745" spans="1:1" ht="14.5" x14ac:dyDescent="0.35">
      <c r="A745" s="83"/>
    </row>
    <row r="746" spans="1:1" ht="14.5" x14ac:dyDescent="0.35">
      <c r="A746" s="83"/>
    </row>
    <row r="747" spans="1:1" ht="14.5" x14ac:dyDescent="0.35">
      <c r="A747" s="83"/>
    </row>
    <row r="748" spans="1:1" ht="14.5" x14ac:dyDescent="0.35">
      <c r="A748" s="83"/>
    </row>
    <row r="749" spans="1:1" ht="14.5" x14ac:dyDescent="0.35">
      <c r="A749" s="83"/>
    </row>
    <row r="750" spans="1:1" ht="14.5" x14ac:dyDescent="0.35">
      <c r="A750" s="83"/>
    </row>
    <row r="751" spans="1:1" ht="14.5" x14ac:dyDescent="0.35">
      <c r="A751" s="83"/>
    </row>
    <row r="752" spans="1:1" ht="14.5" x14ac:dyDescent="0.35">
      <c r="A752" s="83"/>
    </row>
    <row r="753" spans="1:1" ht="14.5" x14ac:dyDescent="0.35">
      <c r="A753" s="83"/>
    </row>
    <row r="754" spans="1:1" ht="14.5" x14ac:dyDescent="0.35">
      <c r="A754" s="83"/>
    </row>
    <row r="755" spans="1:1" ht="14.5" x14ac:dyDescent="0.35">
      <c r="A755" s="83"/>
    </row>
    <row r="756" spans="1:1" ht="14.5" x14ac:dyDescent="0.35">
      <c r="A756" s="83"/>
    </row>
    <row r="757" spans="1:1" ht="14.5" x14ac:dyDescent="0.35">
      <c r="A757" s="83"/>
    </row>
    <row r="758" spans="1:1" ht="14.5" x14ac:dyDescent="0.35">
      <c r="A758" s="83"/>
    </row>
    <row r="759" spans="1:1" ht="14.5" x14ac:dyDescent="0.35">
      <c r="A759" s="83"/>
    </row>
    <row r="760" spans="1:1" ht="14.5" x14ac:dyDescent="0.35">
      <c r="A760" s="83"/>
    </row>
    <row r="761" spans="1:1" ht="14.5" x14ac:dyDescent="0.35">
      <c r="A761" s="83"/>
    </row>
    <row r="762" spans="1:1" ht="14.5" x14ac:dyDescent="0.35">
      <c r="A762" s="83"/>
    </row>
    <row r="763" spans="1:1" ht="14.5" x14ac:dyDescent="0.35">
      <c r="A763" s="83"/>
    </row>
    <row r="764" spans="1:1" ht="14.5" x14ac:dyDescent="0.35">
      <c r="A764" s="83"/>
    </row>
    <row r="765" spans="1:1" ht="14.5" x14ac:dyDescent="0.35">
      <c r="A765" s="83"/>
    </row>
    <row r="766" spans="1:1" ht="14.5" x14ac:dyDescent="0.35">
      <c r="A766" s="83"/>
    </row>
    <row r="767" spans="1:1" ht="14.5" x14ac:dyDescent="0.35">
      <c r="A767" s="83"/>
    </row>
    <row r="768" spans="1:1" ht="14.5" x14ac:dyDescent="0.35">
      <c r="A768" s="83"/>
    </row>
    <row r="769" spans="1:1" ht="14.5" x14ac:dyDescent="0.35">
      <c r="A769" s="83"/>
    </row>
    <row r="770" spans="1:1" ht="14.5" x14ac:dyDescent="0.35">
      <c r="A770" s="83"/>
    </row>
    <row r="771" spans="1:1" ht="14.5" x14ac:dyDescent="0.35">
      <c r="A771" s="83"/>
    </row>
    <row r="772" spans="1:1" ht="14.5" x14ac:dyDescent="0.35">
      <c r="A772" s="83"/>
    </row>
    <row r="773" spans="1:1" ht="14.5" x14ac:dyDescent="0.35">
      <c r="A773" s="83"/>
    </row>
    <row r="774" spans="1:1" ht="14.5" x14ac:dyDescent="0.35">
      <c r="A774" s="83"/>
    </row>
    <row r="775" spans="1:1" ht="14.5" x14ac:dyDescent="0.35">
      <c r="A775" s="83"/>
    </row>
    <row r="776" spans="1:1" ht="14.5" x14ac:dyDescent="0.35">
      <c r="A776" s="83"/>
    </row>
    <row r="777" spans="1:1" ht="14.5" x14ac:dyDescent="0.35">
      <c r="A777" s="83"/>
    </row>
    <row r="778" spans="1:1" ht="14.5" x14ac:dyDescent="0.35">
      <c r="A778" s="83"/>
    </row>
    <row r="779" spans="1:1" ht="14.5" x14ac:dyDescent="0.35">
      <c r="A779" s="83"/>
    </row>
    <row r="780" spans="1:1" ht="14.5" x14ac:dyDescent="0.35">
      <c r="A780" s="83"/>
    </row>
    <row r="781" spans="1:1" ht="14.5" x14ac:dyDescent="0.35">
      <c r="A781" s="83"/>
    </row>
    <row r="782" spans="1:1" ht="14.5" x14ac:dyDescent="0.35">
      <c r="A782" s="83"/>
    </row>
    <row r="783" spans="1:1" ht="14.5" x14ac:dyDescent="0.35">
      <c r="A783" s="83"/>
    </row>
    <row r="784" spans="1:1" ht="14.5" x14ac:dyDescent="0.35">
      <c r="A784" s="83"/>
    </row>
    <row r="785" spans="1:1" ht="14.5" x14ac:dyDescent="0.35">
      <c r="A785" s="83"/>
    </row>
    <row r="786" spans="1:1" ht="14.5" x14ac:dyDescent="0.35">
      <c r="A786" s="83"/>
    </row>
    <row r="787" spans="1:1" ht="14.5" x14ac:dyDescent="0.35">
      <c r="A787" s="83"/>
    </row>
    <row r="788" spans="1:1" ht="14.5" x14ac:dyDescent="0.35">
      <c r="A788" s="83"/>
    </row>
    <row r="789" spans="1:1" ht="14.5" x14ac:dyDescent="0.35">
      <c r="A789" s="83"/>
    </row>
    <row r="790" spans="1:1" ht="14.5" x14ac:dyDescent="0.35">
      <c r="A790" s="83"/>
    </row>
    <row r="791" spans="1:1" ht="14.5" x14ac:dyDescent="0.35">
      <c r="A791" s="83"/>
    </row>
    <row r="792" spans="1:1" ht="14.5" x14ac:dyDescent="0.35">
      <c r="A792" s="83"/>
    </row>
    <row r="793" spans="1:1" ht="14.5" x14ac:dyDescent="0.35">
      <c r="A793" s="83"/>
    </row>
    <row r="794" spans="1:1" ht="14.5" x14ac:dyDescent="0.35">
      <c r="A794" s="83"/>
    </row>
    <row r="795" spans="1:1" ht="14.5" x14ac:dyDescent="0.35">
      <c r="A795" s="83"/>
    </row>
    <row r="796" spans="1:1" ht="14.5" x14ac:dyDescent="0.35">
      <c r="A796" s="83"/>
    </row>
    <row r="797" spans="1:1" ht="14.5" x14ac:dyDescent="0.35">
      <c r="A797" s="83"/>
    </row>
    <row r="798" spans="1:1" ht="14.5" x14ac:dyDescent="0.35">
      <c r="A798" s="83"/>
    </row>
    <row r="799" spans="1:1" ht="14.5" x14ac:dyDescent="0.35">
      <c r="A799" s="83"/>
    </row>
    <row r="800" spans="1:1" ht="14.5" x14ac:dyDescent="0.35">
      <c r="A800" s="83"/>
    </row>
    <row r="801" spans="1:1" ht="14.5" x14ac:dyDescent="0.35">
      <c r="A801" s="83"/>
    </row>
    <row r="802" spans="1:1" ht="14.5" x14ac:dyDescent="0.35">
      <c r="A802" s="83"/>
    </row>
    <row r="803" spans="1:1" ht="14.5" x14ac:dyDescent="0.35">
      <c r="A803" s="83"/>
    </row>
    <row r="804" spans="1:1" ht="14.5" x14ac:dyDescent="0.35">
      <c r="A804" s="83"/>
    </row>
    <row r="805" spans="1:1" ht="14.5" x14ac:dyDescent="0.35">
      <c r="A805" s="83"/>
    </row>
    <row r="806" spans="1:1" ht="14.5" x14ac:dyDescent="0.35">
      <c r="A806" s="83"/>
    </row>
    <row r="807" spans="1:1" ht="14.5" x14ac:dyDescent="0.35">
      <c r="A807" s="83"/>
    </row>
    <row r="808" spans="1:1" ht="14.5" x14ac:dyDescent="0.35">
      <c r="A808" s="83"/>
    </row>
    <row r="809" spans="1:1" ht="14.5" x14ac:dyDescent="0.35">
      <c r="A809" s="83"/>
    </row>
    <row r="810" spans="1:1" ht="14.5" x14ac:dyDescent="0.35">
      <c r="A810" s="83"/>
    </row>
    <row r="811" spans="1:1" ht="14.5" x14ac:dyDescent="0.35">
      <c r="A811" s="83"/>
    </row>
    <row r="812" spans="1:1" ht="14.5" x14ac:dyDescent="0.35">
      <c r="A812" s="83"/>
    </row>
    <row r="813" spans="1:1" ht="14.5" x14ac:dyDescent="0.35">
      <c r="A813" s="83"/>
    </row>
    <row r="814" spans="1:1" ht="14.5" x14ac:dyDescent="0.35">
      <c r="A814" s="83"/>
    </row>
    <row r="815" spans="1:1" ht="14.5" x14ac:dyDescent="0.35">
      <c r="A815" s="83"/>
    </row>
    <row r="816" spans="1:1" ht="14.5" x14ac:dyDescent="0.35">
      <c r="A816" s="83"/>
    </row>
    <row r="817" spans="1:1" ht="14.5" x14ac:dyDescent="0.35">
      <c r="A817" s="83"/>
    </row>
    <row r="818" spans="1:1" ht="14.5" x14ac:dyDescent="0.35">
      <c r="A818" s="83"/>
    </row>
    <row r="819" spans="1:1" ht="14.5" x14ac:dyDescent="0.35">
      <c r="A819" s="83"/>
    </row>
    <row r="820" spans="1:1" ht="14.5" x14ac:dyDescent="0.35">
      <c r="A820" s="83"/>
    </row>
    <row r="821" spans="1:1" ht="14.5" x14ac:dyDescent="0.35">
      <c r="A821" s="83"/>
    </row>
    <row r="822" spans="1:1" ht="14.5" x14ac:dyDescent="0.35">
      <c r="A822" s="83"/>
    </row>
    <row r="823" spans="1:1" ht="14.5" x14ac:dyDescent="0.35">
      <c r="A823" s="83"/>
    </row>
    <row r="824" spans="1:1" ht="14.5" x14ac:dyDescent="0.35">
      <c r="A824" s="83"/>
    </row>
    <row r="825" spans="1:1" ht="14.5" x14ac:dyDescent="0.35">
      <c r="A825" s="83"/>
    </row>
    <row r="826" spans="1:1" ht="14.5" x14ac:dyDescent="0.35">
      <c r="A826" s="83"/>
    </row>
    <row r="827" spans="1:1" ht="14.5" x14ac:dyDescent="0.35">
      <c r="A827" s="83"/>
    </row>
    <row r="828" spans="1:1" ht="14.5" x14ac:dyDescent="0.35">
      <c r="A828" s="83"/>
    </row>
    <row r="829" spans="1:1" ht="14.5" x14ac:dyDescent="0.35">
      <c r="A829" s="83"/>
    </row>
    <row r="830" spans="1:1" ht="14.5" x14ac:dyDescent="0.35">
      <c r="A830" s="83"/>
    </row>
    <row r="831" spans="1:1" ht="14.5" x14ac:dyDescent="0.35">
      <c r="A831" s="83"/>
    </row>
    <row r="832" spans="1:1" ht="14.5" x14ac:dyDescent="0.35">
      <c r="A832" s="83"/>
    </row>
    <row r="833" spans="1:1" ht="14.5" x14ac:dyDescent="0.35">
      <c r="A833" s="83"/>
    </row>
    <row r="834" spans="1:1" ht="14.5" x14ac:dyDescent="0.35">
      <c r="A834" s="83"/>
    </row>
    <row r="835" spans="1:1" ht="14.5" x14ac:dyDescent="0.35">
      <c r="A835" s="83"/>
    </row>
    <row r="836" spans="1:1" ht="14.5" x14ac:dyDescent="0.35">
      <c r="A836" s="83"/>
    </row>
    <row r="837" spans="1:1" ht="14.5" x14ac:dyDescent="0.35">
      <c r="A837" s="83"/>
    </row>
    <row r="838" spans="1:1" ht="14.5" x14ac:dyDescent="0.35">
      <c r="A838" s="83"/>
    </row>
    <row r="839" spans="1:1" ht="14.5" x14ac:dyDescent="0.35">
      <c r="A839" s="83"/>
    </row>
    <row r="840" spans="1:1" ht="14.5" x14ac:dyDescent="0.35">
      <c r="A840" s="83"/>
    </row>
    <row r="841" spans="1:1" ht="14.5" x14ac:dyDescent="0.35">
      <c r="A841" s="83"/>
    </row>
    <row r="842" spans="1:1" ht="14.5" x14ac:dyDescent="0.35">
      <c r="A842" s="83"/>
    </row>
    <row r="843" spans="1:1" ht="14.5" x14ac:dyDescent="0.35">
      <c r="A843" s="83"/>
    </row>
    <row r="844" spans="1:1" ht="14.5" x14ac:dyDescent="0.35">
      <c r="A844" s="83"/>
    </row>
    <row r="845" spans="1:1" ht="14.5" x14ac:dyDescent="0.35">
      <c r="A845" s="83"/>
    </row>
    <row r="846" spans="1:1" ht="14.5" x14ac:dyDescent="0.35">
      <c r="A846" s="83"/>
    </row>
    <row r="847" spans="1:1" ht="14.5" x14ac:dyDescent="0.35">
      <c r="A847" s="83"/>
    </row>
    <row r="848" spans="1:1" ht="14.5" x14ac:dyDescent="0.35">
      <c r="A848" s="83"/>
    </row>
    <row r="849" spans="1:1" ht="14.5" x14ac:dyDescent="0.35">
      <c r="A849" s="83"/>
    </row>
    <row r="850" spans="1:1" ht="14.5" x14ac:dyDescent="0.35">
      <c r="A850" s="83"/>
    </row>
    <row r="851" spans="1:1" ht="14.5" x14ac:dyDescent="0.35">
      <c r="A851" s="83"/>
    </row>
    <row r="852" spans="1:1" ht="14.5" x14ac:dyDescent="0.35">
      <c r="A852" s="83"/>
    </row>
    <row r="853" spans="1:1" ht="14.5" x14ac:dyDescent="0.35">
      <c r="A853" s="83"/>
    </row>
    <row r="854" spans="1:1" ht="14.5" x14ac:dyDescent="0.35">
      <c r="A854" s="83"/>
    </row>
    <row r="855" spans="1:1" ht="14.5" x14ac:dyDescent="0.35">
      <c r="A855" s="83"/>
    </row>
    <row r="856" spans="1:1" ht="14.5" x14ac:dyDescent="0.35">
      <c r="A856" s="83"/>
    </row>
    <row r="857" spans="1:1" ht="14.5" x14ac:dyDescent="0.35">
      <c r="A857" s="83"/>
    </row>
    <row r="858" spans="1:1" ht="14.5" x14ac:dyDescent="0.35">
      <c r="A858" s="83"/>
    </row>
    <row r="859" spans="1:1" ht="14.5" x14ac:dyDescent="0.35">
      <c r="A859" s="83"/>
    </row>
    <row r="860" spans="1:1" ht="14.5" x14ac:dyDescent="0.35">
      <c r="A860" s="83"/>
    </row>
    <row r="861" spans="1:1" ht="14.5" x14ac:dyDescent="0.35">
      <c r="A861" s="83"/>
    </row>
    <row r="862" spans="1:1" ht="14.5" x14ac:dyDescent="0.35">
      <c r="A862" s="83"/>
    </row>
    <row r="863" spans="1:1" ht="14.5" x14ac:dyDescent="0.35">
      <c r="A863" s="83"/>
    </row>
    <row r="864" spans="1:1" ht="14.5" x14ac:dyDescent="0.35">
      <c r="A864" s="83"/>
    </row>
    <row r="865" spans="1:1" ht="14.5" x14ac:dyDescent="0.35">
      <c r="A865" s="83"/>
    </row>
    <row r="866" spans="1:1" ht="14.5" x14ac:dyDescent="0.35">
      <c r="A866" s="83"/>
    </row>
    <row r="867" spans="1:1" ht="14.5" x14ac:dyDescent="0.35">
      <c r="A867" s="83"/>
    </row>
    <row r="868" spans="1:1" ht="14.5" x14ac:dyDescent="0.35">
      <c r="A868" s="83"/>
    </row>
    <row r="869" spans="1:1" ht="14.5" x14ac:dyDescent="0.35">
      <c r="A869" s="83"/>
    </row>
    <row r="870" spans="1:1" ht="14.5" x14ac:dyDescent="0.35">
      <c r="A870" s="83"/>
    </row>
    <row r="871" spans="1:1" ht="14.5" x14ac:dyDescent="0.35">
      <c r="A871" s="83"/>
    </row>
    <row r="872" spans="1:1" ht="14.5" x14ac:dyDescent="0.35">
      <c r="A872" s="83"/>
    </row>
    <row r="873" spans="1:1" ht="14.5" x14ac:dyDescent="0.35">
      <c r="A873" s="83"/>
    </row>
    <row r="874" spans="1:1" ht="14.5" x14ac:dyDescent="0.35">
      <c r="A874" s="83"/>
    </row>
    <row r="875" spans="1:1" ht="14.5" x14ac:dyDescent="0.35">
      <c r="A875" s="83"/>
    </row>
    <row r="876" spans="1:1" ht="14.5" x14ac:dyDescent="0.35">
      <c r="A876" s="83"/>
    </row>
    <row r="877" spans="1:1" ht="14.5" x14ac:dyDescent="0.35">
      <c r="A877" s="83"/>
    </row>
    <row r="878" spans="1:1" ht="14.5" x14ac:dyDescent="0.35">
      <c r="A878" s="83"/>
    </row>
    <row r="879" spans="1:1" ht="14.5" x14ac:dyDescent="0.35">
      <c r="A879" s="83"/>
    </row>
    <row r="880" spans="1:1" ht="14.5" x14ac:dyDescent="0.35">
      <c r="A880" s="83"/>
    </row>
    <row r="881" spans="1:1" ht="14.5" x14ac:dyDescent="0.35">
      <c r="A881" s="83"/>
    </row>
    <row r="882" spans="1:1" ht="14.5" x14ac:dyDescent="0.35">
      <c r="A882" s="83"/>
    </row>
    <row r="883" spans="1:1" ht="14.5" x14ac:dyDescent="0.35">
      <c r="A883" s="83"/>
    </row>
    <row r="884" spans="1:1" ht="14.5" x14ac:dyDescent="0.35">
      <c r="A884" s="83"/>
    </row>
    <row r="885" spans="1:1" ht="14.5" x14ac:dyDescent="0.35">
      <c r="A885" s="83"/>
    </row>
    <row r="886" spans="1:1" ht="14.5" x14ac:dyDescent="0.35">
      <c r="A886" s="83"/>
    </row>
    <row r="887" spans="1:1" ht="14.5" x14ac:dyDescent="0.35">
      <c r="A887" s="83"/>
    </row>
    <row r="888" spans="1:1" ht="14.5" x14ac:dyDescent="0.35">
      <c r="A888" s="83"/>
    </row>
    <row r="889" spans="1:1" ht="14.5" x14ac:dyDescent="0.35">
      <c r="A889" s="83"/>
    </row>
    <row r="890" spans="1:1" ht="14.5" x14ac:dyDescent="0.35">
      <c r="A890" s="83"/>
    </row>
    <row r="891" spans="1:1" ht="14.5" x14ac:dyDescent="0.35">
      <c r="A891" s="83"/>
    </row>
    <row r="892" spans="1:1" ht="14.5" x14ac:dyDescent="0.35">
      <c r="A892" s="83"/>
    </row>
    <row r="893" spans="1:1" ht="14.5" x14ac:dyDescent="0.35">
      <c r="A893" s="83"/>
    </row>
    <row r="894" spans="1:1" ht="14.5" x14ac:dyDescent="0.35">
      <c r="A894" s="83"/>
    </row>
    <row r="895" spans="1:1" ht="14.5" x14ac:dyDescent="0.35">
      <c r="A895" s="83"/>
    </row>
    <row r="896" spans="1:1" ht="14.5" x14ac:dyDescent="0.35">
      <c r="A896" s="83"/>
    </row>
    <row r="897" spans="1:1" ht="14.5" x14ac:dyDescent="0.35">
      <c r="A897" s="83"/>
    </row>
    <row r="898" spans="1:1" ht="14.5" x14ac:dyDescent="0.35">
      <c r="A898" s="83"/>
    </row>
    <row r="899" spans="1:1" ht="14.5" x14ac:dyDescent="0.35">
      <c r="A899" s="83"/>
    </row>
    <row r="900" spans="1:1" ht="14.5" x14ac:dyDescent="0.35">
      <c r="A900" s="83"/>
    </row>
    <row r="901" spans="1:1" ht="14.5" x14ac:dyDescent="0.35">
      <c r="A901" s="83"/>
    </row>
    <row r="902" spans="1:1" ht="14.5" x14ac:dyDescent="0.35">
      <c r="A902" s="83"/>
    </row>
    <row r="903" spans="1:1" ht="14.5" x14ac:dyDescent="0.35">
      <c r="A903" s="83"/>
    </row>
    <row r="904" spans="1:1" ht="14.5" x14ac:dyDescent="0.35">
      <c r="A904" s="83"/>
    </row>
    <row r="905" spans="1:1" ht="14.5" x14ac:dyDescent="0.35">
      <c r="A905" s="83"/>
    </row>
    <row r="906" spans="1:1" ht="14.5" x14ac:dyDescent="0.35">
      <c r="A906" s="83"/>
    </row>
    <row r="907" spans="1:1" ht="14.5" x14ac:dyDescent="0.35">
      <c r="A907" s="83"/>
    </row>
    <row r="908" spans="1:1" ht="14.5" x14ac:dyDescent="0.35">
      <c r="A908" s="83"/>
    </row>
    <row r="909" spans="1:1" ht="14.5" x14ac:dyDescent="0.35">
      <c r="A909" s="83"/>
    </row>
    <row r="910" spans="1:1" ht="14.5" x14ac:dyDescent="0.35">
      <c r="A910" s="83"/>
    </row>
    <row r="911" spans="1:1" ht="14.5" x14ac:dyDescent="0.35">
      <c r="A911" s="83"/>
    </row>
    <row r="912" spans="1:1" ht="14.5" x14ac:dyDescent="0.35">
      <c r="A912" s="83"/>
    </row>
    <row r="913" spans="1:1" ht="14.5" x14ac:dyDescent="0.35">
      <c r="A913" s="83"/>
    </row>
    <row r="914" spans="1:1" ht="14.5" x14ac:dyDescent="0.35">
      <c r="A914" s="83"/>
    </row>
    <row r="915" spans="1:1" ht="14.5" x14ac:dyDescent="0.35">
      <c r="A915" s="83"/>
    </row>
    <row r="916" spans="1:1" ht="14.5" x14ac:dyDescent="0.35">
      <c r="A916" s="83"/>
    </row>
    <row r="917" spans="1:1" ht="14.5" x14ac:dyDescent="0.35">
      <c r="A917" s="83"/>
    </row>
    <row r="918" spans="1:1" ht="14.5" x14ac:dyDescent="0.35">
      <c r="A918" s="83"/>
    </row>
    <row r="919" spans="1:1" ht="14.5" x14ac:dyDescent="0.35">
      <c r="A919" s="83"/>
    </row>
    <row r="920" spans="1:1" ht="14.5" x14ac:dyDescent="0.35">
      <c r="A920" s="83"/>
    </row>
    <row r="921" spans="1:1" ht="14.5" x14ac:dyDescent="0.35">
      <c r="A921" s="83"/>
    </row>
    <row r="922" spans="1:1" ht="14.5" x14ac:dyDescent="0.35">
      <c r="A922" s="83"/>
    </row>
    <row r="923" spans="1:1" ht="14.5" x14ac:dyDescent="0.35">
      <c r="A923" s="83"/>
    </row>
    <row r="924" spans="1:1" ht="14.5" x14ac:dyDescent="0.35">
      <c r="A924" s="83"/>
    </row>
    <row r="925" spans="1:1" ht="14.5" x14ac:dyDescent="0.35">
      <c r="A925" s="83"/>
    </row>
    <row r="926" spans="1:1" ht="14.5" x14ac:dyDescent="0.35">
      <c r="A926" s="83"/>
    </row>
    <row r="927" spans="1:1" ht="14.5" x14ac:dyDescent="0.35">
      <c r="A927" s="83"/>
    </row>
    <row r="928" spans="1:1" ht="14.5" x14ac:dyDescent="0.35">
      <c r="A928" s="83"/>
    </row>
    <row r="929" spans="1:1" ht="14.5" x14ac:dyDescent="0.35">
      <c r="A929" s="83"/>
    </row>
    <row r="930" spans="1:1" ht="14.5" x14ac:dyDescent="0.35">
      <c r="A930" s="83"/>
    </row>
    <row r="931" spans="1:1" ht="14.5" x14ac:dyDescent="0.35">
      <c r="A931" s="83"/>
    </row>
    <row r="932" spans="1:1" ht="14.5" x14ac:dyDescent="0.35">
      <c r="A932" s="83"/>
    </row>
    <row r="933" spans="1:1" ht="14.5" x14ac:dyDescent="0.35">
      <c r="A933" s="83"/>
    </row>
    <row r="934" spans="1:1" ht="14.5" x14ac:dyDescent="0.35">
      <c r="A934" s="83"/>
    </row>
    <row r="935" spans="1:1" ht="14.5" x14ac:dyDescent="0.35">
      <c r="A935" s="83"/>
    </row>
    <row r="936" spans="1:1" ht="14.5" x14ac:dyDescent="0.35">
      <c r="A936" s="83"/>
    </row>
    <row r="937" spans="1:1" ht="14.5" x14ac:dyDescent="0.35">
      <c r="A937" s="83"/>
    </row>
    <row r="938" spans="1:1" ht="14.5" x14ac:dyDescent="0.35">
      <c r="A938" s="83"/>
    </row>
    <row r="939" spans="1:1" ht="14.5" x14ac:dyDescent="0.35">
      <c r="A939" s="83"/>
    </row>
    <row r="940" spans="1:1" ht="14.5" x14ac:dyDescent="0.35">
      <c r="A940" s="83"/>
    </row>
    <row r="941" spans="1:1" ht="14.5" x14ac:dyDescent="0.35">
      <c r="A941" s="83"/>
    </row>
    <row r="942" spans="1:1" ht="14.5" x14ac:dyDescent="0.35">
      <c r="A942" s="83"/>
    </row>
    <row r="943" spans="1:1" ht="14.5" x14ac:dyDescent="0.35">
      <c r="A943" s="83"/>
    </row>
    <row r="944" spans="1:1" ht="14.5" x14ac:dyDescent="0.35">
      <c r="A944" s="83"/>
    </row>
    <row r="945" spans="1:1" ht="14.5" x14ac:dyDescent="0.35">
      <c r="A945" s="83"/>
    </row>
    <row r="946" spans="1:1" ht="14.5" x14ac:dyDescent="0.35">
      <c r="A946" s="83"/>
    </row>
    <row r="947" spans="1:1" ht="14.5" x14ac:dyDescent="0.35">
      <c r="A947" s="83"/>
    </row>
    <row r="948" spans="1:1" ht="14.5" x14ac:dyDescent="0.35">
      <c r="A948" s="83"/>
    </row>
    <row r="949" spans="1:1" ht="14.5" x14ac:dyDescent="0.35">
      <c r="A949" s="83"/>
    </row>
    <row r="950" spans="1:1" ht="14.5" x14ac:dyDescent="0.35">
      <c r="A950" s="83"/>
    </row>
    <row r="951" spans="1:1" ht="14.5" x14ac:dyDescent="0.35">
      <c r="A951" s="83"/>
    </row>
    <row r="952" spans="1:1" ht="14.5" x14ac:dyDescent="0.35">
      <c r="A952" s="83"/>
    </row>
    <row r="953" spans="1:1" ht="14.5" x14ac:dyDescent="0.35">
      <c r="A953" s="83"/>
    </row>
    <row r="954" spans="1:1" ht="14.5" x14ac:dyDescent="0.35">
      <c r="A954" s="83"/>
    </row>
    <row r="955" spans="1:1" ht="14.5" x14ac:dyDescent="0.35">
      <c r="A955" s="83"/>
    </row>
    <row r="956" spans="1:1" ht="14.5" x14ac:dyDescent="0.35">
      <c r="A956" s="83"/>
    </row>
    <row r="957" spans="1:1" ht="14.5" x14ac:dyDescent="0.35">
      <c r="A957" s="83"/>
    </row>
    <row r="958" spans="1:1" ht="14.5" x14ac:dyDescent="0.35">
      <c r="A958" s="83"/>
    </row>
    <row r="959" spans="1:1" ht="14.5" x14ac:dyDescent="0.35">
      <c r="A959" s="83"/>
    </row>
    <row r="960" spans="1:1" ht="14.5" x14ac:dyDescent="0.35">
      <c r="A960" s="83"/>
    </row>
    <row r="961" spans="1:1" ht="14.5" x14ac:dyDescent="0.35">
      <c r="A961" s="83"/>
    </row>
    <row r="962" spans="1:1" ht="14.5" x14ac:dyDescent="0.35">
      <c r="A962" s="83"/>
    </row>
    <row r="963" spans="1:1" ht="14.5" x14ac:dyDescent="0.35">
      <c r="A963" s="83"/>
    </row>
    <row r="964" spans="1:1" ht="14.5" x14ac:dyDescent="0.35">
      <c r="A964" s="83"/>
    </row>
    <row r="965" spans="1:1" ht="14.5" x14ac:dyDescent="0.35">
      <c r="A965" s="83"/>
    </row>
    <row r="966" spans="1:1" ht="14.5" x14ac:dyDescent="0.35">
      <c r="A966" s="83"/>
    </row>
    <row r="967" spans="1:1" ht="14.5" x14ac:dyDescent="0.35">
      <c r="A967" s="83"/>
    </row>
    <row r="968" spans="1:1" ht="14.5" x14ac:dyDescent="0.35">
      <c r="A968" s="83"/>
    </row>
    <row r="969" spans="1:1" ht="14.5" x14ac:dyDescent="0.35">
      <c r="A969" s="83"/>
    </row>
    <row r="970" spans="1:1" ht="14.5" x14ac:dyDescent="0.35">
      <c r="A970" s="83"/>
    </row>
    <row r="971" spans="1:1" ht="14.5" x14ac:dyDescent="0.35">
      <c r="A971" s="83"/>
    </row>
    <row r="972" spans="1:1" ht="14.5" x14ac:dyDescent="0.35">
      <c r="A972" s="83"/>
    </row>
    <row r="973" spans="1:1" ht="14.5" x14ac:dyDescent="0.35">
      <c r="A973" s="83"/>
    </row>
    <row r="974" spans="1:1" ht="14.5" x14ac:dyDescent="0.35">
      <c r="A974" s="83"/>
    </row>
    <row r="975" spans="1:1" ht="14.5" x14ac:dyDescent="0.35">
      <c r="A975" s="83"/>
    </row>
    <row r="976" spans="1:1" ht="14.5" x14ac:dyDescent="0.35">
      <c r="A976" s="83"/>
    </row>
    <row r="977" spans="1:1" ht="14.5" x14ac:dyDescent="0.35">
      <c r="A977" s="83"/>
    </row>
    <row r="978" spans="1:1" ht="14.5" x14ac:dyDescent="0.35">
      <c r="A978" s="83"/>
    </row>
    <row r="979" spans="1:1" ht="14.5" x14ac:dyDescent="0.35">
      <c r="A979" s="83"/>
    </row>
    <row r="980" spans="1:1" ht="14.5" x14ac:dyDescent="0.35">
      <c r="A980" s="83"/>
    </row>
    <row r="981" spans="1:1" ht="14.5" x14ac:dyDescent="0.35">
      <c r="A981" s="83"/>
    </row>
    <row r="982" spans="1:1" ht="14.5" x14ac:dyDescent="0.35">
      <c r="A982" s="83"/>
    </row>
    <row r="983" spans="1:1" ht="14.5" x14ac:dyDescent="0.35">
      <c r="A983" s="83"/>
    </row>
    <row r="984" spans="1:1" ht="14.5" x14ac:dyDescent="0.35">
      <c r="A984" s="83"/>
    </row>
    <row r="985" spans="1:1" ht="14.5" x14ac:dyDescent="0.35">
      <c r="A985" s="83"/>
    </row>
    <row r="986" spans="1:1" ht="14.5" x14ac:dyDescent="0.35">
      <c r="A986" s="83"/>
    </row>
    <row r="987" spans="1:1" ht="14.5" x14ac:dyDescent="0.35">
      <c r="A987" s="83"/>
    </row>
    <row r="988" spans="1:1" ht="14.5" x14ac:dyDescent="0.35">
      <c r="A988" s="83"/>
    </row>
    <row r="989" spans="1:1" ht="14.5" x14ac:dyDescent="0.35">
      <c r="A989" s="83"/>
    </row>
    <row r="990" spans="1:1" ht="14.5" x14ac:dyDescent="0.35">
      <c r="A990" s="83"/>
    </row>
    <row r="991" spans="1:1" ht="14.5" x14ac:dyDescent="0.35">
      <c r="A991" s="83"/>
    </row>
    <row r="992" spans="1:1" ht="14.5" x14ac:dyDescent="0.35">
      <c r="A992" s="83"/>
    </row>
    <row r="993" spans="1:1" ht="14.5" x14ac:dyDescent="0.35">
      <c r="A993" s="83"/>
    </row>
    <row r="994" spans="1:1" ht="14.5" x14ac:dyDescent="0.35">
      <c r="A994" s="83"/>
    </row>
    <row r="995" spans="1:1" ht="14.5" x14ac:dyDescent="0.35">
      <c r="A995" s="83"/>
    </row>
    <row r="996" spans="1:1" ht="14.5" x14ac:dyDescent="0.35">
      <c r="A996" s="83"/>
    </row>
    <row r="997" spans="1:1" ht="14.5" x14ac:dyDescent="0.35">
      <c r="A997" s="83"/>
    </row>
  </sheetData>
  <mergeCells count="3">
    <mergeCell ref="B23:D23"/>
    <mergeCell ref="B4:I4"/>
    <mergeCell ref="B5:I5"/>
  </mergeCells>
  <hyperlinks>
    <hyperlink ref="B8" r:id="rId1" xr:uid="{950CDDF6-351E-4A86-9BB3-9E130C2E467F}"/>
    <hyperlink ref="B9" r:id="rId2" xr:uid="{0B771CEC-F4BB-4550-BAC9-0449CED83FDD}"/>
    <hyperlink ref="B10" r:id="rId3" xr:uid="{A894511E-F730-4752-BDDE-F3AC873638E9}"/>
    <hyperlink ref="D15" location="ResNumConsumers!A1" display="NumConsumers.csv" xr:uid="{E25E833E-5F6B-439E-9B81-A9B0CF1AFEC1}"/>
    <hyperlink ref="D14" location="Demographics!A1" display="Demographics.csv" xr:uid="{B08C6321-943E-451A-8F66-D22EACDB1A7E}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51"/>
  <sheetViews>
    <sheetView workbookViewId="0">
      <selection activeCell="A3" sqref="A3"/>
    </sheetView>
  </sheetViews>
  <sheetFormatPr defaultRowHeight="14.5" x14ac:dyDescent="0.35"/>
  <cols>
    <col min="1" max="1" width="6.81640625" bestFit="1" customWidth="1"/>
    <col min="2" max="2" width="17.6328125" bestFit="1" customWidth="1"/>
    <col min="3" max="4" width="16.36328125" bestFit="1" customWidth="1"/>
    <col min="5" max="5" width="12.26953125" bestFit="1" customWidth="1"/>
  </cols>
  <sheetData>
    <row r="1" spans="1:5" x14ac:dyDescent="0.35">
      <c r="A1" t="s">
        <v>6</v>
      </c>
      <c r="B1" t="s">
        <v>90</v>
      </c>
      <c r="C1" t="s">
        <v>84</v>
      </c>
      <c r="D1" t="s">
        <v>44</v>
      </c>
      <c r="E1" t="s">
        <v>79</v>
      </c>
    </row>
    <row r="2" spans="1:5" x14ac:dyDescent="0.35">
      <c r="A2">
        <v>2012</v>
      </c>
      <c r="B2" t="s">
        <v>92</v>
      </c>
      <c r="C2" t="s">
        <v>86</v>
      </c>
      <c r="D2" t="s">
        <v>24</v>
      </c>
      <c r="E2">
        <v>73703000</v>
      </c>
    </row>
    <row r="3" spans="1:5" x14ac:dyDescent="0.35">
      <c r="A3">
        <v>2012</v>
      </c>
      <c r="B3" t="s">
        <v>92</v>
      </c>
      <c r="C3" t="s">
        <v>87</v>
      </c>
      <c r="D3" t="s">
        <v>11</v>
      </c>
      <c r="E3">
        <v>201711000</v>
      </c>
    </row>
    <row r="4" spans="1:5" x14ac:dyDescent="0.35">
      <c r="A4">
        <v>2012</v>
      </c>
      <c r="B4" t="s">
        <v>92</v>
      </c>
      <c r="C4" t="s">
        <v>87</v>
      </c>
      <c r="D4" t="s">
        <v>3</v>
      </c>
      <c r="E4">
        <v>6899000</v>
      </c>
    </row>
    <row r="5" spans="1:5" x14ac:dyDescent="0.35">
      <c r="A5">
        <v>2012</v>
      </c>
      <c r="B5" t="s">
        <v>92</v>
      </c>
      <c r="C5" t="s">
        <v>86</v>
      </c>
      <c r="D5" t="s">
        <v>40</v>
      </c>
      <c r="E5">
        <v>35149000</v>
      </c>
    </row>
    <row r="6" spans="1:5" x14ac:dyDescent="0.35">
      <c r="A6">
        <v>2012</v>
      </c>
      <c r="B6" t="s">
        <v>92</v>
      </c>
      <c r="C6" t="s">
        <v>86</v>
      </c>
      <c r="D6" t="s">
        <v>22</v>
      </c>
      <c r="E6">
        <v>61461000</v>
      </c>
    </row>
    <row r="7" spans="1:5" x14ac:dyDescent="0.35">
      <c r="A7">
        <v>2012</v>
      </c>
      <c r="B7" t="s">
        <v>92</v>
      </c>
      <c r="C7" t="s">
        <v>88</v>
      </c>
      <c r="D7" t="s">
        <v>13</v>
      </c>
      <c r="E7">
        <v>31435000</v>
      </c>
    </row>
    <row r="8" spans="1:5" x14ac:dyDescent="0.35">
      <c r="A8">
        <v>2012</v>
      </c>
      <c r="B8" t="s">
        <v>92</v>
      </c>
      <c r="C8" t="s">
        <v>86</v>
      </c>
      <c r="D8" t="s">
        <v>23</v>
      </c>
      <c r="E8">
        <v>33543000</v>
      </c>
    </row>
    <row r="9" spans="1:5" x14ac:dyDescent="0.35">
      <c r="A9">
        <v>2012</v>
      </c>
      <c r="B9" t="s">
        <v>92</v>
      </c>
      <c r="C9" t="s">
        <v>89</v>
      </c>
      <c r="D9" t="s">
        <v>12</v>
      </c>
      <c r="E9">
        <v>105275000</v>
      </c>
    </row>
    <row r="10" spans="1:5" x14ac:dyDescent="0.35">
      <c r="A10">
        <v>2012</v>
      </c>
      <c r="B10" t="s">
        <v>92</v>
      </c>
      <c r="C10" t="s">
        <v>88</v>
      </c>
      <c r="D10" t="s">
        <v>45</v>
      </c>
      <c r="E10">
        <v>14031000</v>
      </c>
    </row>
    <row r="11" spans="1:5" x14ac:dyDescent="0.35">
      <c r="A11">
        <v>2012</v>
      </c>
      <c r="B11" t="s">
        <v>92</v>
      </c>
      <c r="C11" t="s">
        <v>87</v>
      </c>
      <c r="D11" t="s">
        <v>8</v>
      </c>
      <c r="E11">
        <v>25597000</v>
      </c>
    </row>
    <row r="12" spans="1:5" x14ac:dyDescent="0.35">
      <c r="A12">
        <v>2012</v>
      </c>
      <c r="B12" t="s">
        <v>92</v>
      </c>
      <c r="C12" t="s">
        <v>85</v>
      </c>
      <c r="D12" t="s">
        <v>36</v>
      </c>
      <c r="E12">
        <v>1465000</v>
      </c>
    </row>
    <row r="13" spans="1:5" x14ac:dyDescent="0.35">
      <c r="A13">
        <v>2012</v>
      </c>
      <c r="B13" t="s">
        <v>92</v>
      </c>
      <c r="C13" t="s">
        <v>87</v>
      </c>
      <c r="D13" t="s">
        <v>7</v>
      </c>
      <c r="E13">
        <v>28971000</v>
      </c>
    </row>
    <row r="14" spans="1:5" x14ac:dyDescent="0.35">
      <c r="A14">
        <v>2012</v>
      </c>
      <c r="B14" t="s">
        <v>92</v>
      </c>
      <c r="C14" t="s">
        <v>89</v>
      </c>
      <c r="D14" t="s">
        <v>216</v>
      </c>
      <c r="E14">
        <v>614000</v>
      </c>
    </row>
    <row r="15" spans="1:5" x14ac:dyDescent="0.35">
      <c r="A15">
        <v>2012</v>
      </c>
      <c r="B15" t="s">
        <v>92</v>
      </c>
      <c r="C15" t="s">
        <v>87</v>
      </c>
      <c r="D15" t="s">
        <v>10</v>
      </c>
      <c r="E15">
        <v>69212000</v>
      </c>
    </row>
    <row r="16" spans="1:5" x14ac:dyDescent="0.35">
      <c r="A16">
        <v>2012</v>
      </c>
      <c r="B16" t="s">
        <v>92</v>
      </c>
      <c r="C16" t="s">
        <v>87</v>
      </c>
      <c r="D16" t="s">
        <v>26</v>
      </c>
      <c r="E16">
        <v>10164000</v>
      </c>
    </row>
    <row r="17" spans="1:5" x14ac:dyDescent="0.35">
      <c r="A17">
        <v>2012</v>
      </c>
      <c r="B17" t="s">
        <v>92</v>
      </c>
      <c r="C17" t="s">
        <v>87</v>
      </c>
      <c r="D17" t="s">
        <v>9</v>
      </c>
      <c r="E17">
        <v>17008000</v>
      </c>
    </row>
    <row r="18" spans="1:5" x14ac:dyDescent="0.35">
      <c r="A18">
        <v>2012</v>
      </c>
      <c r="B18" t="s">
        <v>92</v>
      </c>
      <c r="C18" t="s">
        <v>89</v>
      </c>
      <c r="D18" t="s">
        <v>16</v>
      </c>
      <c r="E18">
        <v>42207000</v>
      </c>
    </row>
    <row r="19" spans="1:5" x14ac:dyDescent="0.35">
      <c r="A19">
        <v>2012</v>
      </c>
      <c r="B19" t="s">
        <v>92</v>
      </c>
      <c r="C19" t="s">
        <v>85</v>
      </c>
      <c r="D19" t="s">
        <v>17</v>
      </c>
      <c r="E19">
        <v>25782000</v>
      </c>
    </row>
    <row r="20" spans="1:5" x14ac:dyDescent="0.35">
      <c r="A20">
        <v>2012</v>
      </c>
      <c r="B20" t="s">
        <v>92</v>
      </c>
      <c r="C20" t="s">
        <v>85</v>
      </c>
      <c r="D20" t="s">
        <v>20</v>
      </c>
      <c r="E20">
        <v>113115000</v>
      </c>
    </row>
    <row r="21" spans="1:5" x14ac:dyDescent="0.35">
      <c r="A21">
        <v>2012</v>
      </c>
      <c r="B21" t="s">
        <v>92</v>
      </c>
      <c r="C21" t="s">
        <v>85</v>
      </c>
      <c r="D21" t="s">
        <v>19</v>
      </c>
      <c r="E21">
        <v>61599000</v>
      </c>
    </row>
    <row r="22" spans="1:5" x14ac:dyDescent="0.35">
      <c r="A22">
        <v>2012</v>
      </c>
      <c r="B22" t="s">
        <v>92</v>
      </c>
      <c r="C22" t="s">
        <v>89</v>
      </c>
      <c r="D22" t="s">
        <v>15</v>
      </c>
      <c r="E22">
        <v>33316000</v>
      </c>
    </row>
    <row r="23" spans="1:5" x14ac:dyDescent="0.35">
      <c r="A23">
        <v>2012</v>
      </c>
      <c r="B23" t="s">
        <v>92</v>
      </c>
      <c r="C23" t="s">
        <v>89</v>
      </c>
      <c r="D23" t="s">
        <v>14</v>
      </c>
      <c r="E23">
        <v>91720000</v>
      </c>
    </row>
    <row r="24" spans="1:5" x14ac:dyDescent="0.35">
      <c r="A24">
        <v>2012</v>
      </c>
      <c r="B24" t="s">
        <v>92</v>
      </c>
      <c r="C24" t="s">
        <v>86</v>
      </c>
      <c r="D24" t="s">
        <v>21</v>
      </c>
      <c r="E24">
        <v>49786000</v>
      </c>
    </row>
    <row r="25" spans="1:5" x14ac:dyDescent="0.35">
      <c r="A25">
        <v>2012</v>
      </c>
      <c r="B25" t="s">
        <v>92</v>
      </c>
      <c r="C25" t="s">
        <v>85</v>
      </c>
      <c r="D25" t="s">
        <v>18</v>
      </c>
      <c r="E25">
        <v>73348000</v>
      </c>
    </row>
    <row r="26" spans="1:5" x14ac:dyDescent="0.35">
      <c r="A26">
        <v>2012</v>
      </c>
      <c r="B26" t="s">
        <v>92</v>
      </c>
      <c r="C26" t="s">
        <v>87</v>
      </c>
      <c r="D26" t="s">
        <v>4</v>
      </c>
      <c r="E26">
        <v>12616000</v>
      </c>
    </row>
    <row r="27" spans="1:5" x14ac:dyDescent="0.35">
      <c r="A27">
        <v>2013</v>
      </c>
      <c r="B27" t="s">
        <v>92</v>
      </c>
      <c r="C27" t="s">
        <v>89</v>
      </c>
      <c r="D27" t="s">
        <v>16</v>
      </c>
      <c r="E27">
        <v>42605000</v>
      </c>
    </row>
    <row r="28" spans="1:5" x14ac:dyDescent="0.35">
      <c r="A28">
        <v>2013</v>
      </c>
      <c r="B28" t="s">
        <v>92</v>
      </c>
      <c r="C28" t="s">
        <v>85</v>
      </c>
      <c r="D28" t="s">
        <v>18</v>
      </c>
      <c r="E28">
        <v>74584000</v>
      </c>
    </row>
    <row r="29" spans="1:5" x14ac:dyDescent="0.35">
      <c r="A29">
        <v>2013</v>
      </c>
      <c r="B29" t="s">
        <v>92</v>
      </c>
      <c r="C29" t="s">
        <v>87</v>
      </c>
      <c r="D29" t="s">
        <v>9</v>
      </c>
      <c r="E29">
        <v>17386000</v>
      </c>
    </row>
    <row r="30" spans="1:5" x14ac:dyDescent="0.35">
      <c r="A30">
        <v>2013</v>
      </c>
      <c r="B30" t="s">
        <v>92</v>
      </c>
      <c r="C30" t="s">
        <v>85</v>
      </c>
      <c r="D30" t="s">
        <v>36</v>
      </c>
      <c r="E30">
        <v>1475000</v>
      </c>
    </row>
    <row r="31" spans="1:5" x14ac:dyDescent="0.35">
      <c r="A31">
        <v>2013</v>
      </c>
      <c r="B31" t="s">
        <v>92</v>
      </c>
      <c r="C31" t="s">
        <v>85</v>
      </c>
      <c r="D31" t="s">
        <v>17</v>
      </c>
      <c r="E31">
        <v>26187000</v>
      </c>
    </row>
    <row r="32" spans="1:5" x14ac:dyDescent="0.35">
      <c r="A32">
        <v>2013</v>
      </c>
      <c r="B32" t="s">
        <v>92</v>
      </c>
      <c r="C32" t="s">
        <v>88</v>
      </c>
      <c r="D32" t="s">
        <v>45</v>
      </c>
      <c r="E32">
        <v>14184000</v>
      </c>
    </row>
    <row r="33" spans="1:5" x14ac:dyDescent="0.35">
      <c r="A33">
        <v>2013</v>
      </c>
      <c r="B33" t="s">
        <v>92</v>
      </c>
      <c r="C33" t="s">
        <v>87</v>
      </c>
      <c r="D33" t="s">
        <v>8</v>
      </c>
      <c r="E33">
        <v>26018000</v>
      </c>
    </row>
    <row r="34" spans="1:5" x14ac:dyDescent="0.35">
      <c r="A34">
        <v>2013</v>
      </c>
      <c r="B34" t="s">
        <v>92</v>
      </c>
      <c r="C34" t="s">
        <v>87</v>
      </c>
      <c r="D34" t="s">
        <v>26</v>
      </c>
      <c r="E34">
        <v>10298000</v>
      </c>
    </row>
    <row r="35" spans="1:5" x14ac:dyDescent="0.35">
      <c r="A35">
        <v>2013</v>
      </c>
      <c r="B35" t="s">
        <v>92</v>
      </c>
      <c r="C35" t="s">
        <v>87</v>
      </c>
      <c r="D35" t="s">
        <v>7</v>
      </c>
      <c r="E35">
        <v>29267000</v>
      </c>
    </row>
    <row r="36" spans="1:5" x14ac:dyDescent="0.35">
      <c r="A36">
        <v>2013</v>
      </c>
      <c r="B36" t="s">
        <v>92</v>
      </c>
      <c r="C36" t="s">
        <v>89</v>
      </c>
      <c r="D36" t="s">
        <v>216</v>
      </c>
      <c r="E36">
        <v>621000</v>
      </c>
    </row>
    <row r="37" spans="1:5" x14ac:dyDescent="0.35">
      <c r="A37">
        <v>2013</v>
      </c>
      <c r="B37" t="s">
        <v>92</v>
      </c>
      <c r="C37" t="s">
        <v>89</v>
      </c>
      <c r="D37" t="s">
        <v>12</v>
      </c>
      <c r="E37">
        <v>107290000</v>
      </c>
    </row>
    <row r="38" spans="1:5" x14ac:dyDescent="0.35">
      <c r="A38">
        <v>2013</v>
      </c>
      <c r="B38" t="s">
        <v>92</v>
      </c>
      <c r="C38" t="s">
        <v>89</v>
      </c>
      <c r="D38" t="s">
        <v>14</v>
      </c>
      <c r="E38">
        <v>92480000</v>
      </c>
    </row>
    <row r="39" spans="1:5" x14ac:dyDescent="0.35">
      <c r="A39">
        <v>2013</v>
      </c>
      <c r="B39" t="s">
        <v>92</v>
      </c>
      <c r="C39" t="s">
        <v>85</v>
      </c>
      <c r="D39" t="s">
        <v>20</v>
      </c>
      <c r="E39">
        <v>114386000</v>
      </c>
    </row>
    <row r="40" spans="1:5" x14ac:dyDescent="0.35">
      <c r="A40">
        <v>2013</v>
      </c>
      <c r="B40" t="s">
        <v>92</v>
      </c>
      <c r="C40" t="s">
        <v>86</v>
      </c>
      <c r="D40" t="s">
        <v>21</v>
      </c>
      <c r="E40">
        <v>50145000</v>
      </c>
    </row>
    <row r="41" spans="1:5" x14ac:dyDescent="0.35">
      <c r="A41">
        <v>2013</v>
      </c>
      <c r="B41" t="s">
        <v>92</v>
      </c>
      <c r="C41" t="s">
        <v>88</v>
      </c>
      <c r="D41" t="s">
        <v>13</v>
      </c>
      <c r="E41">
        <v>31827000</v>
      </c>
    </row>
    <row r="42" spans="1:5" x14ac:dyDescent="0.35">
      <c r="A42">
        <v>2013</v>
      </c>
      <c r="B42" t="s">
        <v>92</v>
      </c>
      <c r="C42" t="s">
        <v>86</v>
      </c>
      <c r="D42" t="s">
        <v>22</v>
      </c>
      <c r="E42">
        <v>62088000</v>
      </c>
    </row>
    <row r="43" spans="1:5" x14ac:dyDescent="0.35">
      <c r="A43">
        <v>2013</v>
      </c>
      <c r="B43" t="s">
        <v>92</v>
      </c>
      <c r="C43" t="s">
        <v>86</v>
      </c>
      <c r="D43" t="s">
        <v>24</v>
      </c>
      <c r="E43">
        <v>74232000</v>
      </c>
    </row>
    <row r="44" spans="1:5" x14ac:dyDescent="0.35">
      <c r="A44">
        <v>2013</v>
      </c>
      <c r="B44" t="s">
        <v>92</v>
      </c>
      <c r="C44" t="s">
        <v>85</v>
      </c>
      <c r="D44" t="s">
        <v>19</v>
      </c>
      <c r="E44">
        <v>62582000</v>
      </c>
    </row>
    <row r="45" spans="1:5" x14ac:dyDescent="0.35">
      <c r="A45">
        <v>2013</v>
      </c>
      <c r="B45" t="s">
        <v>92</v>
      </c>
      <c r="C45" t="s">
        <v>87</v>
      </c>
      <c r="D45" t="s">
        <v>10</v>
      </c>
      <c r="E45">
        <v>70351000</v>
      </c>
    </row>
    <row r="46" spans="1:5" x14ac:dyDescent="0.35">
      <c r="A46">
        <v>2013</v>
      </c>
      <c r="B46" t="s">
        <v>92</v>
      </c>
      <c r="C46" t="s">
        <v>86</v>
      </c>
      <c r="D46" t="s">
        <v>23</v>
      </c>
      <c r="E46">
        <v>33777000</v>
      </c>
    </row>
    <row r="47" spans="1:5" x14ac:dyDescent="0.35">
      <c r="A47">
        <v>2013</v>
      </c>
      <c r="B47" t="s">
        <v>92</v>
      </c>
      <c r="C47" t="s">
        <v>87</v>
      </c>
      <c r="D47" t="s">
        <v>11</v>
      </c>
      <c r="E47">
        <v>204966000</v>
      </c>
    </row>
    <row r="48" spans="1:5" x14ac:dyDescent="0.35">
      <c r="A48">
        <v>2013</v>
      </c>
      <c r="B48" t="s">
        <v>92</v>
      </c>
      <c r="C48" t="s">
        <v>89</v>
      </c>
      <c r="D48" t="s">
        <v>15</v>
      </c>
      <c r="E48">
        <v>33879000</v>
      </c>
    </row>
    <row r="49" spans="1:5" x14ac:dyDescent="0.35">
      <c r="A49">
        <v>2013</v>
      </c>
      <c r="B49" t="s">
        <v>92</v>
      </c>
      <c r="C49" t="s">
        <v>87</v>
      </c>
      <c r="D49" t="s">
        <v>3</v>
      </c>
      <c r="E49">
        <v>6958000</v>
      </c>
    </row>
    <row r="50" spans="1:5" x14ac:dyDescent="0.35">
      <c r="A50">
        <v>2013</v>
      </c>
      <c r="B50" t="s">
        <v>92</v>
      </c>
      <c r="C50" t="s">
        <v>87</v>
      </c>
      <c r="D50" t="s">
        <v>4</v>
      </c>
      <c r="E50">
        <v>12744000</v>
      </c>
    </row>
    <row r="51" spans="1:5" x14ac:dyDescent="0.35">
      <c r="A51">
        <v>2013</v>
      </c>
      <c r="B51" t="s">
        <v>92</v>
      </c>
      <c r="C51" t="s">
        <v>86</v>
      </c>
      <c r="D51" t="s">
        <v>40</v>
      </c>
      <c r="E51">
        <v>35441000</v>
      </c>
    </row>
    <row r="52" spans="1:5" x14ac:dyDescent="0.35">
      <c r="A52">
        <v>2014</v>
      </c>
      <c r="B52" t="s">
        <v>92</v>
      </c>
      <c r="C52" t="s">
        <v>89</v>
      </c>
      <c r="D52" t="s">
        <v>216</v>
      </c>
      <c r="E52">
        <v>627000</v>
      </c>
    </row>
    <row r="53" spans="1:5" x14ac:dyDescent="0.35">
      <c r="A53">
        <v>2014</v>
      </c>
      <c r="B53" t="s">
        <v>92</v>
      </c>
      <c r="C53" t="s">
        <v>85</v>
      </c>
      <c r="D53" t="s">
        <v>19</v>
      </c>
      <c r="E53">
        <v>63565000</v>
      </c>
    </row>
    <row r="54" spans="1:5" x14ac:dyDescent="0.35">
      <c r="A54">
        <v>2014</v>
      </c>
      <c r="B54" t="s">
        <v>92</v>
      </c>
      <c r="C54" t="s">
        <v>87</v>
      </c>
      <c r="D54" t="s">
        <v>10</v>
      </c>
      <c r="E54">
        <v>71489000</v>
      </c>
    </row>
    <row r="55" spans="1:5" x14ac:dyDescent="0.35">
      <c r="A55">
        <v>2014</v>
      </c>
      <c r="B55" t="s">
        <v>92</v>
      </c>
      <c r="C55" t="s">
        <v>87</v>
      </c>
      <c r="D55" t="s">
        <v>3</v>
      </c>
      <c r="E55">
        <v>7016000</v>
      </c>
    </row>
    <row r="56" spans="1:5" x14ac:dyDescent="0.35">
      <c r="A56">
        <v>2014</v>
      </c>
      <c r="B56" t="s">
        <v>92</v>
      </c>
      <c r="C56" t="s">
        <v>87</v>
      </c>
      <c r="D56" t="s">
        <v>8</v>
      </c>
      <c r="E56">
        <v>26438000</v>
      </c>
    </row>
    <row r="57" spans="1:5" x14ac:dyDescent="0.35">
      <c r="A57">
        <v>2014</v>
      </c>
      <c r="B57" t="s">
        <v>92</v>
      </c>
      <c r="C57" t="s">
        <v>88</v>
      </c>
      <c r="D57" t="s">
        <v>45</v>
      </c>
      <c r="E57">
        <v>14336000</v>
      </c>
    </row>
    <row r="58" spans="1:5" x14ac:dyDescent="0.35">
      <c r="A58">
        <v>2014</v>
      </c>
      <c r="B58" t="s">
        <v>92</v>
      </c>
      <c r="C58" t="s">
        <v>85</v>
      </c>
      <c r="D58" t="s">
        <v>18</v>
      </c>
      <c r="E58">
        <v>75819000</v>
      </c>
    </row>
    <row r="59" spans="1:5" x14ac:dyDescent="0.35">
      <c r="A59">
        <v>2014</v>
      </c>
      <c r="B59" t="s">
        <v>92</v>
      </c>
      <c r="C59" t="s">
        <v>87</v>
      </c>
      <c r="D59" t="s">
        <v>9</v>
      </c>
      <c r="E59">
        <v>17764000</v>
      </c>
    </row>
    <row r="60" spans="1:5" x14ac:dyDescent="0.35">
      <c r="A60">
        <v>2014</v>
      </c>
      <c r="B60" t="s">
        <v>92</v>
      </c>
      <c r="C60" t="s">
        <v>87</v>
      </c>
      <c r="D60" t="s">
        <v>26</v>
      </c>
      <c r="E60">
        <v>10432000</v>
      </c>
    </row>
    <row r="61" spans="1:5" x14ac:dyDescent="0.35">
      <c r="A61">
        <v>2014</v>
      </c>
      <c r="B61" t="s">
        <v>92</v>
      </c>
      <c r="C61" t="s">
        <v>89</v>
      </c>
      <c r="D61" t="s">
        <v>16</v>
      </c>
      <c r="E61">
        <v>43004000</v>
      </c>
    </row>
    <row r="62" spans="1:5" x14ac:dyDescent="0.35">
      <c r="A62">
        <v>2014</v>
      </c>
      <c r="B62" t="s">
        <v>92</v>
      </c>
      <c r="C62" t="s">
        <v>89</v>
      </c>
      <c r="D62" t="s">
        <v>12</v>
      </c>
      <c r="E62">
        <v>109306000</v>
      </c>
    </row>
    <row r="63" spans="1:5" x14ac:dyDescent="0.35">
      <c r="A63">
        <v>2014</v>
      </c>
      <c r="B63" t="s">
        <v>92</v>
      </c>
      <c r="C63" t="s">
        <v>85</v>
      </c>
      <c r="D63" t="s">
        <v>20</v>
      </c>
      <c r="E63">
        <v>115656000</v>
      </c>
    </row>
    <row r="64" spans="1:5" x14ac:dyDescent="0.35">
      <c r="A64">
        <v>2014</v>
      </c>
      <c r="B64" t="s">
        <v>92</v>
      </c>
      <c r="C64" t="s">
        <v>86</v>
      </c>
      <c r="D64" t="s">
        <v>22</v>
      </c>
      <c r="E64">
        <v>62714000</v>
      </c>
    </row>
    <row r="65" spans="1:5" x14ac:dyDescent="0.35">
      <c r="A65">
        <v>2014</v>
      </c>
      <c r="B65" t="s">
        <v>92</v>
      </c>
      <c r="C65" t="s">
        <v>88</v>
      </c>
      <c r="D65" t="s">
        <v>13</v>
      </c>
      <c r="E65">
        <v>32220000</v>
      </c>
    </row>
    <row r="66" spans="1:5" x14ac:dyDescent="0.35">
      <c r="A66">
        <v>2014</v>
      </c>
      <c r="B66" t="s">
        <v>92</v>
      </c>
      <c r="C66" t="s">
        <v>89</v>
      </c>
      <c r="D66" t="s">
        <v>14</v>
      </c>
      <c r="E66">
        <v>93241000</v>
      </c>
    </row>
    <row r="67" spans="1:5" x14ac:dyDescent="0.35">
      <c r="A67">
        <v>2014</v>
      </c>
      <c r="B67" t="s">
        <v>92</v>
      </c>
      <c r="C67" t="s">
        <v>86</v>
      </c>
      <c r="D67" t="s">
        <v>23</v>
      </c>
      <c r="E67">
        <v>34012000</v>
      </c>
    </row>
    <row r="68" spans="1:5" x14ac:dyDescent="0.35">
      <c r="A68">
        <v>2014</v>
      </c>
      <c r="B68" t="s">
        <v>92</v>
      </c>
      <c r="C68" t="s">
        <v>86</v>
      </c>
      <c r="D68" t="s">
        <v>21</v>
      </c>
      <c r="E68">
        <v>50504000</v>
      </c>
    </row>
    <row r="69" spans="1:5" x14ac:dyDescent="0.35">
      <c r="A69">
        <v>2014</v>
      </c>
      <c r="B69" t="s">
        <v>92</v>
      </c>
      <c r="C69" t="s">
        <v>86</v>
      </c>
      <c r="D69" t="s">
        <v>24</v>
      </c>
      <c r="E69">
        <v>74761000</v>
      </c>
    </row>
    <row r="70" spans="1:5" x14ac:dyDescent="0.35">
      <c r="A70">
        <v>2014</v>
      </c>
      <c r="B70" t="s">
        <v>92</v>
      </c>
      <c r="C70" t="s">
        <v>89</v>
      </c>
      <c r="D70" t="s">
        <v>15</v>
      </c>
      <c r="E70">
        <v>34441000</v>
      </c>
    </row>
    <row r="71" spans="1:5" x14ac:dyDescent="0.35">
      <c r="A71">
        <v>2014</v>
      </c>
      <c r="B71" t="s">
        <v>92</v>
      </c>
      <c r="C71" t="s">
        <v>87</v>
      </c>
      <c r="D71" t="s">
        <v>11</v>
      </c>
      <c r="E71">
        <v>208221000</v>
      </c>
    </row>
    <row r="72" spans="1:5" x14ac:dyDescent="0.35">
      <c r="A72">
        <v>2014</v>
      </c>
      <c r="B72" t="s">
        <v>92</v>
      </c>
      <c r="C72" t="s">
        <v>86</v>
      </c>
      <c r="D72" t="s">
        <v>40</v>
      </c>
      <c r="E72">
        <v>35733000</v>
      </c>
    </row>
    <row r="73" spans="1:5" x14ac:dyDescent="0.35">
      <c r="A73">
        <v>2014</v>
      </c>
      <c r="B73" t="s">
        <v>92</v>
      </c>
      <c r="C73" t="s">
        <v>85</v>
      </c>
      <c r="D73" t="s">
        <v>36</v>
      </c>
      <c r="E73">
        <v>1486000</v>
      </c>
    </row>
    <row r="74" spans="1:5" x14ac:dyDescent="0.35">
      <c r="A74">
        <v>2014</v>
      </c>
      <c r="B74" t="s">
        <v>92</v>
      </c>
      <c r="C74" t="s">
        <v>85</v>
      </c>
      <c r="D74" t="s">
        <v>17</v>
      </c>
      <c r="E74">
        <v>26592000</v>
      </c>
    </row>
    <row r="75" spans="1:5" x14ac:dyDescent="0.35">
      <c r="A75">
        <v>2014</v>
      </c>
      <c r="B75" t="s">
        <v>92</v>
      </c>
      <c r="C75" t="s">
        <v>87</v>
      </c>
      <c r="D75" t="s">
        <v>4</v>
      </c>
      <c r="E75">
        <v>12873000</v>
      </c>
    </row>
    <row r="76" spans="1:5" x14ac:dyDescent="0.35">
      <c r="A76">
        <v>2014</v>
      </c>
      <c r="B76" t="s">
        <v>92</v>
      </c>
      <c r="C76" t="s">
        <v>87</v>
      </c>
      <c r="D76" t="s">
        <v>7</v>
      </c>
      <c r="E76">
        <v>29562000</v>
      </c>
    </row>
    <row r="77" spans="1:5" x14ac:dyDescent="0.35">
      <c r="A77">
        <v>2015</v>
      </c>
      <c r="B77" t="s">
        <v>92</v>
      </c>
      <c r="C77" t="s">
        <v>87</v>
      </c>
      <c r="D77" t="s">
        <v>3</v>
      </c>
      <c r="E77">
        <v>7075000</v>
      </c>
    </row>
    <row r="78" spans="1:5" x14ac:dyDescent="0.35">
      <c r="A78">
        <v>2015</v>
      </c>
      <c r="B78" t="s">
        <v>92</v>
      </c>
      <c r="C78" t="s">
        <v>87</v>
      </c>
      <c r="D78" t="s">
        <v>8</v>
      </c>
      <c r="E78">
        <v>26859000</v>
      </c>
    </row>
    <row r="79" spans="1:5" x14ac:dyDescent="0.35">
      <c r="A79">
        <v>2015</v>
      </c>
      <c r="B79" t="s">
        <v>92</v>
      </c>
      <c r="C79" t="s">
        <v>89</v>
      </c>
      <c r="D79" t="s">
        <v>16</v>
      </c>
      <c r="E79">
        <v>43401000</v>
      </c>
    </row>
    <row r="80" spans="1:5" x14ac:dyDescent="0.35">
      <c r="A80">
        <v>2015</v>
      </c>
      <c r="B80" t="s">
        <v>92</v>
      </c>
      <c r="C80" t="s">
        <v>85</v>
      </c>
      <c r="D80" t="s">
        <v>36</v>
      </c>
      <c r="E80">
        <v>1497000</v>
      </c>
    </row>
    <row r="81" spans="1:5" x14ac:dyDescent="0.35">
      <c r="A81">
        <v>2015</v>
      </c>
      <c r="B81" t="s">
        <v>92</v>
      </c>
      <c r="C81" t="s">
        <v>87</v>
      </c>
      <c r="D81" t="s">
        <v>11</v>
      </c>
      <c r="E81">
        <v>211476000</v>
      </c>
    </row>
    <row r="82" spans="1:5" x14ac:dyDescent="0.35">
      <c r="A82">
        <v>2015</v>
      </c>
      <c r="B82" t="s">
        <v>92</v>
      </c>
      <c r="C82" t="s">
        <v>86</v>
      </c>
      <c r="D82" t="s">
        <v>40</v>
      </c>
      <c r="E82">
        <v>36024000</v>
      </c>
    </row>
    <row r="83" spans="1:5" x14ac:dyDescent="0.35">
      <c r="A83">
        <v>2015</v>
      </c>
      <c r="B83" t="s">
        <v>92</v>
      </c>
      <c r="C83" t="s">
        <v>88</v>
      </c>
      <c r="D83" t="s">
        <v>13</v>
      </c>
      <c r="E83">
        <v>32612000</v>
      </c>
    </row>
    <row r="84" spans="1:5" x14ac:dyDescent="0.35">
      <c r="A84">
        <v>2015</v>
      </c>
      <c r="B84" t="s">
        <v>92</v>
      </c>
      <c r="C84" t="s">
        <v>87</v>
      </c>
      <c r="D84" t="s">
        <v>10</v>
      </c>
      <c r="E84">
        <v>72627000</v>
      </c>
    </row>
    <row r="85" spans="1:5" x14ac:dyDescent="0.35">
      <c r="A85">
        <v>2015</v>
      </c>
      <c r="B85" t="s">
        <v>92</v>
      </c>
      <c r="C85" t="s">
        <v>87</v>
      </c>
      <c r="D85" t="s">
        <v>7</v>
      </c>
      <c r="E85">
        <v>29857000</v>
      </c>
    </row>
    <row r="86" spans="1:5" x14ac:dyDescent="0.35">
      <c r="A86">
        <v>2015</v>
      </c>
      <c r="B86" t="s">
        <v>92</v>
      </c>
      <c r="C86" t="s">
        <v>87</v>
      </c>
      <c r="D86" t="s">
        <v>9</v>
      </c>
      <c r="E86">
        <v>18142000</v>
      </c>
    </row>
    <row r="87" spans="1:5" x14ac:dyDescent="0.35">
      <c r="A87">
        <v>2015</v>
      </c>
      <c r="B87" t="s">
        <v>92</v>
      </c>
      <c r="C87" t="s">
        <v>85</v>
      </c>
      <c r="D87" t="s">
        <v>19</v>
      </c>
      <c r="E87">
        <v>64548000</v>
      </c>
    </row>
    <row r="88" spans="1:5" x14ac:dyDescent="0.35">
      <c r="A88">
        <v>2015</v>
      </c>
      <c r="B88" t="s">
        <v>92</v>
      </c>
      <c r="C88" t="s">
        <v>89</v>
      </c>
      <c r="D88" t="s">
        <v>14</v>
      </c>
      <c r="E88">
        <v>94001000</v>
      </c>
    </row>
    <row r="89" spans="1:5" x14ac:dyDescent="0.35">
      <c r="A89">
        <v>2015</v>
      </c>
      <c r="B89" t="s">
        <v>92</v>
      </c>
      <c r="C89" t="s">
        <v>85</v>
      </c>
      <c r="D89" t="s">
        <v>17</v>
      </c>
      <c r="E89">
        <v>26997000</v>
      </c>
    </row>
    <row r="90" spans="1:5" x14ac:dyDescent="0.35">
      <c r="A90">
        <v>2015</v>
      </c>
      <c r="B90" t="s">
        <v>92</v>
      </c>
      <c r="C90" t="s">
        <v>89</v>
      </c>
      <c r="D90" t="s">
        <v>15</v>
      </c>
      <c r="E90">
        <v>35003000</v>
      </c>
    </row>
    <row r="91" spans="1:5" x14ac:dyDescent="0.35">
      <c r="A91">
        <v>2015</v>
      </c>
      <c r="B91" t="s">
        <v>92</v>
      </c>
      <c r="C91" t="s">
        <v>87</v>
      </c>
      <c r="D91" t="s">
        <v>26</v>
      </c>
      <c r="E91">
        <v>10565000</v>
      </c>
    </row>
    <row r="92" spans="1:5" x14ac:dyDescent="0.35">
      <c r="A92">
        <v>2015</v>
      </c>
      <c r="B92" t="s">
        <v>92</v>
      </c>
      <c r="C92" t="s">
        <v>86</v>
      </c>
      <c r="D92" t="s">
        <v>24</v>
      </c>
      <c r="E92">
        <v>75288000</v>
      </c>
    </row>
    <row r="93" spans="1:5" x14ac:dyDescent="0.35">
      <c r="A93">
        <v>2015</v>
      </c>
      <c r="B93" t="s">
        <v>92</v>
      </c>
      <c r="C93" t="s">
        <v>86</v>
      </c>
      <c r="D93" t="s">
        <v>23</v>
      </c>
      <c r="E93">
        <v>34246000</v>
      </c>
    </row>
    <row r="94" spans="1:5" x14ac:dyDescent="0.35">
      <c r="A94">
        <v>2015</v>
      </c>
      <c r="B94" t="s">
        <v>92</v>
      </c>
      <c r="C94" t="s">
        <v>87</v>
      </c>
      <c r="D94" t="s">
        <v>4</v>
      </c>
      <c r="E94">
        <v>13002000</v>
      </c>
    </row>
    <row r="95" spans="1:5" x14ac:dyDescent="0.35">
      <c r="A95">
        <v>2015</v>
      </c>
      <c r="B95" t="s">
        <v>92</v>
      </c>
      <c r="C95" t="s">
        <v>89</v>
      </c>
      <c r="D95" t="s">
        <v>216</v>
      </c>
      <c r="E95">
        <v>634000</v>
      </c>
    </row>
    <row r="96" spans="1:5" x14ac:dyDescent="0.35">
      <c r="A96">
        <v>2015</v>
      </c>
      <c r="B96" t="s">
        <v>92</v>
      </c>
      <c r="C96" t="s">
        <v>85</v>
      </c>
      <c r="D96" t="s">
        <v>20</v>
      </c>
      <c r="E96">
        <v>116927000</v>
      </c>
    </row>
    <row r="97" spans="1:5" x14ac:dyDescent="0.35">
      <c r="A97">
        <v>2015</v>
      </c>
      <c r="B97" t="s">
        <v>92</v>
      </c>
      <c r="C97" t="s">
        <v>88</v>
      </c>
      <c r="D97" t="s">
        <v>45</v>
      </c>
      <c r="E97">
        <v>14489000</v>
      </c>
    </row>
    <row r="98" spans="1:5" x14ac:dyDescent="0.35">
      <c r="A98">
        <v>2015</v>
      </c>
      <c r="B98" t="s">
        <v>92</v>
      </c>
      <c r="C98" t="s">
        <v>86</v>
      </c>
      <c r="D98" t="s">
        <v>22</v>
      </c>
      <c r="E98">
        <v>63341000</v>
      </c>
    </row>
    <row r="99" spans="1:5" x14ac:dyDescent="0.35">
      <c r="A99">
        <v>2015</v>
      </c>
      <c r="B99" t="s">
        <v>92</v>
      </c>
      <c r="C99" t="s">
        <v>86</v>
      </c>
      <c r="D99" t="s">
        <v>21</v>
      </c>
      <c r="E99">
        <v>50863000</v>
      </c>
    </row>
    <row r="100" spans="1:5" x14ac:dyDescent="0.35">
      <c r="A100">
        <v>2015</v>
      </c>
      <c r="B100" t="s">
        <v>92</v>
      </c>
      <c r="C100" t="s">
        <v>85</v>
      </c>
      <c r="D100" t="s">
        <v>18</v>
      </c>
      <c r="E100">
        <v>77055000</v>
      </c>
    </row>
    <row r="101" spans="1:5" x14ac:dyDescent="0.35">
      <c r="A101">
        <v>2015</v>
      </c>
      <c r="B101" t="s">
        <v>92</v>
      </c>
      <c r="C101" t="s">
        <v>89</v>
      </c>
      <c r="D101" t="s">
        <v>12</v>
      </c>
      <c r="E101">
        <v>111321000</v>
      </c>
    </row>
    <row r="102" spans="1:5" x14ac:dyDescent="0.35">
      <c r="A102">
        <v>2016</v>
      </c>
      <c r="B102" t="s">
        <v>92</v>
      </c>
      <c r="C102" t="s">
        <v>89</v>
      </c>
      <c r="D102" t="s">
        <v>14</v>
      </c>
      <c r="E102">
        <v>94762000</v>
      </c>
    </row>
    <row r="103" spans="1:5" x14ac:dyDescent="0.35">
      <c r="A103">
        <v>2016</v>
      </c>
      <c r="B103" t="s">
        <v>92</v>
      </c>
      <c r="C103" t="s">
        <v>85</v>
      </c>
      <c r="D103" t="s">
        <v>20</v>
      </c>
      <c r="E103">
        <v>118197000</v>
      </c>
    </row>
    <row r="104" spans="1:5" x14ac:dyDescent="0.35">
      <c r="A104">
        <v>2016</v>
      </c>
      <c r="B104" t="s">
        <v>92</v>
      </c>
      <c r="C104" t="s">
        <v>86</v>
      </c>
      <c r="D104" t="s">
        <v>24</v>
      </c>
      <c r="E104">
        <v>75817000</v>
      </c>
    </row>
    <row r="105" spans="1:5" x14ac:dyDescent="0.35">
      <c r="A105">
        <v>2016</v>
      </c>
      <c r="B105" t="s">
        <v>92</v>
      </c>
      <c r="C105" t="s">
        <v>86</v>
      </c>
      <c r="D105" t="s">
        <v>22</v>
      </c>
      <c r="E105">
        <v>63968000</v>
      </c>
    </row>
    <row r="106" spans="1:5" x14ac:dyDescent="0.35">
      <c r="A106">
        <v>2016</v>
      </c>
      <c r="B106" t="s">
        <v>92</v>
      </c>
      <c r="C106" t="s">
        <v>87</v>
      </c>
      <c r="D106" t="s">
        <v>26</v>
      </c>
      <c r="E106">
        <v>10699000</v>
      </c>
    </row>
    <row r="107" spans="1:5" x14ac:dyDescent="0.35">
      <c r="A107">
        <v>2016</v>
      </c>
      <c r="B107" t="s">
        <v>92</v>
      </c>
      <c r="C107" t="s">
        <v>87</v>
      </c>
      <c r="D107" t="s">
        <v>10</v>
      </c>
      <c r="E107">
        <v>73766000</v>
      </c>
    </row>
    <row r="108" spans="1:5" x14ac:dyDescent="0.35">
      <c r="A108">
        <v>2016</v>
      </c>
      <c r="B108" t="s">
        <v>92</v>
      </c>
      <c r="C108" t="s">
        <v>85</v>
      </c>
      <c r="D108" t="s">
        <v>19</v>
      </c>
      <c r="E108">
        <v>65530000</v>
      </c>
    </row>
    <row r="109" spans="1:5" x14ac:dyDescent="0.35">
      <c r="A109">
        <v>2016</v>
      </c>
      <c r="B109" t="s">
        <v>92</v>
      </c>
      <c r="C109" t="s">
        <v>86</v>
      </c>
      <c r="D109" t="s">
        <v>21</v>
      </c>
      <c r="E109">
        <v>51222000</v>
      </c>
    </row>
    <row r="110" spans="1:5" x14ac:dyDescent="0.35">
      <c r="A110">
        <v>2016</v>
      </c>
      <c r="B110" t="s">
        <v>92</v>
      </c>
      <c r="C110" t="s">
        <v>87</v>
      </c>
      <c r="D110" t="s">
        <v>9</v>
      </c>
      <c r="E110">
        <v>18520000</v>
      </c>
    </row>
    <row r="111" spans="1:5" x14ac:dyDescent="0.35">
      <c r="A111">
        <v>2016</v>
      </c>
      <c r="B111" t="s">
        <v>92</v>
      </c>
      <c r="C111" t="s">
        <v>85</v>
      </c>
      <c r="D111" t="s">
        <v>18</v>
      </c>
      <c r="E111">
        <v>78291000</v>
      </c>
    </row>
    <row r="112" spans="1:5" x14ac:dyDescent="0.35">
      <c r="A112">
        <v>2016</v>
      </c>
      <c r="B112" t="s">
        <v>92</v>
      </c>
      <c r="C112" t="s">
        <v>87</v>
      </c>
      <c r="D112" t="s">
        <v>4</v>
      </c>
      <c r="E112">
        <v>13130000</v>
      </c>
    </row>
    <row r="113" spans="1:5" x14ac:dyDescent="0.35">
      <c r="A113">
        <v>2016</v>
      </c>
      <c r="B113" t="s">
        <v>92</v>
      </c>
      <c r="C113" t="s">
        <v>87</v>
      </c>
      <c r="D113" t="s">
        <v>11</v>
      </c>
      <c r="E113">
        <v>214730000</v>
      </c>
    </row>
    <row r="114" spans="1:5" x14ac:dyDescent="0.35">
      <c r="A114">
        <v>2016</v>
      </c>
      <c r="B114" t="s">
        <v>92</v>
      </c>
      <c r="C114" t="s">
        <v>86</v>
      </c>
      <c r="D114" t="s">
        <v>23</v>
      </c>
      <c r="E114">
        <v>34481000</v>
      </c>
    </row>
    <row r="115" spans="1:5" x14ac:dyDescent="0.35">
      <c r="A115">
        <v>2016</v>
      </c>
      <c r="B115" t="s">
        <v>92</v>
      </c>
      <c r="C115" t="s">
        <v>89</v>
      </c>
      <c r="D115" t="s">
        <v>16</v>
      </c>
      <c r="E115">
        <v>43800000</v>
      </c>
    </row>
    <row r="116" spans="1:5" x14ac:dyDescent="0.35">
      <c r="A116">
        <v>2016</v>
      </c>
      <c r="B116" t="s">
        <v>92</v>
      </c>
      <c r="C116" t="s">
        <v>87</v>
      </c>
      <c r="D116" t="s">
        <v>8</v>
      </c>
      <c r="E116">
        <v>27280000</v>
      </c>
    </row>
    <row r="117" spans="1:5" x14ac:dyDescent="0.35">
      <c r="A117">
        <v>2016</v>
      </c>
      <c r="B117" t="s">
        <v>92</v>
      </c>
      <c r="C117" t="s">
        <v>87</v>
      </c>
      <c r="D117" t="s">
        <v>7</v>
      </c>
      <c r="E117">
        <v>30154000</v>
      </c>
    </row>
    <row r="118" spans="1:5" x14ac:dyDescent="0.35">
      <c r="A118">
        <v>2016</v>
      </c>
      <c r="B118" t="s">
        <v>92</v>
      </c>
      <c r="C118" t="s">
        <v>88</v>
      </c>
      <c r="D118" t="s">
        <v>13</v>
      </c>
      <c r="E118">
        <v>33005000</v>
      </c>
    </row>
    <row r="119" spans="1:5" x14ac:dyDescent="0.35">
      <c r="A119">
        <v>2016</v>
      </c>
      <c r="B119" t="s">
        <v>92</v>
      </c>
      <c r="C119" t="s">
        <v>89</v>
      </c>
      <c r="D119" t="s">
        <v>12</v>
      </c>
      <c r="E119">
        <v>113336000</v>
      </c>
    </row>
    <row r="120" spans="1:5" x14ac:dyDescent="0.35">
      <c r="A120">
        <v>2016</v>
      </c>
      <c r="B120" t="s">
        <v>92</v>
      </c>
      <c r="C120" t="s">
        <v>89</v>
      </c>
      <c r="D120" t="s">
        <v>216</v>
      </c>
      <c r="E120">
        <v>641000</v>
      </c>
    </row>
    <row r="121" spans="1:5" x14ac:dyDescent="0.35">
      <c r="A121">
        <v>2016</v>
      </c>
      <c r="B121" t="s">
        <v>92</v>
      </c>
      <c r="C121" t="s">
        <v>86</v>
      </c>
      <c r="D121" t="s">
        <v>40</v>
      </c>
      <c r="E121">
        <v>36316000</v>
      </c>
    </row>
    <row r="122" spans="1:5" x14ac:dyDescent="0.35">
      <c r="A122">
        <v>2016</v>
      </c>
      <c r="B122" t="s">
        <v>92</v>
      </c>
      <c r="C122" t="s">
        <v>85</v>
      </c>
      <c r="D122" t="s">
        <v>17</v>
      </c>
      <c r="E122">
        <v>27403000</v>
      </c>
    </row>
    <row r="123" spans="1:5" x14ac:dyDescent="0.35">
      <c r="A123">
        <v>2016</v>
      </c>
      <c r="B123" t="s">
        <v>92</v>
      </c>
      <c r="C123" t="s">
        <v>89</v>
      </c>
      <c r="D123" t="s">
        <v>15</v>
      </c>
      <c r="E123">
        <v>35566000</v>
      </c>
    </row>
    <row r="124" spans="1:5" x14ac:dyDescent="0.35">
      <c r="A124">
        <v>2016</v>
      </c>
      <c r="B124" t="s">
        <v>92</v>
      </c>
      <c r="C124" t="s">
        <v>87</v>
      </c>
      <c r="D124" t="s">
        <v>3</v>
      </c>
      <c r="E124">
        <v>7134000</v>
      </c>
    </row>
    <row r="125" spans="1:5" x14ac:dyDescent="0.35">
      <c r="A125">
        <v>2016</v>
      </c>
      <c r="B125" t="s">
        <v>92</v>
      </c>
      <c r="C125" t="s">
        <v>85</v>
      </c>
      <c r="D125" t="s">
        <v>36</v>
      </c>
      <c r="E125">
        <v>1507000</v>
      </c>
    </row>
    <row r="126" spans="1:5" x14ac:dyDescent="0.35">
      <c r="A126">
        <v>2016</v>
      </c>
      <c r="B126" t="s">
        <v>92</v>
      </c>
      <c r="C126" t="s">
        <v>88</v>
      </c>
      <c r="D126" t="s">
        <v>45</v>
      </c>
      <c r="E126">
        <v>14642000</v>
      </c>
    </row>
    <row r="127" spans="1:5" x14ac:dyDescent="0.35">
      <c r="A127">
        <v>2017</v>
      </c>
      <c r="B127" t="s">
        <v>92</v>
      </c>
      <c r="C127" t="s">
        <v>89</v>
      </c>
      <c r="D127" t="s">
        <v>216</v>
      </c>
      <c r="E127">
        <v>647000</v>
      </c>
    </row>
    <row r="128" spans="1:5" x14ac:dyDescent="0.35">
      <c r="A128">
        <v>2017</v>
      </c>
      <c r="B128" t="s">
        <v>92</v>
      </c>
      <c r="C128" t="s">
        <v>86</v>
      </c>
      <c r="D128" t="s">
        <v>23</v>
      </c>
      <c r="E128">
        <v>34685000</v>
      </c>
    </row>
    <row r="129" spans="1:5" x14ac:dyDescent="0.35">
      <c r="A129">
        <v>2017</v>
      </c>
      <c r="B129" t="s">
        <v>92</v>
      </c>
      <c r="C129" t="s">
        <v>87</v>
      </c>
      <c r="D129" t="s">
        <v>11</v>
      </c>
      <c r="E129">
        <v>217816000</v>
      </c>
    </row>
    <row r="130" spans="1:5" x14ac:dyDescent="0.35">
      <c r="A130">
        <v>2017</v>
      </c>
      <c r="B130" t="s">
        <v>92</v>
      </c>
      <c r="C130" t="s">
        <v>89</v>
      </c>
      <c r="D130" t="s">
        <v>12</v>
      </c>
      <c r="E130">
        <v>115215000</v>
      </c>
    </row>
    <row r="131" spans="1:5" x14ac:dyDescent="0.35">
      <c r="A131">
        <v>2017</v>
      </c>
      <c r="B131" t="s">
        <v>92</v>
      </c>
      <c r="C131" t="s">
        <v>85</v>
      </c>
      <c r="D131" t="s">
        <v>20</v>
      </c>
      <c r="E131">
        <v>119393000</v>
      </c>
    </row>
    <row r="132" spans="1:5" x14ac:dyDescent="0.35">
      <c r="A132">
        <v>2017</v>
      </c>
      <c r="B132" t="s">
        <v>92</v>
      </c>
      <c r="C132" t="s">
        <v>85</v>
      </c>
      <c r="D132" t="s">
        <v>36</v>
      </c>
      <c r="E132">
        <v>1517000</v>
      </c>
    </row>
    <row r="133" spans="1:5" x14ac:dyDescent="0.35">
      <c r="A133">
        <v>2017</v>
      </c>
      <c r="B133" t="s">
        <v>92</v>
      </c>
      <c r="C133" t="s">
        <v>86</v>
      </c>
      <c r="D133" t="s">
        <v>40</v>
      </c>
      <c r="E133">
        <v>36588000</v>
      </c>
    </row>
    <row r="134" spans="1:5" x14ac:dyDescent="0.35">
      <c r="A134">
        <v>2017</v>
      </c>
      <c r="B134" t="s">
        <v>92</v>
      </c>
      <c r="C134" t="s">
        <v>87</v>
      </c>
      <c r="D134" t="s">
        <v>10</v>
      </c>
      <c r="E134">
        <v>74828000</v>
      </c>
    </row>
    <row r="135" spans="1:5" x14ac:dyDescent="0.35">
      <c r="A135">
        <v>2017</v>
      </c>
      <c r="B135" t="s">
        <v>92</v>
      </c>
      <c r="C135" t="s">
        <v>85</v>
      </c>
      <c r="D135" t="s">
        <v>17</v>
      </c>
      <c r="E135">
        <v>27796000</v>
      </c>
    </row>
    <row r="136" spans="1:5" x14ac:dyDescent="0.35">
      <c r="A136">
        <v>2017</v>
      </c>
      <c r="B136" t="s">
        <v>92</v>
      </c>
      <c r="C136" t="s">
        <v>86</v>
      </c>
      <c r="D136" t="s">
        <v>22</v>
      </c>
      <c r="E136">
        <v>64534000</v>
      </c>
    </row>
    <row r="137" spans="1:5" x14ac:dyDescent="0.35">
      <c r="A137">
        <v>2017</v>
      </c>
      <c r="B137" t="s">
        <v>92</v>
      </c>
      <c r="C137" t="s">
        <v>85</v>
      </c>
      <c r="D137" t="s">
        <v>19</v>
      </c>
      <c r="E137">
        <v>66514000</v>
      </c>
    </row>
    <row r="138" spans="1:5" x14ac:dyDescent="0.35">
      <c r="A138">
        <v>2017</v>
      </c>
      <c r="B138" t="s">
        <v>92</v>
      </c>
      <c r="C138" t="s">
        <v>86</v>
      </c>
      <c r="D138" t="s">
        <v>24</v>
      </c>
      <c r="E138">
        <v>76263000</v>
      </c>
    </row>
    <row r="139" spans="1:5" x14ac:dyDescent="0.35">
      <c r="A139">
        <v>2017</v>
      </c>
      <c r="B139" t="s">
        <v>92</v>
      </c>
      <c r="C139" t="s">
        <v>89</v>
      </c>
      <c r="D139" t="s">
        <v>15</v>
      </c>
      <c r="E139">
        <v>36112000</v>
      </c>
    </row>
    <row r="140" spans="1:5" x14ac:dyDescent="0.35">
      <c r="A140">
        <v>2017</v>
      </c>
      <c r="B140" t="s">
        <v>92</v>
      </c>
      <c r="C140" t="s">
        <v>87</v>
      </c>
      <c r="D140" t="s">
        <v>7</v>
      </c>
      <c r="E140">
        <v>30425000</v>
      </c>
    </row>
    <row r="141" spans="1:5" x14ac:dyDescent="0.35">
      <c r="A141">
        <v>2017</v>
      </c>
      <c r="B141" t="s">
        <v>92</v>
      </c>
      <c r="C141" t="s">
        <v>87</v>
      </c>
      <c r="D141" t="s">
        <v>3</v>
      </c>
      <c r="E141">
        <v>7186000</v>
      </c>
    </row>
    <row r="142" spans="1:5" x14ac:dyDescent="0.35">
      <c r="A142">
        <v>2017</v>
      </c>
      <c r="B142" t="s">
        <v>92</v>
      </c>
      <c r="C142" t="s">
        <v>89</v>
      </c>
      <c r="D142" t="s">
        <v>16</v>
      </c>
      <c r="E142">
        <v>44168000</v>
      </c>
    </row>
    <row r="143" spans="1:5" x14ac:dyDescent="0.35">
      <c r="A143">
        <v>2017</v>
      </c>
      <c r="B143" t="s">
        <v>92</v>
      </c>
      <c r="C143" t="s">
        <v>87</v>
      </c>
      <c r="D143" t="s">
        <v>9</v>
      </c>
      <c r="E143">
        <v>18898000</v>
      </c>
    </row>
    <row r="144" spans="1:5" x14ac:dyDescent="0.35">
      <c r="A144">
        <v>2017</v>
      </c>
      <c r="B144" t="s">
        <v>92</v>
      </c>
      <c r="C144" t="s">
        <v>87</v>
      </c>
      <c r="D144" t="s">
        <v>8</v>
      </c>
      <c r="E144">
        <v>27692000</v>
      </c>
    </row>
    <row r="145" spans="1:5" x14ac:dyDescent="0.35">
      <c r="A145">
        <v>2017</v>
      </c>
      <c r="B145" t="s">
        <v>92</v>
      </c>
      <c r="C145" t="s">
        <v>85</v>
      </c>
      <c r="D145" t="s">
        <v>18</v>
      </c>
      <c r="E145">
        <v>79472000</v>
      </c>
    </row>
    <row r="146" spans="1:5" x14ac:dyDescent="0.35">
      <c r="A146">
        <v>2017</v>
      </c>
      <c r="B146" t="s">
        <v>92</v>
      </c>
      <c r="C146" t="s">
        <v>87</v>
      </c>
      <c r="D146" t="s">
        <v>4</v>
      </c>
      <c r="E146">
        <v>13244000</v>
      </c>
    </row>
    <row r="147" spans="1:5" x14ac:dyDescent="0.35">
      <c r="A147">
        <v>2017</v>
      </c>
      <c r="B147" t="s">
        <v>92</v>
      </c>
      <c r="C147" t="s">
        <v>88</v>
      </c>
      <c r="D147" t="s">
        <v>13</v>
      </c>
      <c r="E147">
        <v>33387000</v>
      </c>
    </row>
    <row r="148" spans="1:5" x14ac:dyDescent="0.35">
      <c r="A148">
        <v>2017</v>
      </c>
      <c r="B148" t="s">
        <v>92</v>
      </c>
      <c r="C148" t="s">
        <v>89</v>
      </c>
      <c r="D148" t="s">
        <v>14</v>
      </c>
      <c r="E148">
        <v>95434000</v>
      </c>
    </row>
    <row r="149" spans="1:5" x14ac:dyDescent="0.35">
      <c r="A149">
        <v>2017</v>
      </c>
      <c r="B149" t="s">
        <v>92</v>
      </c>
      <c r="C149" t="s">
        <v>87</v>
      </c>
      <c r="D149" t="s">
        <v>26</v>
      </c>
      <c r="E149">
        <v>10830000</v>
      </c>
    </row>
    <row r="150" spans="1:5" x14ac:dyDescent="0.35">
      <c r="A150">
        <v>2017</v>
      </c>
      <c r="B150" t="s">
        <v>92</v>
      </c>
      <c r="C150" t="s">
        <v>88</v>
      </c>
      <c r="D150" t="s">
        <v>45</v>
      </c>
      <c r="E150">
        <v>14793000</v>
      </c>
    </row>
    <row r="151" spans="1:5" x14ac:dyDescent="0.35">
      <c r="A151">
        <v>2017</v>
      </c>
      <c r="B151" t="s">
        <v>92</v>
      </c>
      <c r="C151" t="s">
        <v>86</v>
      </c>
      <c r="D151" t="s">
        <v>21</v>
      </c>
      <c r="E151">
        <v>51537000</v>
      </c>
    </row>
    <row r="152" spans="1:5" x14ac:dyDescent="0.35">
      <c r="A152">
        <v>2018</v>
      </c>
      <c r="B152" t="s">
        <v>92</v>
      </c>
      <c r="C152" t="s">
        <v>87</v>
      </c>
      <c r="D152" t="s">
        <v>4</v>
      </c>
      <c r="E152">
        <v>13348000</v>
      </c>
    </row>
    <row r="153" spans="1:5" x14ac:dyDescent="0.35">
      <c r="A153">
        <v>2018</v>
      </c>
      <c r="B153" t="s">
        <v>92</v>
      </c>
      <c r="C153" t="s">
        <v>87</v>
      </c>
      <c r="D153" t="s">
        <v>7</v>
      </c>
      <c r="E153">
        <v>30679000</v>
      </c>
    </row>
    <row r="154" spans="1:5" x14ac:dyDescent="0.35">
      <c r="A154">
        <v>2018</v>
      </c>
      <c r="B154" t="s">
        <v>92</v>
      </c>
      <c r="C154" t="s">
        <v>86</v>
      </c>
      <c r="D154" t="s">
        <v>24</v>
      </c>
      <c r="E154">
        <v>76651000</v>
      </c>
    </row>
    <row r="155" spans="1:5" x14ac:dyDescent="0.35">
      <c r="A155">
        <v>2018</v>
      </c>
      <c r="B155" t="s">
        <v>92</v>
      </c>
      <c r="C155" t="s">
        <v>89</v>
      </c>
      <c r="D155" t="s">
        <v>216</v>
      </c>
      <c r="E155">
        <v>654000</v>
      </c>
    </row>
    <row r="156" spans="1:5" x14ac:dyDescent="0.35">
      <c r="A156">
        <v>2018</v>
      </c>
      <c r="B156" t="s">
        <v>92</v>
      </c>
      <c r="C156" t="s">
        <v>85</v>
      </c>
      <c r="D156" t="s">
        <v>20</v>
      </c>
      <c r="E156">
        <v>120535000</v>
      </c>
    </row>
    <row r="157" spans="1:5" x14ac:dyDescent="0.35">
      <c r="A157">
        <v>2018</v>
      </c>
      <c r="B157" t="s">
        <v>92</v>
      </c>
      <c r="C157" t="s">
        <v>89</v>
      </c>
      <c r="D157" t="s">
        <v>12</v>
      </c>
      <c r="E157">
        <v>116996000</v>
      </c>
    </row>
    <row r="158" spans="1:5" x14ac:dyDescent="0.35">
      <c r="A158">
        <v>2018</v>
      </c>
      <c r="B158" t="s">
        <v>92</v>
      </c>
      <c r="C158" t="s">
        <v>87</v>
      </c>
      <c r="D158" t="s">
        <v>26</v>
      </c>
      <c r="E158">
        <v>10959000</v>
      </c>
    </row>
    <row r="159" spans="1:5" x14ac:dyDescent="0.35">
      <c r="A159">
        <v>2018</v>
      </c>
      <c r="B159" t="s">
        <v>92</v>
      </c>
      <c r="C159" t="s">
        <v>86</v>
      </c>
      <c r="D159" t="s">
        <v>23</v>
      </c>
      <c r="E159">
        <v>34867000</v>
      </c>
    </row>
    <row r="160" spans="1:5" x14ac:dyDescent="0.35">
      <c r="A160">
        <v>2018</v>
      </c>
      <c r="B160" t="s">
        <v>92</v>
      </c>
      <c r="C160" t="s">
        <v>86</v>
      </c>
      <c r="D160" t="s">
        <v>40</v>
      </c>
      <c r="E160">
        <v>36841000</v>
      </c>
    </row>
    <row r="161" spans="1:5" x14ac:dyDescent="0.35">
      <c r="A161">
        <v>2018</v>
      </c>
      <c r="B161" t="s">
        <v>92</v>
      </c>
      <c r="C161" t="s">
        <v>88</v>
      </c>
      <c r="D161" t="s">
        <v>13</v>
      </c>
      <c r="E161">
        <v>33762000</v>
      </c>
    </row>
    <row r="162" spans="1:5" x14ac:dyDescent="0.35">
      <c r="A162">
        <v>2018</v>
      </c>
      <c r="B162" t="s">
        <v>92</v>
      </c>
      <c r="C162" t="s">
        <v>86</v>
      </c>
      <c r="D162" t="s">
        <v>21</v>
      </c>
      <c r="E162">
        <v>51820000</v>
      </c>
    </row>
    <row r="163" spans="1:5" x14ac:dyDescent="0.35">
      <c r="A163">
        <v>2018</v>
      </c>
      <c r="B163" t="s">
        <v>92</v>
      </c>
      <c r="C163" t="s">
        <v>88</v>
      </c>
      <c r="D163" t="s">
        <v>45</v>
      </c>
      <c r="E163">
        <v>14941000</v>
      </c>
    </row>
    <row r="164" spans="1:5" x14ac:dyDescent="0.35">
      <c r="A164">
        <v>2018</v>
      </c>
      <c r="B164" t="s">
        <v>92</v>
      </c>
      <c r="C164" t="s">
        <v>87</v>
      </c>
      <c r="D164" t="s">
        <v>11</v>
      </c>
      <c r="E164">
        <v>220780000</v>
      </c>
    </row>
    <row r="165" spans="1:5" x14ac:dyDescent="0.35">
      <c r="A165">
        <v>2018</v>
      </c>
      <c r="B165" t="s">
        <v>92</v>
      </c>
      <c r="C165" t="s">
        <v>87</v>
      </c>
      <c r="D165" t="s">
        <v>8</v>
      </c>
      <c r="E165">
        <v>28097000</v>
      </c>
    </row>
    <row r="166" spans="1:5" x14ac:dyDescent="0.35">
      <c r="A166">
        <v>2018</v>
      </c>
      <c r="B166" t="s">
        <v>92</v>
      </c>
      <c r="C166" t="s">
        <v>89</v>
      </c>
      <c r="D166" t="s">
        <v>16</v>
      </c>
      <c r="E166">
        <v>44514000</v>
      </c>
    </row>
    <row r="167" spans="1:5" x14ac:dyDescent="0.35">
      <c r="A167">
        <v>2018</v>
      </c>
      <c r="B167" t="s">
        <v>92</v>
      </c>
      <c r="C167" t="s">
        <v>85</v>
      </c>
      <c r="D167" t="s">
        <v>36</v>
      </c>
      <c r="E167">
        <v>1527000</v>
      </c>
    </row>
    <row r="168" spans="1:5" x14ac:dyDescent="0.35">
      <c r="A168">
        <v>2018</v>
      </c>
      <c r="B168" t="s">
        <v>92</v>
      </c>
      <c r="C168" t="s">
        <v>85</v>
      </c>
      <c r="D168" t="s">
        <v>19</v>
      </c>
      <c r="E168">
        <v>67500000</v>
      </c>
    </row>
    <row r="169" spans="1:5" x14ac:dyDescent="0.35">
      <c r="A169">
        <v>2018</v>
      </c>
      <c r="B169" t="s">
        <v>92</v>
      </c>
      <c r="C169" t="s">
        <v>87</v>
      </c>
      <c r="D169" t="s">
        <v>9</v>
      </c>
      <c r="E169">
        <v>19277000</v>
      </c>
    </row>
    <row r="170" spans="1:5" x14ac:dyDescent="0.35">
      <c r="A170">
        <v>2018</v>
      </c>
      <c r="B170" t="s">
        <v>92</v>
      </c>
      <c r="C170" t="s">
        <v>89</v>
      </c>
      <c r="D170" t="s">
        <v>15</v>
      </c>
      <c r="E170">
        <v>36646000</v>
      </c>
    </row>
    <row r="171" spans="1:5" x14ac:dyDescent="0.35">
      <c r="A171">
        <v>2018</v>
      </c>
      <c r="B171" t="s">
        <v>92</v>
      </c>
      <c r="C171" t="s">
        <v>86</v>
      </c>
      <c r="D171" t="s">
        <v>22</v>
      </c>
      <c r="E171">
        <v>65057000</v>
      </c>
    </row>
    <row r="172" spans="1:5" x14ac:dyDescent="0.35">
      <c r="A172">
        <v>2018</v>
      </c>
      <c r="B172" t="s">
        <v>92</v>
      </c>
      <c r="C172" t="s">
        <v>89</v>
      </c>
      <c r="D172" t="s">
        <v>14</v>
      </c>
      <c r="E172">
        <v>96043000</v>
      </c>
    </row>
    <row r="173" spans="1:5" x14ac:dyDescent="0.35">
      <c r="A173">
        <v>2018</v>
      </c>
      <c r="B173" t="s">
        <v>92</v>
      </c>
      <c r="C173" t="s">
        <v>87</v>
      </c>
      <c r="D173" t="s">
        <v>10</v>
      </c>
      <c r="E173">
        <v>75836000</v>
      </c>
    </row>
    <row r="174" spans="1:5" x14ac:dyDescent="0.35">
      <c r="A174">
        <v>2018</v>
      </c>
      <c r="B174" t="s">
        <v>92</v>
      </c>
      <c r="C174" t="s">
        <v>85</v>
      </c>
      <c r="D174" t="s">
        <v>17</v>
      </c>
      <c r="E174">
        <v>28180000</v>
      </c>
    </row>
    <row r="175" spans="1:5" x14ac:dyDescent="0.35">
      <c r="A175">
        <v>2018</v>
      </c>
      <c r="B175" t="s">
        <v>92</v>
      </c>
      <c r="C175" t="s">
        <v>87</v>
      </c>
      <c r="D175" t="s">
        <v>3</v>
      </c>
      <c r="E175">
        <v>7233000</v>
      </c>
    </row>
    <row r="176" spans="1:5" x14ac:dyDescent="0.35">
      <c r="A176">
        <v>2018</v>
      </c>
      <c r="B176" t="s">
        <v>92</v>
      </c>
      <c r="C176" t="s">
        <v>85</v>
      </c>
      <c r="D176" t="s">
        <v>18</v>
      </c>
      <c r="E176">
        <v>80614000</v>
      </c>
    </row>
    <row r="177" spans="1:5" x14ac:dyDescent="0.35">
      <c r="A177">
        <v>2019</v>
      </c>
      <c r="B177" t="s">
        <v>92</v>
      </c>
      <c r="C177" t="s">
        <v>87</v>
      </c>
      <c r="D177" t="s">
        <v>9</v>
      </c>
      <c r="E177">
        <v>19656000</v>
      </c>
    </row>
    <row r="178" spans="1:5" x14ac:dyDescent="0.35">
      <c r="A178">
        <v>2019</v>
      </c>
      <c r="B178" t="s">
        <v>92</v>
      </c>
      <c r="C178" t="s">
        <v>87</v>
      </c>
      <c r="D178" t="s">
        <v>26</v>
      </c>
      <c r="E178">
        <v>11088000</v>
      </c>
    </row>
    <row r="179" spans="1:5" x14ac:dyDescent="0.35">
      <c r="A179">
        <v>2019</v>
      </c>
      <c r="B179" t="s">
        <v>92</v>
      </c>
      <c r="C179" t="s">
        <v>89</v>
      </c>
      <c r="D179" t="s">
        <v>16</v>
      </c>
      <c r="E179">
        <v>44860000</v>
      </c>
    </row>
    <row r="180" spans="1:5" x14ac:dyDescent="0.35">
      <c r="A180">
        <v>2019</v>
      </c>
      <c r="B180" t="s">
        <v>92</v>
      </c>
      <c r="C180" t="s">
        <v>85</v>
      </c>
      <c r="D180" t="s">
        <v>19</v>
      </c>
      <c r="E180">
        <v>68485000</v>
      </c>
    </row>
    <row r="181" spans="1:5" x14ac:dyDescent="0.35">
      <c r="A181">
        <v>2019</v>
      </c>
      <c r="B181" t="s">
        <v>92</v>
      </c>
      <c r="C181" t="s">
        <v>88</v>
      </c>
      <c r="D181" t="s">
        <v>45</v>
      </c>
      <c r="E181">
        <v>15090000</v>
      </c>
    </row>
    <row r="182" spans="1:5" x14ac:dyDescent="0.35">
      <c r="A182">
        <v>2019</v>
      </c>
      <c r="B182" t="s">
        <v>92</v>
      </c>
      <c r="C182" t="s">
        <v>85</v>
      </c>
      <c r="D182" t="s">
        <v>36</v>
      </c>
      <c r="E182">
        <v>1536000</v>
      </c>
    </row>
    <row r="183" spans="1:5" x14ac:dyDescent="0.35">
      <c r="A183">
        <v>2019</v>
      </c>
      <c r="B183" t="s">
        <v>92</v>
      </c>
      <c r="C183" t="s">
        <v>85</v>
      </c>
      <c r="D183" t="s">
        <v>17</v>
      </c>
      <c r="E183">
        <v>28564000</v>
      </c>
    </row>
    <row r="184" spans="1:5" x14ac:dyDescent="0.35">
      <c r="A184">
        <v>2019</v>
      </c>
      <c r="B184" t="s">
        <v>92</v>
      </c>
      <c r="C184" t="s">
        <v>89</v>
      </c>
      <c r="D184" t="s">
        <v>216</v>
      </c>
      <c r="E184">
        <v>660000</v>
      </c>
    </row>
    <row r="185" spans="1:5" x14ac:dyDescent="0.35">
      <c r="A185">
        <v>2019</v>
      </c>
      <c r="B185" t="s">
        <v>92</v>
      </c>
      <c r="C185" t="s">
        <v>86</v>
      </c>
      <c r="D185" t="s">
        <v>23</v>
      </c>
      <c r="E185">
        <v>35049000</v>
      </c>
    </row>
    <row r="186" spans="1:5" x14ac:dyDescent="0.35">
      <c r="A186">
        <v>2019</v>
      </c>
      <c r="B186" t="s">
        <v>92</v>
      </c>
      <c r="C186" t="s">
        <v>86</v>
      </c>
      <c r="D186" t="s">
        <v>40</v>
      </c>
      <c r="E186">
        <v>37093000</v>
      </c>
    </row>
    <row r="187" spans="1:5" x14ac:dyDescent="0.35">
      <c r="A187">
        <v>2019</v>
      </c>
      <c r="B187" t="s">
        <v>92</v>
      </c>
      <c r="C187" t="s">
        <v>88</v>
      </c>
      <c r="D187" t="s">
        <v>13</v>
      </c>
      <c r="E187">
        <v>34137000</v>
      </c>
    </row>
    <row r="188" spans="1:5" x14ac:dyDescent="0.35">
      <c r="A188">
        <v>2019</v>
      </c>
      <c r="B188" t="s">
        <v>92</v>
      </c>
      <c r="C188" t="s">
        <v>87</v>
      </c>
      <c r="D188" t="s">
        <v>4</v>
      </c>
      <c r="E188">
        <v>13453000</v>
      </c>
    </row>
    <row r="189" spans="1:5" x14ac:dyDescent="0.35">
      <c r="A189">
        <v>2019</v>
      </c>
      <c r="B189" t="s">
        <v>92</v>
      </c>
      <c r="C189" t="s">
        <v>87</v>
      </c>
      <c r="D189" t="s">
        <v>11</v>
      </c>
      <c r="E189">
        <v>223744000</v>
      </c>
    </row>
    <row r="190" spans="1:5" x14ac:dyDescent="0.35">
      <c r="A190">
        <v>2019</v>
      </c>
      <c r="B190" t="s">
        <v>92</v>
      </c>
      <c r="C190" t="s">
        <v>89</v>
      </c>
      <c r="D190" t="s">
        <v>15</v>
      </c>
      <c r="E190">
        <v>37180000</v>
      </c>
    </row>
    <row r="191" spans="1:5" x14ac:dyDescent="0.35">
      <c r="A191">
        <v>2019</v>
      </c>
      <c r="B191" t="s">
        <v>92</v>
      </c>
      <c r="C191" t="s">
        <v>89</v>
      </c>
      <c r="D191" t="s">
        <v>14</v>
      </c>
      <c r="E191">
        <v>96653000</v>
      </c>
    </row>
    <row r="192" spans="1:5" x14ac:dyDescent="0.35">
      <c r="A192">
        <v>2019</v>
      </c>
      <c r="B192" t="s">
        <v>92</v>
      </c>
      <c r="C192" t="s">
        <v>89</v>
      </c>
      <c r="D192" t="s">
        <v>12</v>
      </c>
      <c r="E192">
        <v>118778000</v>
      </c>
    </row>
    <row r="193" spans="1:5" x14ac:dyDescent="0.35">
      <c r="A193">
        <v>2019</v>
      </c>
      <c r="B193" t="s">
        <v>92</v>
      </c>
      <c r="C193" t="s">
        <v>86</v>
      </c>
      <c r="D193" t="s">
        <v>24</v>
      </c>
      <c r="E193">
        <v>77037000</v>
      </c>
    </row>
    <row r="194" spans="1:5" x14ac:dyDescent="0.35">
      <c r="A194">
        <v>2019</v>
      </c>
      <c r="B194" t="s">
        <v>92</v>
      </c>
      <c r="C194" t="s">
        <v>87</v>
      </c>
      <c r="D194" t="s">
        <v>3</v>
      </c>
      <c r="E194">
        <v>7280000</v>
      </c>
    </row>
    <row r="195" spans="1:5" x14ac:dyDescent="0.35">
      <c r="A195">
        <v>2019</v>
      </c>
      <c r="B195" t="s">
        <v>92</v>
      </c>
      <c r="C195" t="s">
        <v>86</v>
      </c>
      <c r="D195" t="s">
        <v>21</v>
      </c>
      <c r="E195">
        <v>52103000</v>
      </c>
    </row>
    <row r="196" spans="1:5" x14ac:dyDescent="0.35">
      <c r="A196">
        <v>2019</v>
      </c>
      <c r="B196" t="s">
        <v>92</v>
      </c>
      <c r="C196" t="s">
        <v>87</v>
      </c>
      <c r="D196" t="s">
        <v>10</v>
      </c>
      <c r="E196">
        <v>76844000</v>
      </c>
    </row>
    <row r="197" spans="1:5" x14ac:dyDescent="0.35">
      <c r="A197">
        <v>2019</v>
      </c>
      <c r="B197" t="s">
        <v>92</v>
      </c>
      <c r="C197" t="s">
        <v>85</v>
      </c>
      <c r="D197" t="s">
        <v>20</v>
      </c>
      <c r="E197">
        <v>121677000</v>
      </c>
    </row>
    <row r="198" spans="1:5" x14ac:dyDescent="0.35">
      <c r="A198">
        <v>2019</v>
      </c>
      <c r="B198" t="s">
        <v>92</v>
      </c>
      <c r="C198" t="s">
        <v>87</v>
      </c>
      <c r="D198" t="s">
        <v>8</v>
      </c>
      <c r="E198">
        <v>28503000</v>
      </c>
    </row>
    <row r="199" spans="1:5" x14ac:dyDescent="0.35">
      <c r="A199">
        <v>2019</v>
      </c>
      <c r="B199" t="s">
        <v>92</v>
      </c>
      <c r="C199" t="s">
        <v>85</v>
      </c>
      <c r="D199" t="s">
        <v>18</v>
      </c>
      <c r="E199">
        <v>81756000</v>
      </c>
    </row>
    <row r="200" spans="1:5" x14ac:dyDescent="0.35">
      <c r="A200">
        <v>2019</v>
      </c>
      <c r="B200" t="s">
        <v>92</v>
      </c>
      <c r="C200" t="s">
        <v>86</v>
      </c>
      <c r="D200" t="s">
        <v>22</v>
      </c>
      <c r="E200">
        <v>65580000</v>
      </c>
    </row>
    <row r="201" spans="1:5" x14ac:dyDescent="0.35">
      <c r="A201">
        <v>2019</v>
      </c>
      <c r="B201" t="s">
        <v>92</v>
      </c>
      <c r="C201" t="s">
        <v>87</v>
      </c>
      <c r="D201" t="s">
        <v>7</v>
      </c>
      <c r="E201">
        <v>30932000</v>
      </c>
    </row>
    <row r="202" spans="1:5" x14ac:dyDescent="0.35">
      <c r="A202">
        <v>2020</v>
      </c>
      <c r="B202" t="s">
        <v>92</v>
      </c>
      <c r="C202" t="s">
        <v>89</v>
      </c>
      <c r="D202" t="s">
        <v>14</v>
      </c>
      <c r="E202">
        <v>97262000</v>
      </c>
    </row>
    <row r="203" spans="1:5" x14ac:dyDescent="0.35">
      <c r="A203">
        <v>2020</v>
      </c>
      <c r="B203" t="s">
        <v>92</v>
      </c>
      <c r="C203" t="s">
        <v>89</v>
      </c>
      <c r="D203" t="s">
        <v>12</v>
      </c>
      <c r="E203">
        <v>120559000</v>
      </c>
    </row>
    <row r="204" spans="1:5" x14ac:dyDescent="0.35">
      <c r="A204">
        <v>2020</v>
      </c>
      <c r="B204" t="s">
        <v>92</v>
      </c>
      <c r="C204" t="s">
        <v>85</v>
      </c>
      <c r="D204" t="s">
        <v>36</v>
      </c>
      <c r="E204">
        <v>1545000</v>
      </c>
    </row>
    <row r="205" spans="1:5" x14ac:dyDescent="0.35">
      <c r="A205">
        <v>2020</v>
      </c>
      <c r="B205" t="s">
        <v>92</v>
      </c>
      <c r="C205" t="s">
        <v>86</v>
      </c>
      <c r="D205" t="s">
        <v>21</v>
      </c>
      <c r="E205">
        <v>52386000</v>
      </c>
    </row>
    <row r="206" spans="1:5" x14ac:dyDescent="0.35">
      <c r="A206">
        <v>2020</v>
      </c>
      <c r="B206" t="s">
        <v>92</v>
      </c>
      <c r="C206" t="s">
        <v>85</v>
      </c>
      <c r="D206" t="s">
        <v>20</v>
      </c>
      <c r="E206">
        <v>122819000</v>
      </c>
    </row>
    <row r="207" spans="1:5" x14ac:dyDescent="0.35">
      <c r="A207">
        <v>2020</v>
      </c>
      <c r="B207" t="s">
        <v>92</v>
      </c>
      <c r="C207" t="s">
        <v>88</v>
      </c>
      <c r="D207" t="s">
        <v>13</v>
      </c>
      <c r="E207">
        <v>34512000</v>
      </c>
    </row>
    <row r="208" spans="1:5" x14ac:dyDescent="0.35">
      <c r="A208">
        <v>2020</v>
      </c>
      <c r="B208" t="s">
        <v>92</v>
      </c>
      <c r="C208" t="s">
        <v>86</v>
      </c>
      <c r="D208" t="s">
        <v>22</v>
      </c>
      <c r="E208">
        <v>66104000</v>
      </c>
    </row>
    <row r="209" spans="1:5" x14ac:dyDescent="0.35">
      <c r="A209">
        <v>2020</v>
      </c>
      <c r="B209" t="s">
        <v>92</v>
      </c>
      <c r="C209" t="s">
        <v>86</v>
      </c>
      <c r="D209" t="s">
        <v>40</v>
      </c>
      <c r="E209">
        <v>37346000</v>
      </c>
    </row>
    <row r="210" spans="1:5" x14ac:dyDescent="0.35">
      <c r="A210">
        <v>2020</v>
      </c>
      <c r="B210" t="s">
        <v>92</v>
      </c>
      <c r="C210" t="s">
        <v>89</v>
      </c>
      <c r="D210" t="s">
        <v>15</v>
      </c>
      <c r="E210">
        <v>37715000</v>
      </c>
    </row>
    <row r="211" spans="1:5" x14ac:dyDescent="0.35">
      <c r="A211">
        <v>2020</v>
      </c>
      <c r="B211" t="s">
        <v>92</v>
      </c>
      <c r="C211" t="s">
        <v>87</v>
      </c>
      <c r="D211" t="s">
        <v>8</v>
      </c>
      <c r="E211">
        <v>28908000</v>
      </c>
    </row>
    <row r="212" spans="1:5" x14ac:dyDescent="0.35">
      <c r="A212">
        <v>2020</v>
      </c>
      <c r="B212" t="s">
        <v>92</v>
      </c>
      <c r="C212" t="s">
        <v>85</v>
      </c>
      <c r="D212" t="s">
        <v>17</v>
      </c>
      <c r="E212">
        <v>28948000</v>
      </c>
    </row>
    <row r="213" spans="1:5" x14ac:dyDescent="0.35">
      <c r="A213">
        <v>2020</v>
      </c>
      <c r="B213" t="s">
        <v>92</v>
      </c>
      <c r="C213" t="s">
        <v>89</v>
      </c>
      <c r="D213" t="s">
        <v>16</v>
      </c>
      <c r="E213">
        <v>45205000</v>
      </c>
    </row>
    <row r="214" spans="1:5" x14ac:dyDescent="0.35">
      <c r="A214">
        <v>2020</v>
      </c>
      <c r="B214" t="s">
        <v>92</v>
      </c>
      <c r="C214" t="s">
        <v>87</v>
      </c>
      <c r="D214" t="s">
        <v>9</v>
      </c>
      <c r="E214">
        <v>20035000</v>
      </c>
    </row>
    <row r="215" spans="1:5" x14ac:dyDescent="0.35">
      <c r="A215">
        <v>2020</v>
      </c>
      <c r="B215" t="s">
        <v>92</v>
      </c>
      <c r="C215" t="s">
        <v>87</v>
      </c>
      <c r="D215" t="s">
        <v>10</v>
      </c>
      <c r="E215">
        <v>77853000</v>
      </c>
    </row>
    <row r="216" spans="1:5" x14ac:dyDescent="0.35">
      <c r="A216">
        <v>2020</v>
      </c>
      <c r="B216" t="s">
        <v>92</v>
      </c>
      <c r="C216" t="s">
        <v>87</v>
      </c>
      <c r="D216" t="s">
        <v>3</v>
      </c>
      <c r="E216">
        <v>7327000</v>
      </c>
    </row>
    <row r="217" spans="1:5" x14ac:dyDescent="0.35">
      <c r="A217">
        <v>2020</v>
      </c>
      <c r="B217" t="s">
        <v>92</v>
      </c>
      <c r="C217" t="s">
        <v>85</v>
      </c>
      <c r="D217" t="s">
        <v>18</v>
      </c>
      <c r="E217">
        <v>82898000</v>
      </c>
    </row>
    <row r="218" spans="1:5" x14ac:dyDescent="0.35">
      <c r="A218">
        <v>2020</v>
      </c>
      <c r="B218" t="s">
        <v>92</v>
      </c>
      <c r="C218" t="s">
        <v>87</v>
      </c>
      <c r="D218" t="s">
        <v>26</v>
      </c>
      <c r="E218">
        <v>11217000</v>
      </c>
    </row>
    <row r="219" spans="1:5" x14ac:dyDescent="0.35">
      <c r="A219">
        <v>2020</v>
      </c>
      <c r="B219" t="s">
        <v>92</v>
      </c>
      <c r="C219" t="s">
        <v>89</v>
      </c>
      <c r="D219" t="s">
        <v>216</v>
      </c>
      <c r="E219">
        <v>667000</v>
      </c>
    </row>
    <row r="220" spans="1:5" x14ac:dyDescent="0.35">
      <c r="A220">
        <v>2020</v>
      </c>
      <c r="B220" t="s">
        <v>92</v>
      </c>
      <c r="C220" t="s">
        <v>87</v>
      </c>
      <c r="D220" t="s">
        <v>4</v>
      </c>
      <c r="E220">
        <v>13557000</v>
      </c>
    </row>
    <row r="221" spans="1:5" x14ac:dyDescent="0.35">
      <c r="A221">
        <v>2020</v>
      </c>
      <c r="B221" t="s">
        <v>92</v>
      </c>
      <c r="C221" t="s">
        <v>87</v>
      </c>
      <c r="D221" t="s">
        <v>11</v>
      </c>
      <c r="E221">
        <v>226708000</v>
      </c>
    </row>
    <row r="222" spans="1:5" x14ac:dyDescent="0.35">
      <c r="A222">
        <v>2020</v>
      </c>
      <c r="B222" t="s">
        <v>92</v>
      </c>
      <c r="C222" t="s">
        <v>85</v>
      </c>
      <c r="D222" t="s">
        <v>19</v>
      </c>
      <c r="E222">
        <v>69470000</v>
      </c>
    </row>
    <row r="223" spans="1:5" x14ac:dyDescent="0.35">
      <c r="A223">
        <v>2020</v>
      </c>
      <c r="B223" t="s">
        <v>92</v>
      </c>
      <c r="C223" t="s">
        <v>88</v>
      </c>
      <c r="D223" t="s">
        <v>45</v>
      </c>
      <c r="E223">
        <v>15241000</v>
      </c>
    </row>
    <row r="224" spans="1:5" x14ac:dyDescent="0.35">
      <c r="A224">
        <v>2020</v>
      </c>
      <c r="B224" t="s">
        <v>92</v>
      </c>
      <c r="C224" t="s">
        <v>86</v>
      </c>
      <c r="D224" t="s">
        <v>23</v>
      </c>
      <c r="E224">
        <v>35231000</v>
      </c>
    </row>
    <row r="225" spans="1:5" x14ac:dyDescent="0.35">
      <c r="A225">
        <v>2020</v>
      </c>
      <c r="B225" t="s">
        <v>92</v>
      </c>
      <c r="C225" t="s">
        <v>86</v>
      </c>
      <c r="D225" t="s">
        <v>24</v>
      </c>
      <c r="E225">
        <v>77425000</v>
      </c>
    </row>
    <row r="226" spans="1:5" x14ac:dyDescent="0.35">
      <c r="A226">
        <v>2020</v>
      </c>
      <c r="B226" t="s">
        <v>92</v>
      </c>
      <c r="C226" t="s">
        <v>87</v>
      </c>
      <c r="D226" t="s">
        <v>7</v>
      </c>
      <c r="E226">
        <v>31186000</v>
      </c>
    </row>
    <row r="227" spans="1:5" x14ac:dyDescent="0.35">
      <c r="A227">
        <v>2021</v>
      </c>
      <c r="B227" t="s">
        <v>92</v>
      </c>
      <c r="C227" t="s">
        <v>88</v>
      </c>
      <c r="D227" t="s">
        <v>45</v>
      </c>
      <c r="E227">
        <v>15390000</v>
      </c>
    </row>
    <row r="228" spans="1:5" x14ac:dyDescent="0.35">
      <c r="A228">
        <v>2021</v>
      </c>
      <c r="B228" t="s">
        <v>92</v>
      </c>
      <c r="C228" t="s">
        <v>87</v>
      </c>
      <c r="D228" t="s">
        <v>26</v>
      </c>
      <c r="E228">
        <v>11346000</v>
      </c>
    </row>
    <row r="229" spans="1:5" x14ac:dyDescent="0.35">
      <c r="A229">
        <v>2021</v>
      </c>
      <c r="B229" t="s">
        <v>92</v>
      </c>
      <c r="C229" t="s">
        <v>86</v>
      </c>
      <c r="D229" t="s">
        <v>21</v>
      </c>
      <c r="E229">
        <v>52669000</v>
      </c>
    </row>
    <row r="230" spans="1:5" x14ac:dyDescent="0.35">
      <c r="A230">
        <v>2021</v>
      </c>
      <c r="B230" t="s">
        <v>92</v>
      </c>
      <c r="C230" t="s">
        <v>85</v>
      </c>
      <c r="D230" t="s">
        <v>17</v>
      </c>
      <c r="E230">
        <v>29333000</v>
      </c>
    </row>
    <row r="231" spans="1:5" x14ac:dyDescent="0.35">
      <c r="A231">
        <v>2021</v>
      </c>
      <c r="B231" t="s">
        <v>92</v>
      </c>
      <c r="C231" t="s">
        <v>88</v>
      </c>
      <c r="D231" t="s">
        <v>13</v>
      </c>
      <c r="E231">
        <v>34887000</v>
      </c>
    </row>
    <row r="232" spans="1:5" x14ac:dyDescent="0.35">
      <c r="A232">
        <v>2021</v>
      </c>
      <c r="B232" t="s">
        <v>92</v>
      </c>
      <c r="C232" t="s">
        <v>89</v>
      </c>
      <c r="D232" t="s">
        <v>16</v>
      </c>
      <c r="E232">
        <v>45552000</v>
      </c>
    </row>
    <row r="233" spans="1:5" x14ac:dyDescent="0.35">
      <c r="A233">
        <v>2021</v>
      </c>
      <c r="B233" t="s">
        <v>92</v>
      </c>
      <c r="C233" t="s">
        <v>87</v>
      </c>
      <c r="D233" t="s">
        <v>3</v>
      </c>
      <c r="E233">
        <v>7374000</v>
      </c>
    </row>
    <row r="234" spans="1:5" x14ac:dyDescent="0.35">
      <c r="A234">
        <v>2021</v>
      </c>
      <c r="B234" t="s">
        <v>92</v>
      </c>
      <c r="C234" t="s">
        <v>87</v>
      </c>
      <c r="D234" t="s">
        <v>7</v>
      </c>
      <c r="E234">
        <v>31441000</v>
      </c>
    </row>
    <row r="235" spans="1:5" x14ac:dyDescent="0.35">
      <c r="A235">
        <v>2021</v>
      </c>
      <c r="B235" t="s">
        <v>92</v>
      </c>
      <c r="C235" t="s">
        <v>87</v>
      </c>
      <c r="D235" t="s">
        <v>8</v>
      </c>
      <c r="E235">
        <v>29314000</v>
      </c>
    </row>
    <row r="236" spans="1:5" x14ac:dyDescent="0.35">
      <c r="A236">
        <v>2021</v>
      </c>
      <c r="B236" t="s">
        <v>92</v>
      </c>
      <c r="C236" t="s">
        <v>85</v>
      </c>
      <c r="D236" t="s">
        <v>36</v>
      </c>
      <c r="E236">
        <v>1555000</v>
      </c>
    </row>
    <row r="237" spans="1:5" x14ac:dyDescent="0.35">
      <c r="A237">
        <v>2021</v>
      </c>
      <c r="B237" t="s">
        <v>92</v>
      </c>
      <c r="C237" t="s">
        <v>85</v>
      </c>
      <c r="D237" t="s">
        <v>20</v>
      </c>
      <c r="E237">
        <v>123961000</v>
      </c>
    </row>
    <row r="238" spans="1:5" x14ac:dyDescent="0.35">
      <c r="A238">
        <v>2021</v>
      </c>
      <c r="B238" t="s">
        <v>92</v>
      </c>
      <c r="C238" t="s">
        <v>87</v>
      </c>
      <c r="D238" t="s">
        <v>4</v>
      </c>
      <c r="E238">
        <v>13661000</v>
      </c>
    </row>
    <row r="239" spans="1:5" x14ac:dyDescent="0.35">
      <c r="A239">
        <v>2021</v>
      </c>
      <c r="B239" t="s">
        <v>92</v>
      </c>
      <c r="C239" t="s">
        <v>89</v>
      </c>
      <c r="D239" t="s">
        <v>12</v>
      </c>
      <c r="E239">
        <v>122341000</v>
      </c>
    </row>
    <row r="240" spans="1:5" x14ac:dyDescent="0.35">
      <c r="A240">
        <v>2021</v>
      </c>
      <c r="B240" t="s">
        <v>92</v>
      </c>
      <c r="C240" t="s">
        <v>89</v>
      </c>
      <c r="D240" t="s">
        <v>14</v>
      </c>
      <c r="E240">
        <v>97871000</v>
      </c>
    </row>
    <row r="241" spans="1:5" x14ac:dyDescent="0.35">
      <c r="A241">
        <v>2021</v>
      </c>
      <c r="B241" t="s">
        <v>92</v>
      </c>
      <c r="C241" t="s">
        <v>86</v>
      </c>
      <c r="D241" t="s">
        <v>23</v>
      </c>
      <c r="E241">
        <v>35413000</v>
      </c>
    </row>
    <row r="242" spans="1:5" x14ac:dyDescent="0.35">
      <c r="A242">
        <v>2021</v>
      </c>
      <c r="B242" t="s">
        <v>92</v>
      </c>
      <c r="C242" t="s">
        <v>86</v>
      </c>
      <c r="D242" t="s">
        <v>22</v>
      </c>
      <c r="E242">
        <v>66627000</v>
      </c>
    </row>
    <row r="243" spans="1:5" x14ac:dyDescent="0.35">
      <c r="A243">
        <v>2021</v>
      </c>
      <c r="B243" t="s">
        <v>92</v>
      </c>
      <c r="C243" t="s">
        <v>85</v>
      </c>
      <c r="D243" t="s">
        <v>19</v>
      </c>
      <c r="E243">
        <v>70455000</v>
      </c>
    </row>
    <row r="244" spans="1:5" x14ac:dyDescent="0.35">
      <c r="A244">
        <v>2021</v>
      </c>
      <c r="B244" t="s">
        <v>92</v>
      </c>
      <c r="C244" t="s">
        <v>87</v>
      </c>
      <c r="D244" t="s">
        <v>11</v>
      </c>
      <c r="E244">
        <v>229672000</v>
      </c>
    </row>
    <row r="245" spans="1:5" x14ac:dyDescent="0.35">
      <c r="A245">
        <v>2021</v>
      </c>
      <c r="B245" t="s">
        <v>92</v>
      </c>
      <c r="C245" t="s">
        <v>87</v>
      </c>
      <c r="D245" t="s">
        <v>10</v>
      </c>
      <c r="E245">
        <v>78861000</v>
      </c>
    </row>
    <row r="246" spans="1:5" x14ac:dyDescent="0.35">
      <c r="A246">
        <v>2021</v>
      </c>
      <c r="B246" t="s">
        <v>92</v>
      </c>
      <c r="C246" t="s">
        <v>86</v>
      </c>
      <c r="D246" t="s">
        <v>24</v>
      </c>
      <c r="E246">
        <v>77812000</v>
      </c>
    </row>
    <row r="247" spans="1:5" x14ac:dyDescent="0.35">
      <c r="A247">
        <v>2021</v>
      </c>
      <c r="B247" t="s">
        <v>92</v>
      </c>
      <c r="C247" t="s">
        <v>86</v>
      </c>
      <c r="D247" t="s">
        <v>40</v>
      </c>
      <c r="E247">
        <v>37599000</v>
      </c>
    </row>
    <row r="248" spans="1:5" x14ac:dyDescent="0.35">
      <c r="A248">
        <v>2021</v>
      </c>
      <c r="B248" t="s">
        <v>92</v>
      </c>
      <c r="C248" t="s">
        <v>87</v>
      </c>
      <c r="D248" t="s">
        <v>9</v>
      </c>
      <c r="E248">
        <v>20414000</v>
      </c>
    </row>
    <row r="249" spans="1:5" x14ac:dyDescent="0.35">
      <c r="A249">
        <v>2021</v>
      </c>
      <c r="B249" t="s">
        <v>92</v>
      </c>
      <c r="C249" t="s">
        <v>85</v>
      </c>
      <c r="D249" t="s">
        <v>18</v>
      </c>
      <c r="E249">
        <v>84040000</v>
      </c>
    </row>
    <row r="250" spans="1:5" x14ac:dyDescent="0.35">
      <c r="A250">
        <v>2021</v>
      </c>
      <c r="B250" t="s">
        <v>92</v>
      </c>
      <c r="C250" t="s">
        <v>89</v>
      </c>
      <c r="D250" t="s">
        <v>15</v>
      </c>
      <c r="E250">
        <v>38249000</v>
      </c>
    </row>
    <row r="251" spans="1:5" x14ac:dyDescent="0.35">
      <c r="A251">
        <v>2021</v>
      </c>
      <c r="B251" t="s">
        <v>92</v>
      </c>
      <c r="C251" t="s">
        <v>89</v>
      </c>
      <c r="D251" t="s">
        <v>216</v>
      </c>
      <c r="E251">
        <v>673000</v>
      </c>
    </row>
    <row r="252" spans="1:5" x14ac:dyDescent="0.35">
      <c r="A252">
        <v>2022</v>
      </c>
      <c r="B252" t="s">
        <v>92</v>
      </c>
      <c r="C252" t="s">
        <v>85</v>
      </c>
      <c r="D252" t="s">
        <v>19</v>
      </c>
      <c r="E252">
        <v>71421000</v>
      </c>
    </row>
    <row r="253" spans="1:5" x14ac:dyDescent="0.35">
      <c r="A253">
        <v>2022</v>
      </c>
      <c r="B253" t="s">
        <v>92</v>
      </c>
      <c r="C253" t="s">
        <v>85</v>
      </c>
      <c r="D253" t="s">
        <v>17</v>
      </c>
      <c r="E253">
        <v>29693000</v>
      </c>
    </row>
    <row r="254" spans="1:5" x14ac:dyDescent="0.35">
      <c r="A254">
        <v>2022</v>
      </c>
      <c r="B254" t="s">
        <v>92</v>
      </c>
      <c r="C254" t="s">
        <v>85</v>
      </c>
      <c r="D254" t="s">
        <v>18</v>
      </c>
      <c r="E254">
        <v>85118000</v>
      </c>
    </row>
    <row r="255" spans="1:5" x14ac:dyDescent="0.35">
      <c r="A255">
        <v>2022</v>
      </c>
      <c r="B255" t="s">
        <v>92</v>
      </c>
      <c r="C255" t="s">
        <v>89</v>
      </c>
      <c r="D255" t="s">
        <v>14</v>
      </c>
      <c r="E255">
        <v>98404000</v>
      </c>
    </row>
    <row r="256" spans="1:5" x14ac:dyDescent="0.35">
      <c r="A256">
        <v>2022</v>
      </c>
      <c r="B256" t="s">
        <v>92</v>
      </c>
      <c r="C256" t="s">
        <v>87</v>
      </c>
      <c r="D256" t="s">
        <v>4</v>
      </c>
      <c r="E256">
        <v>13763000</v>
      </c>
    </row>
    <row r="257" spans="1:5" x14ac:dyDescent="0.35">
      <c r="A257">
        <v>2022</v>
      </c>
      <c r="B257" t="s">
        <v>92</v>
      </c>
      <c r="C257" t="s">
        <v>89</v>
      </c>
      <c r="D257" t="s">
        <v>16</v>
      </c>
      <c r="E257">
        <v>45865000</v>
      </c>
    </row>
    <row r="258" spans="1:5" x14ac:dyDescent="0.35">
      <c r="A258">
        <v>2022</v>
      </c>
      <c r="B258" t="s">
        <v>92</v>
      </c>
      <c r="C258" t="s">
        <v>85</v>
      </c>
      <c r="D258" t="s">
        <v>20</v>
      </c>
      <c r="E258">
        <v>125005000</v>
      </c>
    </row>
    <row r="259" spans="1:5" x14ac:dyDescent="0.35">
      <c r="A259">
        <v>2022</v>
      </c>
      <c r="B259" t="s">
        <v>92</v>
      </c>
      <c r="C259" t="s">
        <v>89</v>
      </c>
      <c r="D259" t="s">
        <v>15</v>
      </c>
      <c r="E259">
        <v>38762000</v>
      </c>
    </row>
    <row r="260" spans="1:5" x14ac:dyDescent="0.35">
      <c r="A260">
        <v>2022</v>
      </c>
      <c r="B260" t="s">
        <v>92</v>
      </c>
      <c r="C260" t="s">
        <v>86</v>
      </c>
      <c r="D260" t="s">
        <v>21</v>
      </c>
      <c r="E260">
        <v>52895000</v>
      </c>
    </row>
    <row r="261" spans="1:5" x14ac:dyDescent="0.35">
      <c r="A261">
        <v>2022</v>
      </c>
      <c r="B261" t="s">
        <v>92</v>
      </c>
      <c r="C261" t="s">
        <v>87</v>
      </c>
      <c r="D261" t="s">
        <v>7</v>
      </c>
      <c r="E261">
        <v>31668000</v>
      </c>
    </row>
    <row r="262" spans="1:5" x14ac:dyDescent="0.35">
      <c r="A262">
        <v>2022</v>
      </c>
      <c r="B262" t="s">
        <v>92</v>
      </c>
      <c r="C262" t="s">
        <v>87</v>
      </c>
      <c r="D262" t="s">
        <v>9</v>
      </c>
      <c r="E262">
        <v>20801000</v>
      </c>
    </row>
    <row r="263" spans="1:5" x14ac:dyDescent="0.35">
      <c r="A263">
        <v>2022</v>
      </c>
      <c r="B263" t="s">
        <v>92</v>
      </c>
      <c r="C263" t="s">
        <v>87</v>
      </c>
      <c r="D263" t="s">
        <v>11</v>
      </c>
      <c r="E263">
        <v>232301000</v>
      </c>
    </row>
    <row r="264" spans="1:5" x14ac:dyDescent="0.35">
      <c r="A264">
        <v>2022</v>
      </c>
      <c r="B264" t="s">
        <v>92</v>
      </c>
      <c r="C264" t="s">
        <v>86</v>
      </c>
      <c r="D264" t="s">
        <v>40</v>
      </c>
      <c r="E264">
        <v>37816000</v>
      </c>
    </row>
    <row r="265" spans="1:5" x14ac:dyDescent="0.35">
      <c r="A265">
        <v>2022</v>
      </c>
      <c r="B265" t="s">
        <v>92</v>
      </c>
      <c r="C265" t="s">
        <v>87</v>
      </c>
      <c r="D265" t="s">
        <v>3</v>
      </c>
      <c r="E265">
        <v>7415000</v>
      </c>
    </row>
    <row r="266" spans="1:5" x14ac:dyDescent="0.35">
      <c r="A266">
        <v>2022</v>
      </c>
      <c r="B266" t="s">
        <v>92</v>
      </c>
      <c r="C266" t="s">
        <v>86</v>
      </c>
      <c r="D266" t="s">
        <v>22</v>
      </c>
      <c r="E266">
        <v>67092000</v>
      </c>
    </row>
    <row r="267" spans="1:5" x14ac:dyDescent="0.35">
      <c r="A267">
        <v>2022</v>
      </c>
      <c r="B267" t="s">
        <v>92</v>
      </c>
      <c r="C267" t="s">
        <v>85</v>
      </c>
      <c r="D267" t="s">
        <v>36</v>
      </c>
      <c r="E267">
        <v>1563000</v>
      </c>
    </row>
    <row r="268" spans="1:5" x14ac:dyDescent="0.35">
      <c r="A268">
        <v>2022</v>
      </c>
      <c r="B268" t="s">
        <v>92</v>
      </c>
      <c r="C268" t="s">
        <v>89</v>
      </c>
      <c r="D268" t="s">
        <v>216</v>
      </c>
      <c r="E268">
        <v>680000</v>
      </c>
    </row>
    <row r="269" spans="1:5" x14ac:dyDescent="0.35">
      <c r="A269">
        <v>2022</v>
      </c>
      <c r="B269" t="s">
        <v>92</v>
      </c>
      <c r="C269" t="s">
        <v>89</v>
      </c>
      <c r="D269" t="s">
        <v>12</v>
      </c>
      <c r="E269">
        <v>124154000</v>
      </c>
    </row>
    <row r="270" spans="1:5" x14ac:dyDescent="0.35">
      <c r="A270">
        <v>2022</v>
      </c>
      <c r="B270" t="s">
        <v>92</v>
      </c>
      <c r="C270" t="s">
        <v>86</v>
      </c>
      <c r="D270" t="s">
        <v>24</v>
      </c>
      <c r="E270">
        <v>78129000</v>
      </c>
    </row>
    <row r="271" spans="1:5" x14ac:dyDescent="0.35">
      <c r="A271">
        <v>2022</v>
      </c>
      <c r="B271" t="s">
        <v>92</v>
      </c>
      <c r="C271" t="s">
        <v>87</v>
      </c>
      <c r="D271" t="s">
        <v>8</v>
      </c>
      <c r="E271">
        <v>29695000</v>
      </c>
    </row>
    <row r="272" spans="1:5" x14ac:dyDescent="0.35">
      <c r="A272">
        <v>2022</v>
      </c>
      <c r="B272" t="s">
        <v>92</v>
      </c>
      <c r="C272" t="s">
        <v>87</v>
      </c>
      <c r="D272" t="s">
        <v>26</v>
      </c>
      <c r="E272">
        <v>11468000</v>
      </c>
    </row>
    <row r="273" spans="1:5" x14ac:dyDescent="0.35">
      <c r="A273">
        <v>2022</v>
      </c>
      <c r="B273" t="s">
        <v>92</v>
      </c>
      <c r="C273" t="s">
        <v>87</v>
      </c>
      <c r="D273" t="s">
        <v>10</v>
      </c>
      <c r="E273">
        <v>79790000</v>
      </c>
    </row>
    <row r="274" spans="1:5" x14ac:dyDescent="0.35">
      <c r="A274">
        <v>2022</v>
      </c>
      <c r="B274" t="s">
        <v>92</v>
      </c>
      <c r="C274" t="s">
        <v>88</v>
      </c>
      <c r="D274" t="s">
        <v>45</v>
      </c>
      <c r="E274">
        <v>15536000</v>
      </c>
    </row>
    <row r="275" spans="1:5" x14ac:dyDescent="0.35">
      <c r="A275">
        <v>2022</v>
      </c>
      <c r="B275" t="s">
        <v>92</v>
      </c>
      <c r="C275" t="s">
        <v>86</v>
      </c>
      <c r="D275" t="s">
        <v>23</v>
      </c>
      <c r="E275">
        <v>35573000</v>
      </c>
    </row>
    <row r="276" spans="1:5" x14ac:dyDescent="0.35">
      <c r="A276">
        <v>2022</v>
      </c>
      <c r="B276" t="s">
        <v>92</v>
      </c>
      <c r="C276" t="s">
        <v>88</v>
      </c>
      <c r="D276" t="s">
        <v>13</v>
      </c>
      <c r="E276">
        <v>35239000</v>
      </c>
    </row>
    <row r="277" spans="1:5" x14ac:dyDescent="0.35">
      <c r="A277">
        <v>2023</v>
      </c>
      <c r="B277" t="s">
        <v>92</v>
      </c>
      <c r="C277" t="s">
        <v>87</v>
      </c>
      <c r="D277" t="s">
        <v>11</v>
      </c>
      <c r="E277">
        <v>234692000</v>
      </c>
    </row>
    <row r="278" spans="1:5" x14ac:dyDescent="0.35">
      <c r="A278">
        <v>2023</v>
      </c>
      <c r="B278" t="s">
        <v>92</v>
      </c>
      <c r="C278" t="s">
        <v>88</v>
      </c>
      <c r="D278" t="s">
        <v>45</v>
      </c>
      <c r="E278">
        <v>15681000</v>
      </c>
    </row>
    <row r="279" spans="1:5" x14ac:dyDescent="0.35">
      <c r="A279">
        <v>2023</v>
      </c>
      <c r="B279" t="s">
        <v>92</v>
      </c>
      <c r="C279" t="s">
        <v>85</v>
      </c>
      <c r="D279" t="s">
        <v>19</v>
      </c>
      <c r="E279">
        <v>72373000</v>
      </c>
    </row>
    <row r="280" spans="1:5" x14ac:dyDescent="0.35">
      <c r="A280">
        <v>2023</v>
      </c>
      <c r="B280" t="s">
        <v>92</v>
      </c>
      <c r="C280" t="s">
        <v>86</v>
      </c>
      <c r="D280" t="s">
        <v>22</v>
      </c>
      <c r="E280">
        <v>67515000</v>
      </c>
    </row>
    <row r="281" spans="1:5" x14ac:dyDescent="0.35">
      <c r="A281">
        <v>2023</v>
      </c>
      <c r="B281" t="s">
        <v>92</v>
      </c>
      <c r="C281" t="s">
        <v>86</v>
      </c>
      <c r="D281" t="s">
        <v>23</v>
      </c>
      <c r="E281">
        <v>35716000</v>
      </c>
    </row>
    <row r="282" spans="1:5" x14ac:dyDescent="0.35">
      <c r="A282">
        <v>2023</v>
      </c>
      <c r="B282" t="s">
        <v>92</v>
      </c>
      <c r="C282" t="s">
        <v>85</v>
      </c>
      <c r="D282" t="s">
        <v>17</v>
      </c>
      <c r="E282">
        <v>30037000</v>
      </c>
    </row>
    <row r="283" spans="1:5" x14ac:dyDescent="0.35">
      <c r="A283">
        <v>2023</v>
      </c>
      <c r="B283" t="s">
        <v>92</v>
      </c>
      <c r="C283" t="s">
        <v>89</v>
      </c>
      <c r="D283" t="s">
        <v>16</v>
      </c>
      <c r="E283">
        <v>46156000</v>
      </c>
    </row>
    <row r="284" spans="1:5" x14ac:dyDescent="0.35">
      <c r="A284">
        <v>2023</v>
      </c>
      <c r="B284" t="s">
        <v>92</v>
      </c>
      <c r="C284" t="s">
        <v>89</v>
      </c>
      <c r="D284" t="s">
        <v>15</v>
      </c>
      <c r="E284">
        <v>39259000</v>
      </c>
    </row>
    <row r="285" spans="1:5" x14ac:dyDescent="0.35">
      <c r="A285">
        <v>2023</v>
      </c>
      <c r="B285" t="s">
        <v>92</v>
      </c>
      <c r="C285" t="s">
        <v>87</v>
      </c>
      <c r="D285" t="s">
        <v>4</v>
      </c>
      <c r="E285">
        <v>13862000</v>
      </c>
    </row>
    <row r="286" spans="1:5" x14ac:dyDescent="0.35">
      <c r="A286">
        <v>2023</v>
      </c>
      <c r="B286" t="s">
        <v>92</v>
      </c>
      <c r="C286" t="s">
        <v>87</v>
      </c>
      <c r="D286" t="s">
        <v>3</v>
      </c>
      <c r="E286">
        <v>7453000</v>
      </c>
    </row>
    <row r="287" spans="1:5" x14ac:dyDescent="0.35">
      <c r="A287">
        <v>2023</v>
      </c>
      <c r="B287" t="s">
        <v>92</v>
      </c>
      <c r="C287" t="s">
        <v>85</v>
      </c>
      <c r="D287" t="s">
        <v>36</v>
      </c>
      <c r="E287">
        <v>1571000</v>
      </c>
    </row>
    <row r="288" spans="1:5" x14ac:dyDescent="0.35">
      <c r="A288">
        <v>2023</v>
      </c>
      <c r="B288" t="s">
        <v>92</v>
      </c>
      <c r="C288" t="s">
        <v>87</v>
      </c>
      <c r="D288" t="s">
        <v>8</v>
      </c>
      <c r="E288">
        <v>30058000</v>
      </c>
    </row>
    <row r="289" spans="1:5" x14ac:dyDescent="0.35">
      <c r="A289">
        <v>2023</v>
      </c>
      <c r="B289" t="s">
        <v>92</v>
      </c>
      <c r="C289" t="s">
        <v>86</v>
      </c>
      <c r="D289" t="s">
        <v>21</v>
      </c>
      <c r="E289">
        <v>53079000</v>
      </c>
    </row>
    <row r="290" spans="1:5" x14ac:dyDescent="0.35">
      <c r="A290">
        <v>2023</v>
      </c>
      <c r="B290" t="s">
        <v>92</v>
      </c>
      <c r="C290" t="s">
        <v>87</v>
      </c>
      <c r="D290" t="s">
        <v>26</v>
      </c>
      <c r="E290">
        <v>11587000</v>
      </c>
    </row>
    <row r="291" spans="1:5" x14ac:dyDescent="0.35">
      <c r="A291">
        <v>2023</v>
      </c>
      <c r="B291" t="s">
        <v>92</v>
      </c>
      <c r="C291" t="s">
        <v>88</v>
      </c>
      <c r="D291" t="s">
        <v>13</v>
      </c>
      <c r="E291">
        <v>35573000</v>
      </c>
    </row>
    <row r="292" spans="1:5" x14ac:dyDescent="0.35">
      <c r="A292">
        <v>2023</v>
      </c>
      <c r="B292" t="s">
        <v>92</v>
      </c>
      <c r="C292" t="s">
        <v>85</v>
      </c>
      <c r="D292" t="s">
        <v>20</v>
      </c>
      <c r="E292">
        <v>125979000</v>
      </c>
    </row>
    <row r="293" spans="1:5" x14ac:dyDescent="0.35">
      <c r="A293">
        <v>2023</v>
      </c>
      <c r="B293" t="s">
        <v>92</v>
      </c>
      <c r="C293" t="s">
        <v>89</v>
      </c>
      <c r="D293" t="s">
        <v>216</v>
      </c>
      <c r="E293">
        <v>686000</v>
      </c>
    </row>
    <row r="294" spans="1:5" x14ac:dyDescent="0.35">
      <c r="A294">
        <v>2023</v>
      </c>
      <c r="B294" t="s">
        <v>92</v>
      </c>
      <c r="C294" t="s">
        <v>86</v>
      </c>
      <c r="D294" t="s">
        <v>40</v>
      </c>
      <c r="E294">
        <v>37999000</v>
      </c>
    </row>
    <row r="295" spans="1:5" x14ac:dyDescent="0.35">
      <c r="A295">
        <v>2023</v>
      </c>
      <c r="B295" t="s">
        <v>92</v>
      </c>
      <c r="C295" t="s">
        <v>89</v>
      </c>
      <c r="D295" t="s">
        <v>12</v>
      </c>
      <c r="E295">
        <v>125991000</v>
      </c>
    </row>
    <row r="296" spans="1:5" x14ac:dyDescent="0.35">
      <c r="A296">
        <v>2023</v>
      </c>
      <c r="B296" t="s">
        <v>92</v>
      </c>
      <c r="C296" t="s">
        <v>89</v>
      </c>
      <c r="D296" t="s">
        <v>14</v>
      </c>
      <c r="E296">
        <v>98884000</v>
      </c>
    </row>
    <row r="297" spans="1:5" x14ac:dyDescent="0.35">
      <c r="A297">
        <v>2023</v>
      </c>
      <c r="B297" t="s">
        <v>92</v>
      </c>
      <c r="C297" t="s">
        <v>87</v>
      </c>
      <c r="D297" t="s">
        <v>10</v>
      </c>
      <c r="E297">
        <v>80662000</v>
      </c>
    </row>
    <row r="298" spans="1:5" x14ac:dyDescent="0.35">
      <c r="A298">
        <v>2023</v>
      </c>
      <c r="B298" t="s">
        <v>92</v>
      </c>
      <c r="C298" t="s">
        <v>85</v>
      </c>
      <c r="D298" t="s">
        <v>18</v>
      </c>
      <c r="E298">
        <v>86149000</v>
      </c>
    </row>
    <row r="299" spans="1:5" x14ac:dyDescent="0.35">
      <c r="A299">
        <v>2023</v>
      </c>
      <c r="B299" t="s">
        <v>92</v>
      </c>
      <c r="C299" t="s">
        <v>87</v>
      </c>
      <c r="D299" t="s">
        <v>9</v>
      </c>
      <c r="E299">
        <v>21195000</v>
      </c>
    </row>
    <row r="300" spans="1:5" x14ac:dyDescent="0.35">
      <c r="A300">
        <v>2023</v>
      </c>
      <c r="B300" t="s">
        <v>92</v>
      </c>
      <c r="C300" t="s">
        <v>86</v>
      </c>
      <c r="D300" t="s">
        <v>24</v>
      </c>
      <c r="E300">
        <v>78395000</v>
      </c>
    </row>
    <row r="301" spans="1:5" x14ac:dyDescent="0.35">
      <c r="A301">
        <v>2023</v>
      </c>
      <c r="B301" t="s">
        <v>92</v>
      </c>
      <c r="C301" t="s">
        <v>87</v>
      </c>
      <c r="D301" t="s">
        <v>7</v>
      </c>
      <c r="E301">
        <v>31875000</v>
      </c>
    </row>
    <row r="302" spans="1:5" x14ac:dyDescent="0.35">
      <c r="A302">
        <v>2024</v>
      </c>
      <c r="B302" t="s">
        <v>92</v>
      </c>
      <c r="C302" t="s">
        <v>85</v>
      </c>
      <c r="D302" t="s">
        <v>18</v>
      </c>
      <c r="E302">
        <v>87180000</v>
      </c>
    </row>
    <row r="303" spans="1:5" x14ac:dyDescent="0.35">
      <c r="A303">
        <v>2024</v>
      </c>
      <c r="B303" t="s">
        <v>92</v>
      </c>
      <c r="C303" t="s">
        <v>86</v>
      </c>
      <c r="D303" t="s">
        <v>24</v>
      </c>
      <c r="E303">
        <v>78660000</v>
      </c>
    </row>
    <row r="304" spans="1:5" x14ac:dyDescent="0.35">
      <c r="A304">
        <v>2024</v>
      </c>
      <c r="B304" t="s">
        <v>92</v>
      </c>
      <c r="C304" t="s">
        <v>87</v>
      </c>
      <c r="D304" t="s">
        <v>9</v>
      </c>
      <c r="E304">
        <v>21588000</v>
      </c>
    </row>
    <row r="305" spans="1:5" x14ac:dyDescent="0.35">
      <c r="A305">
        <v>2024</v>
      </c>
      <c r="B305" t="s">
        <v>92</v>
      </c>
      <c r="C305" t="s">
        <v>87</v>
      </c>
      <c r="D305" t="s">
        <v>26</v>
      </c>
      <c r="E305">
        <v>11706000</v>
      </c>
    </row>
    <row r="306" spans="1:5" x14ac:dyDescent="0.35">
      <c r="A306">
        <v>2024</v>
      </c>
      <c r="B306" t="s">
        <v>92</v>
      </c>
      <c r="C306" t="s">
        <v>89</v>
      </c>
      <c r="D306" t="s">
        <v>216</v>
      </c>
      <c r="E306">
        <v>692000</v>
      </c>
    </row>
    <row r="307" spans="1:5" x14ac:dyDescent="0.35">
      <c r="A307">
        <v>2024</v>
      </c>
      <c r="B307" t="s">
        <v>92</v>
      </c>
      <c r="C307" t="s">
        <v>89</v>
      </c>
      <c r="D307" t="s">
        <v>15</v>
      </c>
      <c r="E307">
        <v>39756000</v>
      </c>
    </row>
    <row r="308" spans="1:5" x14ac:dyDescent="0.35">
      <c r="A308">
        <v>2024</v>
      </c>
      <c r="B308" t="s">
        <v>92</v>
      </c>
      <c r="C308" t="s">
        <v>89</v>
      </c>
      <c r="D308" t="s">
        <v>16</v>
      </c>
      <c r="E308">
        <v>46446000</v>
      </c>
    </row>
    <row r="309" spans="1:5" x14ac:dyDescent="0.35">
      <c r="A309">
        <v>2024</v>
      </c>
      <c r="B309" t="s">
        <v>92</v>
      </c>
      <c r="C309" t="s">
        <v>89</v>
      </c>
      <c r="D309" t="s">
        <v>14</v>
      </c>
      <c r="E309">
        <v>99363000</v>
      </c>
    </row>
    <row r="310" spans="1:5" x14ac:dyDescent="0.35">
      <c r="A310">
        <v>2024</v>
      </c>
      <c r="B310" t="s">
        <v>92</v>
      </c>
      <c r="C310" t="s">
        <v>89</v>
      </c>
      <c r="D310" t="s">
        <v>12</v>
      </c>
      <c r="E310">
        <v>127827000</v>
      </c>
    </row>
    <row r="311" spans="1:5" x14ac:dyDescent="0.35">
      <c r="A311">
        <v>2024</v>
      </c>
      <c r="B311" t="s">
        <v>92</v>
      </c>
      <c r="C311" t="s">
        <v>87</v>
      </c>
      <c r="D311" t="s">
        <v>7</v>
      </c>
      <c r="E311">
        <v>32083000</v>
      </c>
    </row>
    <row r="312" spans="1:5" x14ac:dyDescent="0.35">
      <c r="A312">
        <v>2024</v>
      </c>
      <c r="B312" t="s">
        <v>92</v>
      </c>
      <c r="C312" t="s">
        <v>87</v>
      </c>
      <c r="D312" t="s">
        <v>4</v>
      </c>
      <c r="E312">
        <v>13961000</v>
      </c>
    </row>
    <row r="313" spans="1:5" x14ac:dyDescent="0.35">
      <c r="A313">
        <v>2024</v>
      </c>
      <c r="B313" t="s">
        <v>92</v>
      </c>
      <c r="C313" t="s">
        <v>86</v>
      </c>
      <c r="D313" t="s">
        <v>22</v>
      </c>
      <c r="E313">
        <v>67939000</v>
      </c>
    </row>
    <row r="314" spans="1:5" x14ac:dyDescent="0.35">
      <c r="A314">
        <v>2024</v>
      </c>
      <c r="B314" t="s">
        <v>92</v>
      </c>
      <c r="C314" t="s">
        <v>85</v>
      </c>
      <c r="D314" t="s">
        <v>36</v>
      </c>
      <c r="E314">
        <v>1579000</v>
      </c>
    </row>
    <row r="315" spans="1:5" x14ac:dyDescent="0.35">
      <c r="A315">
        <v>2024</v>
      </c>
      <c r="B315" t="s">
        <v>92</v>
      </c>
      <c r="C315" t="s">
        <v>86</v>
      </c>
      <c r="D315" t="s">
        <v>40</v>
      </c>
      <c r="E315">
        <v>38181000</v>
      </c>
    </row>
    <row r="316" spans="1:5" x14ac:dyDescent="0.35">
      <c r="A316">
        <v>2024</v>
      </c>
      <c r="B316" t="s">
        <v>92</v>
      </c>
      <c r="C316" t="s">
        <v>85</v>
      </c>
      <c r="D316" t="s">
        <v>20</v>
      </c>
      <c r="E316">
        <v>126954000</v>
      </c>
    </row>
    <row r="317" spans="1:5" x14ac:dyDescent="0.35">
      <c r="A317">
        <v>2024</v>
      </c>
      <c r="B317" t="s">
        <v>92</v>
      </c>
      <c r="C317" t="s">
        <v>86</v>
      </c>
      <c r="D317" t="s">
        <v>21</v>
      </c>
      <c r="E317">
        <v>53263000</v>
      </c>
    </row>
    <row r="318" spans="1:5" x14ac:dyDescent="0.35">
      <c r="A318">
        <v>2024</v>
      </c>
      <c r="B318" t="s">
        <v>92</v>
      </c>
      <c r="C318" t="s">
        <v>88</v>
      </c>
      <c r="D318" t="s">
        <v>13</v>
      </c>
      <c r="E318">
        <v>35908000</v>
      </c>
    </row>
    <row r="319" spans="1:5" x14ac:dyDescent="0.35">
      <c r="A319">
        <v>2024</v>
      </c>
      <c r="B319" t="s">
        <v>92</v>
      </c>
      <c r="C319" t="s">
        <v>87</v>
      </c>
      <c r="D319" t="s">
        <v>10</v>
      </c>
      <c r="E319">
        <v>81534000</v>
      </c>
    </row>
    <row r="320" spans="1:5" x14ac:dyDescent="0.35">
      <c r="A320">
        <v>2024</v>
      </c>
      <c r="B320" t="s">
        <v>92</v>
      </c>
      <c r="C320" t="s">
        <v>87</v>
      </c>
      <c r="D320" t="s">
        <v>11</v>
      </c>
      <c r="E320">
        <v>237082000</v>
      </c>
    </row>
    <row r="321" spans="1:5" x14ac:dyDescent="0.35">
      <c r="A321">
        <v>2024</v>
      </c>
      <c r="B321" t="s">
        <v>92</v>
      </c>
      <c r="C321" t="s">
        <v>88</v>
      </c>
      <c r="D321" t="s">
        <v>45</v>
      </c>
      <c r="E321">
        <v>15823000</v>
      </c>
    </row>
    <row r="322" spans="1:5" x14ac:dyDescent="0.35">
      <c r="A322">
        <v>2024</v>
      </c>
      <c r="B322" t="s">
        <v>92</v>
      </c>
      <c r="C322" t="s">
        <v>87</v>
      </c>
      <c r="D322" t="s">
        <v>3</v>
      </c>
      <c r="E322">
        <v>7490000</v>
      </c>
    </row>
    <row r="323" spans="1:5" x14ac:dyDescent="0.35">
      <c r="A323">
        <v>2024</v>
      </c>
      <c r="B323" t="s">
        <v>92</v>
      </c>
      <c r="C323" t="s">
        <v>87</v>
      </c>
      <c r="D323" t="s">
        <v>8</v>
      </c>
      <c r="E323">
        <v>30421000</v>
      </c>
    </row>
    <row r="324" spans="1:5" x14ac:dyDescent="0.35">
      <c r="A324">
        <v>2024</v>
      </c>
      <c r="B324" t="s">
        <v>92</v>
      </c>
      <c r="C324" t="s">
        <v>86</v>
      </c>
      <c r="D324" t="s">
        <v>23</v>
      </c>
      <c r="E324">
        <v>35860000</v>
      </c>
    </row>
    <row r="325" spans="1:5" x14ac:dyDescent="0.35">
      <c r="A325">
        <v>2024</v>
      </c>
      <c r="B325" t="s">
        <v>92</v>
      </c>
      <c r="C325" t="s">
        <v>85</v>
      </c>
      <c r="D325" t="s">
        <v>19</v>
      </c>
      <c r="E325">
        <v>73326000</v>
      </c>
    </row>
    <row r="326" spans="1:5" x14ac:dyDescent="0.35">
      <c r="A326">
        <v>2024</v>
      </c>
      <c r="B326" t="s">
        <v>92</v>
      </c>
      <c r="C326" t="s">
        <v>85</v>
      </c>
      <c r="D326" t="s">
        <v>17</v>
      </c>
      <c r="E326">
        <v>30380000</v>
      </c>
    </row>
    <row r="327" spans="1:5" x14ac:dyDescent="0.35">
      <c r="A327">
        <v>2025</v>
      </c>
      <c r="B327" t="s">
        <v>92</v>
      </c>
      <c r="C327" t="s">
        <v>86</v>
      </c>
      <c r="D327" t="s">
        <v>22</v>
      </c>
      <c r="E327">
        <v>68362000</v>
      </c>
    </row>
    <row r="328" spans="1:5" x14ac:dyDescent="0.35">
      <c r="A328">
        <v>2025</v>
      </c>
      <c r="B328" t="s">
        <v>92</v>
      </c>
      <c r="C328" t="s">
        <v>85</v>
      </c>
      <c r="D328" t="s">
        <v>17</v>
      </c>
      <c r="E328">
        <v>30724000</v>
      </c>
    </row>
    <row r="329" spans="1:5" x14ac:dyDescent="0.35">
      <c r="A329">
        <v>2025</v>
      </c>
      <c r="B329" t="s">
        <v>92</v>
      </c>
      <c r="C329" t="s">
        <v>89</v>
      </c>
      <c r="D329" t="s">
        <v>16</v>
      </c>
      <c r="E329">
        <v>46736000</v>
      </c>
    </row>
    <row r="330" spans="1:5" x14ac:dyDescent="0.35">
      <c r="A330">
        <v>2025</v>
      </c>
      <c r="B330" t="s">
        <v>92</v>
      </c>
      <c r="C330" t="s">
        <v>87</v>
      </c>
      <c r="D330" t="s">
        <v>3</v>
      </c>
      <c r="E330">
        <v>7527000</v>
      </c>
    </row>
    <row r="331" spans="1:5" x14ac:dyDescent="0.35">
      <c r="A331">
        <v>2025</v>
      </c>
      <c r="B331" t="s">
        <v>92</v>
      </c>
      <c r="C331" t="s">
        <v>87</v>
      </c>
      <c r="D331" t="s">
        <v>26</v>
      </c>
      <c r="E331">
        <v>11824000</v>
      </c>
    </row>
    <row r="332" spans="1:5" x14ac:dyDescent="0.35">
      <c r="A332">
        <v>2025</v>
      </c>
      <c r="B332" t="s">
        <v>92</v>
      </c>
      <c r="C332" t="s">
        <v>87</v>
      </c>
      <c r="D332" t="s">
        <v>7</v>
      </c>
      <c r="E332">
        <v>32291000</v>
      </c>
    </row>
    <row r="333" spans="1:5" x14ac:dyDescent="0.35">
      <c r="A333">
        <v>2025</v>
      </c>
      <c r="B333" t="s">
        <v>92</v>
      </c>
      <c r="C333" t="s">
        <v>88</v>
      </c>
      <c r="D333" t="s">
        <v>45</v>
      </c>
      <c r="E333">
        <v>15966000</v>
      </c>
    </row>
    <row r="334" spans="1:5" x14ac:dyDescent="0.35">
      <c r="A334">
        <v>2025</v>
      </c>
      <c r="B334" t="s">
        <v>92</v>
      </c>
      <c r="C334" t="s">
        <v>85</v>
      </c>
      <c r="D334" t="s">
        <v>36</v>
      </c>
      <c r="E334">
        <v>1587000</v>
      </c>
    </row>
    <row r="335" spans="1:5" x14ac:dyDescent="0.35">
      <c r="A335">
        <v>2025</v>
      </c>
      <c r="B335" t="s">
        <v>92</v>
      </c>
      <c r="C335" t="s">
        <v>85</v>
      </c>
      <c r="D335" t="s">
        <v>19</v>
      </c>
      <c r="E335">
        <v>74277000</v>
      </c>
    </row>
    <row r="336" spans="1:5" x14ac:dyDescent="0.35">
      <c r="A336">
        <v>2025</v>
      </c>
      <c r="B336" t="s">
        <v>92</v>
      </c>
      <c r="C336" t="s">
        <v>89</v>
      </c>
      <c r="D336" t="s">
        <v>14</v>
      </c>
      <c r="E336">
        <v>99843000</v>
      </c>
    </row>
    <row r="337" spans="1:5" x14ac:dyDescent="0.35">
      <c r="A337">
        <v>2025</v>
      </c>
      <c r="B337" t="s">
        <v>92</v>
      </c>
      <c r="C337" t="s">
        <v>87</v>
      </c>
      <c r="D337" t="s">
        <v>11</v>
      </c>
      <c r="E337">
        <v>239472000</v>
      </c>
    </row>
    <row r="338" spans="1:5" x14ac:dyDescent="0.35">
      <c r="A338">
        <v>2025</v>
      </c>
      <c r="B338" t="s">
        <v>92</v>
      </c>
      <c r="C338" t="s">
        <v>87</v>
      </c>
      <c r="D338" t="s">
        <v>10</v>
      </c>
      <c r="E338">
        <v>82406000</v>
      </c>
    </row>
    <row r="339" spans="1:5" x14ac:dyDescent="0.35">
      <c r="A339">
        <v>2025</v>
      </c>
      <c r="B339" t="s">
        <v>92</v>
      </c>
      <c r="C339" t="s">
        <v>86</v>
      </c>
      <c r="D339" t="s">
        <v>23</v>
      </c>
      <c r="E339">
        <v>36003000</v>
      </c>
    </row>
    <row r="340" spans="1:5" x14ac:dyDescent="0.35">
      <c r="A340">
        <v>2025</v>
      </c>
      <c r="B340" t="s">
        <v>92</v>
      </c>
      <c r="C340" t="s">
        <v>85</v>
      </c>
      <c r="D340" t="s">
        <v>20</v>
      </c>
      <c r="E340">
        <v>127928000</v>
      </c>
    </row>
    <row r="341" spans="1:5" x14ac:dyDescent="0.35">
      <c r="A341">
        <v>2025</v>
      </c>
      <c r="B341" t="s">
        <v>92</v>
      </c>
      <c r="C341" t="s">
        <v>86</v>
      </c>
      <c r="D341" t="s">
        <v>40</v>
      </c>
      <c r="E341">
        <v>38363000</v>
      </c>
    </row>
    <row r="342" spans="1:5" x14ac:dyDescent="0.35">
      <c r="A342">
        <v>2025</v>
      </c>
      <c r="B342" t="s">
        <v>92</v>
      </c>
      <c r="C342" t="s">
        <v>87</v>
      </c>
      <c r="D342" t="s">
        <v>4</v>
      </c>
      <c r="E342">
        <v>14061000</v>
      </c>
    </row>
    <row r="343" spans="1:5" x14ac:dyDescent="0.35">
      <c r="A343">
        <v>2025</v>
      </c>
      <c r="B343" t="s">
        <v>92</v>
      </c>
      <c r="C343" t="s">
        <v>89</v>
      </c>
      <c r="D343" t="s">
        <v>12</v>
      </c>
      <c r="E343">
        <v>129664000</v>
      </c>
    </row>
    <row r="344" spans="1:5" x14ac:dyDescent="0.35">
      <c r="A344">
        <v>2025</v>
      </c>
      <c r="B344" t="s">
        <v>92</v>
      </c>
      <c r="C344" t="s">
        <v>86</v>
      </c>
      <c r="D344" t="s">
        <v>21</v>
      </c>
      <c r="E344">
        <v>53448000</v>
      </c>
    </row>
    <row r="345" spans="1:5" x14ac:dyDescent="0.35">
      <c r="A345">
        <v>2025</v>
      </c>
      <c r="B345" t="s">
        <v>92</v>
      </c>
      <c r="C345" t="s">
        <v>88</v>
      </c>
      <c r="D345" t="s">
        <v>13</v>
      </c>
      <c r="E345">
        <v>36242000</v>
      </c>
    </row>
    <row r="346" spans="1:5" x14ac:dyDescent="0.35">
      <c r="A346">
        <v>2025</v>
      </c>
      <c r="B346" t="s">
        <v>92</v>
      </c>
      <c r="C346" t="s">
        <v>85</v>
      </c>
      <c r="D346" t="s">
        <v>18</v>
      </c>
      <c r="E346">
        <v>88212000</v>
      </c>
    </row>
    <row r="347" spans="1:5" x14ac:dyDescent="0.35">
      <c r="A347">
        <v>2025</v>
      </c>
      <c r="B347" t="s">
        <v>92</v>
      </c>
      <c r="C347" t="s">
        <v>87</v>
      </c>
      <c r="D347" t="s">
        <v>9</v>
      </c>
      <c r="E347">
        <v>21982000</v>
      </c>
    </row>
    <row r="348" spans="1:5" x14ac:dyDescent="0.35">
      <c r="A348">
        <v>2025</v>
      </c>
      <c r="B348" t="s">
        <v>92</v>
      </c>
      <c r="C348" t="s">
        <v>87</v>
      </c>
      <c r="D348" t="s">
        <v>8</v>
      </c>
      <c r="E348">
        <v>30785000</v>
      </c>
    </row>
    <row r="349" spans="1:5" x14ac:dyDescent="0.35">
      <c r="A349">
        <v>2025</v>
      </c>
      <c r="B349" t="s">
        <v>92</v>
      </c>
      <c r="C349" t="s">
        <v>89</v>
      </c>
      <c r="D349" t="s">
        <v>216</v>
      </c>
      <c r="E349">
        <v>699000</v>
      </c>
    </row>
    <row r="350" spans="1:5" x14ac:dyDescent="0.35">
      <c r="A350">
        <v>2025</v>
      </c>
      <c r="B350" t="s">
        <v>92</v>
      </c>
      <c r="C350" t="s">
        <v>86</v>
      </c>
      <c r="D350" t="s">
        <v>24</v>
      </c>
      <c r="E350">
        <v>78926000</v>
      </c>
    </row>
    <row r="351" spans="1:5" x14ac:dyDescent="0.35">
      <c r="A351">
        <v>2025</v>
      </c>
      <c r="B351" t="s">
        <v>92</v>
      </c>
      <c r="C351" t="s">
        <v>89</v>
      </c>
      <c r="D351" t="s">
        <v>15</v>
      </c>
      <c r="E351">
        <v>40253000</v>
      </c>
    </row>
    <row r="352" spans="1:5" x14ac:dyDescent="0.35">
      <c r="A352">
        <v>2026</v>
      </c>
      <c r="B352" t="s">
        <v>92</v>
      </c>
      <c r="C352" t="s">
        <v>85</v>
      </c>
      <c r="D352" t="s">
        <v>36</v>
      </c>
      <c r="E352">
        <v>1595000</v>
      </c>
    </row>
    <row r="353" spans="1:5" x14ac:dyDescent="0.35">
      <c r="A353">
        <v>2026</v>
      </c>
      <c r="B353" t="s">
        <v>92</v>
      </c>
      <c r="C353" t="s">
        <v>86</v>
      </c>
      <c r="D353" t="s">
        <v>40</v>
      </c>
      <c r="E353">
        <v>38545000</v>
      </c>
    </row>
    <row r="354" spans="1:5" x14ac:dyDescent="0.35">
      <c r="A354">
        <v>2026</v>
      </c>
      <c r="B354" t="s">
        <v>92</v>
      </c>
      <c r="C354" t="s">
        <v>88</v>
      </c>
      <c r="D354" t="s">
        <v>45</v>
      </c>
      <c r="E354">
        <v>16111000</v>
      </c>
    </row>
    <row r="355" spans="1:5" x14ac:dyDescent="0.35">
      <c r="A355">
        <v>2026</v>
      </c>
      <c r="B355" t="s">
        <v>92</v>
      </c>
      <c r="C355" t="s">
        <v>85</v>
      </c>
      <c r="D355" t="s">
        <v>17</v>
      </c>
      <c r="E355">
        <v>31068000</v>
      </c>
    </row>
    <row r="356" spans="1:5" x14ac:dyDescent="0.35">
      <c r="A356">
        <v>2026</v>
      </c>
      <c r="B356" t="s">
        <v>92</v>
      </c>
      <c r="C356" t="s">
        <v>85</v>
      </c>
      <c r="D356" t="s">
        <v>20</v>
      </c>
      <c r="E356">
        <v>128902000</v>
      </c>
    </row>
    <row r="357" spans="1:5" x14ac:dyDescent="0.35">
      <c r="A357">
        <v>2026</v>
      </c>
      <c r="B357" t="s">
        <v>92</v>
      </c>
      <c r="C357" t="s">
        <v>89</v>
      </c>
      <c r="D357" t="s">
        <v>216</v>
      </c>
      <c r="E357">
        <v>705000</v>
      </c>
    </row>
    <row r="358" spans="1:5" x14ac:dyDescent="0.35">
      <c r="A358">
        <v>2026</v>
      </c>
      <c r="B358" t="s">
        <v>92</v>
      </c>
      <c r="C358" t="s">
        <v>86</v>
      </c>
      <c r="D358" t="s">
        <v>23</v>
      </c>
      <c r="E358">
        <v>36147000</v>
      </c>
    </row>
    <row r="359" spans="1:5" x14ac:dyDescent="0.35">
      <c r="A359">
        <v>2026</v>
      </c>
      <c r="B359" t="s">
        <v>92</v>
      </c>
      <c r="C359" t="s">
        <v>87</v>
      </c>
      <c r="D359" t="s">
        <v>26</v>
      </c>
      <c r="E359">
        <v>11943000</v>
      </c>
    </row>
    <row r="360" spans="1:5" x14ac:dyDescent="0.35">
      <c r="A360">
        <v>2026</v>
      </c>
      <c r="B360" t="s">
        <v>92</v>
      </c>
      <c r="C360" t="s">
        <v>86</v>
      </c>
      <c r="D360" t="s">
        <v>22</v>
      </c>
      <c r="E360">
        <v>68785000</v>
      </c>
    </row>
    <row r="361" spans="1:5" x14ac:dyDescent="0.35">
      <c r="A361">
        <v>2026</v>
      </c>
      <c r="B361" t="s">
        <v>92</v>
      </c>
      <c r="C361" t="s">
        <v>86</v>
      </c>
      <c r="D361" t="s">
        <v>24</v>
      </c>
      <c r="E361">
        <v>79193000</v>
      </c>
    </row>
    <row r="362" spans="1:5" x14ac:dyDescent="0.35">
      <c r="A362">
        <v>2026</v>
      </c>
      <c r="B362" t="s">
        <v>92</v>
      </c>
      <c r="C362" t="s">
        <v>86</v>
      </c>
      <c r="D362" t="s">
        <v>21</v>
      </c>
      <c r="E362">
        <v>53632000</v>
      </c>
    </row>
    <row r="363" spans="1:5" x14ac:dyDescent="0.35">
      <c r="A363">
        <v>2026</v>
      </c>
      <c r="B363" t="s">
        <v>92</v>
      </c>
      <c r="C363" t="s">
        <v>85</v>
      </c>
      <c r="D363" t="s">
        <v>18</v>
      </c>
      <c r="E363">
        <v>89243000</v>
      </c>
    </row>
    <row r="364" spans="1:5" x14ac:dyDescent="0.35">
      <c r="A364">
        <v>2026</v>
      </c>
      <c r="B364" t="s">
        <v>92</v>
      </c>
      <c r="C364" t="s">
        <v>85</v>
      </c>
      <c r="D364" t="s">
        <v>19</v>
      </c>
      <c r="E364">
        <v>75231000</v>
      </c>
    </row>
    <row r="365" spans="1:5" x14ac:dyDescent="0.35">
      <c r="A365">
        <v>2026</v>
      </c>
      <c r="B365" t="s">
        <v>92</v>
      </c>
      <c r="C365" t="s">
        <v>87</v>
      </c>
      <c r="D365" t="s">
        <v>8</v>
      </c>
      <c r="E365">
        <v>31148000</v>
      </c>
    </row>
    <row r="366" spans="1:5" x14ac:dyDescent="0.35">
      <c r="A366">
        <v>2026</v>
      </c>
      <c r="B366" t="s">
        <v>92</v>
      </c>
      <c r="C366" t="s">
        <v>89</v>
      </c>
      <c r="D366" t="s">
        <v>15</v>
      </c>
      <c r="E366">
        <v>40751000</v>
      </c>
    </row>
    <row r="367" spans="1:5" x14ac:dyDescent="0.35">
      <c r="A367">
        <v>2026</v>
      </c>
      <c r="B367" t="s">
        <v>92</v>
      </c>
      <c r="C367" t="s">
        <v>87</v>
      </c>
      <c r="D367" t="s">
        <v>4</v>
      </c>
      <c r="E367">
        <v>14160000</v>
      </c>
    </row>
    <row r="368" spans="1:5" x14ac:dyDescent="0.35">
      <c r="A368">
        <v>2026</v>
      </c>
      <c r="B368" t="s">
        <v>92</v>
      </c>
      <c r="C368" t="s">
        <v>88</v>
      </c>
      <c r="D368" t="s">
        <v>13</v>
      </c>
      <c r="E368">
        <v>36577000</v>
      </c>
    </row>
    <row r="369" spans="1:5" x14ac:dyDescent="0.35">
      <c r="A369">
        <v>2026</v>
      </c>
      <c r="B369" t="s">
        <v>92</v>
      </c>
      <c r="C369" t="s">
        <v>87</v>
      </c>
      <c r="D369" t="s">
        <v>11</v>
      </c>
      <c r="E369">
        <v>241863000</v>
      </c>
    </row>
    <row r="370" spans="1:5" x14ac:dyDescent="0.35">
      <c r="A370">
        <v>2026</v>
      </c>
      <c r="B370" t="s">
        <v>92</v>
      </c>
      <c r="C370" t="s">
        <v>87</v>
      </c>
      <c r="D370" t="s">
        <v>10</v>
      </c>
      <c r="E370">
        <v>83278000</v>
      </c>
    </row>
    <row r="371" spans="1:5" x14ac:dyDescent="0.35">
      <c r="A371">
        <v>2026</v>
      </c>
      <c r="B371" t="s">
        <v>92</v>
      </c>
      <c r="C371" t="s">
        <v>89</v>
      </c>
      <c r="D371" t="s">
        <v>16</v>
      </c>
      <c r="E371">
        <v>47026000</v>
      </c>
    </row>
    <row r="372" spans="1:5" x14ac:dyDescent="0.35">
      <c r="A372">
        <v>2026</v>
      </c>
      <c r="B372" t="s">
        <v>92</v>
      </c>
      <c r="C372" t="s">
        <v>87</v>
      </c>
      <c r="D372" t="s">
        <v>7</v>
      </c>
      <c r="E372">
        <v>32499000</v>
      </c>
    </row>
    <row r="373" spans="1:5" x14ac:dyDescent="0.35">
      <c r="A373">
        <v>2026</v>
      </c>
      <c r="B373" t="s">
        <v>92</v>
      </c>
      <c r="C373" t="s">
        <v>89</v>
      </c>
      <c r="D373" t="s">
        <v>12</v>
      </c>
      <c r="E373">
        <v>131500000</v>
      </c>
    </row>
    <row r="374" spans="1:5" x14ac:dyDescent="0.35">
      <c r="A374">
        <v>2026</v>
      </c>
      <c r="B374" t="s">
        <v>92</v>
      </c>
      <c r="C374" t="s">
        <v>87</v>
      </c>
      <c r="D374" t="s">
        <v>3</v>
      </c>
      <c r="E374">
        <v>7564000</v>
      </c>
    </row>
    <row r="375" spans="1:5" x14ac:dyDescent="0.35">
      <c r="A375">
        <v>2026</v>
      </c>
      <c r="B375" t="s">
        <v>92</v>
      </c>
      <c r="C375" t="s">
        <v>87</v>
      </c>
      <c r="D375" t="s">
        <v>9</v>
      </c>
      <c r="E375">
        <v>22376000</v>
      </c>
    </row>
    <row r="376" spans="1:5" x14ac:dyDescent="0.35">
      <c r="A376">
        <v>2026</v>
      </c>
      <c r="B376" t="s">
        <v>92</v>
      </c>
      <c r="C376" t="s">
        <v>89</v>
      </c>
      <c r="D376" t="s">
        <v>14</v>
      </c>
      <c r="E376">
        <v>100322000</v>
      </c>
    </row>
    <row r="377" spans="1:5" x14ac:dyDescent="0.35">
      <c r="A377">
        <v>2027</v>
      </c>
      <c r="B377" t="s">
        <v>92</v>
      </c>
      <c r="C377" t="s">
        <v>86</v>
      </c>
      <c r="D377" t="s">
        <v>24</v>
      </c>
      <c r="E377">
        <v>79390000</v>
      </c>
    </row>
    <row r="378" spans="1:5" x14ac:dyDescent="0.35">
      <c r="A378">
        <v>2027</v>
      </c>
      <c r="B378" t="s">
        <v>92</v>
      </c>
      <c r="C378" t="s">
        <v>89</v>
      </c>
      <c r="D378" t="s">
        <v>16</v>
      </c>
      <c r="E378">
        <v>47277000</v>
      </c>
    </row>
    <row r="379" spans="1:5" x14ac:dyDescent="0.35">
      <c r="A379">
        <v>2027</v>
      </c>
      <c r="B379" t="s">
        <v>92</v>
      </c>
      <c r="C379" t="s">
        <v>86</v>
      </c>
      <c r="D379" t="s">
        <v>40</v>
      </c>
      <c r="E379">
        <v>38693000</v>
      </c>
    </row>
    <row r="380" spans="1:5" x14ac:dyDescent="0.35">
      <c r="A380">
        <v>2027</v>
      </c>
      <c r="B380" t="s">
        <v>92</v>
      </c>
      <c r="C380" t="s">
        <v>87</v>
      </c>
      <c r="D380" t="s">
        <v>4</v>
      </c>
      <c r="E380">
        <v>14256000</v>
      </c>
    </row>
    <row r="381" spans="1:5" x14ac:dyDescent="0.35">
      <c r="A381">
        <v>2027</v>
      </c>
      <c r="B381" t="s">
        <v>92</v>
      </c>
      <c r="C381" t="s">
        <v>89</v>
      </c>
      <c r="D381" t="s">
        <v>12</v>
      </c>
      <c r="E381">
        <v>133289000</v>
      </c>
    </row>
    <row r="382" spans="1:5" x14ac:dyDescent="0.35">
      <c r="A382">
        <v>2027</v>
      </c>
      <c r="B382" t="s">
        <v>92</v>
      </c>
      <c r="C382" t="s">
        <v>87</v>
      </c>
      <c r="D382" t="s">
        <v>26</v>
      </c>
      <c r="E382">
        <v>12055000</v>
      </c>
    </row>
    <row r="383" spans="1:5" x14ac:dyDescent="0.35">
      <c r="A383">
        <v>2027</v>
      </c>
      <c r="B383" t="s">
        <v>92</v>
      </c>
      <c r="C383" t="s">
        <v>87</v>
      </c>
      <c r="D383" t="s">
        <v>8</v>
      </c>
      <c r="E383">
        <v>31491000</v>
      </c>
    </row>
    <row r="384" spans="1:5" x14ac:dyDescent="0.35">
      <c r="A384">
        <v>2027</v>
      </c>
      <c r="B384" t="s">
        <v>92</v>
      </c>
      <c r="C384" t="s">
        <v>87</v>
      </c>
      <c r="D384" t="s">
        <v>9</v>
      </c>
      <c r="E384">
        <v>22775000</v>
      </c>
    </row>
    <row r="385" spans="1:5" x14ac:dyDescent="0.35">
      <c r="A385">
        <v>2027</v>
      </c>
      <c r="B385" t="s">
        <v>92</v>
      </c>
      <c r="C385" t="s">
        <v>86</v>
      </c>
      <c r="D385" t="s">
        <v>22</v>
      </c>
      <c r="E385">
        <v>69159000</v>
      </c>
    </row>
    <row r="386" spans="1:5" x14ac:dyDescent="0.35">
      <c r="A386">
        <v>2027</v>
      </c>
      <c r="B386" t="s">
        <v>92</v>
      </c>
      <c r="C386" t="s">
        <v>85</v>
      </c>
      <c r="D386" t="s">
        <v>18</v>
      </c>
      <c r="E386">
        <v>90184000</v>
      </c>
    </row>
    <row r="387" spans="1:5" x14ac:dyDescent="0.35">
      <c r="A387">
        <v>2027</v>
      </c>
      <c r="B387" t="s">
        <v>92</v>
      </c>
      <c r="C387" t="s">
        <v>89</v>
      </c>
      <c r="D387" t="s">
        <v>216</v>
      </c>
      <c r="E387">
        <v>711000</v>
      </c>
    </row>
    <row r="388" spans="1:5" x14ac:dyDescent="0.35">
      <c r="A388">
        <v>2027</v>
      </c>
      <c r="B388" t="s">
        <v>92</v>
      </c>
      <c r="C388" t="s">
        <v>87</v>
      </c>
      <c r="D388" t="s">
        <v>11</v>
      </c>
      <c r="E388">
        <v>243921000</v>
      </c>
    </row>
    <row r="389" spans="1:5" x14ac:dyDescent="0.35">
      <c r="A389">
        <v>2027</v>
      </c>
      <c r="B389" t="s">
        <v>92</v>
      </c>
      <c r="C389" t="s">
        <v>85</v>
      </c>
      <c r="D389" t="s">
        <v>17</v>
      </c>
      <c r="E389">
        <v>31387000</v>
      </c>
    </row>
    <row r="390" spans="1:5" x14ac:dyDescent="0.35">
      <c r="A390">
        <v>2027</v>
      </c>
      <c r="B390" t="s">
        <v>92</v>
      </c>
      <c r="C390" t="s">
        <v>87</v>
      </c>
      <c r="D390" t="s">
        <v>10</v>
      </c>
      <c r="E390">
        <v>84057000</v>
      </c>
    </row>
    <row r="391" spans="1:5" x14ac:dyDescent="0.35">
      <c r="A391">
        <v>2027</v>
      </c>
      <c r="B391" t="s">
        <v>92</v>
      </c>
      <c r="C391" t="s">
        <v>86</v>
      </c>
      <c r="D391" t="s">
        <v>21</v>
      </c>
      <c r="E391">
        <v>53763000</v>
      </c>
    </row>
    <row r="392" spans="1:5" x14ac:dyDescent="0.35">
      <c r="A392">
        <v>2027</v>
      </c>
      <c r="B392" t="s">
        <v>92</v>
      </c>
      <c r="C392" t="s">
        <v>85</v>
      </c>
      <c r="D392" t="s">
        <v>19</v>
      </c>
      <c r="E392">
        <v>76167000</v>
      </c>
    </row>
    <row r="393" spans="1:5" x14ac:dyDescent="0.35">
      <c r="A393">
        <v>2027</v>
      </c>
      <c r="B393" t="s">
        <v>92</v>
      </c>
      <c r="C393" t="s">
        <v>87</v>
      </c>
      <c r="D393" t="s">
        <v>3</v>
      </c>
      <c r="E393">
        <v>7595000</v>
      </c>
    </row>
    <row r="394" spans="1:5" x14ac:dyDescent="0.35">
      <c r="A394">
        <v>2027</v>
      </c>
      <c r="B394" t="s">
        <v>92</v>
      </c>
      <c r="C394" t="s">
        <v>85</v>
      </c>
      <c r="D394" t="s">
        <v>36</v>
      </c>
      <c r="E394">
        <v>1603000</v>
      </c>
    </row>
    <row r="395" spans="1:5" x14ac:dyDescent="0.35">
      <c r="A395">
        <v>2027</v>
      </c>
      <c r="B395" t="s">
        <v>92</v>
      </c>
      <c r="C395" t="s">
        <v>88</v>
      </c>
      <c r="D395" t="s">
        <v>13</v>
      </c>
      <c r="E395">
        <v>36889000</v>
      </c>
    </row>
    <row r="396" spans="1:5" x14ac:dyDescent="0.35">
      <c r="A396">
        <v>2027</v>
      </c>
      <c r="B396" t="s">
        <v>92</v>
      </c>
      <c r="C396" t="s">
        <v>89</v>
      </c>
      <c r="D396" t="s">
        <v>15</v>
      </c>
      <c r="E396">
        <v>41221000</v>
      </c>
    </row>
    <row r="397" spans="1:5" x14ac:dyDescent="0.35">
      <c r="A397">
        <v>2027</v>
      </c>
      <c r="B397" t="s">
        <v>92</v>
      </c>
      <c r="C397" t="s">
        <v>86</v>
      </c>
      <c r="D397" t="s">
        <v>23</v>
      </c>
      <c r="E397">
        <v>36263000</v>
      </c>
    </row>
    <row r="398" spans="1:5" x14ac:dyDescent="0.35">
      <c r="A398">
        <v>2027</v>
      </c>
      <c r="B398" t="s">
        <v>92</v>
      </c>
      <c r="C398" t="s">
        <v>89</v>
      </c>
      <c r="D398" t="s">
        <v>14</v>
      </c>
      <c r="E398">
        <v>100714000</v>
      </c>
    </row>
    <row r="399" spans="1:5" x14ac:dyDescent="0.35">
      <c r="A399">
        <v>2027</v>
      </c>
      <c r="B399" t="s">
        <v>92</v>
      </c>
      <c r="C399" t="s">
        <v>87</v>
      </c>
      <c r="D399" t="s">
        <v>7</v>
      </c>
      <c r="E399">
        <v>32681000</v>
      </c>
    </row>
    <row r="400" spans="1:5" x14ac:dyDescent="0.35">
      <c r="A400">
        <v>2027</v>
      </c>
      <c r="B400" t="s">
        <v>92</v>
      </c>
      <c r="C400" t="s">
        <v>88</v>
      </c>
      <c r="D400" t="s">
        <v>45</v>
      </c>
      <c r="E400">
        <v>16246000</v>
      </c>
    </row>
    <row r="401" spans="1:5" x14ac:dyDescent="0.35">
      <c r="A401">
        <v>2027</v>
      </c>
      <c r="B401" t="s">
        <v>92</v>
      </c>
      <c r="C401" t="s">
        <v>85</v>
      </c>
      <c r="D401" t="s">
        <v>20</v>
      </c>
      <c r="E401">
        <v>129791000</v>
      </c>
    </row>
    <row r="402" spans="1:5" x14ac:dyDescent="0.35">
      <c r="A402">
        <v>2028</v>
      </c>
      <c r="B402" t="s">
        <v>92</v>
      </c>
      <c r="C402" t="s">
        <v>86</v>
      </c>
      <c r="D402" t="s">
        <v>40</v>
      </c>
      <c r="E402">
        <v>38807000</v>
      </c>
    </row>
    <row r="403" spans="1:5" x14ac:dyDescent="0.35">
      <c r="A403">
        <v>2028</v>
      </c>
      <c r="B403" t="s">
        <v>92</v>
      </c>
      <c r="C403" t="s">
        <v>86</v>
      </c>
      <c r="D403" t="s">
        <v>23</v>
      </c>
      <c r="E403">
        <v>36361000</v>
      </c>
    </row>
    <row r="404" spans="1:5" x14ac:dyDescent="0.35">
      <c r="A404">
        <v>2028</v>
      </c>
      <c r="B404" t="s">
        <v>92</v>
      </c>
      <c r="C404" t="s">
        <v>87</v>
      </c>
      <c r="D404" t="s">
        <v>11</v>
      </c>
      <c r="E404">
        <v>245742000</v>
      </c>
    </row>
    <row r="405" spans="1:5" x14ac:dyDescent="0.35">
      <c r="A405">
        <v>2028</v>
      </c>
      <c r="B405" t="s">
        <v>92</v>
      </c>
      <c r="C405" t="s">
        <v>86</v>
      </c>
      <c r="D405" t="s">
        <v>24</v>
      </c>
      <c r="E405">
        <v>79538000</v>
      </c>
    </row>
    <row r="406" spans="1:5" x14ac:dyDescent="0.35">
      <c r="A406">
        <v>2028</v>
      </c>
      <c r="B406" t="s">
        <v>92</v>
      </c>
      <c r="C406" t="s">
        <v>89</v>
      </c>
      <c r="D406" t="s">
        <v>15</v>
      </c>
      <c r="E406">
        <v>41671000</v>
      </c>
    </row>
    <row r="407" spans="1:5" x14ac:dyDescent="0.35">
      <c r="A407">
        <v>2028</v>
      </c>
      <c r="B407" t="s">
        <v>92</v>
      </c>
      <c r="C407" t="s">
        <v>85</v>
      </c>
      <c r="D407" t="s">
        <v>19</v>
      </c>
      <c r="E407">
        <v>77090000</v>
      </c>
    </row>
    <row r="408" spans="1:5" x14ac:dyDescent="0.35">
      <c r="A408">
        <v>2028</v>
      </c>
      <c r="B408" t="s">
        <v>92</v>
      </c>
      <c r="C408" t="s">
        <v>87</v>
      </c>
      <c r="D408" t="s">
        <v>9</v>
      </c>
      <c r="E408">
        <v>23177000</v>
      </c>
    </row>
    <row r="409" spans="1:5" x14ac:dyDescent="0.35">
      <c r="A409">
        <v>2028</v>
      </c>
      <c r="B409" t="s">
        <v>92</v>
      </c>
      <c r="C409" t="s">
        <v>87</v>
      </c>
      <c r="D409" t="s">
        <v>10</v>
      </c>
      <c r="E409">
        <v>84768000</v>
      </c>
    </row>
    <row r="410" spans="1:5" x14ac:dyDescent="0.35">
      <c r="A410">
        <v>2028</v>
      </c>
      <c r="B410" t="s">
        <v>92</v>
      </c>
      <c r="C410" t="s">
        <v>87</v>
      </c>
      <c r="D410" t="s">
        <v>7</v>
      </c>
      <c r="E410">
        <v>32845000</v>
      </c>
    </row>
    <row r="411" spans="1:5" x14ac:dyDescent="0.35">
      <c r="A411">
        <v>2028</v>
      </c>
      <c r="B411" t="s">
        <v>92</v>
      </c>
      <c r="C411" t="s">
        <v>88</v>
      </c>
      <c r="D411" t="s">
        <v>45</v>
      </c>
      <c r="E411">
        <v>16376000</v>
      </c>
    </row>
    <row r="412" spans="1:5" x14ac:dyDescent="0.35">
      <c r="A412">
        <v>2028</v>
      </c>
      <c r="B412" t="s">
        <v>92</v>
      </c>
      <c r="C412" t="s">
        <v>86</v>
      </c>
      <c r="D412" t="s">
        <v>21</v>
      </c>
      <c r="E412">
        <v>53856000</v>
      </c>
    </row>
    <row r="413" spans="1:5" x14ac:dyDescent="0.35">
      <c r="A413">
        <v>2028</v>
      </c>
      <c r="B413" t="s">
        <v>92</v>
      </c>
      <c r="C413" t="s">
        <v>87</v>
      </c>
      <c r="D413" t="s">
        <v>26</v>
      </c>
      <c r="E413">
        <v>12161000</v>
      </c>
    </row>
    <row r="414" spans="1:5" x14ac:dyDescent="0.35">
      <c r="A414">
        <v>2028</v>
      </c>
      <c r="B414" t="s">
        <v>92</v>
      </c>
      <c r="C414" t="s">
        <v>89</v>
      </c>
      <c r="D414" t="s">
        <v>14</v>
      </c>
      <c r="E414">
        <v>101043000</v>
      </c>
    </row>
    <row r="415" spans="1:5" x14ac:dyDescent="0.35">
      <c r="A415">
        <v>2028</v>
      </c>
      <c r="B415" t="s">
        <v>92</v>
      </c>
      <c r="C415" t="s">
        <v>85</v>
      </c>
      <c r="D415" t="s">
        <v>36</v>
      </c>
      <c r="E415">
        <v>1610000</v>
      </c>
    </row>
    <row r="416" spans="1:5" x14ac:dyDescent="0.35">
      <c r="A416">
        <v>2028</v>
      </c>
      <c r="B416" t="s">
        <v>92</v>
      </c>
      <c r="C416" t="s">
        <v>85</v>
      </c>
      <c r="D416" t="s">
        <v>20</v>
      </c>
      <c r="E416">
        <v>130620000</v>
      </c>
    </row>
    <row r="417" spans="1:5" x14ac:dyDescent="0.35">
      <c r="A417">
        <v>2028</v>
      </c>
      <c r="B417" t="s">
        <v>92</v>
      </c>
      <c r="C417" t="s">
        <v>87</v>
      </c>
      <c r="D417" t="s">
        <v>3</v>
      </c>
      <c r="E417">
        <v>7621000</v>
      </c>
    </row>
    <row r="418" spans="1:5" x14ac:dyDescent="0.35">
      <c r="A418">
        <v>2028</v>
      </c>
      <c r="B418" t="s">
        <v>92</v>
      </c>
      <c r="C418" t="s">
        <v>85</v>
      </c>
      <c r="D418" t="s">
        <v>17</v>
      </c>
      <c r="E418">
        <v>31688000</v>
      </c>
    </row>
    <row r="419" spans="1:5" x14ac:dyDescent="0.35">
      <c r="A419">
        <v>2028</v>
      </c>
      <c r="B419" t="s">
        <v>92</v>
      </c>
      <c r="C419" t="s">
        <v>88</v>
      </c>
      <c r="D419" t="s">
        <v>13</v>
      </c>
      <c r="E419">
        <v>37185000</v>
      </c>
    </row>
    <row r="420" spans="1:5" x14ac:dyDescent="0.35">
      <c r="A420">
        <v>2028</v>
      </c>
      <c r="B420" t="s">
        <v>92</v>
      </c>
      <c r="C420" t="s">
        <v>89</v>
      </c>
      <c r="D420" t="s">
        <v>12</v>
      </c>
      <c r="E420">
        <v>135044000</v>
      </c>
    </row>
    <row r="421" spans="1:5" x14ac:dyDescent="0.35">
      <c r="A421">
        <v>2028</v>
      </c>
      <c r="B421" t="s">
        <v>92</v>
      </c>
      <c r="C421" t="s">
        <v>87</v>
      </c>
      <c r="D421" t="s">
        <v>8</v>
      </c>
      <c r="E421">
        <v>31821000</v>
      </c>
    </row>
    <row r="422" spans="1:5" x14ac:dyDescent="0.35">
      <c r="A422">
        <v>2028</v>
      </c>
      <c r="B422" t="s">
        <v>92</v>
      </c>
      <c r="C422" t="s">
        <v>87</v>
      </c>
      <c r="D422" t="s">
        <v>4</v>
      </c>
      <c r="E422">
        <v>14350000</v>
      </c>
    </row>
    <row r="423" spans="1:5" x14ac:dyDescent="0.35">
      <c r="A423">
        <v>2028</v>
      </c>
      <c r="B423" t="s">
        <v>92</v>
      </c>
      <c r="C423" t="s">
        <v>89</v>
      </c>
      <c r="D423" t="s">
        <v>216</v>
      </c>
      <c r="E423">
        <v>716000</v>
      </c>
    </row>
    <row r="424" spans="1:5" x14ac:dyDescent="0.35">
      <c r="A424">
        <v>2028</v>
      </c>
      <c r="B424" t="s">
        <v>92</v>
      </c>
      <c r="C424" t="s">
        <v>89</v>
      </c>
      <c r="D424" t="s">
        <v>16</v>
      </c>
      <c r="E424">
        <v>47499000</v>
      </c>
    </row>
    <row r="425" spans="1:5" x14ac:dyDescent="0.35">
      <c r="A425">
        <v>2028</v>
      </c>
      <c r="B425" t="s">
        <v>92</v>
      </c>
      <c r="C425" t="s">
        <v>86</v>
      </c>
      <c r="D425" t="s">
        <v>22</v>
      </c>
      <c r="E425">
        <v>69497000</v>
      </c>
    </row>
    <row r="426" spans="1:5" x14ac:dyDescent="0.35">
      <c r="A426">
        <v>2028</v>
      </c>
      <c r="B426" t="s">
        <v>92</v>
      </c>
      <c r="C426" t="s">
        <v>85</v>
      </c>
      <c r="D426" t="s">
        <v>18</v>
      </c>
      <c r="E426">
        <v>91061000</v>
      </c>
    </row>
    <row r="427" spans="1:5" x14ac:dyDescent="0.35">
      <c r="A427">
        <v>2029</v>
      </c>
      <c r="B427" t="s">
        <v>92</v>
      </c>
      <c r="C427" t="s">
        <v>89</v>
      </c>
      <c r="D427" t="s">
        <v>14</v>
      </c>
      <c r="E427">
        <v>101372000</v>
      </c>
    </row>
    <row r="428" spans="1:5" x14ac:dyDescent="0.35">
      <c r="A428">
        <v>2029</v>
      </c>
      <c r="B428" t="s">
        <v>92</v>
      </c>
      <c r="C428" t="s">
        <v>88</v>
      </c>
      <c r="D428" t="s">
        <v>13</v>
      </c>
      <c r="E428">
        <v>37481000</v>
      </c>
    </row>
    <row r="429" spans="1:5" x14ac:dyDescent="0.35">
      <c r="A429">
        <v>2029</v>
      </c>
      <c r="B429" t="s">
        <v>92</v>
      </c>
      <c r="C429" t="s">
        <v>85</v>
      </c>
      <c r="D429" t="s">
        <v>19</v>
      </c>
      <c r="E429">
        <v>78013000</v>
      </c>
    </row>
    <row r="430" spans="1:5" x14ac:dyDescent="0.35">
      <c r="A430">
        <v>2029</v>
      </c>
      <c r="B430" t="s">
        <v>92</v>
      </c>
      <c r="C430" t="s">
        <v>86</v>
      </c>
      <c r="D430" t="s">
        <v>21</v>
      </c>
      <c r="E430">
        <v>53950000</v>
      </c>
    </row>
    <row r="431" spans="1:5" x14ac:dyDescent="0.35">
      <c r="A431">
        <v>2029</v>
      </c>
      <c r="B431" t="s">
        <v>92</v>
      </c>
      <c r="C431" t="s">
        <v>89</v>
      </c>
      <c r="D431" t="s">
        <v>12</v>
      </c>
      <c r="E431">
        <v>136799000</v>
      </c>
    </row>
    <row r="432" spans="1:5" x14ac:dyDescent="0.35">
      <c r="A432">
        <v>2029</v>
      </c>
      <c r="B432" t="s">
        <v>92</v>
      </c>
      <c r="C432" t="s">
        <v>86</v>
      </c>
      <c r="D432" t="s">
        <v>22</v>
      </c>
      <c r="E432">
        <v>69835000</v>
      </c>
    </row>
    <row r="433" spans="1:5" x14ac:dyDescent="0.35">
      <c r="A433">
        <v>2029</v>
      </c>
      <c r="B433" t="s">
        <v>92</v>
      </c>
      <c r="C433" t="s">
        <v>87</v>
      </c>
      <c r="D433" t="s">
        <v>11</v>
      </c>
      <c r="E433">
        <v>247563000</v>
      </c>
    </row>
    <row r="434" spans="1:5" x14ac:dyDescent="0.35">
      <c r="A434">
        <v>2029</v>
      </c>
      <c r="B434" t="s">
        <v>92</v>
      </c>
      <c r="C434" t="s">
        <v>86</v>
      </c>
      <c r="D434" t="s">
        <v>40</v>
      </c>
      <c r="E434">
        <v>38921000</v>
      </c>
    </row>
    <row r="435" spans="1:5" x14ac:dyDescent="0.35">
      <c r="A435">
        <v>2029</v>
      </c>
      <c r="B435" t="s">
        <v>92</v>
      </c>
      <c r="C435" t="s">
        <v>87</v>
      </c>
      <c r="D435" t="s">
        <v>4</v>
      </c>
      <c r="E435">
        <v>14445000</v>
      </c>
    </row>
    <row r="436" spans="1:5" x14ac:dyDescent="0.35">
      <c r="A436">
        <v>2029</v>
      </c>
      <c r="B436" t="s">
        <v>92</v>
      </c>
      <c r="C436" t="s">
        <v>89</v>
      </c>
      <c r="D436" t="s">
        <v>16</v>
      </c>
      <c r="E436">
        <v>47722000</v>
      </c>
    </row>
    <row r="437" spans="1:5" x14ac:dyDescent="0.35">
      <c r="A437">
        <v>2029</v>
      </c>
      <c r="B437" t="s">
        <v>92</v>
      </c>
      <c r="C437" t="s">
        <v>87</v>
      </c>
      <c r="D437" t="s">
        <v>8</v>
      </c>
      <c r="E437">
        <v>32150000</v>
      </c>
    </row>
    <row r="438" spans="1:5" x14ac:dyDescent="0.35">
      <c r="A438">
        <v>2029</v>
      </c>
      <c r="B438" t="s">
        <v>92</v>
      </c>
      <c r="C438" t="s">
        <v>85</v>
      </c>
      <c r="D438" t="s">
        <v>18</v>
      </c>
      <c r="E438">
        <v>91938000</v>
      </c>
    </row>
    <row r="439" spans="1:5" x14ac:dyDescent="0.35">
      <c r="A439">
        <v>2029</v>
      </c>
      <c r="B439" t="s">
        <v>92</v>
      </c>
      <c r="C439" t="s">
        <v>89</v>
      </c>
      <c r="D439" t="s">
        <v>216</v>
      </c>
      <c r="E439">
        <v>722000</v>
      </c>
    </row>
    <row r="440" spans="1:5" x14ac:dyDescent="0.35">
      <c r="A440">
        <v>2029</v>
      </c>
      <c r="B440" t="s">
        <v>92</v>
      </c>
      <c r="C440" t="s">
        <v>87</v>
      </c>
      <c r="D440" t="s">
        <v>26</v>
      </c>
      <c r="E440">
        <v>12267000</v>
      </c>
    </row>
    <row r="441" spans="1:5" x14ac:dyDescent="0.35">
      <c r="A441">
        <v>2029</v>
      </c>
      <c r="B441" t="s">
        <v>92</v>
      </c>
      <c r="C441" t="s">
        <v>87</v>
      </c>
      <c r="D441" t="s">
        <v>3</v>
      </c>
      <c r="E441">
        <v>7648000</v>
      </c>
    </row>
    <row r="442" spans="1:5" x14ac:dyDescent="0.35">
      <c r="A442">
        <v>2029</v>
      </c>
      <c r="B442" t="s">
        <v>92</v>
      </c>
      <c r="C442" t="s">
        <v>85</v>
      </c>
      <c r="D442" t="s">
        <v>36</v>
      </c>
      <c r="E442">
        <v>1617000</v>
      </c>
    </row>
    <row r="443" spans="1:5" x14ac:dyDescent="0.35">
      <c r="A443">
        <v>2029</v>
      </c>
      <c r="B443" t="s">
        <v>92</v>
      </c>
      <c r="C443" t="s">
        <v>88</v>
      </c>
      <c r="D443" t="s">
        <v>45</v>
      </c>
      <c r="E443">
        <v>16505000</v>
      </c>
    </row>
    <row r="444" spans="1:5" x14ac:dyDescent="0.35">
      <c r="A444">
        <v>2029</v>
      </c>
      <c r="B444" t="s">
        <v>92</v>
      </c>
      <c r="C444" t="s">
        <v>87</v>
      </c>
      <c r="D444" t="s">
        <v>7</v>
      </c>
      <c r="E444">
        <v>33008000</v>
      </c>
    </row>
    <row r="445" spans="1:5" x14ac:dyDescent="0.35">
      <c r="A445">
        <v>2029</v>
      </c>
      <c r="B445" t="s">
        <v>92</v>
      </c>
      <c r="C445" t="s">
        <v>85</v>
      </c>
      <c r="D445" t="s">
        <v>17</v>
      </c>
      <c r="E445">
        <v>31990000</v>
      </c>
    </row>
    <row r="446" spans="1:5" x14ac:dyDescent="0.35">
      <c r="A446">
        <v>2029</v>
      </c>
      <c r="B446" t="s">
        <v>92</v>
      </c>
      <c r="C446" t="s">
        <v>87</v>
      </c>
      <c r="D446" t="s">
        <v>9</v>
      </c>
      <c r="E446">
        <v>23580000</v>
      </c>
    </row>
    <row r="447" spans="1:5" x14ac:dyDescent="0.35">
      <c r="A447">
        <v>2029</v>
      </c>
      <c r="B447" t="s">
        <v>92</v>
      </c>
      <c r="C447" t="s">
        <v>89</v>
      </c>
      <c r="D447" t="s">
        <v>15</v>
      </c>
      <c r="E447">
        <v>42121000</v>
      </c>
    </row>
    <row r="448" spans="1:5" x14ac:dyDescent="0.35">
      <c r="A448">
        <v>2029</v>
      </c>
      <c r="B448" t="s">
        <v>92</v>
      </c>
      <c r="C448" t="s">
        <v>85</v>
      </c>
      <c r="D448" t="s">
        <v>20</v>
      </c>
      <c r="E448">
        <v>131449000</v>
      </c>
    </row>
    <row r="449" spans="1:5" x14ac:dyDescent="0.35">
      <c r="A449">
        <v>2029</v>
      </c>
      <c r="B449" t="s">
        <v>92</v>
      </c>
      <c r="C449" t="s">
        <v>86</v>
      </c>
      <c r="D449" t="s">
        <v>24</v>
      </c>
      <c r="E449">
        <v>79685000</v>
      </c>
    </row>
    <row r="450" spans="1:5" x14ac:dyDescent="0.35">
      <c r="A450">
        <v>2029</v>
      </c>
      <c r="B450" t="s">
        <v>92</v>
      </c>
      <c r="C450" t="s">
        <v>87</v>
      </c>
      <c r="D450" t="s">
        <v>10</v>
      </c>
      <c r="E450">
        <v>85479000</v>
      </c>
    </row>
    <row r="451" spans="1:5" x14ac:dyDescent="0.35">
      <c r="A451">
        <v>2029</v>
      </c>
      <c r="B451" t="s">
        <v>92</v>
      </c>
      <c r="C451" t="s">
        <v>86</v>
      </c>
      <c r="D451" t="s">
        <v>23</v>
      </c>
      <c r="E451">
        <v>36459000</v>
      </c>
    </row>
    <row r="452" spans="1:5" x14ac:dyDescent="0.35">
      <c r="A452">
        <v>2030</v>
      </c>
      <c r="B452" t="s">
        <v>92</v>
      </c>
      <c r="C452" t="s">
        <v>86</v>
      </c>
      <c r="D452" t="s">
        <v>23</v>
      </c>
      <c r="E452">
        <v>36556000</v>
      </c>
    </row>
    <row r="453" spans="1:5" x14ac:dyDescent="0.35">
      <c r="A453">
        <v>2030</v>
      </c>
      <c r="B453" t="s">
        <v>92</v>
      </c>
      <c r="C453" t="s">
        <v>88</v>
      </c>
      <c r="D453" t="s">
        <v>45</v>
      </c>
      <c r="E453">
        <v>16634000</v>
      </c>
    </row>
    <row r="454" spans="1:5" x14ac:dyDescent="0.35">
      <c r="A454">
        <v>2030</v>
      </c>
      <c r="B454" t="s">
        <v>92</v>
      </c>
      <c r="C454" t="s">
        <v>87</v>
      </c>
      <c r="D454" t="s">
        <v>10</v>
      </c>
      <c r="E454">
        <v>86190000</v>
      </c>
    </row>
    <row r="455" spans="1:5" x14ac:dyDescent="0.35">
      <c r="A455">
        <v>2030</v>
      </c>
      <c r="B455" t="s">
        <v>92</v>
      </c>
      <c r="C455" t="s">
        <v>86</v>
      </c>
      <c r="D455" t="s">
        <v>24</v>
      </c>
      <c r="E455">
        <v>79833000</v>
      </c>
    </row>
    <row r="456" spans="1:5" x14ac:dyDescent="0.35">
      <c r="A456">
        <v>2030</v>
      </c>
      <c r="B456" t="s">
        <v>92</v>
      </c>
      <c r="C456" t="s">
        <v>88</v>
      </c>
      <c r="D456" t="s">
        <v>13</v>
      </c>
      <c r="E456">
        <v>37777000</v>
      </c>
    </row>
    <row r="457" spans="1:5" x14ac:dyDescent="0.35">
      <c r="A457">
        <v>2030</v>
      </c>
      <c r="B457" t="s">
        <v>92</v>
      </c>
      <c r="C457" t="s">
        <v>85</v>
      </c>
      <c r="D457" t="s">
        <v>36</v>
      </c>
      <c r="E457">
        <v>1624000</v>
      </c>
    </row>
    <row r="458" spans="1:5" x14ac:dyDescent="0.35">
      <c r="A458">
        <v>2030</v>
      </c>
      <c r="B458" t="s">
        <v>92</v>
      </c>
      <c r="C458" t="s">
        <v>87</v>
      </c>
      <c r="D458" t="s">
        <v>3</v>
      </c>
      <c r="E458">
        <v>7674000</v>
      </c>
    </row>
    <row r="459" spans="1:5" x14ac:dyDescent="0.35">
      <c r="A459">
        <v>2030</v>
      </c>
      <c r="B459" t="s">
        <v>92</v>
      </c>
      <c r="C459" t="s">
        <v>86</v>
      </c>
      <c r="D459" t="s">
        <v>40</v>
      </c>
      <c r="E459">
        <v>39035000</v>
      </c>
    </row>
    <row r="460" spans="1:5" x14ac:dyDescent="0.35">
      <c r="A460">
        <v>2030</v>
      </c>
      <c r="B460" t="s">
        <v>92</v>
      </c>
      <c r="C460" t="s">
        <v>87</v>
      </c>
      <c r="D460" t="s">
        <v>8</v>
      </c>
      <c r="E460">
        <v>32479000</v>
      </c>
    </row>
    <row r="461" spans="1:5" x14ac:dyDescent="0.35">
      <c r="A461">
        <v>2030</v>
      </c>
      <c r="B461" t="s">
        <v>92</v>
      </c>
      <c r="C461" t="s">
        <v>87</v>
      </c>
      <c r="D461" t="s">
        <v>9</v>
      </c>
      <c r="E461">
        <v>23982000</v>
      </c>
    </row>
    <row r="462" spans="1:5" x14ac:dyDescent="0.35">
      <c r="A462">
        <v>2030</v>
      </c>
      <c r="B462" t="s">
        <v>92</v>
      </c>
      <c r="C462" t="s">
        <v>89</v>
      </c>
      <c r="D462" t="s">
        <v>216</v>
      </c>
      <c r="E462">
        <v>728000</v>
      </c>
    </row>
    <row r="463" spans="1:5" x14ac:dyDescent="0.35">
      <c r="A463">
        <v>2030</v>
      </c>
      <c r="B463" t="s">
        <v>92</v>
      </c>
      <c r="C463" t="s">
        <v>86</v>
      </c>
      <c r="D463" t="s">
        <v>22</v>
      </c>
      <c r="E463">
        <v>70173000</v>
      </c>
    </row>
    <row r="464" spans="1:5" x14ac:dyDescent="0.35">
      <c r="A464">
        <v>2030</v>
      </c>
      <c r="B464" t="s">
        <v>92</v>
      </c>
      <c r="C464" t="s">
        <v>87</v>
      </c>
      <c r="D464" t="s">
        <v>11</v>
      </c>
      <c r="E464">
        <v>249384000</v>
      </c>
    </row>
    <row r="465" spans="1:5" x14ac:dyDescent="0.35">
      <c r="A465">
        <v>2030</v>
      </c>
      <c r="B465" t="s">
        <v>92</v>
      </c>
      <c r="C465" t="s">
        <v>86</v>
      </c>
      <c r="D465" t="s">
        <v>21</v>
      </c>
      <c r="E465">
        <v>54043000</v>
      </c>
    </row>
    <row r="466" spans="1:5" x14ac:dyDescent="0.35">
      <c r="A466">
        <v>2030</v>
      </c>
      <c r="B466" t="s">
        <v>92</v>
      </c>
      <c r="C466" t="s">
        <v>87</v>
      </c>
      <c r="D466" t="s">
        <v>7</v>
      </c>
      <c r="E466">
        <v>33173000</v>
      </c>
    </row>
    <row r="467" spans="1:5" x14ac:dyDescent="0.35">
      <c r="A467">
        <v>2030</v>
      </c>
      <c r="B467" t="s">
        <v>92</v>
      </c>
      <c r="C467" t="s">
        <v>87</v>
      </c>
      <c r="D467" t="s">
        <v>4</v>
      </c>
      <c r="E467">
        <v>14539000</v>
      </c>
    </row>
    <row r="468" spans="1:5" x14ac:dyDescent="0.35">
      <c r="A468">
        <v>2030</v>
      </c>
      <c r="B468" t="s">
        <v>92</v>
      </c>
      <c r="C468" t="s">
        <v>89</v>
      </c>
      <c r="D468" t="s">
        <v>12</v>
      </c>
      <c r="E468">
        <v>138554000</v>
      </c>
    </row>
    <row r="469" spans="1:5" x14ac:dyDescent="0.35">
      <c r="A469">
        <v>2030</v>
      </c>
      <c r="B469" t="s">
        <v>92</v>
      </c>
      <c r="C469" t="s">
        <v>87</v>
      </c>
      <c r="D469" t="s">
        <v>26</v>
      </c>
      <c r="E469">
        <v>12374000</v>
      </c>
    </row>
    <row r="470" spans="1:5" x14ac:dyDescent="0.35">
      <c r="A470">
        <v>2030</v>
      </c>
      <c r="B470" t="s">
        <v>92</v>
      </c>
      <c r="C470" t="s">
        <v>85</v>
      </c>
      <c r="D470" t="s">
        <v>20</v>
      </c>
      <c r="E470">
        <v>132277000</v>
      </c>
    </row>
    <row r="471" spans="1:5" x14ac:dyDescent="0.35">
      <c r="A471">
        <v>2030</v>
      </c>
      <c r="B471" t="s">
        <v>92</v>
      </c>
      <c r="C471" t="s">
        <v>85</v>
      </c>
      <c r="D471" t="s">
        <v>17</v>
      </c>
      <c r="E471">
        <v>32292000</v>
      </c>
    </row>
    <row r="472" spans="1:5" x14ac:dyDescent="0.35">
      <c r="A472">
        <v>2030</v>
      </c>
      <c r="B472" t="s">
        <v>92</v>
      </c>
      <c r="C472" t="s">
        <v>89</v>
      </c>
      <c r="D472" t="s">
        <v>16</v>
      </c>
      <c r="E472">
        <v>47944000</v>
      </c>
    </row>
    <row r="473" spans="1:5" x14ac:dyDescent="0.35">
      <c r="A473">
        <v>2030</v>
      </c>
      <c r="B473" t="s">
        <v>92</v>
      </c>
      <c r="C473" t="s">
        <v>89</v>
      </c>
      <c r="D473" t="s">
        <v>14</v>
      </c>
      <c r="E473">
        <v>101701000</v>
      </c>
    </row>
    <row r="474" spans="1:5" x14ac:dyDescent="0.35">
      <c r="A474">
        <v>2030</v>
      </c>
      <c r="B474" t="s">
        <v>92</v>
      </c>
      <c r="C474" t="s">
        <v>85</v>
      </c>
      <c r="D474" t="s">
        <v>19</v>
      </c>
      <c r="E474">
        <v>78938000</v>
      </c>
    </row>
    <row r="475" spans="1:5" x14ac:dyDescent="0.35">
      <c r="A475">
        <v>2030</v>
      </c>
      <c r="B475" t="s">
        <v>92</v>
      </c>
      <c r="C475" t="s">
        <v>85</v>
      </c>
      <c r="D475" t="s">
        <v>18</v>
      </c>
      <c r="E475">
        <v>92815000</v>
      </c>
    </row>
    <row r="476" spans="1:5" x14ac:dyDescent="0.35">
      <c r="A476">
        <v>2030</v>
      </c>
      <c r="B476" t="s">
        <v>92</v>
      </c>
      <c r="C476" t="s">
        <v>89</v>
      </c>
      <c r="D476" t="s">
        <v>15</v>
      </c>
      <c r="E476">
        <v>42572000</v>
      </c>
    </row>
    <row r="477" spans="1:5" x14ac:dyDescent="0.35">
      <c r="A477">
        <v>2031</v>
      </c>
      <c r="B477" t="s">
        <v>92</v>
      </c>
      <c r="C477" t="s">
        <v>86</v>
      </c>
      <c r="D477" t="s">
        <v>24</v>
      </c>
      <c r="E477">
        <v>79981000</v>
      </c>
    </row>
    <row r="478" spans="1:5" x14ac:dyDescent="0.35">
      <c r="A478">
        <v>2031</v>
      </c>
      <c r="B478" t="s">
        <v>92</v>
      </c>
      <c r="C478" t="s">
        <v>87</v>
      </c>
      <c r="D478" t="s">
        <v>4</v>
      </c>
      <c r="E478">
        <v>14633000</v>
      </c>
    </row>
    <row r="479" spans="1:5" x14ac:dyDescent="0.35">
      <c r="A479">
        <v>2031</v>
      </c>
      <c r="B479" t="s">
        <v>92</v>
      </c>
      <c r="C479" t="s">
        <v>87</v>
      </c>
      <c r="D479" t="s">
        <v>7</v>
      </c>
      <c r="E479">
        <v>33337000</v>
      </c>
    </row>
    <row r="480" spans="1:5" x14ac:dyDescent="0.35">
      <c r="A480">
        <v>2031</v>
      </c>
      <c r="B480" t="s">
        <v>92</v>
      </c>
      <c r="C480" t="s">
        <v>89</v>
      </c>
      <c r="D480" t="s">
        <v>14</v>
      </c>
      <c r="E480">
        <v>102030000</v>
      </c>
    </row>
    <row r="481" spans="1:5" x14ac:dyDescent="0.35">
      <c r="A481">
        <v>2031</v>
      </c>
      <c r="B481" t="s">
        <v>92</v>
      </c>
      <c r="C481" t="s">
        <v>88</v>
      </c>
      <c r="D481" t="s">
        <v>45</v>
      </c>
      <c r="E481">
        <v>16764000</v>
      </c>
    </row>
    <row r="482" spans="1:5" x14ac:dyDescent="0.35">
      <c r="A482">
        <v>2031</v>
      </c>
      <c r="B482" t="s">
        <v>92</v>
      </c>
      <c r="C482" t="s">
        <v>86</v>
      </c>
      <c r="D482" t="s">
        <v>21</v>
      </c>
      <c r="E482">
        <v>54136000</v>
      </c>
    </row>
    <row r="483" spans="1:5" x14ac:dyDescent="0.35">
      <c r="A483">
        <v>2031</v>
      </c>
      <c r="B483" t="s">
        <v>92</v>
      </c>
      <c r="C483" t="s">
        <v>89</v>
      </c>
      <c r="D483" t="s">
        <v>16</v>
      </c>
      <c r="E483">
        <v>48167000</v>
      </c>
    </row>
    <row r="484" spans="1:5" x14ac:dyDescent="0.35">
      <c r="A484">
        <v>2031</v>
      </c>
      <c r="B484" t="s">
        <v>92</v>
      </c>
      <c r="C484" t="s">
        <v>89</v>
      </c>
      <c r="D484" t="s">
        <v>12</v>
      </c>
      <c r="E484">
        <v>140309000</v>
      </c>
    </row>
    <row r="485" spans="1:5" x14ac:dyDescent="0.35">
      <c r="A485">
        <v>2031</v>
      </c>
      <c r="B485" t="s">
        <v>92</v>
      </c>
      <c r="C485" t="s">
        <v>85</v>
      </c>
      <c r="D485" t="s">
        <v>17</v>
      </c>
      <c r="E485">
        <v>32593000</v>
      </c>
    </row>
    <row r="486" spans="1:5" x14ac:dyDescent="0.35">
      <c r="A486">
        <v>2031</v>
      </c>
      <c r="B486" t="s">
        <v>92</v>
      </c>
      <c r="C486" t="s">
        <v>89</v>
      </c>
      <c r="D486" t="s">
        <v>15</v>
      </c>
      <c r="E486">
        <v>43022000</v>
      </c>
    </row>
    <row r="487" spans="1:5" x14ac:dyDescent="0.35">
      <c r="A487">
        <v>2031</v>
      </c>
      <c r="B487" t="s">
        <v>92</v>
      </c>
      <c r="C487" t="s">
        <v>86</v>
      </c>
      <c r="D487" t="s">
        <v>23</v>
      </c>
      <c r="E487">
        <v>36654000</v>
      </c>
    </row>
    <row r="488" spans="1:5" x14ac:dyDescent="0.35">
      <c r="A488">
        <v>2031</v>
      </c>
      <c r="B488" t="s">
        <v>92</v>
      </c>
      <c r="C488" t="s">
        <v>89</v>
      </c>
      <c r="D488" t="s">
        <v>216</v>
      </c>
      <c r="E488">
        <v>733000</v>
      </c>
    </row>
    <row r="489" spans="1:5" x14ac:dyDescent="0.35">
      <c r="A489">
        <v>2031</v>
      </c>
      <c r="B489" t="s">
        <v>92</v>
      </c>
      <c r="C489" t="s">
        <v>87</v>
      </c>
      <c r="D489" t="s">
        <v>9</v>
      </c>
      <c r="E489">
        <v>24385000</v>
      </c>
    </row>
    <row r="490" spans="1:5" x14ac:dyDescent="0.35">
      <c r="A490">
        <v>2031</v>
      </c>
      <c r="B490" t="s">
        <v>92</v>
      </c>
      <c r="C490" t="s">
        <v>87</v>
      </c>
      <c r="D490" t="s">
        <v>10</v>
      </c>
      <c r="E490">
        <v>86901000</v>
      </c>
    </row>
    <row r="491" spans="1:5" x14ac:dyDescent="0.35">
      <c r="A491">
        <v>2031</v>
      </c>
      <c r="B491" t="s">
        <v>92</v>
      </c>
      <c r="C491" t="s">
        <v>85</v>
      </c>
      <c r="D491" t="s">
        <v>18</v>
      </c>
      <c r="E491">
        <v>93691000</v>
      </c>
    </row>
    <row r="492" spans="1:5" x14ac:dyDescent="0.35">
      <c r="A492">
        <v>2031</v>
      </c>
      <c r="B492" t="s">
        <v>92</v>
      </c>
      <c r="C492" t="s">
        <v>87</v>
      </c>
      <c r="D492" t="s">
        <v>8</v>
      </c>
      <c r="E492">
        <v>32809000</v>
      </c>
    </row>
    <row r="493" spans="1:5" x14ac:dyDescent="0.35">
      <c r="A493">
        <v>2031</v>
      </c>
      <c r="B493" t="s">
        <v>92</v>
      </c>
      <c r="C493" t="s">
        <v>87</v>
      </c>
      <c r="D493" t="s">
        <v>26</v>
      </c>
      <c r="E493">
        <v>12480000</v>
      </c>
    </row>
    <row r="494" spans="1:5" x14ac:dyDescent="0.35">
      <c r="A494">
        <v>2031</v>
      </c>
      <c r="B494" t="s">
        <v>92</v>
      </c>
      <c r="C494" t="s">
        <v>86</v>
      </c>
      <c r="D494" t="s">
        <v>22</v>
      </c>
      <c r="E494">
        <v>70511000</v>
      </c>
    </row>
    <row r="495" spans="1:5" x14ac:dyDescent="0.35">
      <c r="A495">
        <v>2031</v>
      </c>
      <c r="B495" t="s">
        <v>92</v>
      </c>
      <c r="C495" t="s">
        <v>85</v>
      </c>
      <c r="D495" t="s">
        <v>19</v>
      </c>
      <c r="E495">
        <v>79861000</v>
      </c>
    </row>
    <row r="496" spans="1:5" x14ac:dyDescent="0.35">
      <c r="A496">
        <v>2031</v>
      </c>
      <c r="B496" t="s">
        <v>92</v>
      </c>
      <c r="C496" t="s">
        <v>87</v>
      </c>
      <c r="D496" t="s">
        <v>11</v>
      </c>
      <c r="E496">
        <v>251205000</v>
      </c>
    </row>
    <row r="497" spans="1:5" x14ac:dyDescent="0.35">
      <c r="A497">
        <v>2031</v>
      </c>
      <c r="B497" t="s">
        <v>92</v>
      </c>
      <c r="C497" t="s">
        <v>86</v>
      </c>
      <c r="D497" t="s">
        <v>40</v>
      </c>
      <c r="E497">
        <v>39150000</v>
      </c>
    </row>
    <row r="498" spans="1:5" x14ac:dyDescent="0.35">
      <c r="A498">
        <v>2031</v>
      </c>
      <c r="B498" t="s">
        <v>92</v>
      </c>
      <c r="C498" t="s">
        <v>87</v>
      </c>
      <c r="D498" t="s">
        <v>3</v>
      </c>
      <c r="E498">
        <v>7701000</v>
      </c>
    </row>
    <row r="499" spans="1:5" x14ac:dyDescent="0.35">
      <c r="A499">
        <v>2031</v>
      </c>
      <c r="B499" t="s">
        <v>92</v>
      </c>
      <c r="C499" t="s">
        <v>85</v>
      </c>
      <c r="D499" t="s">
        <v>36</v>
      </c>
      <c r="E499">
        <v>1631000</v>
      </c>
    </row>
    <row r="500" spans="1:5" x14ac:dyDescent="0.35">
      <c r="A500">
        <v>2031</v>
      </c>
      <c r="B500" t="s">
        <v>92</v>
      </c>
      <c r="C500" t="s">
        <v>85</v>
      </c>
      <c r="D500" t="s">
        <v>20</v>
      </c>
      <c r="E500">
        <v>133106000</v>
      </c>
    </row>
    <row r="501" spans="1:5" x14ac:dyDescent="0.35">
      <c r="A501">
        <v>2031</v>
      </c>
      <c r="B501" t="s">
        <v>92</v>
      </c>
      <c r="C501" t="s">
        <v>88</v>
      </c>
      <c r="D501" t="s">
        <v>13</v>
      </c>
      <c r="E501">
        <v>38073000</v>
      </c>
    </row>
    <row r="502" spans="1:5" x14ac:dyDescent="0.35">
      <c r="A502">
        <v>2032</v>
      </c>
      <c r="B502" t="s">
        <v>92</v>
      </c>
      <c r="C502" t="s">
        <v>86</v>
      </c>
      <c r="D502" t="s">
        <v>23</v>
      </c>
      <c r="E502">
        <v>36724000</v>
      </c>
    </row>
    <row r="503" spans="1:5" x14ac:dyDescent="0.35">
      <c r="A503">
        <v>2032</v>
      </c>
      <c r="B503" t="s">
        <v>92</v>
      </c>
      <c r="C503" t="s">
        <v>86</v>
      </c>
      <c r="D503" t="s">
        <v>40</v>
      </c>
      <c r="E503">
        <v>39233000</v>
      </c>
    </row>
    <row r="504" spans="1:5" x14ac:dyDescent="0.35">
      <c r="A504">
        <v>2032</v>
      </c>
      <c r="B504" t="s">
        <v>92</v>
      </c>
      <c r="C504" t="s">
        <v>88</v>
      </c>
      <c r="D504" t="s">
        <v>13</v>
      </c>
      <c r="E504">
        <v>38337000</v>
      </c>
    </row>
    <row r="505" spans="1:5" x14ac:dyDescent="0.35">
      <c r="A505">
        <v>2032</v>
      </c>
      <c r="B505" t="s">
        <v>92</v>
      </c>
      <c r="C505" t="s">
        <v>85</v>
      </c>
      <c r="D505" t="s">
        <v>18</v>
      </c>
      <c r="E505">
        <v>94494000</v>
      </c>
    </row>
    <row r="506" spans="1:5" x14ac:dyDescent="0.35">
      <c r="A506">
        <v>2032</v>
      </c>
      <c r="B506" t="s">
        <v>92</v>
      </c>
      <c r="C506" t="s">
        <v>89</v>
      </c>
      <c r="D506" t="s">
        <v>15</v>
      </c>
      <c r="E506">
        <v>43436000</v>
      </c>
    </row>
    <row r="507" spans="1:5" x14ac:dyDescent="0.35">
      <c r="A507">
        <v>2032</v>
      </c>
      <c r="B507" t="s">
        <v>92</v>
      </c>
      <c r="C507" t="s">
        <v>85</v>
      </c>
      <c r="D507" t="s">
        <v>17</v>
      </c>
      <c r="E507">
        <v>32878000</v>
      </c>
    </row>
    <row r="508" spans="1:5" x14ac:dyDescent="0.35">
      <c r="A508">
        <v>2032</v>
      </c>
      <c r="B508" t="s">
        <v>92</v>
      </c>
      <c r="C508" t="s">
        <v>87</v>
      </c>
      <c r="D508" t="s">
        <v>7</v>
      </c>
      <c r="E508">
        <v>33477000</v>
      </c>
    </row>
    <row r="509" spans="1:5" x14ac:dyDescent="0.35">
      <c r="A509">
        <v>2032</v>
      </c>
      <c r="B509" t="s">
        <v>92</v>
      </c>
      <c r="C509" t="s">
        <v>86</v>
      </c>
      <c r="D509" t="s">
        <v>22</v>
      </c>
      <c r="E509">
        <v>70803000</v>
      </c>
    </row>
    <row r="510" spans="1:5" x14ac:dyDescent="0.35">
      <c r="A510">
        <v>2032</v>
      </c>
      <c r="B510" t="s">
        <v>92</v>
      </c>
      <c r="C510" t="s">
        <v>87</v>
      </c>
      <c r="D510" t="s">
        <v>26</v>
      </c>
      <c r="E510">
        <v>12577000</v>
      </c>
    </row>
    <row r="511" spans="1:5" x14ac:dyDescent="0.35">
      <c r="A511">
        <v>2032</v>
      </c>
      <c r="B511" t="s">
        <v>92</v>
      </c>
      <c r="C511" t="s">
        <v>87</v>
      </c>
      <c r="D511" t="s">
        <v>8</v>
      </c>
      <c r="E511">
        <v>33123000</v>
      </c>
    </row>
    <row r="512" spans="1:5" x14ac:dyDescent="0.35">
      <c r="A512">
        <v>2032</v>
      </c>
      <c r="B512" t="s">
        <v>92</v>
      </c>
      <c r="C512" t="s">
        <v>85</v>
      </c>
      <c r="D512" t="s">
        <v>19</v>
      </c>
      <c r="E512">
        <v>80799000</v>
      </c>
    </row>
    <row r="513" spans="1:5" x14ac:dyDescent="0.35">
      <c r="A513">
        <v>2032</v>
      </c>
      <c r="B513" t="s">
        <v>92</v>
      </c>
      <c r="C513" t="s">
        <v>89</v>
      </c>
      <c r="D513" t="s">
        <v>216</v>
      </c>
      <c r="E513">
        <v>738000</v>
      </c>
    </row>
    <row r="514" spans="1:5" x14ac:dyDescent="0.35">
      <c r="A514">
        <v>2032</v>
      </c>
      <c r="B514" t="s">
        <v>92</v>
      </c>
      <c r="C514" t="s">
        <v>89</v>
      </c>
      <c r="D514" t="s">
        <v>14</v>
      </c>
      <c r="E514">
        <v>102256000</v>
      </c>
    </row>
    <row r="515" spans="1:5" x14ac:dyDescent="0.35">
      <c r="A515">
        <v>2032</v>
      </c>
      <c r="B515" t="s">
        <v>92</v>
      </c>
      <c r="C515" t="s">
        <v>85</v>
      </c>
      <c r="D515" t="s">
        <v>36</v>
      </c>
      <c r="E515">
        <v>1637000</v>
      </c>
    </row>
    <row r="516" spans="1:5" x14ac:dyDescent="0.35">
      <c r="A516">
        <v>2032</v>
      </c>
      <c r="B516" t="s">
        <v>92</v>
      </c>
      <c r="C516" t="s">
        <v>88</v>
      </c>
      <c r="D516" t="s">
        <v>45</v>
      </c>
      <c r="E516">
        <v>16880000</v>
      </c>
    </row>
    <row r="517" spans="1:5" x14ac:dyDescent="0.35">
      <c r="A517">
        <v>2032</v>
      </c>
      <c r="B517" t="s">
        <v>92</v>
      </c>
      <c r="C517" t="s">
        <v>87</v>
      </c>
      <c r="D517" t="s">
        <v>9</v>
      </c>
      <c r="E517">
        <v>24790000</v>
      </c>
    </row>
    <row r="518" spans="1:5" x14ac:dyDescent="0.35">
      <c r="A518">
        <v>2032</v>
      </c>
      <c r="B518" t="s">
        <v>92</v>
      </c>
      <c r="C518" t="s">
        <v>85</v>
      </c>
      <c r="D518" t="s">
        <v>20</v>
      </c>
      <c r="E518">
        <v>133837000</v>
      </c>
    </row>
    <row r="519" spans="1:5" x14ac:dyDescent="0.35">
      <c r="A519">
        <v>2032</v>
      </c>
      <c r="B519" t="s">
        <v>92</v>
      </c>
      <c r="C519" t="s">
        <v>86</v>
      </c>
      <c r="D519" t="s">
        <v>21</v>
      </c>
      <c r="E519">
        <v>54184000</v>
      </c>
    </row>
    <row r="520" spans="1:5" x14ac:dyDescent="0.35">
      <c r="A520">
        <v>2032</v>
      </c>
      <c r="B520" t="s">
        <v>92</v>
      </c>
      <c r="C520" t="s">
        <v>87</v>
      </c>
      <c r="D520" t="s">
        <v>11</v>
      </c>
      <c r="E520">
        <v>252783000</v>
      </c>
    </row>
    <row r="521" spans="1:5" x14ac:dyDescent="0.35">
      <c r="A521">
        <v>2032</v>
      </c>
      <c r="B521" t="s">
        <v>92</v>
      </c>
      <c r="C521" t="s">
        <v>86</v>
      </c>
      <c r="D521" t="s">
        <v>24</v>
      </c>
      <c r="E521">
        <v>80067000</v>
      </c>
    </row>
    <row r="522" spans="1:5" x14ac:dyDescent="0.35">
      <c r="A522">
        <v>2032</v>
      </c>
      <c r="B522" t="s">
        <v>92</v>
      </c>
      <c r="C522" t="s">
        <v>87</v>
      </c>
      <c r="D522" t="s">
        <v>4</v>
      </c>
      <c r="E522">
        <v>14718000</v>
      </c>
    </row>
    <row r="523" spans="1:5" x14ac:dyDescent="0.35">
      <c r="A523">
        <v>2032</v>
      </c>
      <c r="B523" t="s">
        <v>92</v>
      </c>
      <c r="C523" t="s">
        <v>89</v>
      </c>
      <c r="D523" t="s">
        <v>16</v>
      </c>
      <c r="E523">
        <v>48349000</v>
      </c>
    </row>
    <row r="524" spans="1:5" x14ac:dyDescent="0.35">
      <c r="A524">
        <v>2032</v>
      </c>
      <c r="B524" t="s">
        <v>92</v>
      </c>
      <c r="C524" t="s">
        <v>87</v>
      </c>
      <c r="D524" t="s">
        <v>3</v>
      </c>
      <c r="E524">
        <v>7720000</v>
      </c>
    </row>
    <row r="525" spans="1:5" x14ac:dyDescent="0.35">
      <c r="A525">
        <v>2032</v>
      </c>
      <c r="B525" t="s">
        <v>92</v>
      </c>
      <c r="C525" t="s">
        <v>87</v>
      </c>
      <c r="D525" t="s">
        <v>10</v>
      </c>
      <c r="E525">
        <v>87590000</v>
      </c>
    </row>
    <row r="526" spans="1:5" x14ac:dyDescent="0.35">
      <c r="A526">
        <v>2032</v>
      </c>
      <c r="B526" t="s">
        <v>92</v>
      </c>
      <c r="C526" t="s">
        <v>89</v>
      </c>
      <c r="D526" t="s">
        <v>12</v>
      </c>
      <c r="E526">
        <v>141920000</v>
      </c>
    </row>
    <row r="527" spans="1:5" x14ac:dyDescent="0.35">
      <c r="A527">
        <v>2033</v>
      </c>
      <c r="B527" t="s">
        <v>92</v>
      </c>
      <c r="C527" t="s">
        <v>85</v>
      </c>
      <c r="D527" t="s">
        <v>19</v>
      </c>
      <c r="E527">
        <v>81747000</v>
      </c>
    </row>
    <row r="528" spans="1:5" x14ac:dyDescent="0.35">
      <c r="A528">
        <v>2033</v>
      </c>
      <c r="B528" t="s">
        <v>92</v>
      </c>
      <c r="C528" t="s">
        <v>86</v>
      </c>
      <c r="D528" t="s">
        <v>24</v>
      </c>
      <c r="E528">
        <v>80108000</v>
      </c>
    </row>
    <row r="529" spans="1:5" x14ac:dyDescent="0.35">
      <c r="A529">
        <v>2033</v>
      </c>
      <c r="B529" t="s">
        <v>92</v>
      </c>
      <c r="C529" t="s">
        <v>87</v>
      </c>
      <c r="D529" t="s">
        <v>4</v>
      </c>
      <c r="E529">
        <v>14796000</v>
      </c>
    </row>
    <row r="530" spans="1:5" x14ac:dyDescent="0.35">
      <c r="A530">
        <v>2033</v>
      </c>
      <c r="B530" t="s">
        <v>92</v>
      </c>
      <c r="C530" t="s">
        <v>87</v>
      </c>
      <c r="D530" t="s">
        <v>11</v>
      </c>
      <c r="E530">
        <v>254188000</v>
      </c>
    </row>
    <row r="531" spans="1:5" x14ac:dyDescent="0.35">
      <c r="A531">
        <v>2033</v>
      </c>
      <c r="B531" t="s">
        <v>92</v>
      </c>
      <c r="C531" t="s">
        <v>89</v>
      </c>
      <c r="D531" t="s">
        <v>15</v>
      </c>
      <c r="E531">
        <v>43826000</v>
      </c>
    </row>
    <row r="532" spans="1:5" x14ac:dyDescent="0.35">
      <c r="A532">
        <v>2033</v>
      </c>
      <c r="B532" t="s">
        <v>92</v>
      </c>
      <c r="C532" t="s">
        <v>87</v>
      </c>
      <c r="D532" t="s">
        <v>26</v>
      </c>
      <c r="E532">
        <v>12667000</v>
      </c>
    </row>
    <row r="533" spans="1:5" x14ac:dyDescent="0.35">
      <c r="A533">
        <v>2033</v>
      </c>
      <c r="B533" t="s">
        <v>92</v>
      </c>
      <c r="C533" t="s">
        <v>89</v>
      </c>
      <c r="D533" t="s">
        <v>14</v>
      </c>
      <c r="E533">
        <v>102409000</v>
      </c>
    </row>
    <row r="534" spans="1:5" x14ac:dyDescent="0.35">
      <c r="A534">
        <v>2033</v>
      </c>
      <c r="B534" t="s">
        <v>92</v>
      </c>
      <c r="C534" t="s">
        <v>89</v>
      </c>
      <c r="D534" t="s">
        <v>216</v>
      </c>
      <c r="E534">
        <v>743000</v>
      </c>
    </row>
    <row r="535" spans="1:5" x14ac:dyDescent="0.35">
      <c r="A535">
        <v>2033</v>
      </c>
      <c r="B535" t="s">
        <v>92</v>
      </c>
      <c r="C535" t="s">
        <v>85</v>
      </c>
      <c r="D535" t="s">
        <v>36</v>
      </c>
      <c r="E535">
        <v>1643000</v>
      </c>
    </row>
    <row r="536" spans="1:5" x14ac:dyDescent="0.35">
      <c r="A536">
        <v>2033</v>
      </c>
      <c r="B536" t="s">
        <v>92</v>
      </c>
      <c r="C536" t="s">
        <v>85</v>
      </c>
      <c r="D536" t="s">
        <v>20</v>
      </c>
      <c r="E536">
        <v>134500000</v>
      </c>
    </row>
    <row r="537" spans="1:5" x14ac:dyDescent="0.35">
      <c r="A537">
        <v>2033</v>
      </c>
      <c r="B537" t="s">
        <v>92</v>
      </c>
      <c r="C537" t="s">
        <v>87</v>
      </c>
      <c r="D537" t="s">
        <v>10</v>
      </c>
      <c r="E537">
        <v>88263000</v>
      </c>
    </row>
    <row r="538" spans="1:5" x14ac:dyDescent="0.35">
      <c r="A538">
        <v>2033</v>
      </c>
      <c r="B538" t="s">
        <v>92</v>
      </c>
      <c r="C538" t="s">
        <v>85</v>
      </c>
      <c r="D538" t="s">
        <v>18</v>
      </c>
      <c r="E538">
        <v>95244000</v>
      </c>
    </row>
    <row r="539" spans="1:5" x14ac:dyDescent="0.35">
      <c r="A539">
        <v>2033</v>
      </c>
      <c r="B539" t="s">
        <v>92</v>
      </c>
      <c r="C539" t="s">
        <v>86</v>
      </c>
      <c r="D539" t="s">
        <v>23</v>
      </c>
      <c r="E539">
        <v>36775000</v>
      </c>
    </row>
    <row r="540" spans="1:5" x14ac:dyDescent="0.35">
      <c r="A540">
        <v>2033</v>
      </c>
      <c r="B540" t="s">
        <v>92</v>
      </c>
      <c r="C540" t="s">
        <v>87</v>
      </c>
      <c r="D540" t="s">
        <v>9</v>
      </c>
      <c r="E540">
        <v>25198000</v>
      </c>
    </row>
    <row r="541" spans="1:5" x14ac:dyDescent="0.35">
      <c r="A541">
        <v>2033</v>
      </c>
      <c r="B541" t="s">
        <v>92</v>
      </c>
      <c r="C541" t="s">
        <v>89</v>
      </c>
      <c r="D541" t="s">
        <v>12</v>
      </c>
      <c r="E541">
        <v>143427000</v>
      </c>
    </row>
    <row r="542" spans="1:5" x14ac:dyDescent="0.35">
      <c r="A542">
        <v>2033</v>
      </c>
      <c r="B542" t="s">
        <v>92</v>
      </c>
      <c r="C542" t="s">
        <v>86</v>
      </c>
      <c r="D542" t="s">
        <v>22</v>
      </c>
      <c r="E542">
        <v>71062000</v>
      </c>
    </row>
    <row r="543" spans="1:5" x14ac:dyDescent="0.35">
      <c r="A543">
        <v>2033</v>
      </c>
      <c r="B543" t="s">
        <v>92</v>
      </c>
      <c r="C543" t="s">
        <v>87</v>
      </c>
      <c r="D543" t="s">
        <v>7</v>
      </c>
      <c r="E543">
        <v>33599000</v>
      </c>
    </row>
    <row r="544" spans="1:5" x14ac:dyDescent="0.35">
      <c r="A544">
        <v>2033</v>
      </c>
      <c r="B544" t="s">
        <v>92</v>
      </c>
      <c r="C544" t="s">
        <v>86</v>
      </c>
      <c r="D544" t="s">
        <v>40</v>
      </c>
      <c r="E544">
        <v>39285000</v>
      </c>
    </row>
    <row r="545" spans="1:5" x14ac:dyDescent="0.35">
      <c r="A545">
        <v>2033</v>
      </c>
      <c r="B545" t="s">
        <v>92</v>
      </c>
      <c r="C545" t="s">
        <v>87</v>
      </c>
      <c r="D545" t="s">
        <v>3</v>
      </c>
      <c r="E545">
        <v>7735000</v>
      </c>
    </row>
    <row r="546" spans="1:5" x14ac:dyDescent="0.35">
      <c r="A546">
        <v>2033</v>
      </c>
      <c r="B546" t="s">
        <v>92</v>
      </c>
      <c r="C546" t="s">
        <v>89</v>
      </c>
      <c r="D546" t="s">
        <v>16</v>
      </c>
      <c r="E546">
        <v>48502000</v>
      </c>
    </row>
    <row r="547" spans="1:5" x14ac:dyDescent="0.35">
      <c r="A547">
        <v>2033</v>
      </c>
      <c r="B547" t="s">
        <v>92</v>
      </c>
      <c r="C547" t="s">
        <v>87</v>
      </c>
      <c r="D547" t="s">
        <v>8</v>
      </c>
      <c r="E547">
        <v>33428000</v>
      </c>
    </row>
    <row r="548" spans="1:5" x14ac:dyDescent="0.35">
      <c r="A548">
        <v>2033</v>
      </c>
      <c r="B548" t="s">
        <v>92</v>
      </c>
      <c r="C548" t="s">
        <v>86</v>
      </c>
      <c r="D548" t="s">
        <v>21</v>
      </c>
      <c r="E548">
        <v>54199000</v>
      </c>
    </row>
    <row r="549" spans="1:5" x14ac:dyDescent="0.35">
      <c r="A549">
        <v>2033</v>
      </c>
      <c r="B549" t="s">
        <v>92</v>
      </c>
      <c r="C549" t="s">
        <v>88</v>
      </c>
      <c r="D549" t="s">
        <v>45</v>
      </c>
      <c r="E549">
        <v>16981000</v>
      </c>
    </row>
    <row r="550" spans="1:5" x14ac:dyDescent="0.35">
      <c r="A550">
        <v>2033</v>
      </c>
      <c r="B550" t="s">
        <v>92</v>
      </c>
      <c r="C550" t="s">
        <v>85</v>
      </c>
      <c r="D550" t="s">
        <v>17</v>
      </c>
      <c r="E550">
        <v>33150000</v>
      </c>
    </row>
    <row r="551" spans="1:5" x14ac:dyDescent="0.35">
      <c r="A551">
        <v>2033</v>
      </c>
      <c r="B551" t="s">
        <v>92</v>
      </c>
      <c r="C551" t="s">
        <v>88</v>
      </c>
      <c r="D551" t="s">
        <v>13</v>
      </c>
      <c r="E551">
        <v>38577000</v>
      </c>
    </row>
    <row r="552" spans="1:5" x14ac:dyDescent="0.35">
      <c r="A552">
        <v>2034</v>
      </c>
      <c r="B552" t="s">
        <v>92</v>
      </c>
      <c r="C552" t="s">
        <v>89</v>
      </c>
      <c r="D552" t="s">
        <v>15</v>
      </c>
      <c r="E552">
        <v>44215000</v>
      </c>
    </row>
    <row r="553" spans="1:5" x14ac:dyDescent="0.35">
      <c r="A553">
        <v>2034</v>
      </c>
      <c r="B553" t="s">
        <v>92</v>
      </c>
      <c r="C553" t="s">
        <v>87</v>
      </c>
      <c r="D553" t="s">
        <v>4</v>
      </c>
      <c r="E553">
        <v>14874000</v>
      </c>
    </row>
    <row r="554" spans="1:5" x14ac:dyDescent="0.35">
      <c r="A554">
        <v>2034</v>
      </c>
      <c r="B554" t="s">
        <v>92</v>
      </c>
      <c r="C554" t="s">
        <v>85</v>
      </c>
      <c r="D554" t="s">
        <v>20</v>
      </c>
      <c r="E554">
        <v>135163000</v>
      </c>
    </row>
    <row r="555" spans="1:5" x14ac:dyDescent="0.35">
      <c r="A555">
        <v>2034</v>
      </c>
      <c r="B555" t="s">
        <v>92</v>
      </c>
      <c r="C555" t="s">
        <v>86</v>
      </c>
      <c r="D555" t="s">
        <v>40</v>
      </c>
      <c r="E555">
        <v>39337000</v>
      </c>
    </row>
    <row r="556" spans="1:5" x14ac:dyDescent="0.35">
      <c r="A556">
        <v>2034</v>
      </c>
      <c r="B556" t="s">
        <v>92</v>
      </c>
      <c r="C556" t="s">
        <v>87</v>
      </c>
      <c r="D556" t="s">
        <v>9</v>
      </c>
      <c r="E556">
        <v>25606000</v>
      </c>
    </row>
    <row r="557" spans="1:5" x14ac:dyDescent="0.35">
      <c r="A557">
        <v>2034</v>
      </c>
      <c r="B557" t="s">
        <v>92</v>
      </c>
      <c r="C557" t="s">
        <v>86</v>
      </c>
      <c r="D557" t="s">
        <v>21</v>
      </c>
      <c r="E557">
        <v>54215000</v>
      </c>
    </row>
    <row r="558" spans="1:5" x14ac:dyDescent="0.35">
      <c r="A558">
        <v>2034</v>
      </c>
      <c r="B558" t="s">
        <v>92</v>
      </c>
      <c r="C558" t="s">
        <v>88</v>
      </c>
      <c r="D558" t="s">
        <v>45</v>
      </c>
      <c r="E558">
        <v>17084000</v>
      </c>
    </row>
    <row r="559" spans="1:5" x14ac:dyDescent="0.35">
      <c r="A559">
        <v>2034</v>
      </c>
      <c r="B559" t="s">
        <v>92</v>
      </c>
      <c r="C559" t="s">
        <v>86</v>
      </c>
      <c r="D559" t="s">
        <v>24</v>
      </c>
      <c r="E559">
        <v>80150000</v>
      </c>
    </row>
    <row r="560" spans="1:5" x14ac:dyDescent="0.35">
      <c r="A560">
        <v>2034</v>
      </c>
      <c r="B560" t="s">
        <v>92</v>
      </c>
      <c r="C560" t="s">
        <v>87</v>
      </c>
      <c r="D560" t="s">
        <v>3</v>
      </c>
      <c r="E560">
        <v>7750000</v>
      </c>
    </row>
    <row r="561" spans="1:5" x14ac:dyDescent="0.35">
      <c r="A561">
        <v>2034</v>
      </c>
      <c r="B561" t="s">
        <v>92</v>
      </c>
      <c r="C561" t="s">
        <v>87</v>
      </c>
      <c r="D561" t="s">
        <v>10</v>
      </c>
      <c r="E561">
        <v>88936000</v>
      </c>
    </row>
    <row r="562" spans="1:5" x14ac:dyDescent="0.35">
      <c r="A562">
        <v>2034</v>
      </c>
      <c r="B562" t="s">
        <v>92</v>
      </c>
      <c r="C562" t="s">
        <v>89</v>
      </c>
      <c r="D562" t="s">
        <v>12</v>
      </c>
      <c r="E562">
        <v>144934000</v>
      </c>
    </row>
    <row r="563" spans="1:5" x14ac:dyDescent="0.35">
      <c r="A563">
        <v>2034</v>
      </c>
      <c r="B563" t="s">
        <v>92</v>
      </c>
      <c r="C563" t="s">
        <v>85</v>
      </c>
      <c r="D563" t="s">
        <v>18</v>
      </c>
      <c r="E563">
        <v>95993000</v>
      </c>
    </row>
    <row r="564" spans="1:5" x14ac:dyDescent="0.35">
      <c r="A564">
        <v>2034</v>
      </c>
      <c r="B564" t="s">
        <v>92</v>
      </c>
      <c r="C564" t="s">
        <v>86</v>
      </c>
      <c r="D564" t="s">
        <v>23</v>
      </c>
      <c r="E564">
        <v>36826000</v>
      </c>
    </row>
    <row r="565" spans="1:5" x14ac:dyDescent="0.35">
      <c r="A565">
        <v>2034</v>
      </c>
      <c r="B565" t="s">
        <v>92</v>
      </c>
      <c r="C565" t="s">
        <v>86</v>
      </c>
      <c r="D565" t="s">
        <v>22</v>
      </c>
      <c r="E565">
        <v>71321000</v>
      </c>
    </row>
    <row r="566" spans="1:5" x14ac:dyDescent="0.35">
      <c r="A566">
        <v>2034</v>
      </c>
      <c r="B566" t="s">
        <v>92</v>
      </c>
      <c r="C566" t="s">
        <v>89</v>
      </c>
      <c r="D566" t="s">
        <v>216</v>
      </c>
      <c r="E566">
        <v>747000</v>
      </c>
    </row>
    <row r="567" spans="1:5" x14ac:dyDescent="0.35">
      <c r="A567">
        <v>2034</v>
      </c>
      <c r="B567" t="s">
        <v>92</v>
      </c>
      <c r="C567" t="s">
        <v>87</v>
      </c>
      <c r="D567" t="s">
        <v>11</v>
      </c>
      <c r="E567">
        <v>255594000</v>
      </c>
    </row>
    <row r="568" spans="1:5" x14ac:dyDescent="0.35">
      <c r="A568">
        <v>2034</v>
      </c>
      <c r="B568" t="s">
        <v>92</v>
      </c>
      <c r="C568" t="s">
        <v>87</v>
      </c>
      <c r="D568" t="s">
        <v>26</v>
      </c>
      <c r="E568">
        <v>12757000</v>
      </c>
    </row>
    <row r="569" spans="1:5" x14ac:dyDescent="0.35">
      <c r="A569">
        <v>2034</v>
      </c>
      <c r="B569" t="s">
        <v>92</v>
      </c>
      <c r="C569" t="s">
        <v>88</v>
      </c>
      <c r="D569" t="s">
        <v>13</v>
      </c>
      <c r="E569">
        <v>38818000</v>
      </c>
    </row>
    <row r="570" spans="1:5" x14ac:dyDescent="0.35">
      <c r="A570">
        <v>2034</v>
      </c>
      <c r="B570" t="s">
        <v>92</v>
      </c>
      <c r="C570" t="s">
        <v>85</v>
      </c>
      <c r="D570" t="s">
        <v>19</v>
      </c>
      <c r="E570">
        <v>82696000</v>
      </c>
    </row>
    <row r="571" spans="1:5" x14ac:dyDescent="0.35">
      <c r="A571">
        <v>2034</v>
      </c>
      <c r="B571" t="s">
        <v>92</v>
      </c>
      <c r="C571" t="s">
        <v>87</v>
      </c>
      <c r="D571" t="s">
        <v>7</v>
      </c>
      <c r="E571">
        <v>33722000</v>
      </c>
    </row>
    <row r="572" spans="1:5" x14ac:dyDescent="0.35">
      <c r="A572">
        <v>2034</v>
      </c>
      <c r="B572" t="s">
        <v>92</v>
      </c>
      <c r="C572" t="s">
        <v>85</v>
      </c>
      <c r="D572" t="s">
        <v>17</v>
      </c>
      <c r="E572">
        <v>33423000</v>
      </c>
    </row>
    <row r="573" spans="1:5" x14ac:dyDescent="0.35">
      <c r="A573">
        <v>2034</v>
      </c>
      <c r="B573" t="s">
        <v>92</v>
      </c>
      <c r="C573" t="s">
        <v>85</v>
      </c>
      <c r="D573" t="s">
        <v>36</v>
      </c>
      <c r="E573">
        <v>1649000</v>
      </c>
    </row>
    <row r="574" spans="1:5" x14ac:dyDescent="0.35">
      <c r="A574">
        <v>2034</v>
      </c>
      <c r="B574" t="s">
        <v>92</v>
      </c>
      <c r="C574" t="s">
        <v>87</v>
      </c>
      <c r="D574" t="s">
        <v>8</v>
      </c>
      <c r="E574">
        <v>33733000</v>
      </c>
    </row>
    <row r="575" spans="1:5" x14ac:dyDescent="0.35">
      <c r="A575">
        <v>2034</v>
      </c>
      <c r="B575" t="s">
        <v>92</v>
      </c>
      <c r="C575" t="s">
        <v>89</v>
      </c>
      <c r="D575" t="s">
        <v>14</v>
      </c>
      <c r="E575">
        <v>102562000</v>
      </c>
    </row>
    <row r="576" spans="1:5" x14ac:dyDescent="0.35">
      <c r="A576">
        <v>2034</v>
      </c>
      <c r="B576" t="s">
        <v>92</v>
      </c>
      <c r="C576" t="s">
        <v>89</v>
      </c>
      <c r="D576" t="s">
        <v>16</v>
      </c>
      <c r="E576">
        <v>48656000</v>
      </c>
    </row>
    <row r="577" spans="1:5" x14ac:dyDescent="0.35">
      <c r="A577">
        <v>2035</v>
      </c>
      <c r="B577" t="s">
        <v>92</v>
      </c>
      <c r="C577" t="s">
        <v>87</v>
      </c>
      <c r="D577" t="s">
        <v>4</v>
      </c>
      <c r="E577">
        <v>14953000</v>
      </c>
    </row>
    <row r="578" spans="1:5" x14ac:dyDescent="0.35">
      <c r="A578">
        <v>2035</v>
      </c>
      <c r="B578" t="s">
        <v>92</v>
      </c>
      <c r="C578" t="s">
        <v>88</v>
      </c>
      <c r="D578" t="s">
        <v>45</v>
      </c>
      <c r="E578">
        <v>17186000</v>
      </c>
    </row>
    <row r="579" spans="1:5" x14ac:dyDescent="0.35">
      <c r="A579">
        <v>2035</v>
      </c>
      <c r="B579" t="s">
        <v>92</v>
      </c>
      <c r="C579" t="s">
        <v>86</v>
      </c>
      <c r="D579" t="s">
        <v>24</v>
      </c>
      <c r="E579">
        <v>80191000</v>
      </c>
    </row>
    <row r="580" spans="1:5" x14ac:dyDescent="0.35">
      <c r="A580">
        <v>2035</v>
      </c>
      <c r="B580" t="s">
        <v>92</v>
      </c>
      <c r="C580" t="s">
        <v>87</v>
      </c>
      <c r="D580" t="s">
        <v>9</v>
      </c>
      <c r="E580">
        <v>26013000</v>
      </c>
    </row>
    <row r="581" spans="1:5" x14ac:dyDescent="0.35">
      <c r="A581">
        <v>2035</v>
      </c>
      <c r="B581" t="s">
        <v>92</v>
      </c>
      <c r="C581" t="s">
        <v>89</v>
      </c>
      <c r="D581" t="s">
        <v>16</v>
      </c>
      <c r="E581">
        <v>48808000</v>
      </c>
    </row>
    <row r="582" spans="1:5" x14ac:dyDescent="0.35">
      <c r="A582">
        <v>2035</v>
      </c>
      <c r="B582" t="s">
        <v>92</v>
      </c>
      <c r="C582" t="s">
        <v>87</v>
      </c>
      <c r="D582" t="s">
        <v>7</v>
      </c>
      <c r="E582">
        <v>33844000</v>
      </c>
    </row>
    <row r="583" spans="1:5" x14ac:dyDescent="0.35">
      <c r="A583">
        <v>2035</v>
      </c>
      <c r="B583" t="s">
        <v>92</v>
      </c>
      <c r="C583" t="s">
        <v>89</v>
      </c>
      <c r="D583" t="s">
        <v>216</v>
      </c>
      <c r="E583">
        <v>752000</v>
      </c>
    </row>
    <row r="584" spans="1:5" x14ac:dyDescent="0.35">
      <c r="A584">
        <v>2035</v>
      </c>
      <c r="B584" t="s">
        <v>92</v>
      </c>
      <c r="C584" t="s">
        <v>85</v>
      </c>
      <c r="D584" t="s">
        <v>17</v>
      </c>
      <c r="E584">
        <v>33695000</v>
      </c>
    </row>
    <row r="585" spans="1:5" x14ac:dyDescent="0.35">
      <c r="A585">
        <v>2035</v>
      </c>
      <c r="B585" t="s">
        <v>92</v>
      </c>
      <c r="C585" t="s">
        <v>85</v>
      </c>
      <c r="D585" t="s">
        <v>36</v>
      </c>
      <c r="E585">
        <v>1654000</v>
      </c>
    </row>
    <row r="586" spans="1:5" x14ac:dyDescent="0.35">
      <c r="A586">
        <v>2035</v>
      </c>
      <c r="B586" t="s">
        <v>92</v>
      </c>
      <c r="C586" t="s">
        <v>89</v>
      </c>
      <c r="D586" t="s">
        <v>15</v>
      </c>
      <c r="E586">
        <v>44604000</v>
      </c>
    </row>
    <row r="587" spans="1:5" x14ac:dyDescent="0.35">
      <c r="A587">
        <v>2035</v>
      </c>
      <c r="B587" t="s">
        <v>92</v>
      </c>
      <c r="C587" t="s">
        <v>85</v>
      </c>
      <c r="D587" t="s">
        <v>18</v>
      </c>
      <c r="E587">
        <v>96743000</v>
      </c>
    </row>
    <row r="588" spans="1:5" x14ac:dyDescent="0.35">
      <c r="A588">
        <v>2035</v>
      </c>
      <c r="B588" t="s">
        <v>92</v>
      </c>
      <c r="C588" t="s">
        <v>87</v>
      </c>
      <c r="D588" t="s">
        <v>3</v>
      </c>
      <c r="E588">
        <v>7764000</v>
      </c>
    </row>
    <row r="589" spans="1:5" x14ac:dyDescent="0.35">
      <c r="A589">
        <v>2035</v>
      </c>
      <c r="B589" t="s">
        <v>92</v>
      </c>
      <c r="C589" t="s">
        <v>87</v>
      </c>
      <c r="D589" t="s">
        <v>8</v>
      </c>
      <c r="E589">
        <v>34037000</v>
      </c>
    </row>
    <row r="590" spans="1:5" x14ac:dyDescent="0.35">
      <c r="A590">
        <v>2035</v>
      </c>
      <c r="B590" t="s">
        <v>92</v>
      </c>
      <c r="C590" t="s">
        <v>87</v>
      </c>
      <c r="D590" t="s">
        <v>26</v>
      </c>
      <c r="E590">
        <v>12847000</v>
      </c>
    </row>
    <row r="591" spans="1:5" x14ac:dyDescent="0.35">
      <c r="A591">
        <v>2035</v>
      </c>
      <c r="B591" t="s">
        <v>92</v>
      </c>
      <c r="C591" t="s">
        <v>85</v>
      </c>
      <c r="D591" t="s">
        <v>20</v>
      </c>
      <c r="E591">
        <v>135825000</v>
      </c>
    </row>
    <row r="592" spans="1:5" x14ac:dyDescent="0.35">
      <c r="A592">
        <v>2035</v>
      </c>
      <c r="B592" t="s">
        <v>92</v>
      </c>
      <c r="C592" t="s">
        <v>89</v>
      </c>
      <c r="D592" t="s">
        <v>12</v>
      </c>
      <c r="E592">
        <v>146441000</v>
      </c>
    </row>
    <row r="593" spans="1:5" x14ac:dyDescent="0.35">
      <c r="A593">
        <v>2035</v>
      </c>
      <c r="B593" t="s">
        <v>92</v>
      </c>
      <c r="C593" t="s">
        <v>86</v>
      </c>
      <c r="D593" t="s">
        <v>22</v>
      </c>
      <c r="E593">
        <v>71581000</v>
      </c>
    </row>
    <row r="594" spans="1:5" x14ac:dyDescent="0.35">
      <c r="A594">
        <v>2035</v>
      </c>
      <c r="B594" t="s">
        <v>92</v>
      </c>
      <c r="C594" t="s">
        <v>89</v>
      </c>
      <c r="D594" t="s">
        <v>14</v>
      </c>
      <c r="E594">
        <v>102715000</v>
      </c>
    </row>
    <row r="595" spans="1:5" x14ac:dyDescent="0.35">
      <c r="A595">
        <v>2035</v>
      </c>
      <c r="B595" t="s">
        <v>92</v>
      </c>
      <c r="C595" t="s">
        <v>87</v>
      </c>
      <c r="D595" t="s">
        <v>10</v>
      </c>
      <c r="E595">
        <v>89609000</v>
      </c>
    </row>
    <row r="596" spans="1:5" x14ac:dyDescent="0.35">
      <c r="A596">
        <v>2035</v>
      </c>
      <c r="B596" t="s">
        <v>92</v>
      </c>
      <c r="C596" t="s">
        <v>86</v>
      </c>
      <c r="D596" t="s">
        <v>23</v>
      </c>
      <c r="E596">
        <v>36877000</v>
      </c>
    </row>
    <row r="597" spans="1:5" x14ac:dyDescent="0.35">
      <c r="A597">
        <v>2035</v>
      </c>
      <c r="B597" t="s">
        <v>92</v>
      </c>
      <c r="C597" t="s">
        <v>87</v>
      </c>
      <c r="D597" t="s">
        <v>11</v>
      </c>
      <c r="E597">
        <v>256999000</v>
      </c>
    </row>
    <row r="598" spans="1:5" x14ac:dyDescent="0.35">
      <c r="A598">
        <v>2035</v>
      </c>
      <c r="B598" t="s">
        <v>92</v>
      </c>
      <c r="C598" t="s">
        <v>86</v>
      </c>
      <c r="D598" t="s">
        <v>21</v>
      </c>
      <c r="E598">
        <v>54230000</v>
      </c>
    </row>
    <row r="599" spans="1:5" x14ac:dyDescent="0.35">
      <c r="A599">
        <v>2035</v>
      </c>
      <c r="B599" t="s">
        <v>92</v>
      </c>
      <c r="C599" t="s">
        <v>85</v>
      </c>
      <c r="D599" t="s">
        <v>19</v>
      </c>
      <c r="E599">
        <v>83644000</v>
      </c>
    </row>
    <row r="600" spans="1:5" x14ac:dyDescent="0.35">
      <c r="A600">
        <v>2035</v>
      </c>
      <c r="B600" t="s">
        <v>92</v>
      </c>
      <c r="C600" t="s">
        <v>86</v>
      </c>
      <c r="D600" t="s">
        <v>40</v>
      </c>
      <c r="E600">
        <v>39389000</v>
      </c>
    </row>
    <row r="601" spans="1:5" x14ac:dyDescent="0.35">
      <c r="A601">
        <v>2035</v>
      </c>
      <c r="B601" t="s">
        <v>92</v>
      </c>
      <c r="C601" t="s">
        <v>88</v>
      </c>
      <c r="D601" t="s">
        <v>13</v>
      </c>
      <c r="E601">
        <v>39058000</v>
      </c>
    </row>
    <row r="602" spans="1:5" x14ac:dyDescent="0.35">
      <c r="A602">
        <v>2036</v>
      </c>
      <c r="B602" t="s">
        <v>92</v>
      </c>
      <c r="C602" t="s">
        <v>89</v>
      </c>
      <c r="D602" t="s">
        <v>14</v>
      </c>
      <c r="E602">
        <v>102868000</v>
      </c>
    </row>
    <row r="603" spans="1:5" x14ac:dyDescent="0.35">
      <c r="A603">
        <v>2036</v>
      </c>
      <c r="B603" t="s">
        <v>92</v>
      </c>
      <c r="C603" t="s">
        <v>86</v>
      </c>
      <c r="D603" t="s">
        <v>23</v>
      </c>
      <c r="E603">
        <v>36927000</v>
      </c>
    </row>
    <row r="604" spans="1:5" x14ac:dyDescent="0.35">
      <c r="A604">
        <v>2036</v>
      </c>
      <c r="B604" t="s">
        <v>92</v>
      </c>
      <c r="C604" t="s">
        <v>89</v>
      </c>
      <c r="D604" t="s">
        <v>15</v>
      </c>
      <c r="E604">
        <v>44993000</v>
      </c>
    </row>
    <row r="605" spans="1:5" x14ac:dyDescent="0.35">
      <c r="A605">
        <v>2036</v>
      </c>
      <c r="B605" t="s">
        <v>92</v>
      </c>
      <c r="C605" t="s">
        <v>87</v>
      </c>
      <c r="D605" t="s">
        <v>26</v>
      </c>
      <c r="E605">
        <v>12937000</v>
      </c>
    </row>
    <row r="606" spans="1:5" x14ac:dyDescent="0.35">
      <c r="A606">
        <v>2036</v>
      </c>
      <c r="B606" t="s">
        <v>92</v>
      </c>
      <c r="C606" t="s">
        <v>89</v>
      </c>
      <c r="D606" t="s">
        <v>16</v>
      </c>
      <c r="E606">
        <v>48962000</v>
      </c>
    </row>
    <row r="607" spans="1:5" x14ac:dyDescent="0.35">
      <c r="A607">
        <v>2036</v>
      </c>
      <c r="B607" t="s">
        <v>92</v>
      </c>
      <c r="C607" t="s">
        <v>89</v>
      </c>
      <c r="D607" t="s">
        <v>216</v>
      </c>
      <c r="E607">
        <v>756000</v>
      </c>
    </row>
    <row r="608" spans="1:5" x14ac:dyDescent="0.35">
      <c r="A608">
        <v>2036</v>
      </c>
      <c r="B608" t="s">
        <v>92</v>
      </c>
      <c r="C608" t="s">
        <v>88</v>
      </c>
      <c r="D608" t="s">
        <v>13</v>
      </c>
      <c r="E608">
        <v>39299000</v>
      </c>
    </row>
    <row r="609" spans="1:5" x14ac:dyDescent="0.35">
      <c r="A609">
        <v>2036</v>
      </c>
      <c r="B609" t="s">
        <v>92</v>
      </c>
      <c r="C609" t="s">
        <v>86</v>
      </c>
      <c r="D609" t="s">
        <v>22</v>
      </c>
      <c r="E609">
        <v>71840000</v>
      </c>
    </row>
    <row r="610" spans="1:5" x14ac:dyDescent="0.35">
      <c r="A610">
        <v>2036</v>
      </c>
      <c r="B610" t="s">
        <v>92</v>
      </c>
      <c r="C610" t="s">
        <v>87</v>
      </c>
      <c r="D610" t="s">
        <v>8</v>
      </c>
      <c r="E610">
        <v>34342000</v>
      </c>
    </row>
    <row r="611" spans="1:5" x14ac:dyDescent="0.35">
      <c r="A611">
        <v>2036</v>
      </c>
      <c r="B611" t="s">
        <v>92</v>
      </c>
      <c r="C611" t="s">
        <v>89</v>
      </c>
      <c r="D611" t="s">
        <v>12</v>
      </c>
      <c r="E611">
        <v>147948000</v>
      </c>
    </row>
    <row r="612" spans="1:5" x14ac:dyDescent="0.35">
      <c r="A612">
        <v>2036</v>
      </c>
      <c r="B612" t="s">
        <v>92</v>
      </c>
      <c r="C612" t="s">
        <v>87</v>
      </c>
      <c r="D612" t="s">
        <v>10</v>
      </c>
      <c r="E612">
        <v>90282000</v>
      </c>
    </row>
    <row r="613" spans="1:5" x14ac:dyDescent="0.35">
      <c r="A613">
        <v>2036</v>
      </c>
      <c r="B613" t="s">
        <v>92</v>
      </c>
      <c r="C613" t="s">
        <v>85</v>
      </c>
      <c r="D613" t="s">
        <v>19</v>
      </c>
      <c r="E613">
        <v>84592000</v>
      </c>
    </row>
    <row r="614" spans="1:5" x14ac:dyDescent="0.35">
      <c r="A614">
        <v>2036</v>
      </c>
      <c r="B614" t="s">
        <v>92</v>
      </c>
      <c r="C614" t="s">
        <v>85</v>
      </c>
      <c r="D614" t="s">
        <v>20</v>
      </c>
      <c r="E614">
        <v>136488000</v>
      </c>
    </row>
    <row r="615" spans="1:5" x14ac:dyDescent="0.35">
      <c r="A615">
        <v>2036</v>
      </c>
      <c r="B615" t="s">
        <v>92</v>
      </c>
      <c r="C615" t="s">
        <v>85</v>
      </c>
      <c r="D615" t="s">
        <v>18</v>
      </c>
      <c r="E615">
        <v>97492000</v>
      </c>
    </row>
    <row r="616" spans="1:5" x14ac:dyDescent="0.35">
      <c r="A616">
        <v>2036</v>
      </c>
      <c r="B616" t="s">
        <v>92</v>
      </c>
      <c r="C616" t="s">
        <v>86</v>
      </c>
      <c r="D616" t="s">
        <v>24</v>
      </c>
      <c r="E616">
        <v>80233000</v>
      </c>
    </row>
    <row r="617" spans="1:5" x14ac:dyDescent="0.35">
      <c r="A617">
        <v>2036</v>
      </c>
      <c r="B617" t="s">
        <v>92</v>
      </c>
      <c r="C617" t="s">
        <v>85</v>
      </c>
      <c r="D617" t="s">
        <v>17</v>
      </c>
      <c r="E617">
        <v>33967000</v>
      </c>
    </row>
    <row r="618" spans="1:5" x14ac:dyDescent="0.35">
      <c r="A618">
        <v>2036</v>
      </c>
      <c r="B618" t="s">
        <v>92</v>
      </c>
      <c r="C618" t="s">
        <v>87</v>
      </c>
      <c r="D618" t="s">
        <v>9</v>
      </c>
      <c r="E618">
        <v>26421000</v>
      </c>
    </row>
    <row r="619" spans="1:5" x14ac:dyDescent="0.35">
      <c r="A619">
        <v>2036</v>
      </c>
      <c r="B619" t="s">
        <v>92</v>
      </c>
      <c r="C619" t="s">
        <v>86</v>
      </c>
      <c r="D619" t="s">
        <v>40</v>
      </c>
      <c r="E619">
        <v>39441000</v>
      </c>
    </row>
    <row r="620" spans="1:5" x14ac:dyDescent="0.35">
      <c r="A620">
        <v>2036</v>
      </c>
      <c r="B620" t="s">
        <v>92</v>
      </c>
      <c r="C620" t="s">
        <v>88</v>
      </c>
      <c r="D620" t="s">
        <v>45</v>
      </c>
      <c r="E620">
        <v>17288000</v>
      </c>
    </row>
    <row r="621" spans="1:5" x14ac:dyDescent="0.35">
      <c r="A621">
        <v>2036</v>
      </c>
      <c r="B621" t="s">
        <v>92</v>
      </c>
      <c r="C621" t="s">
        <v>86</v>
      </c>
      <c r="D621" t="s">
        <v>21</v>
      </c>
      <c r="E621">
        <v>54245000</v>
      </c>
    </row>
    <row r="622" spans="1:5" x14ac:dyDescent="0.35">
      <c r="A622">
        <v>2036</v>
      </c>
      <c r="B622" t="s">
        <v>92</v>
      </c>
      <c r="C622" t="s">
        <v>87</v>
      </c>
      <c r="D622" t="s">
        <v>4</v>
      </c>
      <c r="E622">
        <v>15030000</v>
      </c>
    </row>
    <row r="623" spans="1:5" x14ac:dyDescent="0.35">
      <c r="A623">
        <v>2036</v>
      </c>
      <c r="B623" t="s">
        <v>92</v>
      </c>
      <c r="C623" t="s">
        <v>87</v>
      </c>
      <c r="D623" t="s">
        <v>7</v>
      </c>
      <c r="E623">
        <v>33967000</v>
      </c>
    </row>
    <row r="624" spans="1:5" x14ac:dyDescent="0.35">
      <c r="A624">
        <v>2036</v>
      </c>
      <c r="B624" t="s">
        <v>92</v>
      </c>
      <c r="C624" t="s">
        <v>87</v>
      </c>
      <c r="D624" t="s">
        <v>3</v>
      </c>
      <c r="E624">
        <v>7779000</v>
      </c>
    </row>
    <row r="625" spans="1:5" x14ac:dyDescent="0.35">
      <c r="A625">
        <v>2036</v>
      </c>
      <c r="B625" t="s">
        <v>92</v>
      </c>
      <c r="C625" t="s">
        <v>85</v>
      </c>
      <c r="D625" t="s">
        <v>36</v>
      </c>
      <c r="E625">
        <v>1660000</v>
      </c>
    </row>
    <row r="626" spans="1:5" x14ac:dyDescent="0.35">
      <c r="A626">
        <v>2036</v>
      </c>
      <c r="B626" t="s">
        <v>92</v>
      </c>
      <c r="C626" t="s">
        <v>87</v>
      </c>
      <c r="D626" t="s">
        <v>11</v>
      </c>
      <c r="E626">
        <v>258405000</v>
      </c>
    </row>
    <row r="627" spans="1:5" x14ac:dyDescent="0.35">
      <c r="A627">
        <v>2037</v>
      </c>
      <c r="B627" t="s">
        <v>92</v>
      </c>
      <c r="C627" t="s">
        <v>85</v>
      </c>
      <c r="D627" t="s">
        <v>17</v>
      </c>
      <c r="E627">
        <v>34240000</v>
      </c>
    </row>
    <row r="628" spans="1:5" x14ac:dyDescent="0.35">
      <c r="A628">
        <v>2037</v>
      </c>
      <c r="B628" t="s">
        <v>92</v>
      </c>
      <c r="C628" t="s">
        <v>85</v>
      </c>
      <c r="D628" t="s">
        <v>19</v>
      </c>
      <c r="E628">
        <v>85541000</v>
      </c>
    </row>
    <row r="629" spans="1:5" x14ac:dyDescent="0.35">
      <c r="A629">
        <v>2037</v>
      </c>
      <c r="B629" t="s">
        <v>92</v>
      </c>
      <c r="C629" t="s">
        <v>87</v>
      </c>
      <c r="D629" t="s">
        <v>11</v>
      </c>
      <c r="E629">
        <v>259810000</v>
      </c>
    </row>
    <row r="630" spans="1:5" x14ac:dyDescent="0.35">
      <c r="A630">
        <v>2037</v>
      </c>
      <c r="B630" t="s">
        <v>92</v>
      </c>
      <c r="C630" t="s">
        <v>89</v>
      </c>
      <c r="D630" t="s">
        <v>15</v>
      </c>
      <c r="E630">
        <v>45382000</v>
      </c>
    </row>
    <row r="631" spans="1:5" x14ac:dyDescent="0.35">
      <c r="A631">
        <v>2037</v>
      </c>
      <c r="B631" t="s">
        <v>92</v>
      </c>
      <c r="C631" t="s">
        <v>87</v>
      </c>
      <c r="D631" t="s">
        <v>26</v>
      </c>
      <c r="E631">
        <v>13027000</v>
      </c>
    </row>
    <row r="632" spans="1:5" x14ac:dyDescent="0.35">
      <c r="A632">
        <v>2037</v>
      </c>
      <c r="B632" t="s">
        <v>92</v>
      </c>
      <c r="C632" t="s">
        <v>86</v>
      </c>
      <c r="D632" t="s">
        <v>21</v>
      </c>
      <c r="E632">
        <v>54261000</v>
      </c>
    </row>
    <row r="633" spans="1:5" x14ac:dyDescent="0.35">
      <c r="A633">
        <v>2037</v>
      </c>
      <c r="B633" t="s">
        <v>92</v>
      </c>
      <c r="C633" t="s">
        <v>86</v>
      </c>
      <c r="D633" t="s">
        <v>40</v>
      </c>
      <c r="E633">
        <v>39493000</v>
      </c>
    </row>
    <row r="634" spans="1:5" x14ac:dyDescent="0.35">
      <c r="A634">
        <v>2037</v>
      </c>
      <c r="B634" t="s">
        <v>92</v>
      </c>
      <c r="C634" t="s">
        <v>87</v>
      </c>
      <c r="D634" t="s">
        <v>3</v>
      </c>
      <c r="E634">
        <v>7794000</v>
      </c>
    </row>
    <row r="635" spans="1:5" x14ac:dyDescent="0.35">
      <c r="A635">
        <v>2037</v>
      </c>
      <c r="B635" t="s">
        <v>92</v>
      </c>
      <c r="C635" t="s">
        <v>87</v>
      </c>
      <c r="D635" t="s">
        <v>7</v>
      </c>
      <c r="E635">
        <v>34090000</v>
      </c>
    </row>
    <row r="636" spans="1:5" x14ac:dyDescent="0.35">
      <c r="A636">
        <v>2037</v>
      </c>
      <c r="B636" t="s">
        <v>92</v>
      </c>
      <c r="C636" t="s">
        <v>88</v>
      </c>
      <c r="D636" t="s">
        <v>13</v>
      </c>
      <c r="E636">
        <v>39539000</v>
      </c>
    </row>
    <row r="637" spans="1:5" x14ac:dyDescent="0.35">
      <c r="A637">
        <v>2037</v>
      </c>
      <c r="B637" t="s">
        <v>92</v>
      </c>
      <c r="C637" t="s">
        <v>89</v>
      </c>
      <c r="D637" t="s">
        <v>12</v>
      </c>
      <c r="E637">
        <v>149455000</v>
      </c>
    </row>
    <row r="638" spans="1:5" x14ac:dyDescent="0.35">
      <c r="A638">
        <v>2037</v>
      </c>
      <c r="B638" t="s">
        <v>92</v>
      </c>
      <c r="C638" t="s">
        <v>88</v>
      </c>
      <c r="D638" t="s">
        <v>45</v>
      </c>
      <c r="E638">
        <v>17390000</v>
      </c>
    </row>
    <row r="639" spans="1:5" x14ac:dyDescent="0.35">
      <c r="A639">
        <v>2037</v>
      </c>
      <c r="B639" t="s">
        <v>92</v>
      </c>
      <c r="C639" t="s">
        <v>86</v>
      </c>
      <c r="D639" t="s">
        <v>23</v>
      </c>
      <c r="E639">
        <v>36978000</v>
      </c>
    </row>
    <row r="640" spans="1:5" x14ac:dyDescent="0.35">
      <c r="A640">
        <v>2037</v>
      </c>
      <c r="B640" t="s">
        <v>92</v>
      </c>
      <c r="C640" t="s">
        <v>85</v>
      </c>
      <c r="D640" t="s">
        <v>20</v>
      </c>
      <c r="E640">
        <v>137150000</v>
      </c>
    </row>
    <row r="641" spans="1:5" x14ac:dyDescent="0.35">
      <c r="A641">
        <v>2037</v>
      </c>
      <c r="B641" t="s">
        <v>92</v>
      </c>
      <c r="C641" t="s">
        <v>89</v>
      </c>
      <c r="D641" t="s">
        <v>216</v>
      </c>
      <c r="E641">
        <v>761000</v>
      </c>
    </row>
    <row r="642" spans="1:5" x14ac:dyDescent="0.35">
      <c r="A642">
        <v>2037</v>
      </c>
      <c r="B642" t="s">
        <v>92</v>
      </c>
      <c r="C642" t="s">
        <v>87</v>
      </c>
      <c r="D642" t="s">
        <v>10</v>
      </c>
      <c r="E642">
        <v>90955000</v>
      </c>
    </row>
    <row r="643" spans="1:5" x14ac:dyDescent="0.35">
      <c r="A643">
        <v>2037</v>
      </c>
      <c r="B643" t="s">
        <v>92</v>
      </c>
      <c r="C643" t="s">
        <v>85</v>
      </c>
      <c r="D643" t="s">
        <v>36</v>
      </c>
      <c r="E643">
        <v>1666000</v>
      </c>
    </row>
    <row r="644" spans="1:5" x14ac:dyDescent="0.35">
      <c r="A644">
        <v>2037</v>
      </c>
      <c r="B644" t="s">
        <v>92</v>
      </c>
      <c r="C644" t="s">
        <v>86</v>
      </c>
      <c r="D644" t="s">
        <v>24</v>
      </c>
      <c r="E644">
        <v>80275000</v>
      </c>
    </row>
    <row r="645" spans="1:5" x14ac:dyDescent="0.35">
      <c r="A645">
        <v>2037</v>
      </c>
      <c r="B645" t="s">
        <v>92</v>
      </c>
      <c r="C645" t="s">
        <v>87</v>
      </c>
      <c r="D645" t="s">
        <v>9</v>
      </c>
      <c r="E645">
        <v>26829000</v>
      </c>
    </row>
    <row r="646" spans="1:5" x14ac:dyDescent="0.35">
      <c r="A646">
        <v>2037</v>
      </c>
      <c r="B646" t="s">
        <v>92</v>
      </c>
      <c r="C646" t="s">
        <v>89</v>
      </c>
      <c r="D646" t="s">
        <v>14</v>
      </c>
      <c r="E646">
        <v>103020000</v>
      </c>
    </row>
    <row r="647" spans="1:5" x14ac:dyDescent="0.35">
      <c r="A647">
        <v>2037</v>
      </c>
      <c r="B647" t="s">
        <v>92</v>
      </c>
      <c r="C647" t="s">
        <v>87</v>
      </c>
      <c r="D647" t="s">
        <v>4</v>
      </c>
      <c r="E647">
        <v>15108000</v>
      </c>
    </row>
    <row r="648" spans="1:5" x14ac:dyDescent="0.35">
      <c r="A648">
        <v>2037</v>
      </c>
      <c r="B648" t="s">
        <v>92</v>
      </c>
      <c r="C648" t="s">
        <v>87</v>
      </c>
      <c r="D648" t="s">
        <v>8</v>
      </c>
      <c r="E648">
        <v>34646000</v>
      </c>
    </row>
    <row r="649" spans="1:5" x14ac:dyDescent="0.35">
      <c r="A649">
        <v>2037</v>
      </c>
      <c r="B649" t="s">
        <v>92</v>
      </c>
      <c r="C649" t="s">
        <v>85</v>
      </c>
      <c r="D649" t="s">
        <v>18</v>
      </c>
      <c r="E649">
        <v>98242000</v>
      </c>
    </row>
    <row r="650" spans="1:5" x14ac:dyDescent="0.35">
      <c r="A650">
        <v>2037</v>
      </c>
      <c r="B650" t="s">
        <v>92</v>
      </c>
      <c r="C650" t="s">
        <v>89</v>
      </c>
      <c r="D650" t="s">
        <v>16</v>
      </c>
      <c r="E650">
        <v>49115000</v>
      </c>
    </row>
    <row r="651" spans="1:5" x14ac:dyDescent="0.35">
      <c r="A651">
        <v>2037</v>
      </c>
      <c r="B651" t="s">
        <v>92</v>
      </c>
      <c r="C651" t="s">
        <v>86</v>
      </c>
      <c r="D651" t="s">
        <v>22</v>
      </c>
      <c r="E651">
        <v>72099000</v>
      </c>
    </row>
    <row r="652" spans="1:5" x14ac:dyDescent="0.35">
      <c r="A652">
        <v>2038</v>
      </c>
      <c r="B652" t="s">
        <v>92</v>
      </c>
      <c r="C652" t="s">
        <v>87</v>
      </c>
      <c r="D652" t="s">
        <v>11</v>
      </c>
      <c r="E652">
        <v>261282720</v>
      </c>
    </row>
    <row r="653" spans="1:5" x14ac:dyDescent="0.35">
      <c r="A653">
        <v>2038</v>
      </c>
      <c r="B653" t="s">
        <v>92</v>
      </c>
      <c r="C653" t="s">
        <v>85</v>
      </c>
      <c r="D653" t="s">
        <v>36</v>
      </c>
      <c r="E653">
        <v>1675524</v>
      </c>
    </row>
    <row r="654" spans="1:5" x14ac:dyDescent="0.35">
      <c r="A654">
        <v>2038</v>
      </c>
      <c r="B654" t="s">
        <v>92</v>
      </c>
      <c r="C654" t="s">
        <v>85</v>
      </c>
      <c r="D654" t="s">
        <v>19</v>
      </c>
      <c r="E654">
        <v>86566369</v>
      </c>
    </row>
    <row r="655" spans="1:5" x14ac:dyDescent="0.35">
      <c r="A655">
        <v>2038</v>
      </c>
      <c r="B655" t="s">
        <v>92</v>
      </c>
      <c r="C655" t="s">
        <v>86</v>
      </c>
      <c r="D655" t="s">
        <v>40</v>
      </c>
      <c r="E655">
        <v>39582700</v>
      </c>
    </row>
    <row r="656" spans="1:5" x14ac:dyDescent="0.35">
      <c r="A656">
        <v>2038</v>
      </c>
      <c r="B656" t="s">
        <v>92</v>
      </c>
      <c r="C656" t="s">
        <v>87</v>
      </c>
      <c r="D656" t="s">
        <v>4</v>
      </c>
      <c r="E656">
        <v>15190468</v>
      </c>
    </row>
    <row r="657" spans="1:5" x14ac:dyDescent="0.35">
      <c r="A657">
        <v>2038</v>
      </c>
      <c r="B657" t="s">
        <v>92</v>
      </c>
      <c r="C657" t="s">
        <v>86</v>
      </c>
      <c r="D657" t="s">
        <v>21</v>
      </c>
      <c r="E657">
        <v>54315369</v>
      </c>
    </row>
    <row r="658" spans="1:5" x14ac:dyDescent="0.35">
      <c r="A658">
        <v>2038</v>
      </c>
      <c r="B658" t="s">
        <v>92</v>
      </c>
      <c r="C658" t="s">
        <v>88</v>
      </c>
      <c r="D658" t="s">
        <v>45</v>
      </c>
      <c r="E658">
        <v>17505798</v>
      </c>
    </row>
    <row r="659" spans="1:5" x14ac:dyDescent="0.35">
      <c r="A659">
        <v>2038</v>
      </c>
      <c r="B659" t="s">
        <v>92</v>
      </c>
      <c r="C659" t="s">
        <v>86</v>
      </c>
      <c r="D659" t="s">
        <v>24</v>
      </c>
      <c r="E659">
        <v>80349000</v>
      </c>
    </row>
    <row r="660" spans="1:5" x14ac:dyDescent="0.35">
      <c r="A660">
        <v>2038</v>
      </c>
      <c r="B660" t="s">
        <v>92</v>
      </c>
      <c r="C660" t="s">
        <v>87</v>
      </c>
      <c r="D660" t="s">
        <v>9</v>
      </c>
      <c r="E660">
        <v>27260260</v>
      </c>
    </row>
    <row r="661" spans="1:5" x14ac:dyDescent="0.35">
      <c r="A661">
        <v>2038</v>
      </c>
      <c r="B661" t="s">
        <v>92</v>
      </c>
      <c r="C661" t="s">
        <v>89</v>
      </c>
      <c r="D661" t="s">
        <v>15</v>
      </c>
      <c r="E661">
        <v>45790003</v>
      </c>
    </row>
    <row r="662" spans="1:5" x14ac:dyDescent="0.35">
      <c r="A662">
        <v>2038</v>
      </c>
      <c r="B662" t="s">
        <v>92</v>
      </c>
      <c r="C662" t="s">
        <v>87</v>
      </c>
      <c r="D662" t="s">
        <v>3</v>
      </c>
      <c r="E662">
        <v>7809626</v>
      </c>
    </row>
    <row r="663" spans="1:5" x14ac:dyDescent="0.35">
      <c r="A663">
        <v>2038</v>
      </c>
      <c r="B663" t="s">
        <v>92</v>
      </c>
      <c r="C663" t="s">
        <v>88</v>
      </c>
      <c r="D663" t="s">
        <v>13</v>
      </c>
      <c r="E663">
        <v>39790316</v>
      </c>
    </row>
    <row r="664" spans="1:5" x14ac:dyDescent="0.35">
      <c r="A664">
        <v>2038</v>
      </c>
      <c r="B664" t="s">
        <v>92</v>
      </c>
      <c r="C664" t="s">
        <v>89</v>
      </c>
      <c r="D664" t="s">
        <v>12</v>
      </c>
      <c r="E664">
        <v>151039011</v>
      </c>
    </row>
    <row r="665" spans="1:5" x14ac:dyDescent="0.35">
      <c r="A665">
        <v>2038</v>
      </c>
      <c r="B665" t="s">
        <v>92</v>
      </c>
      <c r="C665" t="s">
        <v>87</v>
      </c>
      <c r="D665" t="s">
        <v>10</v>
      </c>
      <c r="E665">
        <v>91651984</v>
      </c>
    </row>
    <row r="666" spans="1:5" x14ac:dyDescent="0.35">
      <c r="A666">
        <v>2038</v>
      </c>
      <c r="B666" t="s">
        <v>92</v>
      </c>
      <c r="C666" t="s">
        <v>85</v>
      </c>
      <c r="D666" t="s">
        <v>18</v>
      </c>
      <c r="E666">
        <v>99023608</v>
      </c>
    </row>
    <row r="667" spans="1:5" x14ac:dyDescent="0.35">
      <c r="A667">
        <v>2038</v>
      </c>
      <c r="B667" t="s">
        <v>92</v>
      </c>
      <c r="C667" t="s">
        <v>89</v>
      </c>
      <c r="D667" t="s">
        <v>216</v>
      </c>
      <c r="E667">
        <v>770027</v>
      </c>
    </row>
    <row r="668" spans="1:5" x14ac:dyDescent="0.35">
      <c r="A668">
        <v>2038</v>
      </c>
      <c r="B668" t="s">
        <v>92</v>
      </c>
      <c r="C668" t="s">
        <v>86</v>
      </c>
      <c r="D668" t="s">
        <v>22</v>
      </c>
      <c r="E668">
        <v>72391714</v>
      </c>
    </row>
    <row r="669" spans="1:5" x14ac:dyDescent="0.35">
      <c r="A669">
        <v>2038</v>
      </c>
      <c r="B669" t="s">
        <v>92</v>
      </c>
      <c r="C669" t="s">
        <v>85</v>
      </c>
      <c r="D669" t="s">
        <v>20</v>
      </c>
      <c r="E669">
        <v>137850306</v>
      </c>
    </row>
    <row r="670" spans="1:5" x14ac:dyDescent="0.35">
      <c r="A670">
        <v>2038</v>
      </c>
      <c r="B670" t="s">
        <v>92</v>
      </c>
      <c r="C670" t="s">
        <v>85</v>
      </c>
      <c r="D670" t="s">
        <v>17</v>
      </c>
      <c r="E670">
        <v>34528385</v>
      </c>
    </row>
    <row r="671" spans="1:5" x14ac:dyDescent="0.35">
      <c r="A671">
        <v>2038</v>
      </c>
      <c r="B671" t="s">
        <v>92</v>
      </c>
      <c r="C671" t="s">
        <v>89</v>
      </c>
      <c r="D671" t="s">
        <v>16</v>
      </c>
      <c r="E671">
        <v>49278745</v>
      </c>
    </row>
    <row r="672" spans="1:5" x14ac:dyDescent="0.35">
      <c r="A672">
        <v>2038</v>
      </c>
      <c r="B672" t="s">
        <v>92</v>
      </c>
      <c r="C672" t="s">
        <v>87</v>
      </c>
      <c r="D672" t="s">
        <v>7</v>
      </c>
      <c r="E672">
        <v>34223512</v>
      </c>
    </row>
    <row r="673" spans="1:5" x14ac:dyDescent="0.35">
      <c r="A673">
        <v>2038</v>
      </c>
      <c r="B673" t="s">
        <v>92</v>
      </c>
      <c r="C673" t="s">
        <v>89</v>
      </c>
      <c r="D673" t="s">
        <v>14</v>
      </c>
      <c r="E673">
        <v>103215325</v>
      </c>
    </row>
    <row r="674" spans="1:5" x14ac:dyDescent="0.35">
      <c r="A674">
        <v>2038</v>
      </c>
      <c r="B674" t="s">
        <v>92</v>
      </c>
      <c r="C674" t="s">
        <v>87</v>
      </c>
      <c r="D674" t="s">
        <v>26</v>
      </c>
      <c r="E674">
        <v>13124687</v>
      </c>
    </row>
    <row r="675" spans="1:5" x14ac:dyDescent="0.35">
      <c r="A675">
        <v>2038</v>
      </c>
      <c r="B675" t="s">
        <v>92</v>
      </c>
      <c r="C675" t="s">
        <v>86</v>
      </c>
      <c r="D675" t="s">
        <v>23</v>
      </c>
      <c r="E675">
        <v>37320628</v>
      </c>
    </row>
    <row r="676" spans="1:5" x14ac:dyDescent="0.35">
      <c r="A676">
        <v>2038</v>
      </c>
      <c r="B676" t="s">
        <v>92</v>
      </c>
      <c r="C676" t="s">
        <v>87</v>
      </c>
      <c r="D676" t="s">
        <v>8</v>
      </c>
      <c r="E676">
        <v>34977964</v>
      </c>
    </row>
    <row r="677" spans="1:5" x14ac:dyDescent="0.35">
      <c r="A677">
        <v>2039</v>
      </c>
      <c r="B677" t="s">
        <v>92</v>
      </c>
      <c r="C677" t="s">
        <v>86</v>
      </c>
      <c r="D677" t="s">
        <v>24</v>
      </c>
      <c r="E677">
        <v>80430116</v>
      </c>
    </row>
    <row r="678" spans="1:5" x14ac:dyDescent="0.35">
      <c r="A678">
        <v>2039</v>
      </c>
      <c r="B678" t="s">
        <v>92</v>
      </c>
      <c r="C678" t="s">
        <v>85</v>
      </c>
      <c r="D678" t="s">
        <v>20</v>
      </c>
      <c r="E678">
        <v>138558333</v>
      </c>
    </row>
    <row r="679" spans="1:5" x14ac:dyDescent="0.35">
      <c r="A679">
        <v>2039</v>
      </c>
      <c r="B679" t="s">
        <v>92</v>
      </c>
      <c r="C679" t="s">
        <v>85</v>
      </c>
      <c r="D679" t="s">
        <v>36</v>
      </c>
      <c r="E679">
        <v>1685993</v>
      </c>
    </row>
    <row r="680" spans="1:5" x14ac:dyDescent="0.35">
      <c r="A680">
        <v>2039</v>
      </c>
      <c r="B680" t="s">
        <v>92</v>
      </c>
      <c r="C680" t="s">
        <v>89</v>
      </c>
      <c r="D680" t="s">
        <v>16</v>
      </c>
      <c r="E680">
        <v>49444185</v>
      </c>
    </row>
    <row r="681" spans="1:5" x14ac:dyDescent="0.35">
      <c r="A681">
        <v>2039</v>
      </c>
      <c r="B681" t="s">
        <v>92</v>
      </c>
      <c r="C681" t="s">
        <v>89</v>
      </c>
      <c r="D681" t="s">
        <v>12</v>
      </c>
      <c r="E681">
        <v>152640608</v>
      </c>
    </row>
    <row r="682" spans="1:5" x14ac:dyDescent="0.35">
      <c r="A682">
        <v>2039</v>
      </c>
      <c r="B682" t="s">
        <v>92</v>
      </c>
      <c r="C682" t="s">
        <v>88</v>
      </c>
      <c r="D682" t="s">
        <v>45</v>
      </c>
      <c r="E682">
        <v>17625043</v>
      </c>
    </row>
    <row r="683" spans="1:5" x14ac:dyDescent="0.35">
      <c r="A683">
        <v>2039</v>
      </c>
      <c r="B683" t="s">
        <v>92</v>
      </c>
      <c r="C683" t="s">
        <v>87</v>
      </c>
      <c r="D683" t="s">
        <v>3</v>
      </c>
      <c r="E683">
        <v>7825288</v>
      </c>
    </row>
    <row r="684" spans="1:5" x14ac:dyDescent="0.35">
      <c r="A684">
        <v>2039</v>
      </c>
      <c r="B684" t="s">
        <v>92</v>
      </c>
      <c r="C684" t="s">
        <v>87</v>
      </c>
      <c r="D684" t="s">
        <v>4</v>
      </c>
      <c r="E684">
        <v>15273914</v>
      </c>
    </row>
    <row r="685" spans="1:5" x14ac:dyDescent="0.35">
      <c r="A685">
        <v>2039</v>
      </c>
      <c r="B685" t="s">
        <v>92</v>
      </c>
      <c r="C685" t="s">
        <v>88</v>
      </c>
      <c r="D685" t="s">
        <v>13</v>
      </c>
      <c r="E685">
        <v>40043680</v>
      </c>
    </row>
    <row r="686" spans="1:5" x14ac:dyDescent="0.35">
      <c r="A686">
        <v>2039</v>
      </c>
      <c r="B686" t="s">
        <v>92</v>
      </c>
      <c r="C686" t="s">
        <v>85</v>
      </c>
      <c r="D686" t="s">
        <v>18</v>
      </c>
      <c r="E686">
        <v>99811983</v>
      </c>
    </row>
    <row r="687" spans="1:5" x14ac:dyDescent="0.35">
      <c r="A687">
        <v>2039</v>
      </c>
      <c r="B687" t="s">
        <v>92</v>
      </c>
      <c r="C687" t="s">
        <v>87</v>
      </c>
      <c r="D687" t="s">
        <v>10</v>
      </c>
      <c r="E687">
        <v>92355224</v>
      </c>
    </row>
    <row r="688" spans="1:5" x14ac:dyDescent="0.35">
      <c r="A688">
        <v>2039</v>
      </c>
      <c r="B688" t="s">
        <v>92</v>
      </c>
      <c r="C688" t="s">
        <v>89</v>
      </c>
      <c r="D688" t="s">
        <v>15</v>
      </c>
      <c r="E688">
        <v>46202334</v>
      </c>
    </row>
    <row r="689" spans="1:5" x14ac:dyDescent="0.35">
      <c r="A689">
        <v>2039</v>
      </c>
      <c r="B689" t="s">
        <v>92</v>
      </c>
      <c r="C689" t="s">
        <v>85</v>
      </c>
      <c r="D689" t="s">
        <v>17</v>
      </c>
      <c r="E689">
        <v>34820925</v>
      </c>
    </row>
    <row r="690" spans="1:5" x14ac:dyDescent="0.35">
      <c r="A690">
        <v>2039</v>
      </c>
      <c r="B690" t="s">
        <v>92</v>
      </c>
      <c r="C690" t="s">
        <v>87</v>
      </c>
      <c r="D690" t="s">
        <v>7</v>
      </c>
      <c r="E690">
        <v>34359376</v>
      </c>
    </row>
    <row r="691" spans="1:5" x14ac:dyDescent="0.35">
      <c r="A691">
        <v>2039</v>
      </c>
      <c r="B691" t="s">
        <v>92</v>
      </c>
      <c r="C691" t="s">
        <v>89</v>
      </c>
      <c r="D691" t="s">
        <v>216</v>
      </c>
      <c r="E691">
        <v>780257</v>
      </c>
    </row>
    <row r="692" spans="1:5" x14ac:dyDescent="0.35">
      <c r="A692">
        <v>2039</v>
      </c>
      <c r="B692" t="s">
        <v>92</v>
      </c>
      <c r="C692" t="s">
        <v>86</v>
      </c>
      <c r="D692" t="s">
        <v>40</v>
      </c>
      <c r="E692">
        <v>39681731</v>
      </c>
    </row>
    <row r="693" spans="1:5" x14ac:dyDescent="0.35">
      <c r="A693">
        <v>2039</v>
      </c>
      <c r="B693" t="s">
        <v>92</v>
      </c>
      <c r="C693" t="s">
        <v>87</v>
      </c>
      <c r="D693" t="s">
        <v>9</v>
      </c>
      <c r="E693">
        <v>27698451</v>
      </c>
    </row>
    <row r="694" spans="1:5" x14ac:dyDescent="0.35">
      <c r="A694">
        <v>2039</v>
      </c>
      <c r="B694" t="s">
        <v>92</v>
      </c>
      <c r="C694" t="s">
        <v>89</v>
      </c>
      <c r="D694" t="s">
        <v>14</v>
      </c>
      <c r="E694">
        <v>103419497</v>
      </c>
    </row>
    <row r="695" spans="1:5" x14ac:dyDescent="0.35">
      <c r="A695">
        <v>2039</v>
      </c>
      <c r="B695" t="s">
        <v>92</v>
      </c>
      <c r="C695" t="s">
        <v>87</v>
      </c>
      <c r="D695" t="s">
        <v>8</v>
      </c>
      <c r="E695">
        <v>35317710</v>
      </c>
    </row>
    <row r="696" spans="1:5" x14ac:dyDescent="0.35">
      <c r="A696">
        <v>2039</v>
      </c>
      <c r="B696" t="s">
        <v>92</v>
      </c>
      <c r="C696" t="s">
        <v>86</v>
      </c>
      <c r="D696" t="s">
        <v>23</v>
      </c>
      <c r="E696">
        <v>37711525</v>
      </c>
    </row>
    <row r="697" spans="1:5" x14ac:dyDescent="0.35">
      <c r="A697">
        <v>2039</v>
      </c>
      <c r="B697" t="s">
        <v>92</v>
      </c>
      <c r="C697" t="s">
        <v>86</v>
      </c>
      <c r="D697" t="s">
        <v>21</v>
      </c>
      <c r="E697">
        <v>54379451</v>
      </c>
    </row>
    <row r="698" spans="1:5" x14ac:dyDescent="0.35">
      <c r="A698">
        <v>2039</v>
      </c>
      <c r="B698" t="s">
        <v>92</v>
      </c>
      <c r="C698" t="s">
        <v>86</v>
      </c>
      <c r="D698" t="s">
        <v>22</v>
      </c>
      <c r="E698">
        <v>72692666</v>
      </c>
    </row>
    <row r="699" spans="1:5" x14ac:dyDescent="0.35">
      <c r="A699">
        <v>2039</v>
      </c>
      <c r="B699" t="s">
        <v>92</v>
      </c>
      <c r="C699" t="s">
        <v>85</v>
      </c>
      <c r="D699" t="s">
        <v>19</v>
      </c>
      <c r="E699">
        <v>87615557</v>
      </c>
    </row>
    <row r="700" spans="1:5" x14ac:dyDescent="0.35">
      <c r="A700">
        <v>2039</v>
      </c>
      <c r="B700" t="s">
        <v>92</v>
      </c>
      <c r="C700" t="s">
        <v>87</v>
      </c>
      <c r="D700" t="s">
        <v>11</v>
      </c>
      <c r="E700">
        <v>262766736</v>
      </c>
    </row>
    <row r="701" spans="1:5" x14ac:dyDescent="0.35">
      <c r="A701">
        <v>2039</v>
      </c>
      <c r="B701" t="s">
        <v>92</v>
      </c>
      <c r="C701" t="s">
        <v>87</v>
      </c>
      <c r="D701" t="s">
        <v>26</v>
      </c>
      <c r="E701">
        <v>13224330</v>
      </c>
    </row>
    <row r="702" spans="1:5" x14ac:dyDescent="0.35">
      <c r="A702">
        <v>2040</v>
      </c>
      <c r="B702" t="s">
        <v>92</v>
      </c>
      <c r="C702" t="s">
        <v>86</v>
      </c>
      <c r="D702" t="s">
        <v>23</v>
      </c>
      <c r="E702">
        <v>38143148</v>
      </c>
    </row>
    <row r="703" spans="1:5" x14ac:dyDescent="0.35">
      <c r="A703">
        <v>2040</v>
      </c>
      <c r="B703" t="s">
        <v>92</v>
      </c>
      <c r="C703" t="s">
        <v>86</v>
      </c>
      <c r="D703" t="s">
        <v>21</v>
      </c>
      <c r="E703">
        <v>54453303</v>
      </c>
    </row>
    <row r="704" spans="1:5" x14ac:dyDescent="0.35">
      <c r="A704">
        <v>2040</v>
      </c>
      <c r="B704" t="s">
        <v>92</v>
      </c>
      <c r="C704" t="s">
        <v>88</v>
      </c>
      <c r="D704" t="s">
        <v>45</v>
      </c>
      <c r="E704">
        <v>17747805</v>
      </c>
    </row>
    <row r="705" spans="1:5" x14ac:dyDescent="0.35">
      <c r="A705">
        <v>2040</v>
      </c>
      <c r="B705" t="s">
        <v>92</v>
      </c>
      <c r="C705" t="s">
        <v>87</v>
      </c>
      <c r="D705" t="s">
        <v>8</v>
      </c>
      <c r="E705">
        <v>35665405</v>
      </c>
    </row>
    <row r="706" spans="1:5" x14ac:dyDescent="0.35">
      <c r="A706">
        <v>2040</v>
      </c>
      <c r="B706" t="s">
        <v>92</v>
      </c>
      <c r="C706" t="s">
        <v>87</v>
      </c>
      <c r="D706" t="s">
        <v>3</v>
      </c>
      <c r="E706">
        <v>7840986</v>
      </c>
    </row>
    <row r="707" spans="1:5" x14ac:dyDescent="0.35">
      <c r="A707">
        <v>2040</v>
      </c>
      <c r="B707" t="s">
        <v>92</v>
      </c>
      <c r="C707" t="s">
        <v>89</v>
      </c>
      <c r="D707" t="s">
        <v>14</v>
      </c>
      <c r="E707">
        <v>103632591</v>
      </c>
    </row>
    <row r="708" spans="1:5" x14ac:dyDescent="0.35">
      <c r="A708">
        <v>2040</v>
      </c>
      <c r="B708" t="s">
        <v>92</v>
      </c>
      <c r="C708" t="s">
        <v>87</v>
      </c>
      <c r="D708" t="s">
        <v>4</v>
      </c>
      <c r="E708">
        <v>15358348</v>
      </c>
    </row>
    <row r="709" spans="1:5" x14ac:dyDescent="0.35">
      <c r="A709">
        <v>2040</v>
      </c>
      <c r="B709" t="s">
        <v>92</v>
      </c>
      <c r="C709" t="s">
        <v>87</v>
      </c>
      <c r="D709" t="s">
        <v>9</v>
      </c>
      <c r="E709">
        <v>28143686</v>
      </c>
    </row>
    <row r="710" spans="1:5" x14ac:dyDescent="0.35">
      <c r="A710">
        <v>2040</v>
      </c>
      <c r="B710" t="s">
        <v>92</v>
      </c>
      <c r="C710" t="s">
        <v>86</v>
      </c>
      <c r="D710" t="s">
        <v>24</v>
      </c>
      <c r="E710">
        <v>80518341</v>
      </c>
    </row>
    <row r="711" spans="1:5" x14ac:dyDescent="0.35">
      <c r="A711">
        <v>2040</v>
      </c>
      <c r="B711" t="s">
        <v>92</v>
      </c>
      <c r="C711" t="s">
        <v>85</v>
      </c>
      <c r="D711" t="s">
        <v>36</v>
      </c>
      <c r="E711">
        <v>1697372</v>
      </c>
    </row>
    <row r="712" spans="1:5" x14ac:dyDescent="0.35">
      <c r="A712">
        <v>2040</v>
      </c>
      <c r="B712" t="s">
        <v>92</v>
      </c>
      <c r="C712" t="s">
        <v>88</v>
      </c>
      <c r="D712" t="s">
        <v>13</v>
      </c>
      <c r="E712">
        <v>40299117</v>
      </c>
    </row>
    <row r="713" spans="1:5" x14ac:dyDescent="0.35">
      <c r="A713">
        <v>2040</v>
      </c>
      <c r="B713" t="s">
        <v>92</v>
      </c>
      <c r="C713" t="s">
        <v>85</v>
      </c>
      <c r="D713" t="s">
        <v>18</v>
      </c>
      <c r="E713">
        <v>100607188</v>
      </c>
    </row>
    <row r="714" spans="1:5" x14ac:dyDescent="0.35">
      <c r="A714">
        <v>2040</v>
      </c>
      <c r="B714" t="s">
        <v>92</v>
      </c>
      <c r="C714" t="s">
        <v>87</v>
      </c>
      <c r="D714" t="s">
        <v>7</v>
      </c>
      <c r="E714">
        <v>34497614</v>
      </c>
    </row>
    <row r="715" spans="1:5" x14ac:dyDescent="0.35">
      <c r="A715">
        <v>2040</v>
      </c>
      <c r="B715" t="s">
        <v>92</v>
      </c>
      <c r="C715" t="s">
        <v>86</v>
      </c>
      <c r="D715" t="s">
        <v>40</v>
      </c>
      <c r="E715">
        <v>39790113</v>
      </c>
    </row>
    <row r="716" spans="1:5" x14ac:dyDescent="0.35">
      <c r="A716">
        <v>2040</v>
      </c>
      <c r="B716" t="s">
        <v>92</v>
      </c>
      <c r="C716" t="s">
        <v>89</v>
      </c>
      <c r="D716" t="s">
        <v>15</v>
      </c>
      <c r="E716">
        <v>46619045</v>
      </c>
    </row>
    <row r="717" spans="1:5" x14ac:dyDescent="0.35">
      <c r="A717">
        <v>2040</v>
      </c>
      <c r="B717" t="s">
        <v>92</v>
      </c>
      <c r="C717" t="s">
        <v>85</v>
      </c>
      <c r="D717" t="s">
        <v>17</v>
      </c>
      <c r="E717">
        <v>35117695</v>
      </c>
    </row>
    <row r="718" spans="1:5" x14ac:dyDescent="0.35">
      <c r="A718">
        <v>2040</v>
      </c>
      <c r="B718" t="s">
        <v>92</v>
      </c>
      <c r="C718" t="s">
        <v>87</v>
      </c>
      <c r="D718" t="s">
        <v>26</v>
      </c>
      <c r="E718">
        <v>13325966</v>
      </c>
    </row>
    <row r="719" spans="1:5" x14ac:dyDescent="0.35">
      <c r="A719">
        <v>2040</v>
      </c>
      <c r="B719" t="s">
        <v>92</v>
      </c>
      <c r="C719" t="s">
        <v>89</v>
      </c>
      <c r="D719" t="s">
        <v>12</v>
      </c>
      <c r="E719">
        <v>154260002</v>
      </c>
    </row>
    <row r="720" spans="1:5" x14ac:dyDescent="0.35">
      <c r="A720">
        <v>2040</v>
      </c>
      <c r="B720" t="s">
        <v>92</v>
      </c>
      <c r="C720" t="s">
        <v>87</v>
      </c>
      <c r="D720" t="s">
        <v>11</v>
      </c>
      <c r="E720">
        <v>264262159</v>
      </c>
    </row>
    <row r="721" spans="1:5" x14ac:dyDescent="0.35">
      <c r="A721">
        <v>2040</v>
      </c>
      <c r="B721" t="s">
        <v>92</v>
      </c>
      <c r="C721" t="s">
        <v>85</v>
      </c>
      <c r="D721" t="s">
        <v>20</v>
      </c>
      <c r="E721">
        <v>139274164</v>
      </c>
    </row>
    <row r="722" spans="1:5" x14ac:dyDescent="0.35">
      <c r="A722">
        <v>2040</v>
      </c>
      <c r="B722" t="s">
        <v>92</v>
      </c>
      <c r="C722" t="s">
        <v>89</v>
      </c>
      <c r="D722" t="s">
        <v>216</v>
      </c>
      <c r="E722">
        <v>791682</v>
      </c>
    </row>
    <row r="723" spans="1:5" x14ac:dyDescent="0.35">
      <c r="A723">
        <v>2040</v>
      </c>
      <c r="B723" t="s">
        <v>92</v>
      </c>
      <c r="C723" t="s">
        <v>85</v>
      </c>
      <c r="D723" t="s">
        <v>19</v>
      </c>
      <c r="E723">
        <v>88689089</v>
      </c>
    </row>
    <row r="724" spans="1:5" x14ac:dyDescent="0.35">
      <c r="A724">
        <v>2040</v>
      </c>
      <c r="B724" t="s">
        <v>92</v>
      </c>
      <c r="C724" t="s">
        <v>86</v>
      </c>
      <c r="D724" t="s">
        <v>22</v>
      </c>
      <c r="E724">
        <v>73001945</v>
      </c>
    </row>
    <row r="725" spans="1:5" x14ac:dyDescent="0.35">
      <c r="A725">
        <v>2040</v>
      </c>
      <c r="B725" t="s">
        <v>92</v>
      </c>
      <c r="C725" t="s">
        <v>87</v>
      </c>
      <c r="D725" t="s">
        <v>10</v>
      </c>
      <c r="E725">
        <v>93064788</v>
      </c>
    </row>
    <row r="726" spans="1:5" x14ac:dyDescent="0.35">
      <c r="A726">
        <v>2040</v>
      </c>
      <c r="B726" t="s">
        <v>92</v>
      </c>
      <c r="C726" t="s">
        <v>89</v>
      </c>
      <c r="D726" t="s">
        <v>16</v>
      </c>
      <c r="E726">
        <v>49611341</v>
      </c>
    </row>
    <row r="727" spans="1:5" x14ac:dyDescent="0.35">
      <c r="A727">
        <v>2041</v>
      </c>
      <c r="B727" t="s">
        <v>92</v>
      </c>
      <c r="C727" t="s">
        <v>86</v>
      </c>
      <c r="D727" t="s">
        <v>40</v>
      </c>
      <c r="E727">
        <v>39907867</v>
      </c>
    </row>
    <row r="728" spans="1:5" x14ac:dyDescent="0.35">
      <c r="A728">
        <v>2041</v>
      </c>
      <c r="B728" t="s">
        <v>92</v>
      </c>
      <c r="C728" t="s">
        <v>86</v>
      </c>
      <c r="D728" t="s">
        <v>21</v>
      </c>
      <c r="E728">
        <v>54536979</v>
      </c>
    </row>
    <row r="729" spans="1:5" x14ac:dyDescent="0.35">
      <c r="A729">
        <v>2041</v>
      </c>
      <c r="B729" t="s">
        <v>92</v>
      </c>
      <c r="C729" t="s">
        <v>89</v>
      </c>
      <c r="D729" t="s">
        <v>12</v>
      </c>
      <c r="E729">
        <v>155897401</v>
      </c>
    </row>
    <row r="730" spans="1:5" x14ac:dyDescent="0.35">
      <c r="A730">
        <v>2041</v>
      </c>
      <c r="B730" t="s">
        <v>92</v>
      </c>
      <c r="C730" t="s">
        <v>85</v>
      </c>
      <c r="D730" t="s">
        <v>20</v>
      </c>
      <c r="E730">
        <v>139997877</v>
      </c>
    </row>
    <row r="731" spans="1:5" x14ac:dyDescent="0.35">
      <c r="A731">
        <v>2041</v>
      </c>
      <c r="B731" t="s">
        <v>92</v>
      </c>
      <c r="C731" t="s">
        <v>87</v>
      </c>
      <c r="D731" t="s">
        <v>10</v>
      </c>
      <c r="E731">
        <v>93780741</v>
      </c>
    </row>
    <row r="732" spans="1:5" x14ac:dyDescent="0.35">
      <c r="A732">
        <v>2041</v>
      </c>
      <c r="B732" t="s">
        <v>92</v>
      </c>
      <c r="C732" t="s">
        <v>86</v>
      </c>
      <c r="D732" t="s">
        <v>22</v>
      </c>
      <c r="E732">
        <v>73319642</v>
      </c>
    </row>
    <row r="733" spans="1:5" x14ac:dyDescent="0.35">
      <c r="A733">
        <v>2041</v>
      </c>
      <c r="B733" t="s">
        <v>92</v>
      </c>
      <c r="C733" t="s">
        <v>87</v>
      </c>
      <c r="D733" t="s">
        <v>11</v>
      </c>
      <c r="E733">
        <v>265769096</v>
      </c>
    </row>
    <row r="734" spans="1:5" x14ac:dyDescent="0.35">
      <c r="A734">
        <v>2041</v>
      </c>
      <c r="B734" t="s">
        <v>92</v>
      </c>
      <c r="C734" t="s">
        <v>85</v>
      </c>
      <c r="D734" t="s">
        <v>18</v>
      </c>
      <c r="E734">
        <v>101409291</v>
      </c>
    </row>
    <row r="735" spans="1:5" x14ac:dyDescent="0.35">
      <c r="A735">
        <v>2041</v>
      </c>
      <c r="B735" t="s">
        <v>92</v>
      </c>
      <c r="C735" t="s">
        <v>89</v>
      </c>
      <c r="D735" t="s">
        <v>15</v>
      </c>
      <c r="E735">
        <v>47040193</v>
      </c>
    </row>
    <row r="736" spans="1:5" x14ac:dyDescent="0.35">
      <c r="A736">
        <v>2041</v>
      </c>
      <c r="B736" t="s">
        <v>92</v>
      </c>
      <c r="C736" t="s">
        <v>85</v>
      </c>
      <c r="D736" t="s">
        <v>17</v>
      </c>
      <c r="E736">
        <v>35418770</v>
      </c>
    </row>
    <row r="737" spans="1:5" x14ac:dyDescent="0.35">
      <c r="A737">
        <v>2041</v>
      </c>
      <c r="B737" t="s">
        <v>92</v>
      </c>
      <c r="C737" t="s">
        <v>88</v>
      </c>
      <c r="D737" t="s">
        <v>13</v>
      </c>
      <c r="E737">
        <v>40556648</v>
      </c>
    </row>
    <row r="738" spans="1:5" x14ac:dyDescent="0.35">
      <c r="A738">
        <v>2041</v>
      </c>
      <c r="B738" t="s">
        <v>92</v>
      </c>
      <c r="C738" t="s">
        <v>85</v>
      </c>
      <c r="D738" t="s">
        <v>19</v>
      </c>
      <c r="E738">
        <v>89787500</v>
      </c>
    </row>
    <row r="739" spans="1:5" x14ac:dyDescent="0.35">
      <c r="A739">
        <v>2041</v>
      </c>
      <c r="B739" t="s">
        <v>92</v>
      </c>
      <c r="C739" t="s">
        <v>89</v>
      </c>
      <c r="D739" t="s">
        <v>14</v>
      </c>
      <c r="E739">
        <v>103854676</v>
      </c>
    </row>
    <row r="740" spans="1:5" x14ac:dyDescent="0.35">
      <c r="A740">
        <v>2041</v>
      </c>
      <c r="B740" t="s">
        <v>92</v>
      </c>
      <c r="C740" t="s">
        <v>87</v>
      </c>
      <c r="D740" t="s">
        <v>3</v>
      </c>
      <c r="E740">
        <v>7856721</v>
      </c>
    </row>
    <row r="741" spans="1:5" x14ac:dyDescent="0.35">
      <c r="A741">
        <v>2041</v>
      </c>
      <c r="B741" t="s">
        <v>92</v>
      </c>
      <c r="C741" t="s">
        <v>87</v>
      </c>
      <c r="D741" t="s">
        <v>26</v>
      </c>
      <c r="E741">
        <v>13429633</v>
      </c>
    </row>
    <row r="742" spans="1:5" x14ac:dyDescent="0.35">
      <c r="A742">
        <v>2041</v>
      </c>
      <c r="B742" t="s">
        <v>92</v>
      </c>
      <c r="C742" t="s">
        <v>87</v>
      </c>
      <c r="D742" t="s">
        <v>7</v>
      </c>
      <c r="E742">
        <v>34638252</v>
      </c>
    </row>
    <row r="743" spans="1:5" x14ac:dyDescent="0.35">
      <c r="A743">
        <v>2041</v>
      </c>
      <c r="B743" t="s">
        <v>92</v>
      </c>
      <c r="C743" t="s">
        <v>85</v>
      </c>
      <c r="D743" t="s">
        <v>36</v>
      </c>
      <c r="E743">
        <v>1709630</v>
      </c>
    </row>
    <row r="744" spans="1:5" x14ac:dyDescent="0.35">
      <c r="A744">
        <v>2041</v>
      </c>
      <c r="B744" t="s">
        <v>92</v>
      </c>
      <c r="C744" t="s">
        <v>87</v>
      </c>
      <c r="D744" t="s">
        <v>4</v>
      </c>
      <c r="E744">
        <v>15443787</v>
      </c>
    </row>
    <row r="745" spans="1:5" x14ac:dyDescent="0.35">
      <c r="A745">
        <v>2041</v>
      </c>
      <c r="B745" t="s">
        <v>92</v>
      </c>
      <c r="C745" t="s">
        <v>88</v>
      </c>
      <c r="D745" t="s">
        <v>45</v>
      </c>
      <c r="E745">
        <v>17874153</v>
      </c>
    </row>
    <row r="746" spans="1:5" x14ac:dyDescent="0.35">
      <c r="A746">
        <v>2041</v>
      </c>
      <c r="B746" t="s">
        <v>92</v>
      </c>
      <c r="C746" t="s">
        <v>87</v>
      </c>
      <c r="D746" t="s">
        <v>9</v>
      </c>
      <c r="E746">
        <v>28596078</v>
      </c>
    </row>
    <row r="747" spans="1:5" x14ac:dyDescent="0.35">
      <c r="A747">
        <v>2041</v>
      </c>
      <c r="B747" t="s">
        <v>92</v>
      </c>
      <c r="C747" t="s">
        <v>86</v>
      </c>
      <c r="D747" t="s">
        <v>23</v>
      </c>
      <c r="E747">
        <v>38609429</v>
      </c>
    </row>
    <row r="748" spans="1:5" x14ac:dyDescent="0.35">
      <c r="A748">
        <v>2041</v>
      </c>
      <c r="B748" t="s">
        <v>92</v>
      </c>
      <c r="C748" t="s">
        <v>89</v>
      </c>
      <c r="D748" t="s">
        <v>16</v>
      </c>
      <c r="E748">
        <v>49780236</v>
      </c>
    </row>
    <row r="749" spans="1:5" x14ac:dyDescent="0.35">
      <c r="A749">
        <v>2041</v>
      </c>
      <c r="B749" t="s">
        <v>92</v>
      </c>
      <c r="C749" t="s">
        <v>89</v>
      </c>
      <c r="D749" t="s">
        <v>216</v>
      </c>
      <c r="E749">
        <v>804294</v>
      </c>
    </row>
    <row r="750" spans="1:5" x14ac:dyDescent="0.35">
      <c r="A750">
        <v>2041</v>
      </c>
      <c r="B750" t="s">
        <v>92</v>
      </c>
      <c r="C750" t="s">
        <v>87</v>
      </c>
      <c r="D750" t="s">
        <v>8</v>
      </c>
      <c r="E750">
        <v>36021215</v>
      </c>
    </row>
    <row r="751" spans="1:5" x14ac:dyDescent="0.35">
      <c r="A751">
        <v>2041</v>
      </c>
      <c r="B751" t="s">
        <v>92</v>
      </c>
      <c r="C751" t="s">
        <v>86</v>
      </c>
      <c r="D751" t="s">
        <v>24</v>
      </c>
      <c r="E751">
        <v>80613668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tabColor rgb="FF00B050"/>
  </sheetPr>
  <dimension ref="A1:G1001"/>
  <sheetViews>
    <sheetView topLeftCell="A982" zoomScaleNormal="100" workbookViewId="0">
      <selection activeCell="L985" sqref="L985"/>
    </sheetView>
  </sheetViews>
  <sheetFormatPr defaultRowHeight="14.5" x14ac:dyDescent="0.35"/>
  <cols>
    <col min="1" max="1" width="6.81640625" bestFit="1" customWidth="1"/>
    <col min="2" max="2" width="16.7265625" bestFit="1" customWidth="1"/>
    <col min="3" max="3" width="17.6328125" bestFit="1" customWidth="1"/>
    <col min="4" max="5" width="16.36328125" bestFit="1" customWidth="1"/>
    <col min="6" max="6" width="12.26953125" bestFit="1" customWidth="1"/>
    <col min="7" max="7" width="16.54296875" bestFit="1" customWidth="1"/>
    <col min="8" max="8" width="11.26953125" bestFit="1" customWidth="1"/>
    <col min="12" max="12" width="16.26953125" customWidth="1"/>
    <col min="13" max="13" width="16.26953125" bestFit="1" customWidth="1"/>
    <col min="14" max="32" width="16.26953125" customWidth="1"/>
    <col min="33" max="34" width="11.26953125" customWidth="1"/>
  </cols>
  <sheetData>
    <row r="1" spans="1:7" x14ac:dyDescent="0.35">
      <c r="A1" t="s">
        <v>6</v>
      </c>
      <c r="B1" t="s">
        <v>47</v>
      </c>
      <c r="C1" t="s">
        <v>90</v>
      </c>
      <c r="D1" t="s">
        <v>84</v>
      </c>
      <c r="E1" t="s">
        <v>44</v>
      </c>
      <c r="F1" t="s">
        <v>79</v>
      </c>
      <c r="G1" t="s">
        <v>188</v>
      </c>
    </row>
    <row r="2" spans="1:7" x14ac:dyDescent="0.35">
      <c r="A2">
        <v>2022</v>
      </c>
      <c r="B2" t="s">
        <v>48</v>
      </c>
      <c r="C2" t="s">
        <v>92</v>
      </c>
      <c r="D2" t="s">
        <v>87</v>
      </c>
      <c r="E2" t="s">
        <v>4</v>
      </c>
      <c r="F2">
        <v>4152000</v>
      </c>
      <c r="G2">
        <v>1048422</v>
      </c>
    </row>
    <row r="3" spans="1:7" x14ac:dyDescent="0.35">
      <c r="A3">
        <v>2023</v>
      </c>
      <c r="B3" t="s">
        <v>48</v>
      </c>
      <c r="C3" t="s">
        <v>92</v>
      </c>
      <c r="D3" t="s">
        <v>87</v>
      </c>
      <c r="E3" t="s">
        <v>4</v>
      </c>
      <c r="F3">
        <v>4219000</v>
      </c>
      <c r="G3">
        <v>1088103</v>
      </c>
    </row>
    <row r="4" spans="1:7" x14ac:dyDescent="0.35">
      <c r="A4">
        <v>2024</v>
      </c>
      <c r="B4" t="s">
        <v>48</v>
      </c>
      <c r="C4" t="s">
        <v>92</v>
      </c>
      <c r="D4" t="s">
        <v>87</v>
      </c>
      <c r="E4" t="s">
        <v>4</v>
      </c>
      <c r="F4">
        <v>4288000</v>
      </c>
      <c r="G4">
        <v>1129527</v>
      </c>
    </row>
    <row r="5" spans="1:7" x14ac:dyDescent="0.35">
      <c r="A5">
        <v>2025</v>
      </c>
      <c r="B5" t="s">
        <v>48</v>
      </c>
      <c r="C5" t="s">
        <v>92</v>
      </c>
      <c r="D5" t="s">
        <v>87</v>
      </c>
      <c r="E5" t="s">
        <v>4</v>
      </c>
      <c r="F5">
        <v>4355000</v>
      </c>
      <c r="G5">
        <v>1171687</v>
      </c>
    </row>
    <row r="6" spans="1:7" x14ac:dyDescent="0.35">
      <c r="A6">
        <v>2026</v>
      </c>
      <c r="B6" t="s">
        <v>48</v>
      </c>
      <c r="C6" t="s">
        <v>92</v>
      </c>
      <c r="D6" t="s">
        <v>87</v>
      </c>
      <c r="E6" t="s">
        <v>4</v>
      </c>
      <c r="F6">
        <v>4424000</v>
      </c>
      <c r="G6">
        <v>1215682</v>
      </c>
    </row>
    <row r="7" spans="1:7" x14ac:dyDescent="0.35">
      <c r="A7">
        <v>2027</v>
      </c>
      <c r="B7" t="s">
        <v>48</v>
      </c>
      <c r="C7" t="s">
        <v>92</v>
      </c>
      <c r="D7" t="s">
        <v>87</v>
      </c>
      <c r="E7" t="s">
        <v>4</v>
      </c>
      <c r="F7">
        <v>4493000</v>
      </c>
      <c r="G7">
        <v>1261023</v>
      </c>
    </row>
    <row r="8" spans="1:7" x14ac:dyDescent="0.35">
      <c r="A8">
        <v>2028</v>
      </c>
      <c r="B8" t="s">
        <v>48</v>
      </c>
      <c r="C8" t="s">
        <v>92</v>
      </c>
      <c r="D8" t="s">
        <v>87</v>
      </c>
      <c r="E8" t="s">
        <v>4</v>
      </c>
      <c r="F8">
        <v>4562000</v>
      </c>
      <c r="G8">
        <v>1307746</v>
      </c>
    </row>
    <row r="9" spans="1:7" x14ac:dyDescent="0.35">
      <c r="A9">
        <v>2029</v>
      </c>
      <c r="B9" t="s">
        <v>48</v>
      </c>
      <c r="C9" t="s">
        <v>92</v>
      </c>
      <c r="D9" t="s">
        <v>87</v>
      </c>
      <c r="E9" t="s">
        <v>4</v>
      </c>
      <c r="F9">
        <v>4631000</v>
      </c>
      <c r="G9">
        <v>1355890</v>
      </c>
    </row>
    <row r="10" spans="1:7" x14ac:dyDescent="0.35">
      <c r="A10">
        <v>2030</v>
      </c>
      <c r="B10" t="s">
        <v>48</v>
      </c>
      <c r="C10" t="s">
        <v>92</v>
      </c>
      <c r="D10" t="s">
        <v>87</v>
      </c>
      <c r="E10" t="s">
        <v>4</v>
      </c>
      <c r="F10">
        <v>4699000</v>
      </c>
      <c r="G10">
        <v>1405195</v>
      </c>
    </row>
    <row r="11" spans="1:7" x14ac:dyDescent="0.35">
      <c r="A11">
        <v>2031</v>
      </c>
      <c r="B11" t="s">
        <v>48</v>
      </c>
      <c r="C11" t="s">
        <v>92</v>
      </c>
      <c r="D11" t="s">
        <v>87</v>
      </c>
      <c r="E11" t="s">
        <v>4</v>
      </c>
      <c r="F11">
        <v>4770000</v>
      </c>
      <c r="G11">
        <v>1456904</v>
      </c>
    </row>
    <row r="12" spans="1:7" x14ac:dyDescent="0.35">
      <c r="A12">
        <v>2032</v>
      </c>
      <c r="B12" t="s">
        <v>48</v>
      </c>
      <c r="C12" t="s">
        <v>92</v>
      </c>
      <c r="D12" t="s">
        <v>87</v>
      </c>
      <c r="E12" t="s">
        <v>4</v>
      </c>
      <c r="F12">
        <v>4838000</v>
      </c>
      <c r="G12">
        <v>1509246</v>
      </c>
    </row>
    <row r="13" spans="1:7" x14ac:dyDescent="0.35">
      <c r="A13">
        <v>2033</v>
      </c>
      <c r="B13" t="s">
        <v>48</v>
      </c>
      <c r="C13" t="s">
        <v>92</v>
      </c>
      <c r="D13" t="s">
        <v>87</v>
      </c>
      <c r="E13" t="s">
        <v>4</v>
      </c>
      <c r="F13">
        <v>4904000</v>
      </c>
      <c r="G13">
        <v>1562522</v>
      </c>
    </row>
    <row r="14" spans="1:7" x14ac:dyDescent="0.35">
      <c r="A14">
        <v>2034</v>
      </c>
      <c r="B14" t="s">
        <v>48</v>
      </c>
      <c r="C14" t="s">
        <v>92</v>
      </c>
      <c r="D14" t="s">
        <v>87</v>
      </c>
      <c r="E14" t="s">
        <v>4</v>
      </c>
      <c r="F14">
        <v>4971000</v>
      </c>
      <c r="G14">
        <v>1617711</v>
      </c>
    </row>
    <row r="15" spans="1:7" x14ac:dyDescent="0.35">
      <c r="A15">
        <v>2035</v>
      </c>
      <c r="B15" t="s">
        <v>48</v>
      </c>
      <c r="C15" t="s">
        <v>92</v>
      </c>
      <c r="D15" t="s">
        <v>87</v>
      </c>
      <c r="E15" t="s">
        <v>4</v>
      </c>
      <c r="F15">
        <v>5038000</v>
      </c>
      <c r="G15">
        <v>1674546</v>
      </c>
    </row>
    <row r="16" spans="1:7" x14ac:dyDescent="0.35">
      <c r="A16">
        <v>2036</v>
      </c>
      <c r="B16" t="s">
        <v>48</v>
      </c>
      <c r="C16" t="s">
        <v>92</v>
      </c>
      <c r="D16" t="s">
        <v>87</v>
      </c>
      <c r="E16" t="s">
        <v>4</v>
      </c>
      <c r="F16">
        <v>5106000</v>
      </c>
      <c r="G16">
        <v>1733409</v>
      </c>
    </row>
    <row r="17" spans="1:7" x14ac:dyDescent="0.35">
      <c r="A17">
        <v>2022</v>
      </c>
      <c r="B17" t="s">
        <v>49</v>
      </c>
      <c r="C17" t="s">
        <v>92</v>
      </c>
      <c r="D17" t="s">
        <v>86</v>
      </c>
      <c r="E17" t="s">
        <v>21</v>
      </c>
      <c r="F17">
        <v>34054000</v>
      </c>
      <c r="G17">
        <v>10241047</v>
      </c>
    </row>
    <row r="18" spans="1:7" x14ac:dyDescent="0.35">
      <c r="A18">
        <v>2023</v>
      </c>
      <c r="B18" t="s">
        <v>49</v>
      </c>
      <c r="C18" t="s">
        <v>92</v>
      </c>
      <c r="D18" t="s">
        <v>86</v>
      </c>
      <c r="E18" t="s">
        <v>21</v>
      </c>
      <c r="F18">
        <v>33853000</v>
      </c>
      <c r="G18">
        <v>10308922</v>
      </c>
    </row>
    <row r="19" spans="1:7" x14ac:dyDescent="0.35">
      <c r="A19">
        <v>2024</v>
      </c>
      <c r="B19" t="s">
        <v>49</v>
      </c>
      <c r="C19" t="s">
        <v>92</v>
      </c>
      <c r="D19" t="s">
        <v>86</v>
      </c>
      <c r="E19" t="s">
        <v>21</v>
      </c>
      <c r="F19">
        <v>33648000</v>
      </c>
      <c r="G19">
        <v>10375647</v>
      </c>
    </row>
    <row r="20" spans="1:7" x14ac:dyDescent="0.35">
      <c r="A20">
        <v>2025</v>
      </c>
      <c r="B20" t="s">
        <v>49</v>
      </c>
      <c r="C20" t="s">
        <v>92</v>
      </c>
      <c r="D20" t="s">
        <v>86</v>
      </c>
      <c r="E20" t="s">
        <v>21</v>
      </c>
      <c r="F20">
        <v>33439000</v>
      </c>
      <c r="G20">
        <v>10441168</v>
      </c>
    </row>
    <row r="21" spans="1:7" x14ac:dyDescent="0.35">
      <c r="A21">
        <v>2026</v>
      </c>
      <c r="B21" t="s">
        <v>49</v>
      </c>
      <c r="C21" t="s">
        <v>92</v>
      </c>
      <c r="D21" t="s">
        <v>86</v>
      </c>
      <c r="E21" t="s">
        <v>21</v>
      </c>
      <c r="F21">
        <v>33225000</v>
      </c>
      <c r="G21">
        <v>10505111</v>
      </c>
    </row>
    <row r="22" spans="1:7" x14ac:dyDescent="0.35">
      <c r="A22">
        <v>2027</v>
      </c>
      <c r="B22" t="s">
        <v>49</v>
      </c>
      <c r="C22" t="s">
        <v>92</v>
      </c>
      <c r="D22" t="s">
        <v>86</v>
      </c>
      <c r="E22" t="s">
        <v>21</v>
      </c>
      <c r="F22">
        <v>32974000</v>
      </c>
      <c r="G22">
        <v>10557162</v>
      </c>
    </row>
    <row r="23" spans="1:7" x14ac:dyDescent="0.35">
      <c r="A23">
        <v>2028</v>
      </c>
      <c r="B23" t="s">
        <v>49</v>
      </c>
      <c r="C23" t="s">
        <v>92</v>
      </c>
      <c r="D23" t="s">
        <v>86</v>
      </c>
      <c r="E23" t="s">
        <v>21</v>
      </c>
      <c r="F23">
        <v>32695000</v>
      </c>
      <c r="G23">
        <v>10599777</v>
      </c>
    </row>
    <row r="24" spans="1:7" x14ac:dyDescent="0.35">
      <c r="A24">
        <v>2029</v>
      </c>
      <c r="B24" t="s">
        <v>49</v>
      </c>
      <c r="C24" t="s">
        <v>92</v>
      </c>
      <c r="D24" t="s">
        <v>86</v>
      </c>
      <c r="E24" t="s">
        <v>21</v>
      </c>
      <c r="F24">
        <v>32414000</v>
      </c>
      <c r="G24">
        <v>10641133</v>
      </c>
    </row>
    <row r="25" spans="1:7" x14ac:dyDescent="0.35">
      <c r="A25">
        <v>2030</v>
      </c>
      <c r="B25" t="s">
        <v>49</v>
      </c>
      <c r="C25" t="s">
        <v>92</v>
      </c>
      <c r="D25" t="s">
        <v>86</v>
      </c>
      <c r="E25" t="s">
        <v>21</v>
      </c>
      <c r="F25">
        <v>32128000</v>
      </c>
      <c r="G25">
        <v>10680186</v>
      </c>
    </row>
    <row r="26" spans="1:7" x14ac:dyDescent="0.35">
      <c r="A26">
        <v>2031</v>
      </c>
      <c r="B26" t="s">
        <v>49</v>
      </c>
      <c r="C26" t="s">
        <v>92</v>
      </c>
      <c r="D26" t="s">
        <v>86</v>
      </c>
      <c r="E26" t="s">
        <v>21</v>
      </c>
      <c r="F26">
        <v>31837000</v>
      </c>
      <c r="G26">
        <v>10716849</v>
      </c>
    </row>
    <row r="27" spans="1:7" x14ac:dyDescent="0.35">
      <c r="A27">
        <v>2032</v>
      </c>
      <c r="B27" t="s">
        <v>49</v>
      </c>
      <c r="C27" t="s">
        <v>92</v>
      </c>
      <c r="D27" t="s">
        <v>86</v>
      </c>
      <c r="E27" t="s">
        <v>21</v>
      </c>
      <c r="F27">
        <v>31517000</v>
      </c>
      <c r="G27">
        <v>10742855</v>
      </c>
    </row>
    <row r="28" spans="1:7" x14ac:dyDescent="0.35">
      <c r="A28">
        <v>2033</v>
      </c>
      <c r="B28" t="s">
        <v>49</v>
      </c>
      <c r="C28" t="s">
        <v>92</v>
      </c>
      <c r="D28" t="s">
        <v>86</v>
      </c>
      <c r="E28" t="s">
        <v>21</v>
      </c>
      <c r="F28">
        <v>31174000</v>
      </c>
      <c r="G28">
        <v>10759875</v>
      </c>
    </row>
    <row r="29" spans="1:7" x14ac:dyDescent="0.35">
      <c r="A29">
        <v>2037</v>
      </c>
      <c r="B29" t="s">
        <v>48</v>
      </c>
      <c r="C29" t="s">
        <v>92</v>
      </c>
      <c r="D29" t="s">
        <v>87</v>
      </c>
      <c r="E29" t="s">
        <v>4</v>
      </c>
      <c r="F29">
        <v>5174000</v>
      </c>
      <c r="G29">
        <v>1794024</v>
      </c>
    </row>
    <row r="30" spans="1:7" x14ac:dyDescent="0.35">
      <c r="A30">
        <v>2034</v>
      </c>
      <c r="B30" t="s">
        <v>49</v>
      </c>
      <c r="C30" t="s">
        <v>92</v>
      </c>
      <c r="D30" t="s">
        <v>86</v>
      </c>
      <c r="E30" t="s">
        <v>21</v>
      </c>
      <c r="F30">
        <v>30829000</v>
      </c>
      <c r="G30">
        <v>10774919</v>
      </c>
    </row>
    <row r="31" spans="1:7" x14ac:dyDescent="0.35">
      <c r="A31">
        <v>2038</v>
      </c>
      <c r="B31" t="s">
        <v>48</v>
      </c>
      <c r="C31" t="s">
        <v>92</v>
      </c>
      <c r="D31" t="s">
        <v>87</v>
      </c>
      <c r="E31" t="s">
        <v>4</v>
      </c>
      <c r="F31">
        <v>5244585</v>
      </c>
      <c r="G31">
        <v>1857353</v>
      </c>
    </row>
    <row r="32" spans="1:7" x14ac:dyDescent="0.35">
      <c r="A32">
        <v>2035</v>
      </c>
      <c r="B32" t="s">
        <v>49</v>
      </c>
      <c r="C32" t="s">
        <v>92</v>
      </c>
      <c r="D32" t="s">
        <v>86</v>
      </c>
      <c r="E32" t="s">
        <v>21</v>
      </c>
      <c r="F32">
        <v>30479000</v>
      </c>
      <c r="G32">
        <v>10786863</v>
      </c>
    </row>
    <row r="33" spans="1:7" x14ac:dyDescent="0.35">
      <c r="A33">
        <v>2039</v>
      </c>
      <c r="B33" t="s">
        <v>48</v>
      </c>
      <c r="C33" t="s">
        <v>92</v>
      </c>
      <c r="D33" t="s">
        <v>87</v>
      </c>
      <c r="E33" t="s">
        <v>4</v>
      </c>
      <c r="F33">
        <v>5316133</v>
      </c>
      <c r="G33">
        <v>1922918</v>
      </c>
    </row>
    <row r="34" spans="1:7" x14ac:dyDescent="0.35">
      <c r="A34">
        <v>2036</v>
      </c>
      <c r="B34" t="s">
        <v>49</v>
      </c>
      <c r="C34" t="s">
        <v>92</v>
      </c>
      <c r="D34" t="s">
        <v>86</v>
      </c>
      <c r="E34" t="s">
        <v>21</v>
      </c>
      <c r="F34">
        <v>30127000</v>
      </c>
      <c r="G34">
        <v>10796679</v>
      </c>
    </row>
    <row r="35" spans="1:7" x14ac:dyDescent="0.35">
      <c r="A35">
        <v>2040</v>
      </c>
      <c r="B35" t="s">
        <v>48</v>
      </c>
      <c r="C35" t="s">
        <v>92</v>
      </c>
      <c r="D35" t="s">
        <v>87</v>
      </c>
      <c r="E35" t="s">
        <v>4</v>
      </c>
      <c r="F35">
        <v>5388656</v>
      </c>
      <c r="G35">
        <v>1990797</v>
      </c>
    </row>
    <row r="36" spans="1:7" x14ac:dyDescent="0.35">
      <c r="A36">
        <v>2037</v>
      </c>
      <c r="B36" t="s">
        <v>49</v>
      </c>
      <c r="C36" t="s">
        <v>92</v>
      </c>
      <c r="D36" t="s">
        <v>86</v>
      </c>
      <c r="E36" t="s">
        <v>21</v>
      </c>
      <c r="F36">
        <v>29775000</v>
      </c>
      <c r="G36">
        <v>10805029</v>
      </c>
    </row>
    <row r="37" spans="1:7" x14ac:dyDescent="0.35">
      <c r="A37">
        <v>2041</v>
      </c>
      <c r="B37" t="s">
        <v>48</v>
      </c>
      <c r="C37" t="s">
        <v>92</v>
      </c>
      <c r="D37" t="s">
        <v>87</v>
      </c>
      <c r="E37" t="s">
        <v>4</v>
      </c>
      <c r="F37">
        <v>5462169</v>
      </c>
      <c r="G37">
        <v>2061072</v>
      </c>
    </row>
    <row r="38" spans="1:7" x14ac:dyDescent="0.35">
      <c r="A38">
        <v>2038</v>
      </c>
      <c r="B38" t="s">
        <v>49</v>
      </c>
      <c r="C38" t="s">
        <v>92</v>
      </c>
      <c r="D38" t="s">
        <v>86</v>
      </c>
      <c r="E38" t="s">
        <v>21</v>
      </c>
      <c r="F38">
        <v>29444559</v>
      </c>
      <c r="G38">
        <v>10819796</v>
      </c>
    </row>
    <row r="39" spans="1:7" x14ac:dyDescent="0.35">
      <c r="A39">
        <v>2022</v>
      </c>
      <c r="B39" t="s">
        <v>48</v>
      </c>
      <c r="C39" t="s">
        <v>92</v>
      </c>
      <c r="D39" t="s">
        <v>87</v>
      </c>
      <c r="E39" t="s">
        <v>3</v>
      </c>
      <c r="F39">
        <v>762000</v>
      </c>
      <c r="G39">
        <v>289985</v>
      </c>
    </row>
    <row r="40" spans="1:7" x14ac:dyDescent="0.35">
      <c r="A40">
        <v>2039</v>
      </c>
      <c r="B40" t="s">
        <v>49</v>
      </c>
      <c r="C40" t="s">
        <v>92</v>
      </c>
      <c r="D40" t="s">
        <v>86</v>
      </c>
      <c r="E40" t="s">
        <v>21</v>
      </c>
      <c r="F40">
        <v>29117784</v>
      </c>
      <c r="G40">
        <v>10834583</v>
      </c>
    </row>
    <row r="41" spans="1:7" x14ac:dyDescent="0.35">
      <c r="A41">
        <v>2023</v>
      </c>
      <c r="B41" t="s">
        <v>48</v>
      </c>
      <c r="C41" t="s">
        <v>92</v>
      </c>
      <c r="D41" t="s">
        <v>87</v>
      </c>
      <c r="E41" t="s">
        <v>3</v>
      </c>
      <c r="F41">
        <v>768000</v>
      </c>
      <c r="G41">
        <v>300236</v>
      </c>
    </row>
    <row r="42" spans="1:7" x14ac:dyDescent="0.35">
      <c r="A42">
        <v>2040</v>
      </c>
      <c r="B42" t="s">
        <v>49</v>
      </c>
      <c r="C42" t="s">
        <v>92</v>
      </c>
      <c r="D42" t="s">
        <v>86</v>
      </c>
      <c r="E42" t="s">
        <v>21</v>
      </c>
      <c r="F42">
        <v>28794636</v>
      </c>
      <c r="G42">
        <v>10849390</v>
      </c>
    </row>
    <row r="43" spans="1:7" x14ac:dyDescent="0.35">
      <c r="A43">
        <v>2024</v>
      </c>
      <c r="B43" t="s">
        <v>48</v>
      </c>
      <c r="C43" t="s">
        <v>92</v>
      </c>
      <c r="D43" t="s">
        <v>87</v>
      </c>
      <c r="E43" t="s">
        <v>3</v>
      </c>
      <c r="F43">
        <v>774000</v>
      </c>
      <c r="G43">
        <v>310830</v>
      </c>
    </row>
    <row r="44" spans="1:7" x14ac:dyDescent="0.35">
      <c r="A44">
        <v>2041</v>
      </c>
      <c r="B44" t="s">
        <v>49</v>
      </c>
      <c r="C44" t="s">
        <v>92</v>
      </c>
      <c r="D44" t="s">
        <v>86</v>
      </c>
      <c r="E44" t="s">
        <v>21</v>
      </c>
      <c r="F44">
        <v>28475074</v>
      </c>
      <c r="G44">
        <v>10864218</v>
      </c>
    </row>
    <row r="45" spans="1:7" x14ac:dyDescent="0.35">
      <c r="A45">
        <v>2025</v>
      </c>
      <c r="B45" t="s">
        <v>48</v>
      </c>
      <c r="C45" t="s">
        <v>92</v>
      </c>
      <c r="D45" t="s">
        <v>87</v>
      </c>
      <c r="E45" t="s">
        <v>3</v>
      </c>
      <c r="F45">
        <v>779000</v>
      </c>
      <c r="G45">
        <v>321366</v>
      </c>
    </row>
    <row r="46" spans="1:7" x14ac:dyDescent="0.35">
      <c r="A46">
        <v>2026</v>
      </c>
      <c r="B46" t="s">
        <v>48</v>
      </c>
      <c r="C46" t="s">
        <v>92</v>
      </c>
      <c r="D46" t="s">
        <v>87</v>
      </c>
      <c r="E46" t="s">
        <v>3</v>
      </c>
      <c r="F46">
        <v>785000</v>
      </c>
      <c r="G46">
        <v>332670</v>
      </c>
    </row>
    <row r="47" spans="1:7" x14ac:dyDescent="0.35">
      <c r="A47">
        <v>2027</v>
      </c>
      <c r="B47" t="s">
        <v>48</v>
      </c>
      <c r="C47" t="s">
        <v>92</v>
      </c>
      <c r="D47" t="s">
        <v>87</v>
      </c>
      <c r="E47" t="s">
        <v>3</v>
      </c>
      <c r="F47">
        <v>789000</v>
      </c>
      <c r="G47">
        <v>343480</v>
      </c>
    </row>
    <row r="48" spans="1:7" x14ac:dyDescent="0.35">
      <c r="A48">
        <v>2028</v>
      </c>
      <c r="B48" t="s">
        <v>48</v>
      </c>
      <c r="C48" t="s">
        <v>92</v>
      </c>
      <c r="D48" t="s">
        <v>87</v>
      </c>
      <c r="E48" t="s">
        <v>3</v>
      </c>
      <c r="F48">
        <v>794000</v>
      </c>
      <c r="G48">
        <v>355080</v>
      </c>
    </row>
    <row r="49" spans="1:7" x14ac:dyDescent="0.35">
      <c r="A49">
        <v>2022</v>
      </c>
      <c r="B49" t="s">
        <v>49</v>
      </c>
      <c r="C49" t="s">
        <v>92</v>
      </c>
      <c r="D49" t="s">
        <v>88</v>
      </c>
      <c r="E49" t="s">
        <v>45</v>
      </c>
      <c r="F49">
        <v>10272000</v>
      </c>
      <c r="G49">
        <v>2287695</v>
      </c>
    </row>
    <row r="50" spans="1:7" x14ac:dyDescent="0.35">
      <c r="A50">
        <v>2029</v>
      </c>
      <c r="B50" t="s">
        <v>48</v>
      </c>
      <c r="C50" t="s">
        <v>92</v>
      </c>
      <c r="D50" t="s">
        <v>87</v>
      </c>
      <c r="E50" t="s">
        <v>3</v>
      </c>
      <c r="F50">
        <v>799000</v>
      </c>
      <c r="G50">
        <v>367056</v>
      </c>
    </row>
    <row r="51" spans="1:7" x14ac:dyDescent="0.35">
      <c r="A51">
        <v>2023</v>
      </c>
      <c r="B51" t="s">
        <v>49</v>
      </c>
      <c r="C51" t="s">
        <v>92</v>
      </c>
      <c r="D51" t="s">
        <v>88</v>
      </c>
      <c r="E51" t="s">
        <v>45</v>
      </c>
      <c r="F51">
        <v>10275000</v>
      </c>
      <c r="G51">
        <v>2313414</v>
      </c>
    </row>
    <row r="52" spans="1:7" x14ac:dyDescent="0.35">
      <c r="A52">
        <v>2030</v>
      </c>
      <c r="B52" t="s">
        <v>48</v>
      </c>
      <c r="C52" t="s">
        <v>92</v>
      </c>
      <c r="D52" t="s">
        <v>87</v>
      </c>
      <c r="E52" t="s">
        <v>3</v>
      </c>
      <c r="F52">
        <v>803000</v>
      </c>
      <c r="G52">
        <v>378950</v>
      </c>
    </row>
    <row r="53" spans="1:7" x14ac:dyDescent="0.35">
      <c r="A53">
        <v>2024</v>
      </c>
      <c r="B53" t="s">
        <v>49</v>
      </c>
      <c r="C53" t="s">
        <v>92</v>
      </c>
      <c r="D53" t="s">
        <v>88</v>
      </c>
      <c r="E53" t="s">
        <v>45</v>
      </c>
      <c r="F53">
        <v>10271000</v>
      </c>
      <c r="G53">
        <v>2337828</v>
      </c>
    </row>
    <row r="54" spans="1:7" x14ac:dyDescent="0.35">
      <c r="A54">
        <v>2031</v>
      </c>
      <c r="B54" t="s">
        <v>48</v>
      </c>
      <c r="C54" t="s">
        <v>92</v>
      </c>
      <c r="D54" t="s">
        <v>87</v>
      </c>
      <c r="E54" t="s">
        <v>3</v>
      </c>
      <c r="F54">
        <v>808000</v>
      </c>
      <c r="G54">
        <v>391705</v>
      </c>
    </row>
    <row r="55" spans="1:7" x14ac:dyDescent="0.35">
      <c r="A55">
        <v>2025</v>
      </c>
      <c r="B55" t="s">
        <v>49</v>
      </c>
      <c r="C55" t="s">
        <v>92</v>
      </c>
      <c r="D55" t="s">
        <v>88</v>
      </c>
      <c r="E55" t="s">
        <v>45</v>
      </c>
      <c r="F55">
        <v>10266000</v>
      </c>
      <c r="G55">
        <v>2362270</v>
      </c>
    </row>
    <row r="56" spans="1:7" x14ac:dyDescent="0.35">
      <c r="A56">
        <v>2032</v>
      </c>
      <c r="B56" t="s">
        <v>48</v>
      </c>
      <c r="C56" t="s">
        <v>92</v>
      </c>
      <c r="D56" t="s">
        <v>87</v>
      </c>
      <c r="E56" t="s">
        <v>3</v>
      </c>
      <c r="F56">
        <v>812000</v>
      </c>
      <c r="G56">
        <v>404375</v>
      </c>
    </row>
    <row r="57" spans="1:7" x14ac:dyDescent="0.35">
      <c r="A57">
        <v>2026</v>
      </c>
      <c r="B57" t="s">
        <v>49</v>
      </c>
      <c r="C57" t="s">
        <v>92</v>
      </c>
      <c r="D57" t="s">
        <v>88</v>
      </c>
      <c r="E57" t="s">
        <v>45</v>
      </c>
      <c r="F57">
        <v>10263000</v>
      </c>
      <c r="G57">
        <v>2387432</v>
      </c>
    </row>
    <row r="58" spans="1:7" x14ac:dyDescent="0.35">
      <c r="A58">
        <v>2033</v>
      </c>
      <c r="B58" t="s">
        <v>48</v>
      </c>
      <c r="C58" t="s">
        <v>92</v>
      </c>
      <c r="D58" t="s">
        <v>87</v>
      </c>
      <c r="E58" t="s">
        <v>3</v>
      </c>
      <c r="F58">
        <v>815000</v>
      </c>
      <c r="G58">
        <v>416933</v>
      </c>
    </row>
    <row r="59" spans="1:7" x14ac:dyDescent="0.35">
      <c r="A59">
        <v>2027</v>
      </c>
      <c r="B59" t="s">
        <v>49</v>
      </c>
      <c r="C59" t="s">
        <v>92</v>
      </c>
      <c r="D59" t="s">
        <v>88</v>
      </c>
      <c r="E59" t="s">
        <v>45</v>
      </c>
      <c r="F59">
        <v>10250000</v>
      </c>
      <c r="G59">
        <v>2410510</v>
      </c>
    </row>
    <row r="60" spans="1:7" x14ac:dyDescent="0.35">
      <c r="A60">
        <v>2034</v>
      </c>
      <c r="B60" t="s">
        <v>48</v>
      </c>
      <c r="C60" t="s">
        <v>92</v>
      </c>
      <c r="D60" t="s">
        <v>87</v>
      </c>
      <c r="E60" t="s">
        <v>3</v>
      </c>
      <c r="F60">
        <v>819000</v>
      </c>
      <c r="G60">
        <v>430401</v>
      </c>
    </row>
    <row r="61" spans="1:7" x14ac:dyDescent="0.35">
      <c r="A61">
        <v>2028</v>
      </c>
      <c r="B61" t="s">
        <v>49</v>
      </c>
      <c r="C61" t="s">
        <v>92</v>
      </c>
      <c r="D61" t="s">
        <v>88</v>
      </c>
      <c r="E61" t="s">
        <v>45</v>
      </c>
      <c r="F61">
        <v>10233000</v>
      </c>
      <c r="G61">
        <v>2432856</v>
      </c>
    </row>
    <row r="62" spans="1:7" x14ac:dyDescent="0.35">
      <c r="A62">
        <v>2035</v>
      </c>
      <c r="B62" t="s">
        <v>48</v>
      </c>
      <c r="C62" t="s">
        <v>92</v>
      </c>
      <c r="D62" t="s">
        <v>87</v>
      </c>
      <c r="E62" t="s">
        <v>3</v>
      </c>
      <c r="F62">
        <v>822000</v>
      </c>
      <c r="G62">
        <v>443754</v>
      </c>
    </row>
    <row r="63" spans="1:7" x14ac:dyDescent="0.35">
      <c r="A63">
        <v>2029</v>
      </c>
      <c r="B63" t="s">
        <v>49</v>
      </c>
      <c r="C63" t="s">
        <v>92</v>
      </c>
      <c r="D63" t="s">
        <v>88</v>
      </c>
      <c r="E63" t="s">
        <v>45</v>
      </c>
      <c r="F63">
        <v>10215000</v>
      </c>
      <c r="G63">
        <v>2455162</v>
      </c>
    </row>
    <row r="64" spans="1:7" x14ac:dyDescent="0.35">
      <c r="A64">
        <v>2036</v>
      </c>
      <c r="B64" t="s">
        <v>48</v>
      </c>
      <c r="C64" t="s">
        <v>92</v>
      </c>
      <c r="D64" t="s">
        <v>87</v>
      </c>
      <c r="E64" t="s">
        <v>3</v>
      </c>
      <c r="F64">
        <v>826000</v>
      </c>
      <c r="G64">
        <v>458069</v>
      </c>
    </row>
    <row r="65" spans="1:7" x14ac:dyDescent="0.35">
      <c r="A65">
        <v>2030</v>
      </c>
      <c r="B65" t="s">
        <v>49</v>
      </c>
      <c r="C65" t="s">
        <v>92</v>
      </c>
      <c r="D65" t="s">
        <v>88</v>
      </c>
      <c r="E65" t="s">
        <v>45</v>
      </c>
      <c r="F65">
        <v>10191000</v>
      </c>
      <c r="G65">
        <v>2476207</v>
      </c>
    </row>
    <row r="66" spans="1:7" x14ac:dyDescent="0.35">
      <c r="A66">
        <v>2037</v>
      </c>
      <c r="B66" t="s">
        <v>48</v>
      </c>
      <c r="C66" t="s">
        <v>92</v>
      </c>
      <c r="D66" t="s">
        <v>87</v>
      </c>
      <c r="E66" t="s">
        <v>3</v>
      </c>
      <c r="F66">
        <v>829000</v>
      </c>
      <c r="G66">
        <v>472265</v>
      </c>
    </row>
    <row r="67" spans="1:7" x14ac:dyDescent="0.35">
      <c r="A67">
        <v>2031</v>
      </c>
      <c r="B67" t="s">
        <v>49</v>
      </c>
      <c r="C67" t="s">
        <v>92</v>
      </c>
      <c r="D67" t="s">
        <v>88</v>
      </c>
      <c r="E67" t="s">
        <v>45</v>
      </c>
      <c r="F67">
        <v>10170000</v>
      </c>
      <c r="G67">
        <v>2498155</v>
      </c>
    </row>
    <row r="68" spans="1:7" x14ac:dyDescent="0.35">
      <c r="A68">
        <v>2038</v>
      </c>
      <c r="B68" t="s">
        <v>48</v>
      </c>
      <c r="C68" t="s">
        <v>92</v>
      </c>
      <c r="D68" t="s">
        <v>87</v>
      </c>
      <c r="E68" t="s">
        <v>3</v>
      </c>
      <c r="F68">
        <v>832553</v>
      </c>
      <c r="G68">
        <v>487219</v>
      </c>
    </row>
    <row r="69" spans="1:7" x14ac:dyDescent="0.35">
      <c r="A69">
        <v>2032</v>
      </c>
      <c r="B69" t="s">
        <v>49</v>
      </c>
      <c r="C69" t="s">
        <v>92</v>
      </c>
      <c r="D69" t="s">
        <v>88</v>
      </c>
      <c r="E69" t="s">
        <v>45</v>
      </c>
      <c r="F69">
        <v>10140000</v>
      </c>
      <c r="G69">
        <v>2518053</v>
      </c>
    </row>
    <row r="70" spans="1:7" x14ac:dyDescent="0.35">
      <c r="A70">
        <v>2039</v>
      </c>
      <c r="B70" t="s">
        <v>48</v>
      </c>
      <c r="C70" t="s">
        <v>92</v>
      </c>
      <c r="D70" t="s">
        <v>87</v>
      </c>
      <c r="E70" t="s">
        <v>3</v>
      </c>
      <c r="F70">
        <v>836121</v>
      </c>
      <c r="G70">
        <v>502645</v>
      </c>
    </row>
    <row r="71" spans="1:7" x14ac:dyDescent="0.35">
      <c r="A71">
        <v>2033</v>
      </c>
      <c r="B71" t="s">
        <v>49</v>
      </c>
      <c r="C71" t="s">
        <v>92</v>
      </c>
      <c r="D71" t="s">
        <v>88</v>
      </c>
      <c r="E71" t="s">
        <v>45</v>
      </c>
      <c r="F71">
        <v>10099000</v>
      </c>
      <c r="G71">
        <v>2535325</v>
      </c>
    </row>
    <row r="72" spans="1:7" x14ac:dyDescent="0.35">
      <c r="A72">
        <v>2040</v>
      </c>
      <c r="B72" t="s">
        <v>48</v>
      </c>
      <c r="C72" t="s">
        <v>92</v>
      </c>
      <c r="D72" t="s">
        <v>87</v>
      </c>
      <c r="E72" t="s">
        <v>3</v>
      </c>
      <c r="F72">
        <v>839704</v>
      </c>
      <c r="G72">
        <v>518561</v>
      </c>
    </row>
    <row r="73" spans="1:7" x14ac:dyDescent="0.35">
      <c r="A73">
        <v>2034</v>
      </c>
      <c r="B73" t="s">
        <v>49</v>
      </c>
      <c r="C73" t="s">
        <v>92</v>
      </c>
      <c r="D73" t="s">
        <v>88</v>
      </c>
      <c r="E73" t="s">
        <v>45</v>
      </c>
      <c r="F73">
        <v>10056000</v>
      </c>
      <c r="G73">
        <v>2552166</v>
      </c>
    </row>
    <row r="74" spans="1:7" x14ac:dyDescent="0.35">
      <c r="A74">
        <v>2041</v>
      </c>
      <c r="B74" t="s">
        <v>48</v>
      </c>
      <c r="C74" t="s">
        <v>92</v>
      </c>
      <c r="D74" t="s">
        <v>87</v>
      </c>
      <c r="E74" t="s">
        <v>3</v>
      </c>
      <c r="F74">
        <v>843303</v>
      </c>
      <c r="G74">
        <v>534980</v>
      </c>
    </row>
    <row r="75" spans="1:7" x14ac:dyDescent="0.35">
      <c r="A75">
        <v>2035</v>
      </c>
      <c r="B75" t="s">
        <v>49</v>
      </c>
      <c r="C75" t="s">
        <v>92</v>
      </c>
      <c r="D75" t="s">
        <v>88</v>
      </c>
      <c r="E75" t="s">
        <v>45</v>
      </c>
      <c r="F75">
        <v>10011000</v>
      </c>
      <c r="G75">
        <v>2568559</v>
      </c>
    </row>
    <row r="76" spans="1:7" x14ac:dyDescent="0.35">
      <c r="A76">
        <v>2022</v>
      </c>
      <c r="B76" t="s">
        <v>48</v>
      </c>
      <c r="C76" t="s">
        <v>92</v>
      </c>
      <c r="D76" t="s">
        <v>87</v>
      </c>
      <c r="E76" t="s">
        <v>7</v>
      </c>
      <c r="F76">
        <v>13792000</v>
      </c>
      <c r="G76">
        <v>3440798</v>
      </c>
    </row>
    <row r="77" spans="1:7" x14ac:dyDescent="0.35">
      <c r="A77">
        <v>2036</v>
      </c>
      <c r="B77" t="s">
        <v>49</v>
      </c>
      <c r="C77" t="s">
        <v>92</v>
      </c>
      <c r="D77" t="s">
        <v>88</v>
      </c>
      <c r="E77" t="s">
        <v>45</v>
      </c>
      <c r="F77">
        <v>9966000</v>
      </c>
      <c r="G77">
        <v>2585004</v>
      </c>
    </row>
    <row r="78" spans="1:7" x14ac:dyDescent="0.35">
      <c r="A78">
        <v>2023</v>
      </c>
      <c r="B78" t="s">
        <v>48</v>
      </c>
      <c r="C78" t="s">
        <v>92</v>
      </c>
      <c r="D78" t="s">
        <v>87</v>
      </c>
      <c r="E78" t="s">
        <v>7</v>
      </c>
      <c r="F78">
        <v>13998000</v>
      </c>
      <c r="G78">
        <v>3507014</v>
      </c>
    </row>
    <row r="79" spans="1:7" x14ac:dyDescent="0.35">
      <c r="A79">
        <v>2037</v>
      </c>
      <c r="B79" t="s">
        <v>49</v>
      </c>
      <c r="C79" t="s">
        <v>92</v>
      </c>
      <c r="D79" t="s">
        <v>88</v>
      </c>
      <c r="E79" t="s">
        <v>45</v>
      </c>
      <c r="F79">
        <v>9922000</v>
      </c>
      <c r="G79">
        <v>2601765</v>
      </c>
    </row>
    <row r="80" spans="1:7" x14ac:dyDescent="0.35">
      <c r="A80">
        <v>2024</v>
      </c>
      <c r="B80" t="s">
        <v>48</v>
      </c>
      <c r="C80" t="s">
        <v>92</v>
      </c>
      <c r="D80" t="s">
        <v>87</v>
      </c>
      <c r="E80" t="s">
        <v>7</v>
      </c>
      <c r="F80">
        <v>14204000</v>
      </c>
      <c r="G80">
        <v>3573731</v>
      </c>
    </row>
    <row r="81" spans="1:7" x14ac:dyDescent="0.35">
      <c r="A81">
        <v>2038</v>
      </c>
      <c r="B81" t="s">
        <v>49</v>
      </c>
      <c r="C81" t="s">
        <v>92</v>
      </c>
      <c r="D81" t="s">
        <v>88</v>
      </c>
      <c r="E81" t="s">
        <v>45</v>
      </c>
      <c r="F81">
        <v>9881259</v>
      </c>
      <c r="G81">
        <v>2619446</v>
      </c>
    </row>
    <row r="82" spans="1:7" x14ac:dyDescent="0.35">
      <c r="A82">
        <v>2025</v>
      </c>
      <c r="B82" t="s">
        <v>48</v>
      </c>
      <c r="C82" t="s">
        <v>92</v>
      </c>
      <c r="D82" t="s">
        <v>87</v>
      </c>
      <c r="E82" t="s">
        <v>7</v>
      </c>
      <c r="F82">
        <v>14411000</v>
      </c>
      <c r="G82">
        <v>3641203</v>
      </c>
    </row>
    <row r="83" spans="1:7" x14ac:dyDescent="0.35">
      <c r="A83">
        <v>2039</v>
      </c>
      <c r="B83" t="s">
        <v>49</v>
      </c>
      <c r="C83" t="s">
        <v>92</v>
      </c>
      <c r="D83" t="s">
        <v>88</v>
      </c>
      <c r="E83" t="s">
        <v>45</v>
      </c>
      <c r="F83">
        <v>9840685</v>
      </c>
      <c r="G83">
        <v>2637247</v>
      </c>
    </row>
    <row r="84" spans="1:7" x14ac:dyDescent="0.35">
      <c r="A84">
        <v>2026</v>
      </c>
      <c r="B84" t="s">
        <v>48</v>
      </c>
      <c r="C84" t="s">
        <v>92</v>
      </c>
      <c r="D84" t="s">
        <v>87</v>
      </c>
      <c r="E84" t="s">
        <v>7</v>
      </c>
      <c r="F84">
        <v>14621000</v>
      </c>
      <c r="G84">
        <v>3709945</v>
      </c>
    </row>
    <row r="85" spans="1:7" x14ac:dyDescent="0.35">
      <c r="A85">
        <v>2040</v>
      </c>
      <c r="B85" t="s">
        <v>49</v>
      </c>
      <c r="C85" t="s">
        <v>92</v>
      </c>
      <c r="D85" t="s">
        <v>88</v>
      </c>
      <c r="E85" t="s">
        <v>45</v>
      </c>
      <c r="F85">
        <v>9800278</v>
      </c>
      <c r="G85">
        <v>2655170</v>
      </c>
    </row>
    <row r="86" spans="1:7" x14ac:dyDescent="0.35">
      <c r="A86">
        <v>2027</v>
      </c>
      <c r="B86" t="s">
        <v>48</v>
      </c>
      <c r="C86" t="s">
        <v>92</v>
      </c>
      <c r="D86" t="s">
        <v>87</v>
      </c>
      <c r="E86" t="s">
        <v>7</v>
      </c>
      <c r="F86">
        <v>14820000</v>
      </c>
      <c r="G86">
        <v>3776401</v>
      </c>
    </row>
    <row r="87" spans="1:7" x14ac:dyDescent="0.35">
      <c r="A87">
        <v>2041</v>
      </c>
      <c r="B87" t="s">
        <v>49</v>
      </c>
      <c r="C87" t="s">
        <v>92</v>
      </c>
      <c r="D87" t="s">
        <v>88</v>
      </c>
      <c r="E87" t="s">
        <v>45</v>
      </c>
      <c r="F87">
        <v>9760036</v>
      </c>
      <c r="G87">
        <v>2673214</v>
      </c>
    </row>
    <row r="88" spans="1:7" x14ac:dyDescent="0.35">
      <c r="A88">
        <v>2028</v>
      </c>
      <c r="B88" t="s">
        <v>48</v>
      </c>
      <c r="C88" t="s">
        <v>92</v>
      </c>
      <c r="D88" t="s">
        <v>87</v>
      </c>
      <c r="E88" t="s">
        <v>7</v>
      </c>
      <c r="F88">
        <v>15011000</v>
      </c>
      <c r="G88">
        <v>3841308</v>
      </c>
    </row>
    <row r="89" spans="1:7" x14ac:dyDescent="0.35">
      <c r="A89">
        <v>2029</v>
      </c>
      <c r="B89" t="s">
        <v>48</v>
      </c>
      <c r="C89" t="s">
        <v>92</v>
      </c>
      <c r="D89" t="s">
        <v>87</v>
      </c>
      <c r="E89" t="s">
        <v>7</v>
      </c>
      <c r="F89">
        <v>15204000</v>
      </c>
      <c r="G89">
        <v>3907212</v>
      </c>
    </row>
    <row r="90" spans="1:7" x14ac:dyDescent="0.35">
      <c r="A90">
        <v>2030</v>
      </c>
      <c r="B90" t="s">
        <v>48</v>
      </c>
      <c r="C90" t="s">
        <v>92</v>
      </c>
      <c r="D90" t="s">
        <v>87</v>
      </c>
      <c r="E90" t="s">
        <v>7</v>
      </c>
      <c r="F90">
        <v>15401000</v>
      </c>
      <c r="G90">
        <v>3974639</v>
      </c>
    </row>
    <row r="91" spans="1:7" x14ac:dyDescent="0.35">
      <c r="A91">
        <v>2022</v>
      </c>
      <c r="B91" t="s">
        <v>49</v>
      </c>
      <c r="C91" t="s">
        <v>92</v>
      </c>
      <c r="D91" t="s">
        <v>88</v>
      </c>
      <c r="E91" t="s">
        <v>13</v>
      </c>
      <c r="F91">
        <v>29816000</v>
      </c>
      <c r="G91">
        <v>6548959</v>
      </c>
    </row>
    <row r="92" spans="1:7" x14ac:dyDescent="0.35">
      <c r="A92">
        <v>2023</v>
      </c>
      <c r="B92" t="s">
        <v>49</v>
      </c>
      <c r="C92" t="s">
        <v>92</v>
      </c>
      <c r="D92" t="s">
        <v>88</v>
      </c>
      <c r="E92" t="s">
        <v>13</v>
      </c>
      <c r="F92">
        <v>30056000</v>
      </c>
      <c r="G92">
        <v>6715752</v>
      </c>
    </row>
    <row r="93" spans="1:7" x14ac:dyDescent="0.35">
      <c r="A93">
        <v>2024</v>
      </c>
      <c r="B93" t="s">
        <v>49</v>
      </c>
      <c r="C93" t="s">
        <v>92</v>
      </c>
      <c r="D93" t="s">
        <v>88</v>
      </c>
      <c r="E93" t="s">
        <v>13</v>
      </c>
      <c r="F93">
        <v>30295000</v>
      </c>
      <c r="G93">
        <v>6886127</v>
      </c>
    </row>
    <row r="94" spans="1:7" x14ac:dyDescent="0.35">
      <c r="A94">
        <v>2025</v>
      </c>
      <c r="B94" t="s">
        <v>49</v>
      </c>
      <c r="C94" t="s">
        <v>92</v>
      </c>
      <c r="D94" t="s">
        <v>88</v>
      </c>
      <c r="E94" t="s">
        <v>13</v>
      </c>
      <c r="F94">
        <v>30532000</v>
      </c>
      <c r="G94">
        <v>7059922</v>
      </c>
    </row>
    <row r="95" spans="1:7" x14ac:dyDescent="0.35">
      <c r="A95">
        <v>2026</v>
      </c>
      <c r="B95" t="s">
        <v>49</v>
      </c>
      <c r="C95" t="s">
        <v>92</v>
      </c>
      <c r="D95" t="s">
        <v>88</v>
      </c>
      <c r="E95" t="s">
        <v>13</v>
      </c>
      <c r="F95">
        <v>30770000</v>
      </c>
      <c r="G95">
        <v>7237903</v>
      </c>
    </row>
    <row r="96" spans="1:7" x14ac:dyDescent="0.35">
      <c r="A96">
        <v>2027</v>
      </c>
      <c r="B96" t="s">
        <v>49</v>
      </c>
      <c r="C96" t="s">
        <v>92</v>
      </c>
      <c r="D96" t="s">
        <v>88</v>
      </c>
      <c r="E96" t="s">
        <v>13</v>
      </c>
      <c r="F96">
        <v>30987000</v>
      </c>
      <c r="G96">
        <v>7414901</v>
      </c>
    </row>
    <row r="97" spans="1:7" x14ac:dyDescent="0.35">
      <c r="A97">
        <v>2028</v>
      </c>
      <c r="B97" t="s">
        <v>49</v>
      </c>
      <c r="C97" t="s">
        <v>92</v>
      </c>
      <c r="D97" t="s">
        <v>88</v>
      </c>
      <c r="E97" t="s">
        <v>13</v>
      </c>
      <c r="F97">
        <v>31191000</v>
      </c>
      <c r="G97">
        <v>7592691</v>
      </c>
    </row>
    <row r="98" spans="1:7" x14ac:dyDescent="0.35">
      <c r="A98">
        <v>2029</v>
      </c>
      <c r="B98" t="s">
        <v>49</v>
      </c>
      <c r="C98" t="s">
        <v>92</v>
      </c>
      <c r="D98" t="s">
        <v>88</v>
      </c>
      <c r="E98" t="s">
        <v>13</v>
      </c>
      <c r="F98">
        <v>31393000</v>
      </c>
      <c r="G98">
        <v>7773916</v>
      </c>
    </row>
    <row r="99" spans="1:7" x14ac:dyDescent="0.35">
      <c r="A99">
        <v>2030</v>
      </c>
      <c r="B99" t="s">
        <v>49</v>
      </c>
      <c r="C99" t="s">
        <v>92</v>
      </c>
      <c r="D99" t="s">
        <v>88</v>
      </c>
      <c r="E99" t="s">
        <v>13</v>
      </c>
      <c r="F99">
        <v>31595000</v>
      </c>
      <c r="G99">
        <v>7959137</v>
      </c>
    </row>
    <row r="100" spans="1:7" x14ac:dyDescent="0.35">
      <c r="A100">
        <v>2031</v>
      </c>
      <c r="B100" t="s">
        <v>49</v>
      </c>
      <c r="C100" t="s">
        <v>92</v>
      </c>
      <c r="D100" t="s">
        <v>88</v>
      </c>
      <c r="E100" t="s">
        <v>13</v>
      </c>
      <c r="F100">
        <v>31795000</v>
      </c>
      <c r="G100">
        <v>8147926</v>
      </c>
    </row>
    <row r="101" spans="1:7" x14ac:dyDescent="0.35">
      <c r="A101">
        <v>2032</v>
      </c>
      <c r="B101" t="s">
        <v>49</v>
      </c>
      <c r="C101" t="s">
        <v>92</v>
      </c>
      <c r="D101" t="s">
        <v>88</v>
      </c>
      <c r="E101" t="s">
        <v>13</v>
      </c>
      <c r="F101">
        <v>31968000</v>
      </c>
      <c r="G101">
        <v>8333823</v>
      </c>
    </row>
    <row r="102" spans="1:7" x14ac:dyDescent="0.35">
      <c r="A102">
        <v>2022</v>
      </c>
      <c r="B102" t="s">
        <v>48</v>
      </c>
      <c r="C102" t="s">
        <v>92</v>
      </c>
      <c r="D102" t="s">
        <v>87</v>
      </c>
      <c r="E102" t="s">
        <v>8</v>
      </c>
      <c r="F102">
        <v>12253000</v>
      </c>
      <c r="G102">
        <v>2964567</v>
      </c>
    </row>
    <row r="103" spans="1:7" x14ac:dyDescent="0.35">
      <c r="A103">
        <v>2033</v>
      </c>
      <c r="B103" t="s">
        <v>49</v>
      </c>
      <c r="C103" t="s">
        <v>92</v>
      </c>
      <c r="D103" t="s">
        <v>88</v>
      </c>
      <c r="E103" t="s">
        <v>13</v>
      </c>
      <c r="F103">
        <v>32121000</v>
      </c>
      <c r="G103">
        <v>8518409</v>
      </c>
    </row>
    <row r="104" spans="1:7" x14ac:dyDescent="0.35">
      <c r="A104">
        <v>2023</v>
      </c>
      <c r="B104" t="s">
        <v>48</v>
      </c>
      <c r="C104" t="s">
        <v>92</v>
      </c>
      <c r="D104" t="s">
        <v>87</v>
      </c>
      <c r="E104" t="s">
        <v>8</v>
      </c>
      <c r="F104">
        <v>12580000</v>
      </c>
      <c r="G104">
        <v>3061879</v>
      </c>
    </row>
    <row r="105" spans="1:7" x14ac:dyDescent="0.35">
      <c r="A105">
        <v>2034</v>
      </c>
      <c r="B105" t="s">
        <v>49</v>
      </c>
      <c r="C105" t="s">
        <v>92</v>
      </c>
      <c r="D105" t="s">
        <v>88</v>
      </c>
      <c r="E105" t="s">
        <v>13</v>
      </c>
      <c r="F105">
        <v>32273000</v>
      </c>
      <c r="G105">
        <v>8706615</v>
      </c>
    </row>
    <row r="106" spans="1:7" x14ac:dyDescent="0.35">
      <c r="A106">
        <v>2024</v>
      </c>
      <c r="B106" t="s">
        <v>48</v>
      </c>
      <c r="C106" t="s">
        <v>92</v>
      </c>
      <c r="D106" t="s">
        <v>87</v>
      </c>
      <c r="E106" t="s">
        <v>8</v>
      </c>
      <c r="F106">
        <v>12910000</v>
      </c>
      <c r="G106">
        <v>3160984</v>
      </c>
    </row>
    <row r="107" spans="1:7" x14ac:dyDescent="0.35">
      <c r="A107">
        <v>2035</v>
      </c>
      <c r="B107" t="s">
        <v>49</v>
      </c>
      <c r="C107" t="s">
        <v>92</v>
      </c>
      <c r="D107" t="s">
        <v>88</v>
      </c>
      <c r="E107" t="s">
        <v>13</v>
      </c>
      <c r="F107">
        <v>32423000</v>
      </c>
      <c r="G107">
        <v>8898234</v>
      </c>
    </row>
    <row r="108" spans="1:7" x14ac:dyDescent="0.35">
      <c r="A108">
        <v>2025</v>
      </c>
      <c r="B108" t="s">
        <v>48</v>
      </c>
      <c r="C108" t="s">
        <v>92</v>
      </c>
      <c r="D108" t="s">
        <v>87</v>
      </c>
      <c r="E108" t="s">
        <v>8</v>
      </c>
      <c r="F108">
        <v>13244000</v>
      </c>
      <c r="G108">
        <v>3262150</v>
      </c>
    </row>
    <row r="109" spans="1:7" x14ac:dyDescent="0.35">
      <c r="A109">
        <v>2036</v>
      </c>
      <c r="B109" t="s">
        <v>49</v>
      </c>
      <c r="C109" t="s">
        <v>92</v>
      </c>
      <c r="D109" t="s">
        <v>88</v>
      </c>
      <c r="E109" t="s">
        <v>13</v>
      </c>
      <c r="F109">
        <v>32574000</v>
      </c>
      <c r="G109">
        <v>9094154</v>
      </c>
    </row>
    <row r="110" spans="1:7" x14ac:dyDescent="0.35">
      <c r="A110">
        <v>2026</v>
      </c>
      <c r="B110" t="s">
        <v>48</v>
      </c>
      <c r="C110" t="s">
        <v>92</v>
      </c>
      <c r="D110" t="s">
        <v>87</v>
      </c>
      <c r="E110" t="s">
        <v>8</v>
      </c>
      <c r="F110">
        <v>13582000</v>
      </c>
      <c r="G110">
        <v>3365403</v>
      </c>
    </row>
    <row r="111" spans="1:7" x14ac:dyDescent="0.35">
      <c r="A111">
        <v>2037</v>
      </c>
      <c r="B111" t="s">
        <v>49</v>
      </c>
      <c r="C111" t="s">
        <v>92</v>
      </c>
      <c r="D111" t="s">
        <v>88</v>
      </c>
      <c r="E111" t="s">
        <v>13</v>
      </c>
      <c r="F111">
        <v>32724000</v>
      </c>
      <c r="G111">
        <v>9293904</v>
      </c>
    </row>
    <row r="112" spans="1:7" x14ac:dyDescent="0.35">
      <c r="A112">
        <v>2027</v>
      </c>
      <c r="B112" t="s">
        <v>48</v>
      </c>
      <c r="C112" t="s">
        <v>92</v>
      </c>
      <c r="D112" t="s">
        <v>87</v>
      </c>
      <c r="E112" t="s">
        <v>8</v>
      </c>
      <c r="F112">
        <v>13914000</v>
      </c>
      <c r="G112">
        <v>3468279</v>
      </c>
    </row>
    <row r="113" spans="1:7" x14ac:dyDescent="0.35">
      <c r="A113">
        <v>2038</v>
      </c>
      <c r="B113" t="s">
        <v>49</v>
      </c>
      <c r="C113" t="s">
        <v>92</v>
      </c>
      <c r="D113" t="s">
        <v>88</v>
      </c>
      <c r="E113" t="s">
        <v>13</v>
      </c>
      <c r="F113">
        <v>32881452</v>
      </c>
      <c r="G113">
        <v>9499995</v>
      </c>
    </row>
    <row r="114" spans="1:7" x14ac:dyDescent="0.35">
      <c r="A114">
        <v>2028</v>
      </c>
      <c r="B114" t="s">
        <v>48</v>
      </c>
      <c r="C114" t="s">
        <v>92</v>
      </c>
      <c r="D114" t="s">
        <v>87</v>
      </c>
      <c r="E114" t="s">
        <v>8</v>
      </c>
      <c r="F114">
        <v>14244000</v>
      </c>
      <c r="G114">
        <v>3571763</v>
      </c>
    </row>
    <row r="115" spans="1:7" x14ac:dyDescent="0.35">
      <c r="A115">
        <v>2039</v>
      </c>
      <c r="B115" t="s">
        <v>49</v>
      </c>
      <c r="C115" t="s">
        <v>92</v>
      </c>
      <c r="D115" t="s">
        <v>88</v>
      </c>
      <c r="E115" t="s">
        <v>13</v>
      </c>
      <c r="F115">
        <v>33039660</v>
      </c>
      <c r="G115">
        <v>9710656</v>
      </c>
    </row>
    <row r="116" spans="1:7" x14ac:dyDescent="0.35">
      <c r="A116">
        <v>2029</v>
      </c>
      <c r="B116" t="s">
        <v>48</v>
      </c>
      <c r="C116" t="s">
        <v>92</v>
      </c>
      <c r="D116" t="s">
        <v>87</v>
      </c>
      <c r="E116" t="s">
        <v>8</v>
      </c>
      <c r="F116">
        <v>14577000</v>
      </c>
      <c r="G116">
        <v>3677117</v>
      </c>
    </row>
    <row r="117" spans="1:7" x14ac:dyDescent="0.35">
      <c r="A117">
        <v>2040</v>
      </c>
      <c r="B117" t="s">
        <v>49</v>
      </c>
      <c r="C117" t="s">
        <v>92</v>
      </c>
      <c r="D117" t="s">
        <v>88</v>
      </c>
      <c r="E117" t="s">
        <v>13</v>
      </c>
      <c r="F117">
        <v>33198630</v>
      </c>
      <c r="G117">
        <v>9925988</v>
      </c>
    </row>
    <row r="118" spans="1:7" x14ac:dyDescent="0.35">
      <c r="A118">
        <v>2030</v>
      </c>
      <c r="B118" t="s">
        <v>48</v>
      </c>
      <c r="C118" t="s">
        <v>92</v>
      </c>
      <c r="D118" t="s">
        <v>87</v>
      </c>
      <c r="E118" t="s">
        <v>8</v>
      </c>
      <c r="F118">
        <v>14914000</v>
      </c>
      <c r="G118">
        <v>3784619</v>
      </c>
    </row>
    <row r="119" spans="1:7" x14ac:dyDescent="0.35">
      <c r="A119">
        <v>2041</v>
      </c>
      <c r="B119" t="s">
        <v>49</v>
      </c>
      <c r="C119" t="s">
        <v>92</v>
      </c>
      <c r="D119" t="s">
        <v>88</v>
      </c>
      <c r="E119" t="s">
        <v>13</v>
      </c>
      <c r="F119">
        <v>33358365</v>
      </c>
      <c r="G119">
        <v>10146095</v>
      </c>
    </row>
    <row r="120" spans="1:7" x14ac:dyDescent="0.35">
      <c r="A120">
        <v>2031</v>
      </c>
      <c r="B120" t="s">
        <v>48</v>
      </c>
      <c r="C120" t="s">
        <v>92</v>
      </c>
      <c r="D120" t="s">
        <v>87</v>
      </c>
      <c r="E120" t="s">
        <v>8</v>
      </c>
      <c r="F120">
        <v>15255000</v>
      </c>
      <c r="G120">
        <v>3894295</v>
      </c>
    </row>
    <row r="121" spans="1:7" x14ac:dyDescent="0.35">
      <c r="A121">
        <v>2032</v>
      </c>
      <c r="B121" t="s">
        <v>48</v>
      </c>
      <c r="C121" t="s">
        <v>92</v>
      </c>
      <c r="D121" t="s">
        <v>87</v>
      </c>
      <c r="E121" t="s">
        <v>8</v>
      </c>
      <c r="F121">
        <v>15591000</v>
      </c>
      <c r="G121">
        <v>4003864</v>
      </c>
    </row>
    <row r="122" spans="1:7" x14ac:dyDescent="0.35">
      <c r="A122">
        <v>2033</v>
      </c>
      <c r="B122" t="s">
        <v>48</v>
      </c>
      <c r="C122" t="s">
        <v>92</v>
      </c>
      <c r="D122" t="s">
        <v>87</v>
      </c>
      <c r="E122" t="s">
        <v>8</v>
      </c>
      <c r="F122">
        <v>15926000</v>
      </c>
      <c r="G122">
        <v>4114345</v>
      </c>
    </row>
    <row r="123" spans="1:7" x14ac:dyDescent="0.35">
      <c r="A123">
        <v>2034</v>
      </c>
      <c r="B123" t="s">
        <v>48</v>
      </c>
      <c r="C123" t="s">
        <v>92</v>
      </c>
      <c r="D123" t="s">
        <v>87</v>
      </c>
      <c r="E123" t="s">
        <v>8</v>
      </c>
      <c r="F123">
        <v>16264000</v>
      </c>
      <c r="G123">
        <v>4226783</v>
      </c>
    </row>
    <row r="124" spans="1:7" x14ac:dyDescent="0.35">
      <c r="A124">
        <v>2022</v>
      </c>
      <c r="B124" t="s">
        <v>49</v>
      </c>
      <c r="C124" t="s">
        <v>92</v>
      </c>
      <c r="D124" t="s">
        <v>89</v>
      </c>
      <c r="E124" t="s">
        <v>12</v>
      </c>
      <c r="F124">
        <v>109049000</v>
      </c>
      <c r="G124">
        <v>21648687</v>
      </c>
    </row>
    <row r="125" spans="1:7" x14ac:dyDescent="0.35">
      <c r="A125">
        <v>2035</v>
      </c>
      <c r="B125" t="s">
        <v>48</v>
      </c>
      <c r="C125" t="s">
        <v>92</v>
      </c>
      <c r="D125" t="s">
        <v>87</v>
      </c>
      <c r="E125" t="s">
        <v>8</v>
      </c>
      <c r="F125">
        <v>16606000</v>
      </c>
      <c r="G125">
        <v>4341465</v>
      </c>
    </row>
    <row r="126" spans="1:7" x14ac:dyDescent="0.35">
      <c r="A126">
        <v>2023</v>
      </c>
      <c r="B126" t="s">
        <v>49</v>
      </c>
      <c r="C126" t="s">
        <v>92</v>
      </c>
      <c r="D126" t="s">
        <v>89</v>
      </c>
      <c r="E126" t="s">
        <v>12</v>
      </c>
      <c r="F126">
        <v>110561000</v>
      </c>
      <c r="G126">
        <v>22029717</v>
      </c>
    </row>
    <row r="127" spans="1:7" x14ac:dyDescent="0.35">
      <c r="A127">
        <v>2036</v>
      </c>
      <c r="B127" t="s">
        <v>48</v>
      </c>
      <c r="C127" t="s">
        <v>92</v>
      </c>
      <c r="D127" t="s">
        <v>87</v>
      </c>
      <c r="E127" t="s">
        <v>8</v>
      </c>
      <c r="F127">
        <v>16950000</v>
      </c>
      <c r="G127">
        <v>4457893</v>
      </c>
    </row>
    <row r="128" spans="1:7" x14ac:dyDescent="0.35">
      <c r="A128">
        <v>2024</v>
      </c>
      <c r="B128" t="s">
        <v>49</v>
      </c>
      <c r="C128" t="s">
        <v>92</v>
      </c>
      <c r="D128" t="s">
        <v>89</v>
      </c>
      <c r="E128" t="s">
        <v>12</v>
      </c>
      <c r="F128">
        <v>112071000</v>
      </c>
      <c r="G128">
        <v>22412860</v>
      </c>
    </row>
    <row r="129" spans="1:7" x14ac:dyDescent="0.35">
      <c r="A129">
        <v>2037</v>
      </c>
      <c r="B129" t="s">
        <v>48</v>
      </c>
      <c r="C129" t="s">
        <v>92</v>
      </c>
      <c r="D129" t="s">
        <v>87</v>
      </c>
      <c r="E129" t="s">
        <v>8</v>
      </c>
      <c r="F129">
        <v>17294000</v>
      </c>
      <c r="G129">
        <v>4575558</v>
      </c>
    </row>
    <row r="130" spans="1:7" x14ac:dyDescent="0.35">
      <c r="A130">
        <v>2025</v>
      </c>
      <c r="B130" t="s">
        <v>49</v>
      </c>
      <c r="C130" t="s">
        <v>92</v>
      </c>
      <c r="D130" t="s">
        <v>89</v>
      </c>
      <c r="E130" t="s">
        <v>12</v>
      </c>
      <c r="F130">
        <v>113580000</v>
      </c>
      <c r="G130">
        <v>22798326</v>
      </c>
    </row>
    <row r="131" spans="1:7" x14ac:dyDescent="0.35">
      <c r="A131">
        <v>2038</v>
      </c>
      <c r="B131" t="s">
        <v>48</v>
      </c>
      <c r="C131" t="s">
        <v>92</v>
      </c>
      <c r="D131" t="s">
        <v>87</v>
      </c>
      <c r="E131" t="s">
        <v>8</v>
      </c>
      <c r="F131">
        <v>17659403</v>
      </c>
      <c r="G131">
        <v>4700166</v>
      </c>
    </row>
    <row r="132" spans="1:7" x14ac:dyDescent="0.35">
      <c r="A132">
        <v>2026</v>
      </c>
      <c r="B132" t="s">
        <v>49</v>
      </c>
      <c r="C132" t="s">
        <v>92</v>
      </c>
      <c r="D132" t="s">
        <v>89</v>
      </c>
      <c r="E132" t="s">
        <v>12</v>
      </c>
      <c r="F132">
        <v>115085000</v>
      </c>
      <c r="G132">
        <v>23185523</v>
      </c>
    </row>
    <row r="133" spans="1:7" x14ac:dyDescent="0.35">
      <c r="A133">
        <v>2039</v>
      </c>
      <c r="B133" t="s">
        <v>48</v>
      </c>
      <c r="C133" t="s">
        <v>92</v>
      </c>
      <c r="D133" t="s">
        <v>87</v>
      </c>
      <c r="E133" t="s">
        <v>8</v>
      </c>
      <c r="F133">
        <v>18032525</v>
      </c>
      <c r="G133">
        <v>4828168</v>
      </c>
    </row>
    <row r="134" spans="1:7" x14ac:dyDescent="0.35">
      <c r="A134">
        <v>2027</v>
      </c>
      <c r="B134" t="s">
        <v>49</v>
      </c>
      <c r="C134" t="s">
        <v>92</v>
      </c>
      <c r="D134" t="s">
        <v>89</v>
      </c>
      <c r="E134" t="s">
        <v>12</v>
      </c>
      <c r="F134">
        <v>116546000</v>
      </c>
      <c r="G134">
        <v>23566367</v>
      </c>
    </row>
    <row r="135" spans="1:7" x14ac:dyDescent="0.35">
      <c r="A135">
        <v>2040</v>
      </c>
      <c r="B135" t="s">
        <v>48</v>
      </c>
      <c r="C135" t="s">
        <v>92</v>
      </c>
      <c r="D135" t="s">
        <v>87</v>
      </c>
      <c r="E135" t="s">
        <v>8</v>
      </c>
      <c r="F135">
        <v>18413531</v>
      </c>
      <c r="G135">
        <v>4959657</v>
      </c>
    </row>
    <row r="136" spans="1:7" x14ac:dyDescent="0.35">
      <c r="A136">
        <v>2028</v>
      </c>
      <c r="B136" t="s">
        <v>49</v>
      </c>
      <c r="C136" t="s">
        <v>92</v>
      </c>
      <c r="D136" t="s">
        <v>89</v>
      </c>
      <c r="E136" t="s">
        <v>12</v>
      </c>
      <c r="F136">
        <v>117975000</v>
      </c>
      <c r="G136">
        <v>23943207</v>
      </c>
    </row>
    <row r="137" spans="1:7" x14ac:dyDescent="0.35">
      <c r="A137">
        <v>2041</v>
      </c>
      <c r="B137" t="s">
        <v>48</v>
      </c>
      <c r="C137" t="s">
        <v>92</v>
      </c>
      <c r="D137" t="s">
        <v>87</v>
      </c>
      <c r="E137" t="s">
        <v>8</v>
      </c>
      <c r="F137">
        <v>18802588</v>
      </c>
      <c r="G137">
        <v>5094726</v>
      </c>
    </row>
    <row r="138" spans="1:7" x14ac:dyDescent="0.35">
      <c r="A138">
        <v>2029</v>
      </c>
      <c r="B138" t="s">
        <v>49</v>
      </c>
      <c r="C138" t="s">
        <v>92</v>
      </c>
      <c r="D138" t="s">
        <v>89</v>
      </c>
      <c r="E138" t="s">
        <v>12</v>
      </c>
      <c r="F138">
        <v>119402000</v>
      </c>
      <c r="G138">
        <v>24322097</v>
      </c>
    </row>
    <row r="139" spans="1:7" x14ac:dyDescent="0.35">
      <c r="A139">
        <v>2022</v>
      </c>
      <c r="B139" t="s">
        <v>48</v>
      </c>
      <c r="C139" t="s">
        <v>92</v>
      </c>
      <c r="D139" t="s">
        <v>87</v>
      </c>
      <c r="E139" t="s">
        <v>9</v>
      </c>
      <c r="F139">
        <v>20680000</v>
      </c>
      <c r="G139">
        <v>5257297</v>
      </c>
    </row>
    <row r="140" spans="1:7" x14ac:dyDescent="0.35">
      <c r="A140">
        <v>2030</v>
      </c>
      <c r="B140" t="s">
        <v>49</v>
      </c>
      <c r="C140" t="s">
        <v>92</v>
      </c>
      <c r="D140" t="s">
        <v>89</v>
      </c>
      <c r="E140" t="s">
        <v>12</v>
      </c>
      <c r="F140">
        <v>120827000</v>
      </c>
      <c r="G140">
        <v>24703044</v>
      </c>
    </row>
    <row r="141" spans="1:7" x14ac:dyDescent="0.35">
      <c r="A141">
        <v>2023</v>
      </c>
      <c r="B141" t="s">
        <v>48</v>
      </c>
      <c r="C141" t="s">
        <v>92</v>
      </c>
      <c r="D141" t="s">
        <v>87</v>
      </c>
      <c r="E141" t="s">
        <v>9</v>
      </c>
      <c r="F141">
        <v>21094000</v>
      </c>
      <c r="G141">
        <v>5392051</v>
      </c>
    </row>
    <row r="142" spans="1:7" x14ac:dyDescent="0.35">
      <c r="A142">
        <v>2031</v>
      </c>
      <c r="B142" t="s">
        <v>49</v>
      </c>
      <c r="C142" t="s">
        <v>92</v>
      </c>
      <c r="D142" t="s">
        <v>89</v>
      </c>
      <c r="E142" t="s">
        <v>12</v>
      </c>
      <c r="F142">
        <v>122249000</v>
      </c>
      <c r="G142">
        <v>25085853</v>
      </c>
    </row>
    <row r="143" spans="1:7" x14ac:dyDescent="0.35">
      <c r="A143">
        <v>2024</v>
      </c>
      <c r="B143" t="s">
        <v>48</v>
      </c>
      <c r="C143" t="s">
        <v>92</v>
      </c>
      <c r="D143" t="s">
        <v>87</v>
      </c>
      <c r="E143" t="s">
        <v>9</v>
      </c>
      <c r="F143">
        <v>21506000</v>
      </c>
      <c r="G143">
        <v>5527614</v>
      </c>
    </row>
    <row r="144" spans="1:7" x14ac:dyDescent="0.35">
      <c r="A144">
        <v>2032</v>
      </c>
      <c r="B144" t="s">
        <v>49</v>
      </c>
      <c r="C144" t="s">
        <v>92</v>
      </c>
      <c r="D144" t="s">
        <v>89</v>
      </c>
      <c r="E144" t="s">
        <v>12</v>
      </c>
      <c r="F144">
        <v>123544000</v>
      </c>
      <c r="G144">
        <v>25444991</v>
      </c>
    </row>
    <row r="145" spans="1:7" x14ac:dyDescent="0.35">
      <c r="A145">
        <v>2025</v>
      </c>
      <c r="B145" t="s">
        <v>48</v>
      </c>
      <c r="C145" t="s">
        <v>92</v>
      </c>
      <c r="D145" t="s">
        <v>87</v>
      </c>
      <c r="E145" t="s">
        <v>9</v>
      </c>
      <c r="F145">
        <v>21917000</v>
      </c>
      <c r="G145">
        <v>5664248</v>
      </c>
    </row>
    <row r="146" spans="1:7" x14ac:dyDescent="0.35">
      <c r="A146">
        <v>2033</v>
      </c>
      <c r="B146" t="s">
        <v>49</v>
      </c>
      <c r="C146" t="s">
        <v>92</v>
      </c>
      <c r="D146" t="s">
        <v>89</v>
      </c>
      <c r="E146" t="s">
        <v>12</v>
      </c>
      <c r="F146">
        <v>124745000</v>
      </c>
      <c r="G146">
        <v>25787002</v>
      </c>
    </row>
    <row r="147" spans="1:7" x14ac:dyDescent="0.35">
      <c r="A147">
        <v>2026</v>
      </c>
      <c r="B147" t="s">
        <v>48</v>
      </c>
      <c r="C147" t="s">
        <v>92</v>
      </c>
      <c r="D147" t="s">
        <v>87</v>
      </c>
      <c r="E147" t="s">
        <v>9</v>
      </c>
      <c r="F147">
        <v>22325000</v>
      </c>
      <c r="G147">
        <v>5801438</v>
      </c>
    </row>
    <row r="148" spans="1:7" x14ac:dyDescent="0.35">
      <c r="A148">
        <v>2034</v>
      </c>
      <c r="B148" t="s">
        <v>49</v>
      </c>
      <c r="C148" t="s">
        <v>92</v>
      </c>
      <c r="D148" t="s">
        <v>89</v>
      </c>
      <c r="E148" t="s">
        <v>12</v>
      </c>
      <c r="F148">
        <v>125945000</v>
      </c>
      <c r="G148">
        <v>26130981</v>
      </c>
    </row>
    <row r="149" spans="1:7" x14ac:dyDescent="0.35">
      <c r="A149">
        <v>2027</v>
      </c>
      <c r="B149" t="s">
        <v>48</v>
      </c>
      <c r="C149" t="s">
        <v>92</v>
      </c>
      <c r="D149" t="s">
        <v>87</v>
      </c>
      <c r="E149" t="s">
        <v>9</v>
      </c>
      <c r="F149">
        <v>22738000</v>
      </c>
      <c r="G149">
        <v>5941273</v>
      </c>
    </row>
    <row r="150" spans="1:7" x14ac:dyDescent="0.35">
      <c r="A150">
        <v>2035</v>
      </c>
      <c r="B150" t="s">
        <v>49</v>
      </c>
      <c r="C150" t="s">
        <v>92</v>
      </c>
      <c r="D150" t="s">
        <v>89</v>
      </c>
      <c r="E150" t="s">
        <v>12</v>
      </c>
      <c r="F150">
        <v>127142000</v>
      </c>
      <c r="G150">
        <v>26476520</v>
      </c>
    </row>
    <row r="151" spans="1:7" x14ac:dyDescent="0.35">
      <c r="A151">
        <v>2028</v>
      </c>
      <c r="B151" t="s">
        <v>48</v>
      </c>
      <c r="C151" t="s">
        <v>92</v>
      </c>
      <c r="D151" t="s">
        <v>87</v>
      </c>
      <c r="E151" t="s">
        <v>9</v>
      </c>
      <c r="F151">
        <v>23152000</v>
      </c>
      <c r="G151">
        <v>6082734</v>
      </c>
    </row>
    <row r="152" spans="1:7" x14ac:dyDescent="0.35">
      <c r="A152">
        <v>2036</v>
      </c>
      <c r="B152" t="s">
        <v>49</v>
      </c>
      <c r="C152" t="s">
        <v>92</v>
      </c>
      <c r="D152" t="s">
        <v>89</v>
      </c>
      <c r="E152" t="s">
        <v>12</v>
      </c>
      <c r="F152">
        <v>128337000</v>
      </c>
      <c r="G152">
        <v>26823832</v>
      </c>
    </row>
    <row r="153" spans="1:7" x14ac:dyDescent="0.35">
      <c r="A153">
        <v>2029</v>
      </c>
      <c r="B153" t="s">
        <v>48</v>
      </c>
      <c r="C153" t="s">
        <v>92</v>
      </c>
      <c r="D153" t="s">
        <v>87</v>
      </c>
      <c r="E153" t="s">
        <v>9</v>
      </c>
      <c r="F153">
        <v>23564000</v>
      </c>
      <c r="G153">
        <v>6225043</v>
      </c>
    </row>
    <row r="154" spans="1:7" x14ac:dyDescent="0.35">
      <c r="A154">
        <v>2037</v>
      </c>
      <c r="B154" t="s">
        <v>49</v>
      </c>
      <c r="C154" t="s">
        <v>92</v>
      </c>
      <c r="D154" t="s">
        <v>89</v>
      </c>
      <c r="E154" t="s">
        <v>12</v>
      </c>
      <c r="F154">
        <v>129532000</v>
      </c>
      <c r="G154">
        <v>27173344</v>
      </c>
    </row>
    <row r="155" spans="1:7" x14ac:dyDescent="0.35">
      <c r="A155">
        <v>2030</v>
      </c>
      <c r="B155" t="s">
        <v>48</v>
      </c>
      <c r="C155" t="s">
        <v>92</v>
      </c>
      <c r="D155" t="s">
        <v>87</v>
      </c>
      <c r="E155" t="s">
        <v>9</v>
      </c>
      <c r="F155">
        <v>23974000</v>
      </c>
      <c r="G155">
        <v>6368203</v>
      </c>
    </row>
    <row r="156" spans="1:7" x14ac:dyDescent="0.35">
      <c r="A156">
        <v>2038</v>
      </c>
      <c r="B156" t="s">
        <v>49</v>
      </c>
      <c r="C156" t="s">
        <v>92</v>
      </c>
      <c r="D156" t="s">
        <v>89</v>
      </c>
      <c r="E156" t="s">
        <v>12</v>
      </c>
      <c r="F156">
        <v>130787338</v>
      </c>
      <c r="G156">
        <v>27537771</v>
      </c>
    </row>
    <row r="157" spans="1:7" x14ac:dyDescent="0.35">
      <c r="A157">
        <v>2031</v>
      </c>
      <c r="B157" t="s">
        <v>48</v>
      </c>
      <c r="C157" t="s">
        <v>92</v>
      </c>
      <c r="D157" t="s">
        <v>87</v>
      </c>
      <c r="E157" t="s">
        <v>9</v>
      </c>
      <c r="F157">
        <v>24381000</v>
      </c>
      <c r="G157">
        <v>6511949</v>
      </c>
    </row>
    <row r="158" spans="1:7" x14ac:dyDescent="0.35">
      <c r="A158">
        <v>2039</v>
      </c>
      <c r="B158" t="s">
        <v>49</v>
      </c>
      <c r="C158" t="s">
        <v>92</v>
      </c>
      <c r="D158" t="s">
        <v>89</v>
      </c>
      <c r="E158" t="s">
        <v>12</v>
      </c>
      <c r="F158">
        <v>132054840</v>
      </c>
      <c r="G158">
        <v>27907086</v>
      </c>
    </row>
    <row r="159" spans="1:7" x14ac:dyDescent="0.35">
      <c r="A159">
        <v>2032</v>
      </c>
      <c r="B159" t="s">
        <v>48</v>
      </c>
      <c r="C159" t="s">
        <v>92</v>
      </c>
      <c r="D159" t="s">
        <v>87</v>
      </c>
      <c r="E159" t="s">
        <v>9</v>
      </c>
      <c r="F159">
        <v>24790000</v>
      </c>
      <c r="G159">
        <v>6657621</v>
      </c>
    </row>
    <row r="160" spans="1:7" x14ac:dyDescent="0.35">
      <c r="A160">
        <v>2040</v>
      </c>
      <c r="B160" t="s">
        <v>49</v>
      </c>
      <c r="C160" t="s">
        <v>92</v>
      </c>
      <c r="D160" t="s">
        <v>89</v>
      </c>
      <c r="E160" t="s">
        <v>12</v>
      </c>
      <c r="F160">
        <v>133334627</v>
      </c>
      <c r="G160">
        <v>28281354</v>
      </c>
    </row>
    <row r="161" spans="1:7" x14ac:dyDescent="0.35">
      <c r="A161">
        <v>2033</v>
      </c>
      <c r="B161" t="s">
        <v>48</v>
      </c>
      <c r="C161" t="s">
        <v>92</v>
      </c>
      <c r="D161" t="s">
        <v>87</v>
      </c>
      <c r="E161" t="s">
        <v>9</v>
      </c>
      <c r="F161">
        <v>25198000</v>
      </c>
      <c r="G161">
        <v>6804428</v>
      </c>
    </row>
    <row r="162" spans="1:7" x14ac:dyDescent="0.35">
      <c r="A162">
        <v>2041</v>
      </c>
      <c r="B162" t="s">
        <v>49</v>
      </c>
      <c r="C162" t="s">
        <v>92</v>
      </c>
      <c r="D162" t="s">
        <v>89</v>
      </c>
      <c r="E162" t="s">
        <v>12</v>
      </c>
      <c r="F162">
        <v>134626817</v>
      </c>
      <c r="G162">
        <v>28660641</v>
      </c>
    </row>
    <row r="163" spans="1:7" x14ac:dyDescent="0.35">
      <c r="A163">
        <v>2034</v>
      </c>
      <c r="B163" t="s">
        <v>48</v>
      </c>
      <c r="C163" t="s">
        <v>92</v>
      </c>
      <c r="D163" t="s">
        <v>87</v>
      </c>
      <c r="E163" t="s">
        <v>9</v>
      </c>
      <c r="F163">
        <v>25605000</v>
      </c>
      <c r="G163">
        <v>6952379</v>
      </c>
    </row>
    <row r="164" spans="1:7" x14ac:dyDescent="0.35">
      <c r="A164">
        <v>2035</v>
      </c>
      <c r="B164" t="s">
        <v>48</v>
      </c>
      <c r="C164" t="s">
        <v>92</v>
      </c>
      <c r="D164" t="s">
        <v>87</v>
      </c>
      <c r="E164" t="s">
        <v>9</v>
      </c>
      <c r="F164">
        <v>26013000</v>
      </c>
      <c r="G164">
        <v>7102024</v>
      </c>
    </row>
    <row r="165" spans="1:7" x14ac:dyDescent="0.35">
      <c r="A165">
        <v>2036</v>
      </c>
      <c r="B165" t="s">
        <v>48</v>
      </c>
      <c r="C165" t="s">
        <v>92</v>
      </c>
      <c r="D165" t="s">
        <v>87</v>
      </c>
      <c r="E165" t="s">
        <v>9</v>
      </c>
      <c r="F165">
        <v>26421000</v>
      </c>
      <c r="G165">
        <v>7253105</v>
      </c>
    </row>
    <row r="166" spans="1:7" x14ac:dyDescent="0.35">
      <c r="A166">
        <v>2037</v>
      </c>
      <c r="B166" t="s">
        <v>48</v>
      </c>
      <c r="C166" t="s">
        <v>92</v>
      </c>
      <c r="D166" t="s">
        <v>87</v>
      </c>
      <c r="E166" t="s">
        <v>9</v>
      </c>
      <c r="F166">
        <v>26829000</v>
      </c>
      <c r="G166">
        <v>7405635</v>
      </c>
    </row>
    <row r="167" spans="1:7" x14ac:dyDescent="0.35">
      <c r="A167">
        <v>2022</v>
      </c>
      <c r="B167" t="s">
        <v>49</v>
      </c>
      <c r="C167" t="s">
        <v>92</v>
      </c>
      <c r="D167" t="s">
        <v>85</v>
      </c>
      <c r="E167" t="s">
        <v>17</v>
      </c>
      <c r="F167">
        <v>21774000</v>
      </c>
      <c r="G167">
        <v>4816517</v>
      </c>
    </row>
    <row r="168" spans="1:7" x14ac:dyDescent="0.35">
      <c r="A168">
        <v>2038</v>
      </c>
      <c r="B168" t="s">
        <v>48</v>
      </c>
      <c r="C168" t="s">
        <v>92</v>
      </c>
      <c r="D168" t="s">
        <v>87</v>
      </c>
      <c r="E168" t="s">
        <v>9</v>
      </c>
      <c r="F168">
        <v>27260260</v>
      </c>
      <c r="G168">
        <v>7566078</v>
      </c>
    </row>
    <row r="169" spans="1:7" x14ac:dyDescent="0.35">
      <c r="A169">
        <v>2023</v>
      </c>
      <c r="B169" t="s">
        <v>49</v>
      </c>
      <c r="C169" t="s">
        <v>92</v>
      </c>
      <c r="D169" t="s">
        <v>85</v>
      </c>
      <c r="E169" t="s">
        <v>17</v>
      </c>
      <c r="F169">
        <v>21931000</v>
      </c>
      <c r="G169">
        <v>4874057</v>
      </c>
    </row>
    <row r="170" spans="1:7" x14ac:dyDescent="0.35">
      <c r="A170">
        <v>2039</v>
      </c>
      <c r="B170" t="s">
        <v>48</v>
      </c>
      <c r="C170" t="s">
        <v>92</v>
      </c>
      <c r="D170" t="s">
        <v>87</v>
      </c>
      <c r="E170" t="s">
        <v>9</v>
      </c>
      <c r="F170">
        <v>27698451</v>
      </c>
      <c r="G170">
        <v>7729998</v>
      </c>
    </row>
    <row r="171" spans="1:7" x14ac:dyDescent="0.35">
      <c r="A171">
        <v>2024</v>
      </c>
      <c r="B171" t="s">
        <v>49</v>
      </c>
      <c r="C171" t="s">
        <v>92</v>
      </c>
      <c r="D171" t="s">
        <v>85</v>
      </c>
      <c r="E171" t="s">
        <v>17</v>
      </c>
      <c r="F171">
        <v>22084000</v>
      </c>
      <c r="G171">
        <v>4931138</v>
      </c>
    </row>
    <row r="172" spans="1:7" x14ac:dyDescent="0.35">
      <c r="A172">
        <v>2040</v>
      </c>
      <c r="B172" t="s">
        <v>48</v>
      </c>
      <c r="C172" t="s">
        <v>92</v>
      </c>
      <c r="D172" t="s">
        <v>87</v>
      </c>
      <c r="E172" t="s">
        <v>9</v>
      </c>
      <c r="F172">
        <v>28143686</v>
      </c>
      <c r="G172">
        <v>7897469</v>
      </c>
    </row>
    <row r="173" spans="1:7" x14ac:dyDescent="0.35">
      <c r="A173">
        <v>2025</v>
      </c>
      <c r="B173" t="s">
        <v>49</v>
      </c>
      <c r="C173" t="s">
        <v>92</v>
      </c>
      <c r="D173" t="s">
        <v>85</v>
      </c>
      <c r="E173" t="s">
        <v>17</v>
      </c>
      <c r="F173">
        <v>22236000</v>
      </c>
      <c r="G173">
        <v>4988424</v>
      </c>
    </row>
    <row r="174" spans="1:7" x14ac:dyDescent="0.35">
      <c r="A174">
        <v>2041</v>
      </c>
      <c r="B174" t="s">
        <v>48</v>
      </c>
      <c r="C174" t="s">
        <v>92</v>
      </c>
      <c r="D174" t="s">
        <v>87</v>
      </c>
      <c r="E174" t="s">
        <v>9</v>
      </c>
      <c r="F174">
        <v>28596078</v>
      </c>
      <c r="G174">
        <v>8068568</v>
      </c>
    </row>
    <row r="175" spans="1:7" x14ac:dyDescent="0.35">
      <c r="A175">
        <v>2026</v>
      </c>
      <c r="B175" t="s">
        <v>49</v>
      </c>
      <c r="C175" t="s">
        <v>92</v>
      </c>
      <c r="D175" t="s">
        <v>85</v>
      </c>
      <c r="E175" t="s">
        <v>17</v>
      </c>
      <c r="F175">
        <v>22386000</v>
      </c>
      <c r="G175">
        <v>5045689</v>
      </c>
    </row>
    <row r="176" spans="1:7" x14ac:dyDescent="0.35">
      <c r="A176">
        <v>2027</v>
      </c>
      <c r="B176" t="s">
        <v>49</v>
      </c>
      <c r="C176" t="s">
        <v>92</v>
      </c>
      <c r="D176" t="s">
        <v>85</v>
      </c>
      <c r="E176" t="s">
        <v>17</v>
      </c>
      <c r="F176">
        <v>22516000</v>
      </c>
      <c r="G176">
        <v>5098853</v>
      </c>
    </row>
    <row r="177" spans="1:7" x14ac:dyDescent="0.35">
      <c r="A177">
        <v>2028</v>
      </c>
      <c r="B177" t="s">
        <v>49</v>
      </c>
      <c r="C177" t="s">
        <v>92</v>
      </c>
      <c r="D177" t="s">
        <v>85</v>
      </c>
      <c r="E177" t="s">
        <v>17</v>
      </c>
      <c r="F177">
        <v>22631000</v>
      </c>
      <c r="G177">
        <v>5148993</v>
      </c>
    </row>
    <row r="178" spans="1:7" x14ac:dyDescent="0.35">
      <c r="A178">
        <v>2029</v>
      </c>
      <c r="B178" t="s">
        <v>49</v>
      </c>
      <c r="C178" t="s">
        <v>92</v>
      </c>
      <c r="D178" t="s">
        <v>85</v>
      </c>
      <c r="E178" t="s">
        <v>17</v>
      </c>
      <c r="F178">
        <v>22745000</v>
      </c>
      <c r="G178">
        <v>5199263</v>
      </c>
    </row>
    <row r="179" spans="1:7" x14ac:dyDescent="0.35">
      <c r="A179">
        <v>2030</v>
      </c>
      <c r="B179" t="s">
        <v>49</v>
      </c>
      <c r="C179" t="s">
        <v>92</v>
      </c>
      <c r="D179" t="s">
        <v>85</v>
      </c>
      <c r="E179" t="s">
        <v>17</v>
      </c>
      <c r="F179">
        <v>22857000</v>
      </c>
      <c r="G179">
        <v>5249432</v>
      </c>
    </row>
    <row r="180" spans="1:7" x14ac:dyDescent="0.35">
      <c r="A180">
        <v>2031</v>
      </c>
      <c r="B180" t="s">
        <v>49</v>
      </c>
      <c r="C180" t="s">
        <v>92</v>
      </c>
      <c r="D180" t="s">
        <v>85</v>
      </c>
      <c r="E180" t="s">
        <v>17</v>
      </c>
      <c r="F180">
        <v>22965000</v>
      </c>
      <c r="G180">
        <v>5299036</v>
      </c>
    </row>
    <row r="181" spans="1:7" x14ac:dyDescent="0.35">
      <c r="A181">
        <v>2032</v>
      </c>
      <c r="B181" t="s">
        <v>49</v>
      </c>
      <c r="C181" t="s">
        <v>92</v>
      </c>
      <c r="D181" t="s">
        <v>85</v>
      </c>
      <c r="E181" t="s">
        <v>17</v>
      </c>
      <c r="F181">
        <v>23061000</v>
      </c>
      <c r="G181">
        <v>5346208</v>
      </c>
    </row>
    <row r="182" spans="1:7" x14ac:dyDescent="0.35">
      <c r="A182">
        <v>2033</v>
      </c>
      <c r="B182" t="s">
        <v>49</v>
      </c>
      <c r="C182" t="s">
        <v>92</v>
      </c>
      <c r="D182" t="s">
        <v>85</v>
      </c>
      <c r="E182" t="s">
        <v>17</v>
      </c>
      <c r="F182">
        <v>23145000</v>
      </c>
      <c r="G182">
        <v>5390911</v>
      </c>
    </row>
    <row r="183" spans="1:7" x14ac:dyDescent="0.35">
      <c r="A183">
        <v>2034</v>
      </c>
      <c r="B183" t="s">
        <v>49</v>
      </c>
      <c r="C183" t="s">
        <v>92</v>
      </c>
      <c r="D183" t="s">
        <v>85</v>
      </c>
      <c r="E183" t="s">
        <v>17</v>
      </c>
      <c r="F183">
        <v>23229000</v>
      </c>
      <c r="G183">
        <v>5435916</v>
      </c>
    </row>
    <row r="184" spans="1:7" x14ac:dyDescent="0.35">
      <c r="A184">
        <v>2035</v>
      </c>
      <c r="B184" t="s">
        <v>49</v>
      </c>
      <c r="C184" t="s">
        <v>92</v>
      </c>
      <c r="D184" t="s">
        <v>85</v>
      </c>
      <c r="E184" t="s">
        <v>17</v>
      </c>
      <c r="F184">
        <v>23310000</v>
      </c>
      <c r="G184">
        <v>5480520</v>
      </c>
    </row>
    <row r="185" spans="1:7" x14ac:dyDescent="0.35">
      <c r="A185">
        <v>2036</v>
      </c>
      <c r="B185" t="s">
        <v>49</v>
      </c>
      <c r="C185" t="s">
        <v>92</v>
      </c>
      <c r="D185" t="s">
        <v>85</v>
      </c>
      <c r="E185" t="s">
        <v>17</v>
      </c>
      <c r="F185">
        <v>23388000</v>
      </c>
      <c r="G185">
        <v>5524715</v>
      </c>
    </row>
    <row r="186" spans="1:7" x14ac:dyDescent="0.35">
      <c r="A186">
        <v>2037</v>
      </c>
      <c r="B186" t="s">
        <v>49</v>
      </c>
      <c r="C186" t="s">
        <v>92</v>
      </c>
      <c r="D186" t="s">
        <v>85</v>
      </c>
      <c r="E186" t="s">
        <v>17</v>
      </c>
      <c r="F186">
        <v>23467000</v>
      </c>
      <c r="G186">
        <v>5569442</v>
      </c>
    </row>
    <row r="187" spans="1:7" x14ac:dyDescent="0.35">
      <c r="A187">
        <v>2038</v>
      </c>
      <c r="B187" t="s">
        <v>49</v>
      </c>
      <c r="C187" t="s">
        <v>92</v>
      </c>
      <c r="D187" t="s">
        <v>85</v>
      </c>
      <c r="E187" t="s">
        <v>17</v>
      </c>
      <c r="F187">
        <v>23551728</v>
      </c>
      <c r="G187">
        <v>5615832</v>
      </c>
    </row>
    <row r="188" spans="1:7" x14ac:dyDescent="0.35">
      <c r="A188">
        <v>2039</v>
      </c>
      <c r="B188" t="s">
        <v>49</v>
      </c>
      <c r="C188" t="s">
        <v>92</v>
      </c>
      <c r="D188" t="s">
        <v>85</v>
      </c>
      <c r="E188" t="s">
        <v>17</v>
      </c>
      <c r="F188">
        <v>23636761</v>
      </c>
      <c r="G188">
        <v>5662609</v>
      </c>
    </row>
    <row r="189" spans="1:7" x14ac:dyDescent="0.35">
      <c r="A189">
        <v>2040</v>
      </c>
      <c r="B189" t="s">
        <v>49</v>
      </c>
      <c r="C189" t="s">
        <v>92</v>
      </c>
      <c r="D189" t="s">
        <v>85</v>
      </c>
      <c r="E189" t="s">
        <v>17</v>
      </c>
      <c r="F189">
        <v>23722101</v>
      </c>
      <c r="G189">
        <v>5709776</v>
      </c>
    </row>
    <row r="190" spans="1:7" x14ac:dyDescent="0.35">
      <c r="A190">
        <v>2041</v>
      </c>
      <c r="B190" t="s">
        <v>49</v>
      </c>
      <c r="C190" t="s">
        <v>92</v>
      </c>
      <c r="D190" t="s">
        <v>85</v>
      </c>
      <c r="E190" t="s">
        <v>17</v>
      </c>
      <c r="F190">
        <v>23807749</v>
      </c>
      <c r="G190">
        <v>5757335</v>
      </c>
    </row>
    <row r="191" spans="1:7" x14ac:dyDescent="0.35">
      <c r="A191">
        <v>2022</v>
      </c>
      <c r="B191" t="s">
        <v>49</v>
      </c>
      <c r="C191" t="s">
        <v>92</v>
      </c>
      <c r="D191" t="s">
        <v>87</v>
      </c>
      <c r="E191" t="s">
        <v>9</v>
      </c>
      <c r="F191">
        <v>121000</v>
      </c>
      <c r="G191">
        <v>31501</v>
      </c>
    </row>
    <row r="192" spans="1:7" x14ac:dyDescent="0.35">
      <c r="A192">
        <v>2023</v>
      </c>
      <c r="B192" t="s">
        <v>49</v>
      </c>
      <c r="C192" t="s">
        <v>92</v>
      </c>
      <c r="D192" t="s">
        <v>87</v>
      </c>
      <c r="E192" t="s">
        <v>9</v>
      </c>
      <c r="F192">
        <v>101000</v>
      </c>
      <c r="G192">
        <v>27018</v>
      </c>
    </row>
    <row r="193" spans="1:7" x14ac:dyDescent="0.35">
      <c r="A193">
        <v>2024</v>
      </c>
      <c r="B193" t="s">
        <v>49</v>
      </c>
      <c r="C193" t="s">
        <v>92</v>
      </c>
      <c r="D193" t="s">
        <v>87</v>
      </c>
      <c r="E193" t="s">
        <v>9</v>
      </c>
      <c r="F193">
        <v>82000</v>
      </c>
      <c r="G193">
        <v>22539</v>
      </c>
    </row>
    <row r="194" spans="1:7" x14ac:dyDescent="0.35">
      <c r="A194">
        <v>2025</v>
      </c>
      <c r="B194" t="s">
        <v>49</v>
      </c>
      <c r="C194" t="s">
        <v>92</v>
      </c>
      <c r="D194" t="s">
        <v>87</v>
      </c>
      <c r="E194" t="s">
        <v>9</v>
      </c>
      <c r="F194">
        <v>65000</v>
      </c>
      <c r="G194">
        <v>18358</v>
      </c>
    </row>
    <row r="195" spans="1:7" x14ac:dyDescent="0.35">
      <c r="A195">
        <v>2026</v>
      </c>
      <c r="B195" t="s">
        <v>49</v>
      </c>
      <c r="C195" t="s">
        <v>92</v>
      </c>
      <c r="D195" t="s">
        <v>87</v>
      </c>
      <c r="E195" t="s">
        <v>9</v>
      </c>
      <c r="F195">
        <v>51000</v>
      </c>
      <c r="G195">
        <v>14801</v>
      </c>
    </row>
    <row r="196" spans="1:7" x14ac:dyDescent="0.35">
      <c r="A196">
        <v>2027</v>
      </c>
      <c r="B196" t="s">
        <v>49</v>
      </c>
      <c r="C196" t="s">
        <v>92</v>
      </c>
      <c r="D196" t="s">
        <v>87</v>
      </c>
      <c r="E196" t="s">
        <v>9</v>
      </c>
      <c r="F196">
        <v>37000</v>
      </c>
      <c r="G196">
        <v>11033</v>
      </c>
    </row>
    <row r="197" spans="1:7" x14ac:dyDescent="0.35">
      <c r="A197">
        <v>2028</v>
      </c>
      <c r="B197" t="s">
        <v>49</v>
      </c>
      <c r="C197" t="s">
        <v>92</v>
      </c>
      <c r="D197" t="s">
        <v>87</v>
      </c>
      <c r="E197" t="s">
        <v>9</v>
      </c>
      <c r="F197">
        <v>25000</v>
      </c>
      <c r="G197">
        <v>7660</v>
      </c>
    </row>
    <row r="198" spans="1:7" x14ac:dyDescent="0.35">
      <c r="A198">
        <v>2029</v>
      </c>
      <c r="B198" t="s">
        <v>49</v>
      </c>
      <c r="C198" t="s">
        <v>92</v>
      </c>
      <c r="D198" t="s">
        <v>87</v>
      </c>
      <c r="E198" t="s">
        <v>9</v>
      </c>
      <c r="F198">
        <v>16000</v>
      </c>
      <c r="G198">
        <v>5038</v>
      </c>
    </row>
    <row r="199" spans="1:7" x14ac:dyDescent="0.35">
      <c r="A199">
        <v>2030</v>
      </c>
      <c r="B199" t="s">
        <v>49</v>
      </c>
      <c r="C199" t="s">
        <v>92</v>
      </c>
      <c r="D199" t="s">
        <v>87</v>
      </c>
      <c r="E199" t="s">
        <v>9</v>
      </c>
      <c r="F199">
        <v>8000</v>
      </c>
      <c r="G199">
        <v>2588</v>
      </c>
    </row>
    <row r="200" spans="1:7" x14ac:dyDescent="0.35">
      <c r="A200">
        <v>2031</v>
      </c>
      <c r="B200" t="s">
        <v>49</v>
      </c>
      <c r="C200" t="s">
        <v>92</v>
      </c>
      <c r="D200" t="s">
        <v>87</v>
      </c>
      <c r="E200" t="s">
        <v>9</v>
      </c>
      <c r="F200">
        <v>4000</v>
      </c>
      <c r="G200">
        <v>1330</v>
      </c>
    </row>
    <row r="201" spans="1:7" x14ac:dyDescent="0.35">
      <c r="A201">
        <v>2032</v>
      </c>
      <c r="B201" t="s">
        <v>49</v>
      </c>
      <c r="C201" t="s">
        <v>92</v>
      </c>
      <c r="D201" t="s">
        <v>87</v>
      </c>
      <c r="E201" t="s">
        <v>9</v>
      </c>
      <c r="F201">
        <v>0</v>
      </c>
      <c r="G201">
        <v>0</v>
      </c>
    </row>
    <row r="202" spans="1:7" x14ac:dyDescent="0.35">
      <c r="A202">
        <v>2033</v>
      </c>
      <c r="B202" t="s">
        <v>49</v>
      </c>
      <c r="C202" t="s">
        <v>92</v>
      </c>
      <c r="D202" t="s">
        <v>87</v>
      </c>
      <c r="E202" t="s">
        <v>9</v>
      </c>
      <c r="F202">
        <v>0</v>
      </c>
      <c r="G202">
        <v>0</v>
      </c>
    </row>
    <row r="203" spans="1:7" x14ac:dyDescent="0.35">
      <c r="A203">
        <v>2034</v>
      </c>
      <c r="B203" t="s">
        <v>49</v>
      </c>
      <c r="C203" t="s">
        <v>92</v>
      </c>
      <c r="D203" t="s">
        <v>87</v>
      </c>
      <c r="E203" t="s">
        <v>9</v>
      </c>
      <c r="F203">
        <v>1000</v>
      </c>
      <c r="G203">
        <v>361</v>
      </c>
    </row>
    <row r="204" spans="1:7" x14ac:dyDescent="0.35">
      <c r="A204">
        <v>2035</v>
      </c>
      <c r="B204" t="s">
        <v>49</v>
      </c>
      <c r="C204" t="s">
        <v>92</v>
      </c>
      <c r="D204" t="s">
        <v>87</v>
      </c>
      <c r="E204" t="s">
        <v>9</v>
      </c>
      <c r="F204">
        <v>0</v>
      </c>
      <c r="G204">
        <v>0</v>
      </c>
    </row>
    <row r="205" spans="1:7" x14ac:dyDescent="0.35">
      <c r="A205">
        <v>2036</v>
      </c>
      <c r="B205" t="s">
        <v>49</v>
      </c>
      <c r="C205" t="s">
        <v>92</v>
      </c>
      <c r="D205" t="s">
        <v>87</v>
      </c>
      <c r="E205" t="s">
        <v>9</v>
      </c>
      <c r="F205">
        <v>0</v>
      </c>
      <c r="G205">
        <v>0</v>
      </c>
    </row>
    <row r="206" spans="1:7" x14ac:dyDescent="0.35">
      <c r="A206">
        <v>2037</v>
      </c>
      <c r="B206" t="s">
        <v>49</v>
      </c>
      <c r="C206" t="s">
        <v>92</v>
      </c>
      <c r="D206" t="s">
        <v>87</v>
      </c>
      <c r="E206" t="s">
        <v>9</v>
      </c>
      <c r="F206">
        <v>0</v>
      </c>
      <c r="G206">
        <v>0</v>
      </c>
    </row>
    <row r="207" spans="1:7" x14ac:dyDescent="0.35">
      <c r="A207">
        <v>2038</v>
      </c>
      <c r="B207" t="s">
        <v>49</v>
      </c>
      <c r="C207" t="s">
        <v>92</v>
      </c>
      <c r="D207" t="s">
        <v>87</v>
      </c>
      <c r="E207" t="s">
        <v>9</v>
      </c>
      <c r="F207">
        <v>0</v>
      </c>
      <c r="G207">
        <v>0</v>
      </c>
    </row>
    <row r="208" spans="1:7" x14ac:dyDescent="0.35">
      <c r="A208">
        <v>2039</v>
      </c>
      <c r="B208" t="s">
        <v>49</v>
      </c>
      <c r="C208" t="s">
        <v>92</v>
      </c>
      <c r="D208" t="s">
        <v>87</v>
      </c>
      <c r="E208" t="s">
        <v>9</v>
      </c>
      <c r="F208">
        <v>0</v>
      </c>
      <c r="G208">
        <v>0</v>
      </c>
    </row>
    <row r="209" spans="1:7" x14ac:dyDescent="0.35">
      <c r="A209">
        <v>2040</v>
      </c>
      <c r="B209" t="s">
        <v>49</v>
      </c>
      <c r="C209" t="s">
        <v>92</v>
      </c>
      <c r="D209" t="s">
        <v>87</v>
      </c>
      <c r="E209" t="s">
        <v>9</v>
      </c>
      <c r="F209">
        <v>0</v>
      </c>
      <c r="G209">
        <v>0</v>
      </c>
    </row>
    <row r="210" spans="1:7" x14ac:dyDescent="0.35">
      <c r="A210">
        <v>2041</v>
      </c>
      <c r="B210" t="s">
        <v>49</v>
      </c>
      <c r="C210" t="s">
        <v>92</v>
      </c>
      <c r="D210" t="s">
        <v>87</v>
      </c>
      <c r="E210" t="s">
        <v>9</v>
      </c>
      <c r="F210">
        <v>0</v>
      </c>
      <c r="G210">
        <v>0</v>
      </c>
    </row>
    <row r="211" spans="1:7" x14ac:dyDescent="0.35">
      <c r="A211">
        <v>2022</v>
      </c>
      <c r="B211" t="s">
        <v>48</v>
      </c>
      <c r="C211" t="s">
        <v>92</v>
      </c>
      <c r="D211" t="s">
        <v>89</v>
      </c>
      <c r="E211" t="s">
        <v>12</v>
      </c>
      <c r="F211">
        <v>15105000</v>
      </c>
      <c r="G211">
        <v>3517183</v>
      </c>
    </row>
    <row r="212" spans="1:7" x14ac:dyDescent="0.35">
      <c r="A212">
        <v>2023</v>
      </c>
      <c r="B212" t="s">
        <v>48</v>
      </c>
      <c r="C212" t="s">
        <v>92</v>
      </c>
      <c r="D212" t="s">
        <v>89</v>
      </c>
      <c r="E212" t="s">
        <v>12</v>
      </c>
      <c r="F212">
        <v>15430000</v>
      </c>
      <c r="G212">
        <v>3635952</v>
      </c>
    </row>
    <row r="213" spans="1:7" x14ac:dyDescent="0.35">
      <c r="A213">
        <v>2022</v>
      </c>
      <c r="B213" t="s">
        <v>49</v>
      </c>
      <c r="C213" t="s">
        <v>92</v>
      </c>
      <c r="D213" t="s">
        <v>85</v>
      </c>
      <c r="E213" t="s">
        <v>36</v>
      </c>
      <c r="F213">
        <v>402000</v>
      </c>
      <c r="G213">
        <v>99194</v>
      </c>
    </row>
    <row r="214" spans="1:7" x14ac:dyDescent="0.35">
      <c r="A214">
        <v>2024</v>
      </c>
      <c r="B214" t="s">
        <v>48</v>
      </c>
      <c r="C214" t="s">
        <v>92</v>
      </c>
      <c r="D214" t="s">
        <v>89</v>
      </c>
      <c r="E214" t="s">
        <v>12</v>
      </c>
      <c r="F214">
        <v>15756000</v>
      </c>
      <c r="G214">
        <v>3757302</v>
      </c>
    </row>
    <row r="215" spans="1:7" x14ac:dyDescent="0.35">
      <c r="A215">
        <v>2023</v>
      </c>
      <c r="B215" t="s">
        <v>49</v>
      </c>
      <c r="C215" t="s">
        <v>92</v>
      </c>
      <c r="D215" t="s">
        <v>85</v>
      </c>
      <c r="E215" t="s">
        <v>36</v>
      </c>
      <c r="F215">
        <v>387000</v>
      </c>
      <c r="G215">
        <v>95910</v>
      </c>
    </row>
    <row r="216" spans="1:7" x14ac:dyDescent="0.35">
      <c r="A216">
        <v>2025</v>
      </c>
      <c r="B216" t="s">
        <v>48</v>
      </c>
      <c r="C216" t="s">
        <v>92</v>
      </c>
      <c r="D216" t="s">
        <v>89</v>
      </c>
      <c r="E216" t="s">
        <v>12</v>
      </c>
      <c r="F216">
        <v>16084000</v>
      </c>
      <c r="G216">
        <v>3881523</v>
      </c>
    </row>
    <row r="217" spans="1:7" x14ac:dyDescent="0.35">
      <c r="A217">
        <v>2024</v>
      </c>
      <c r="B217" t="s">
        <v>49</v>
      </c>
      <c r="C217" t="s">
        <v>92</v>
      </c>
      <c r="D217" t="s">
        <v>85</v>
      </c>
      <c r="E217" t="s">
        <v>36</v>
      </c>
      <c r="F217">
        <v>372000</v>
      </c>
      <c r="G217">
        <v>92595</v>
      </c>
    </row>
    <row r="218" spans="1:7" x14ac:dyDescent="0.35">
      <c r="A218">
        <v>2026</v>
      </c>
      <c r="B218" t="s">
        <v>48</v>
      </c>
      <c r="C218" t="s">
        <v>92</v>
      </c>
      <c r="D218" t="s">
        <v>89</v>
      </c>
      <c r="E218" t="s">
        <v>12</v>
      </c>
      <c r="F218">
        <v>16415000</v>
      </c>
      <c r="G218">
        <v>4008916</v>
      </c>
    </row>
    <row r="219" spans="1:7" x14ac:dyDescent="0.35">
      <c r="A219">
        <v>2025</v>
      </c>
      <c r="B219" t="s">
        <v>49</v>
      </c>
      <c r="C219" t="s">
        <v>92</v>
      </c>
      <c r="D219" t="s">
        <v>85</v>
      </c>
      <c r="E219" t="s">
        <v>36</v>
      </c>
      <c r="F219">
        <v>358000</v>
      </c>
      <c r="G219">
        <v>89499</v>
      </c>
    </row>
    <row r="220" spans="1:7" x14ac:dyDescent="0.35">
      <c r="A220">
        <v>2027</v>
      </c>
      <c r="B220" t="s">
        <v>48</v>
      </c>
      <c r="C220" t="s">
        <v>92</v>
      </c>
      <c r="D220" t="s">
        <v>89</v>
      </c>
      <c r="E220" t="s">
        <v>12</v>
      </c>
      <c r="F220">
        <v>16743000</v>
      </c>
      <c r="G220">
        <v>4138064</v>
      </c>
    </row>
    <row r="221" spans="1:7" x14ac:dyDescent="0.35">
      <c r="A221">
        <v>2026</v>
      </c>
      <c r="B221" t="s">
        <v>49</v>
      </c>
      <c r="C221" t="s">
        <v>92</v>
      </c>
      <c r="D221" t="s">
        <v>85</v>
      </c>
      <c r="E221" t="s">
        <v>36</v>
      </c>
      <c r="F221">
        <v>343000</v>
      </c>
      <c r="G221">
        <v>86124</v>
      </c>
    </row>
    <row r="222" spans="1:7" x14ac:dyDescent="0.35">
      <c r="A222">
        <v>2028</v>
      </c>
      <c r="B222" t="s">
        <v>48</v>
      </c>
      <c r="C222" t="s">
        <v>92</v>
      </c>
      <c r="D222" t="s">
        <v>89</v>
      </c>
      <c r="E222" t="s">
        <v>12</v>
      </c>
      <c r="F222">
        <v>17069000</v>
      </c>
      <c r="G222">
        <v>4269234</v>
      </c>
    </row>
    <row r="223" spans="1:7" x14ac:dyDescent="0.35">
      <c r="A223">
        <v>2027</v>
      </c>
      <c r="B223" t="s">
        <v>49</v>
      </c>
      <c r="C223" t="s">
        <v>92</v>
      </c>
      <c r="D223" t="s">
        <v>85</v>
      </c>
      <c r="E223" t="s">
        <v>36</v>
      </c>
      <c r="F223">
        <v>329000</v>
      </c>
      <c r="G223">
        <v>82969</v>
      </c>
    </row>
    <row r="224" spans="1:7" x14ac:dyDescent="0.35">
      <c r="A224">
        <v>2029</v>
      </c>
      <c r="B224" t="s">
        <v>48</v>
      </c>
      <c r="C224" t="s">
        <v>92</v>
      </c>
      <c r="D224" t="s">
        <v>89</v>
      </c>
      <c r="E224" t="s">
        <v>12</v>
      </c>
      <c r="F224">
        <v>17397000</v>
      </c>
      <c r="G224">
        <v>4403461</v>
      </c>
    </row>
    <row r="225" spans="1:7" x14ac:dyDescent="0.35">
      <c r="A225">
        <v>2028</v>
      </c>
      <c r="B225" t="s">
        <v>49</v>
      </c>
      <c r="C225" t="s">
        <v>92</v>
      </c>
      <c r="D225" t="s">
        <v>85</v>
      </c>
      <c r="E225" t="s">
        <v>36</v>
      </c>
      <c r="F225">
        <v>314000</v>
      </c>
      <c r="G225">
        <v>79532</v>
      </c>
    </row>
    <row r="226" spans="1:7" x14ac:dyDescent="0.35">
      <c r="A226">
        <v>2030</v>
      </c>
      <c r="B226" t="s">
        <v>48</v>
      </c>
      <c r="C226" t="s">
        <v>92</v>
      </c>
      <c r="D226" t="s">
        <v>89</v>
      </c>
      <c r="E226" t="s">
        <v>12</v>
      </c>
      <c r="F226">
        <v>17727000</v>
      </c>
      <c r="G226">
        <v>4540807</v>
      </c>
    </row>
    <row r="227" spans="1:7" x14ac:dyDescent="0.35">
      <c r="A227">
        <v>2029</v>
      </c>
      <c r="B227" t="s">
        <v>49</v>
      </c>
      <c r="C227" t="s">
        <v>92</v>
      </c>
      <c r="D227" t="s">
        <v>85</v>
      </c>
      <c r="E227" t="s">
        <v>36</v>
      </c>
      <c r="F227">
        <v>299000</v>
      </c>
      <c r="G227">
        <v>76063</v>
      </c>
    </row>
    <row r="228" spans="1:7" x14ac:dyDescent="0.35">
      <c r="A228">
        <v>2031</v>
      </c>
      <c r="B228" t="s">
        <v>48</v>
      </c>
      <c r="C228" t="s">
        <v>92</v>
      </c>
      <c r="D228" t="s">
        <v>89</v>
      </c>
      <c r="E228" t="s">
        <v>12</v>
      </c>
      <c r="F228">
        <v>18060000</v>
      </c>
      <c r="G228">
        <v>4681591</v>
      </c>
    </row>
    <row r="229" spans="1:7" x14ac:dyDescent="0.35">
      <c r="A229">
        <v>2030</v>
      </c>
      <c r="B229" t="s">
        <v>49</v>
      </c>
      <c r="C229" t="s">
        <v>92</v>
      </c>
      <c r="D229" t="s">
        <v>85</v>
      </c>
      <c r="E229" t="s">
        <v>36</v>
      </c>
      <c r="F229">
        <v>285000</v>
      </c>
      <c r="G229">
        <v>72818</v>
      </c>
    </row>
    <row r="230" spans="1:7" x14ac:dyDescent="0.35">
      <c r="A230">
        <v>2032</v>
      </c>
      <c r="B230" t="s">
        <v>48</v>
      </c>
      <c r="C230" t="s">
        <v>92</v>
      </c>
      <c r="D230" t="s">
        <v>89</v>
      </c>
      <c r="E230" t="s">
        <v>12</v>
      </c>
      <c r="F230">
        <v>18376000</v>
      </c>
      <c r="G230">
        <v>4820639</v>
      </c>
    </row>
    <row r="231" spans="1:7" x14ac:dyDescent="0.35">
      <c r="A231">
        <v>2031</v>
      </c>
      <c r="B231" t="s">
        <v>49</v>
      </c>
      <c r="C231" t="s">
        <v>92</v>
      </c>
      <c r="D231" t="s">
        <v>85</v>
      </c>
      <c r="E231" t="s">
        <v>36</v>
      </c>
      <c r="F231">
        <v>271000</v>
      </c>
      <c r="G231">
        <v>69543</v>
      </c>
    </row>
    <row r="232" spans="1:7" x14ac:dyDescent="0.35">
      <c r="A232">
        <v>2033</v>
      </c>
      <c r="B232" t="s">
        <v>48</v>
      </c>
      <c r="C232" t="s">
        <v>92</v>
      </c>
      <c r="D232" t="s">
        <v>89</v>
      </c>
      <c r="E232" t="s">
        <v>12</v>
      </c>
      <c r="F232">
        <v>18682000</v>
      </c>
      <c r="G232">
        <v>4959695</v>
      </c>
    </row>
    <row r="233" spans="1:7" x14ac:dyDescent="0.35">
      <c r="A233">
        <v>2032</v>
      </c>
      <c r="B233" t="s">
        <v>49</v>
      </c>
      <c r="C233" t="s">
        <v>92</v>
      </c>
      <c r="D233" t="s">
        <v>85</v>
      </c>
      <c r="E233" t="s">
        <v>36</v>
      </c>
      <c r="F233">
        <v>256000</v>
      </c>
      <c r="G233">
        <v>65981</v>
      </c>
    </row>
    <row r="234" spans="1:7" x14ac:dyDescent="0.35">
      <c r="A234">
        <v>2034</v>
      </c>
      <c r="B234" t="s">
        <v>48</v>
      </c>
      <c r="C234" t="s">
        <v>92</v>
      </c>
      <c r="D234" t="s">
        <v>89</v>
      </c>
      <c r="E234" t="s">
        <v>12</v>
      </c>
      <c r="F234">
        <v>18989000</v>
      </c>
      <c r="G234">
        <v>5101661</v>
      </c>
    </row>
    <row r="235" spans="1:7" x14ac:dyDescent="0.35">
      <c r="A235">
        <v>2033</v>
      </c>
      <c r="B235" t="s">
        <v>49</v>
      </c>
      <c r="C235" t="s">
        <v>92</v>
      </c>
      <c r="D235" t="s">
        <v>85</v>
      </c>
      <c r="E235" t="s">
        <v>36</v>
      </c>
      <c r="F235">
        <v>242000</v>
      </c>
      <c r="G235">
        <v>62645</v>
      </c>
    </row>
    <row r="236" spans="1:7" x14ac:dyDescent="0.35">
      <c r="A236">
        <v>2035</v>
      </c>
      <c r="B236" t="s">
        <v>48</v>
      </c>
      <c r="C236" t="s">
        <v>92</v>
      </c>
      <c r="D236" t="s">
        <v>89</v>
      </c>
      <c r="E236" t="s">
        <v>12</v>
      </c>
      <c r="F236">
        <v>19299000</v>
      </c>
      <c r="G236">
        <v>5247136</v>
      </c>
    </row>
    <row r="237" spans="1:7" x14ac:dyDescent="0.35">
      <c r="A237">
        <v>2034</v>
      </c>
      <c r="B237" t="s">
        <v>49</v>
      </c>
      <c r="C237" t="s">
        <v>92</v>
      </c>
      <c r="D237" t="s">
        <v>85</v>
      </c>
      <c r="E237" t="s">
        <v>36</v>
      </c>
      <c r="F237">
        <v>228000</v>
      </c>
      <c r="G237">
        <v>59278</v>
      </c>
    </row>
    <row r="238" spans="1:7" x14ac:dyDescent="0.35">
      <c r="A238">
        <v>2036</v>
      </c>
      <c r="B238" t="s">
        <v>48</v>
      </c>
      <c r="C238" t="s">
        <v>92</v>
      </c>
      <c r="D238" t="s">
        <v>89</v>
      </c>
      <c r="E238" t="s">
        <v>12</v>
      </c>
      <c r="F238">
        <v>19611000</v>
      </c>
      <c r="G238">
        <v>5395916</v>
      </c>
    </row>
    <row r="239" spans="1:7" x14ac:dyDescent="0.35">
      <c r="A239">
        <v>2035</v>
      </c>
      <c r="B239" t="s">
        <v>49</v>
      </c>
      <c r="C239" t="s">
        <v>92</v>
      </c>
      <c r="D239" t="s">
        <v>85</v>
      </c>
      <c r="E239" t="s">
        <v>36</v>
      </c>
      <c r="F239">
        <v>214000</v>
      </c>
      <c r="G239">
        <v>55881</v>
      </c>
    </row>
    <row r="240" spans="1:7" x14ac:dyDescent="0.35">
      <c r="A240">
        <v>2037</v>
      </c>
      <c r="B240" t="s">
        <v>48</v>
      </c>
      <c r="C240" t="s">
        <v>92</v>
      </c>
      <c r="D240" t="s">
        <v>89</v>
      </c>
      <c r="E240" t="s">
        <v>12</v>
      </c>
      <c r="F240">
        <v>19923000</v>
      </c>
      <c r="G240">
        <v>5547510</v>
      </c>
    </row>
    <row r="241" spans="1:7" x14ac:dyDescent="0.35">
      <c r="A241">
        <v>2036</v>
      </c>
      <c r="B241" t="s">
        <v>49</v>
      </c>
      <c r="C241" t="s">
        <v>92</v>
      </c>
      <c r="D241" t="s">
        <v>85</v>
      </c>
      <c r="E241" t="s">
        <v>36</v>
      </c>
      <c r="F241">
        <v>201000</v>
      </c>
      <c r="G241">
        <v>52716</v>
      </c>
    </row>
    <row r="242" spans="1:7" x14ac:dyDescent="0.35">
      <c r="A242">
        <v>2038</v>
      </c>
      <c r="B242" t="s">
        <v>48</v>
      </c>
      <c r="C242" t="s">
        <v>92</v>
      </c>
      <c r="D242" t="s">
        <v>89</v>
      </c>
      <c r="E242" t="s">
        <v>12</v>
      </c>
      <c r="F242">
        <v>20251673</v>
      </c>
      <c r="G242">
        <v>5706663</v>
      </c>
    </row>
    <row r="243" spans="1:7" x14ac:dyDescent="0.35">
      <c r="A243">
        <v>2037</v>
      </c>
      <c r="B243" t="s">
        <v>49</v>
      </c>
      <c r="C243" t="s">
        <v>92</v>
      </c>
      <c r="D243" t="s">
        <v>85</v>
      </c>
      <c r="E243" t="s">
        <v>36</v>
      </c>
      <c r="F243">
        <v>188000</v>
      </c>
      <c r="G243">
        <v>49522</v>
      </c>
    </row>
    <row r="244" spans="1:7" x14ac:dyDescent="0.35">
      <c r="A244">
        <v>2039</v>
      </c>
      <c r="B244" t="s">
        <v>48</v>
      </c>
      <c r="C244" t="s">
        <v>92</v>
      </c>
      <c r="D244" t="s">
        <v>89</v>
      </c>
      <c r="E244" t="s">
        <v>12</v>
      </c>
      <c r="F244">
        <v>20585768</v>
      </c>
      <c r="G244">
        <v>5870381</v>
      </c>
    </row>
    <row r="245" spans="1:7" x14ac:dyDescent="0.35">
      <c r="A245">
        <v>2038</v>
      </c>
      <c r="B245" t="s">
        <v>49</v>
      </c>
      <c r="C245" t="s">
        <v>92</v>
      </c>
      <c r="D245" t="s">
        <v>85</v>
      </c>
      <c r="E245" t="s">
        <v>36</v>
      </c>
      <c r="F245">
        <v>176885</v>
      </c>
      <c r="G245">
        <v>46797</v>
      </c>
    </row>
    <row r="246" spans="1:7" x14ac:dyDescent="0.35">
      <c r="A246">
        <v>2040</v>
      </c>
      <c r="B246" t="s">
        <v>48</v>
      </c>
      <c r="C246" t="s">
        <v>92</v>
      </c>
      <c r="D246" t="s">
        <v>89</v>
      </c>
      <c r="E246" t="s">
        <v>12</v>
      </c>
      <c r="F246">
        <v>20925375</v>
      </c>
      <c r="G246">
        <v>6038797</v>
      </c>
    </row>
    <row r="247" spans="1:7" x14ac:dyDescent="0.35">
      <c r="A247">
        <v>2039</v>
      </c>
      <c r="B247" t="s">
        <v>49</v>
      </c>
      <c r="C247" t="s">
        <v>92</v>
      </c>
      <c r="D247" t="s">
        <v>85</v>
      </c>
      <c r="E247" t="s">
        <v>36</v>
      </c>
      <c r="F247">
        <v>166426</v>
      </c>
      <c r="G247">
        <v>44222</v>
      </c>
    </row>
    <row r="248" spans="1:7" x14ac:dyDescent="0.35">
      <c r="A248">
        <v>2041</v>
      </c>
      <c r="B248" t="s">
        <v>48</v>
      </c>
      <c r="C248" t="s">
        <v>92</v>
      </c>
      <c r="D248" t="s">
        <v>89</v>
      </c>
      <c r="E248" t="s">
        <v>12</v>
      </c>
      <c r="F248">
        <v>21270584</v>
      </c>
      <c r="G248">
        <v>6212044</v>
      </c>
    </row>
    <row r="249" spans="1:7" x14ac:dyDescent="0.35">
      <c r="A249">
        <v>2040</v>
      </c>
      <c r="B249" t="s">
        <v>49</v>
      </c>
      <c r="C249" t="s">
        <v>92</v>
      </c>
      <c r="D249" t="s">
        <v>85</v>
      </c>
      <c r="E249" t="s">
        <v>36</v>
      </c>
      <c r="F249">
        <v>156586</v>
      </c>
      <c r="G249">
        <v>41789</v>
      </c>
    </row>
    <row r="250" spans="1:7" x14ac:dyDescent="0.35">
      <c r="A250">
        <v>2022</v>
      </c>
      <c r="B250" t="s">
        <v>48</v>
      </c>
      <c r="C250" t="s">
        <v>92</v>
      </c>
      <c r="D250" t="s">
        <v>88</v>
      </c>
      <c r="E250" t="s">
        <v>13</v>
      </c>
      <c r="F250">
        <v>5423000</v>
      </c>
      <c r="G250">
        <v>1445415</v>
      </c>
    </row>
    <row r="251" spans="1:7" x14ac:dyDescent="0.35">
      <c r="A251">
        <v>2041</v>
      </c>
      <c r="B251" t="s">
        <v>49</v>
      </c>
      <c r="C251" t="s">
        <v>92</v>
      </c>
      <c r="D251" t="s">
        <v>85</v>
      </c>
      <c r="E251" t="s">
        <v>36</v>
      </c>
      <c r="F251">
        <v>147328</v>
      </c>
      <c r="G251">
        <v>39490</v>
      </c>
    </row>
    <row r="252" spans="1:7" x14ac:dyDescent="0.35">
      <c r="A252">
        <v>2023</v>
      </c>
      <c r="B252" t="s">
        <v>48</v>
      </c>
      <c r="C252" t="s">
        <v>92</v>
      </c>
      <c r="D252" t="s">
        <v>88</v>
      </c>
      <c r="E252" t="s">
        <v>13</v>
      </c>
      <c r="F252">
        <v>5517000</v>
      </c>
      <c r="G252">
        <v>1470469</v>
      </c>
    </row>
    <row r="253" spans="1:7" x14ac:dyDescent="0.35">
      <c r="A253">
        <v>2024</v>
      </c>
      <c r="B253" t="s">
        <v>48</v>
      </c>
      <c r="C253" t="s">
        <v>92</v>
      </c>
      <c r="D253" t="s">
        <v>88</v>
      </c>
      <c r="E253" t="s">
        <v>13</v>
      </c>
      <c r="F253">
        <v>5613000</v>
      </c>
      <c r="G253">
        <v>1496057</v>
      </c>
    </row>
    <row r="254" spans="1:7" x14ac:dyDescent="0.35">
      <c r="A254">
        <v>2025</v>
      </c>
      <c r="B254" t="s">
        <v>48</v>
      </c>
      <c r="C254" t="s">
        <v>92</v>
      </c>
      <c r="D254" t="s">
        <v>88</v>
      </c>
      <c r="E254" t="s">
        <v>13</v>
      </c>
      <c r="F254">
        <v>5710000</v>
      </c>
      <c r="G254">
        <v>1521911</v>
      </c>
    </row>
    <row r="255" spans="1:7" x14ac:dyDescent="0.35">
      <c r="A255">
        <v>2026</v>
      </c>
      <c r="B255" t="s">
        <v>48</v>
      </c>
      <c r="C255" t="s">
        <v>92</v>
      </c>
      <c r="D255" t="s">
        <v>88</v>
      </c>
      <c r="E255" t="s">
        <v>13</v>
      </c>
      <c r="F255">
        <v>5807000</v>
      </c>
      <c r="G255">
        <v>1547764</v>
      </c>
    </row>
    <row r="256" spans="1:7" x14ac:dyDescent="0.35">
      <c r="A256">
        <v>2022</v>
      </c>
      <c r="B256" t="s">
        <v>49</v>
      </c>
      <c r="C256" t="s">
        <v>92</v>
      </c>
      <c r="D256" t="s">
        <v>85</v>
      </c>
      <c r="E256" t="s">
        <v>19</v>
      </c>
      <c r="F256">
        <v>36761000</v>
      </c>
      <c r="G256">
        <v>7866825</v>
      </c>
    </row>
    <row r="257" spans="1:7" x14ac:dyDescent="0.35">
      <c r="A257">
        <v>2027</v>
      </c>
      <c r="B257" t="s">
        <v>48</v>
      </c>
      <c r="C257" t="s">
        <v>92</v>
      </c>
      <c r="D257" t="s">
        <v>88</v>
      </c>
      <c r="E257" t="s">
        <v>13</v>
      </c>
      <c r="F257">
        <v>5902000</v>
      </c>
      <c r="G257">
        <v>1573085</v>
      </c>
    </row>
    <row r="258" spans="1:7" x14ac:dyDescent="0.35">
      <c r="A258">
        <v>2023</v>
      </c>
      <c r="B258" t="s">
        <v>49</v>
      </c>
      <c r="C258" t="s">
        <v>92</v>
      </c>
      <c r="D258" t="s">
        <v>85</v>
      </c>
      <c r="E258" t="s">
        <v>19</v>
      </c>
      <c r="F258">
        <v>36858000</v>
      </c>
      <c r="G258">
        <v>7959492</v>
      </c>
    </row>
    <row r="259" spans="1:7" x14ac:dyDescent="0.35">
      <c r="A259">
        <v>2028</v>
      </c>
      <c r="B259" t="s">
        <v>48</v>
      </c>
      <c r="C259" t="s">
        <v>92</v>
      </c>
      <c r="D259" t="s">
        <v>88</v>
      </c>
      <c r="E259" t="s">
        <v>13</v>
      </c>
      <c r="F259">
        <v>5994000</v>
      </c>
      <c r="G259">
        <v>1597606</v>
      </c>
    </row>
    <row r="260" spans="1:7" x14ac:dyDescent="0.35">
      <c r="A260">
        <v>2024</v>
      </c>
      <c r="B260" t="s">
        <v>49</v>
      </c>
      <c r="C260" t="s">
        <v>92</v>
      </c>
      <c r="D260" t="s">
        <v>85</v>
      </c>
      <c r="E260" t="s">
        <v>19</v>
      </c>
      <c r="F260">
        <v>36949000</v>
      </c>
      <c r="G260">
        <v>8051886</v>
      </c>
    </row>
    <row r="261" spans="1:7" x14ac:dyDescent="0.35">
      <c r="A261">
        <v>2029</v>
      </c>
      <c r="B261" t="s">
        <v>48</v>
      </c>
      <c r="C261" t="s">
        <v>92</v>
      </c>
      <c r="D261" t="s">
        <v>88</v>
      </c>
      <c r="E261" t="s">
        <v>13</v>
      </c>
      <c r="F261">
        <v>6088000</v>
      </c>
      <c r="G261">
        <v>1622661</v>
      </c>
    </row>
    <row r="262" spans="1:7" x14ac:dyDescent="0.35">
      <c r="A262">
        <v>2025</v>
      </c>
      <c r="B262" t="s">
        <v>49</v>
      </c>
      <c r="C262" t="s">
        <v>92</v>
      </c>
      <c r="D262" t="s">
        <v>85</v>
      </c>
      <c r="E262" t="s">
        <v>19</v>
      </c>
      <c r="F262">
        <v>37030000</v>
      </c>
      <c r="G262">
        <v>8143105</v>
      </c>
    </row>
    <row r="263" spans="1:7" x14ac:dyDescent="0.35">
      <c r="A263">
        <v>2030</v>
      </c>
      <c r="B263" t="s">
        <v>48</v>
      </c>
      <c r="C263" t="s">
        <v>92</v>
      </c>
      <c r="D263" t="s">
        <v>88</v>
      </c>
      <c r="E263" t="s">
        <v>13</v>
      </c>
      <c r="F263">
        <v>6182000</v>
      </c>
      <c r="G263">
        <v>1647715</v>
      </c>
    </row>
    <row r="264" spans="1:7" x14ac:dyDescent="0.35">
      <c r="A264">
        <v>2026</v>
      </c>
      <c r="B264" t="s">
        <v>49</v>
      </c>
      <c r="C264" t="s">
        <v>92</v>
      </c>
      <c r="D264" t="s">
        <v>85</v>
      </c>
      <c r="E264" t="s">
        <v>19</v>
      </c>
      <c r="F264">
        <v>37107000</v>
      </c>
      <c r="G264">
        <v>8234430</v>
      </c>
    </row>
    <row r="265" spans="1:7" x14ac:dyDescent="0.35">
      <c r="A265">
        <v>2031</v>
      </c>
      <c r="B265" t="s">
        <v>48</v>
      </c>
      <c r="C265" t="s">
        <v>92</v>
      </c>
      <c r="D265" t="s">
        <v>88</v>
      </c>
      <c r="E265" t="s">
        <v>13</v>
      </c>
      <c r="F265">
        <v>6278000</v>
      </c>
      <c r="G265">
        <v>1673302</v>
      </c>
    </row>
    <row r="266" spans="1:7" x14ac:dyDescent="0.35">
      <c r="A266">
        <v>2027</v>
      </c>
      <c r="B266" t="s">
        <v>49</v>
      </c>
      <c r="C266" t="s">
        <v>92</v>
      </c>
      <c r="D266" t="s">
        <v>85</v>
      </c>
      <c r="E266" t="s">
        <v>19</v>
      </c>
      <c r="F266">
        <v>37154000</v>
      </c>
      <c r="G266">
        <v>8320026</v>
      </c>
    </row>
    <row r="267" spans="1:7" x14ac:dyDescent="0.35">
      <c r="A267">
        <v>2032</v>
      </c>
      <c r="B267" t="s">
        <v>48</v>
      </c>
      <c r="C267" t="s">
        <v>92</v>
      </c>
      <c r="D267" t="s">
        <v>88</v>
      </c>
      <c r="E267" t="s">
        <v>13</v>
      </c>
      <c r="F267">
        <v>6369000</v>
      </c>
      <c r="G267">
        <v>1697557</v>
      </c>
    </row>
    <row r="268" spans="1:7" x14ac:dyDescent="0.35">
      <c r="A268">
        <v>2028</v>
      </c>
      <c r="B268" t="s">
        <v>49</v>
      </c>
      <c r="C268" t="s">
        <v>92</v>
      </c>
      <c r="D268" t="s">
        <v>85</v>
      </c>
      <c r="E268" t="s">
        <v>19</v>
      </c>
      <c r="F268">
        <v>37177000</v>
      </c>
      <c r="G268">
        <v>8401074</v>
      </c>
    </row>
    <row r="269" spans="1:7" x14ac:dyDescent="0.35">
      <c r="A269">
        <v>2033</v>
      </c>
      <c r="B269" t="s">
        <v>48</v>
      </c>
      <c r="C269" t="s">
        <v>92</v>
      </c>
      <c r="D269" t="s">
        <v>88</v>
      </c>
      <c r="E269" t="s">
        <v>13</v>
      </c>
      <c r="F269">
        <v>6456000</v>
      </c>
      <c r="G269">
        <v>1720745</v>
      </c>
    </row>
    <row r="270" spans="1:7" x14ac:dyDescent="0.35">
      <c r="A270">
        <v>2029</v>
      </c>
      <c r="B270" t="s">
        <v>49</v>
      </c>
      <c r="C270" t="s">
        <v>92</v>
      </c>
      <c r="D270" t="s">
        <v>85</v>
      </c>
      <c r="E270" t="s">
        <v>19</v>
      </c>
      <c r="F270">
        <v>37192000</v>
      </c>
      <c r="G270">
        <v>8481084</v>
      </c>
    </row>
    <row r="271" spans="1:7" x14ac:dyDescent="0.35">
      <c r="A271">
        <v>2034</v>
      </c>
      <c r="B271" t="s">
        <v>48</v>
      </c>
      <c r="C271" t="s">
        <v>92</v>
      </c>
      <c r="D271" t="s">
        <v>88</v>
      </c>
      <c r="E271" t="s">
        <v>13</v>
      </c>
      <c r="F271">
        <v>6545000</v>
      </c>
      <c r="G271">
        <v>1744467</v>
      </c>
    </row>
    <row r="272" spans="1:7" x14ac:dyDescent="0.35">
      <c r="A272">
        <v>2030</v>
      </c>
      <c r="B272" t="s">
        <v>49</v>
      </c>
      <c r="C272" t="s">
        <v>92</v>
      </c>
      <c r="D272" t="s">
        <v>85</v>
      </c>
      <c r="E272" t="s">
        <v>19</v>
      </c>
      <c r="F272">
        <v>37203000</v>
      </c>
      <c r="G272">
        <v>8560935</v>
      </c>
    </row>
    <row r="273" spans="1:7" x14ac:dyDescent="0.35">
      <c r="A273">
        <v>2035</v>
      </c>
      <c r="B273" t="s">
        <v>48</v>
      </c>
      <c r="C273" t="s">
        <v>92</v>
      </c>
      <c r="D273" t="s">
        <v>88</v>
      </c>
      <c r="E273" t="s">
        <v>13</v>
      </c>
      <c r="F273">
        <v>6635000</v>
      </c>
      <c r="G273">
        <v>1768455</v>
      </c>
    </row>
    <row r="274" spans="1:7" x14ac:dyDescent="0.35">
      <c r="A274">
        <v>2031</v>
      </c>
      <c r="B274" t="s">
        <v>49</v>
      </c>
      <c r="C274" t="s">
        <v>92</v>
      </c>
      <c r="D274" t="s">
        <v>85</v>
      </c>
      <c r="E274" t="s">
        <v>19</v>
      </c>
      <c r="F274">
        <v>37205000</v>
      </c>
      <c r="G274">
        <v>8639446</v>
      </c>
    </row>
    <row r="275" spans="1:7" x14ac:dyDescent="0.35">
      <c r="A275">
        <v>2036</v>
      </c>
      <c r="B275" t="s">
        <v>48</v>
      </c>
      <c r="C275" t="s">
        <v>92</v>
      </c>
      <c r="D275" t="s">
        <v>88</v>
      </c>
      <c r="E275" t="s">
        <v>13</v>
      </c>
      <c r="F275">
        <v>6725000</v>
      </c>
      <c r="G275">
        <v>1792443</v>
      </c>
    </row>
    <row r="276" spans="1:7" x14ac:dyDescent="0.35">
      <c r="A276">
        <v>2032</v>
      </c>
      <c r="B276" t="s">
        <v>49</v>
      </c>
      <c r="C276" t="s">
        <v>92</v>
      </c>
      <c r="D276" t="s">
        <v>85</v>
      </c>
      <c r="E276" t="s">
        <v>19</v>
      </c>
      <c r="F276">
        <v>37182000</v>
      </c>
      <c r="G276">
        <v>8712820</v>
      </c>
    </row>
    <row r="277" spans="1:7" x14ac:dyDescent="0.35">
      <c r="A277">
        <v>2037</v>
      </c>
      <c r="B277" t="s">
        <v>48</v>
      </c>
      <c r="C277" t="s">
        <v>92</v>
      </c>
      <c r="D277" t="s">
        <v>88</v>
      </c>
      <c r="E277" t="s">
        <v>13</v>
      </c>
      <c r="F277">
        <v>6815000</v>
      </c>
      <c r="G277">
        <v>1816431</v>
      </c>
    </row>
    <row r="278" spans="1:7" x14ac:dyDescent="0.35">
      <c r="A278">
        <v>2033</v>
      </c>
      <c r="B278" t="s">
        <v>49</v>
      </c>
      <c r="C278" t="s">
        <v>92</v>
      </c>
      <c r="D278" t="s">
        <v>85</v>
      </c>
      <c r="E278" t="s">
        <v>19</v>
      </c>
      <c r="F278">
        <v>37137000</v>
      </c>
      <c r="G278">
        <v>8781611</v>
      </c>
    </row>
    <row r="279" spans="1:7" x14ac:dyDescent="0.35">
      <c r="A279">
        <v>2038</v>
      </c>
      <c r="B279" t="s">
        <v>48</v>
      </c>
      <c r="C279" t="s">
        <v>92</v>
      </c>
      <c r="D279" t="s">
        <v>88</v>
      </c>
      <c r="E279" t="s">
        <v>13</v>
      </c>
      <c r="F279">
        <v>6908864</v>
      </c>
      <c r="G279">
        <v>1841449</v>
      </c>
    </row>
    <row r="280" spans="1:7" x14ac:dyDescent="0.35">
      <c r="A280">
        <v>2034</v>
      </c>
      <c r="B280" t="s">
        <v>49</v>
      </c>
      <c r="C280" t="s">
        <v>92</v>
      </c>
      <c r="D280" t="s">
        <v>85</v>
      </c>
      <c r="E280" t="s">
        <v>19</v>
      </c>
      <c r="F280">
        <v>37088000</v>
      </c>
      <c r="G280">
        <v>8849977</v>
      </c>
    </row>
    <row r="281" spans="1:7" x14ac:dyDescent="0.35">
      <c r="A281">
        <v>2039</v>
      </c>
      <c r="B281" t="s">
        <v>48</v>
      </c>
      <c r="C281" t="s">
        <v>92</v>
      </c>
      <c r="D281" t="s">
        <v>88</v>
      </c>
      <c r="E281" t="s">
        <v>13</v>
      </c>
      <c r="F281">
        <v>7004020</v>
      </c>
      <c r="G281">
        <v>1866811</v>
      </c>
    </row>
    <row r="282" spans="1:7" x14ac:dyDescent="0.35">
      <c r="A282">
        <v>2035</v>
      </c>
      <c r="B282" t="s">
        <v>49</v>
      </c>
      <c r="C282" t="s">
        <v>92</v>
      </c>
      <c r="D282" t="s">
        <v>85</v>
      </c>
      <c r="E282" t="s">
        <v>19</v>
      </c>
      <c r="F282">
        <v>37031000</v>
      </c>
      <c r="G282">
        <v>8916934</v>
      </c>
    </row>
    <row r="283" spans="1:7" x14ac:dyDescent="0.35">
      <c r="A283">
        <v>2040</v>
      </c>
      <c r="B283" t="s">
        <v>48</v>
      </c>
      <c r="C283" t="s">
        <v>92</v>
      </c>
      <c r="D283" t="s">
        <v>88</v>
      </c>
      <c r="E283" t="s">
        <v>13</v>
      </c>
      <c r="F283">
        <v>7100487</v>
      </c>
      <c r="G283">
        <v>1892523</v>
      </c>
    </row>
    <row r="284" spans="1:7" x14ac:dyDescent="0.35">
      <c r="A284">
        <v>2036</v>
      </c>
      <c r="B284" t="s">
        <v>49</v>
      </c>
      <c r="C284" t="s">
        <v>92</v>
      </c>
      <c r="D284" t="s">
        <v>85</v>
      </c>
      <c r="E284" t="s">
        <v>19</v>
      </c>
      <c r="F284">
        <v>36968000</v>
      </c>
      <c r="G284">
        <v>8982919</v>
      </c>
    </row>
    <row r="285" spans="1:7" x14ac:dyDescent="0.35">
      <c r="A285">
        <v>2041</v>
      </c>
      <c r="B285" t="s">
        <v>48</v>
      </c>
      <c r="C285" t="s">
        <v>92</v>
      </c>
      <c r="D285" t="s">
        <v>88</v>
      </c>
      <c r="E285" t="s">
        <v>13</v>
      </c>
      <c r="F285">
        <v>7198283</v>
      </c>
      <c r="G285">
        <v>1918589</v>
      </c>
    </row>
    <row r="286" spans="1:7" x14ac:dyDescent="0.35">
      <c r="A286">
        <v>2037</v>
      </c>
      <c r="B286" t="s">
        <v>49</v>
      </c>
      <c r="C286" t="s">
        <v>92</v>
      </c>
      <c r="D286" t="s">
        <v>85</v>
      </c>
      <c r="E286" t="s">
        <v>19</v>
      </c>
      <c r="F286">
        <v>36907000</v>
      </c>
      <c r="G286">
        <v>9049855</v>
      </c>
    </row>
    <row r="287" spans="1:7" x14ac:dyDescent="0.35">
      <c r="A287">
        <v>2038</v>
      </c>
      <c r="B287" t="s">
        <v>49</v>
      </c>
      <c r="C287" t="s">
        <v>92</v>
      </c>
      <c r="D287" t="s">
        <v>85</v>
      </c>
      <c r="E287" t="s">
        <v>19</v>
      </c>
      <c r="F287">
        <v>36857566</v>
      </c>
      <c r="G287">
        <v>9120128</v>
      </c>
    </row>
    <row r="288" spans="1:7" x14ac:dyDescent="0.35">
      <c r="A288">
        <v>2039</v>
      </c>
      <c r="B288" t="s">
        <v>49</v>
      </c>
      <c r="C288" t="s">
        <v>92</v>
      </c>
      <c r="D288" t="s">
        <v>85</v>
      </c>
      <c r="E288" t="s">
        <v>19</v>
      </c>
      <c r="F288">
        <v>36808199</v>
      </c>
      <c r="G288">
        <v>9190946</v>
      </c>
    </row>
    <row r="289" spans="1:7" x14ac:dyDescent="0.35">
      <c r="A289">
        <v>2040</v>
      </c>
      <c r="B289" t="s">
        <v>49</v>
      </c>
      <c r="C289" t="s">
        <v>92</v>
      </c>
      <c r="D289" t="s">
        <v>85</v>
      </c>
      <c r="E289" t="s">
        <v>19</v>
      </c>
      <c r="F289">
        <v>36758897</v>
      </c>
      <c r="G289">
        <v>9262314</v>
      </c>
    </row>
    <row r="290" spans="1:7" x14ac:dyDescent="0.35">
      <c r="A290">
        <v>2041</v>
      </c>
      <c r="B290" t="s">
        <v>49</v>
      </c>
      <c r="C290" t="s">
        <v>92</v>
      </c>
      <c r="D290" t="s">
        <v>85</v>
      </c>
      <c r="E290" t="s">
        <v>19</v>
      </c>
      <c r="F290">
        <v>36709661</v>
      </c>
      <c r="G290">
        <v>9334236</v>
      </c>
    </row>
    <row r="291" spans="1:7" x14ac:dyDescent="0.35">
      <c r="A291">
        <v>2022</v>
      </c>
      <c r="B291" t="s">
        <v>49</v>
      </c>
      <c r="C291" t="s">
        <v>92</v>
      </c>
      <c r="D291" t="s">
        <v>87</v>
      </c>
      <c r="E291" t="s">
        <v>8</v>
      </c>
      <c r="F291">
        <v>17442000</v>
      </c>
      <c r="G291">
        <v>3662101</v>
      </c>
    </row>
    <row r="292" spans="1:7" x14ac:dyDescent="0.35">
      <c r="A292">
        <v>2023</v>
      </c>
      <c r="B292" t="s">
        <v>49</v>
      </c>
      <c r="C292" t="s">
        <v>92</v>
      </c>
      <c r="D292" t="s">
        <v>87</v>
      </c>
      <c r="E292" t="s">
        <v>8</v>
      </c>
      <c r="F292">
        <v>17478000</v>
      </c>
      <c r="G292">
        <v>3705565</v>
      </c>
    </row>
    <row r="293" spans="1:7" x14ac:dyDescent="0.35">
      <c r="A293">
        <v>2024</v>
      </c>
      <c r="B293" t="s">
        <v>49</v>
      </c>
      <c r="C293" t="s">
        <v>92</v>
      </c>
      <c r="D293" t="s">
        <v>87</v>
      </c>
      <c r="E293" t="s">
        <v>8</v>
      </c>
      <c r="F293">
        <v>17511000</v>
      </c>
      <c r="G293">
        <v>3748887</v>
      </c>
    </row>
    <row r="294" spans="1:7" x14ac:dyDescent="0.35">
      <c r="A294">
        <v>2025</v>
      </c>
      <c r="B294" t="s">
        <v>49</v>
      </c>
      <c r="C294" t="s">
        <v>92</v>
      </c>
      <c r="D294" t="s">
        <v>87</v>
      </c>
      <c r="E294" t="s">
        <v>8</v>
      </c>
      <c r="F294">
        <v>17541000</v>
      </c>
      <c r="G294">
        <v>3792053</v>
      </c>
    </row>
    <row r="295" spans="1:7" x14ac:dyDescent="0.35">
      <c r="A295">
        <v>2026</v>
      </c>
      <c r="B295" t="s">
        <v>49</v>
      </c>
      <c r="C295" t="s">
        <v>92</v>
      </c>
      <c r="D295" t="s">
        <v>87</v>
      </c>
      <c r="E295" t="s">
        <v>8</v>
      </c>
      <c r="F295">
        <v>17566000</v>
      </c>
      <c r="G295">
        <v>3834614</v>
      </c>
    </row>
    <row r="296" spans="1:7" x14ac:dyDescent="0.35">
      <c r="A296">
        <v>2027</v>
      </c>
      <c r="B296" t="s">
        <v>49</v>
      </c>
      <c r="C296" t="s">
        <v>92</v>
      </c>
      <c r="D296" t="s">
        <v>87</v>
      </c>
      <c r="E296" t="s">
        <v>8</v>
      </c>
      <c r="F296">
        <v>17577000</v>
      </c>
      <c r="G296">
        <v>3874559</v>
      </c>
    </row>
    <row r="297" spans="1:7" x14ac:dyDescent="0.35">
      <c r="A297">
        <v>2028</v>
      </c>
      <c r="B297" t="s">
        <v>49</v>
      </c>
      <c r="C297" t="s">
        <v>92</v>
      </c>
      <c r="D297" t="s">
        <v>87</v>
      </c>
      <c r="E297" t="s">
        <v>8</v>
      </c>
      <c r="F297">
        <v>17577000</v>
      </c>
      <c r="G297">
        <v>3912469</v>
      </c>
    </row>
    <row r="298" spans="1:7" x14ac:dyDescent="0.35">
      <c r="A298">
        <v>2029</v>
      </c>
      <c r="B298" t="s">
        <v>49</v>
      </c>
      <c r="C298" t="s">
        <v>92</v>
      </c>
      <c r="D298" t="s">
        <v>87</v>
      </c>
      <c r="E298" t="s">
        <v>8</v>
      </c>
      <c r="F298">
        <v>17573000</v>
      </c>
      <c r="G298">
        <v>3949852</v>
      </c>
    </row>
    <row r="299" spans="1:7" x14ac:dyDescent="0.35">
      <c r="A299">
        <v>2030</v>
      </c>
      <c r="B299" t="s">
        <v>49</v>
      </c>
      <c r="C299" t="s">
        <v>92</v>
      </c>
      <c r="D299" t="s">
        <v>87</v>
      </c>
      <c r="E299" t="s">
        <v>8</v>
      </c>
      <c r="F299">
        <v>17565000</v>
      </c>
      <c r="G299">
        <v>3986683</v>
      </c>
    </row>
    <row r="300" spans="1:7" x14ac:dyDescent="0.35">
      <c r="A300">
        <v>2031</v>
      </c>
      <c r="B300" t="s">
        <v>49</v>
      </c>
      <c r="C300" t="s">
        <v>92</v>
      </c>
      <c r="D300" t="s">
        <v>87</v>
      </c>
      <c r="E300" t="s">
        <v>8</v>
      </c>
      <c r="F300">
        <v>17554000</v>
      </c>
      <c r="G300">
        <v>4023170</v>
      </c>
    </row>
    <row r="301" spans="1:7" x14ac:dyDescent="0.35">
      <c r="A301">
        <v>2032</v>
      </c>
      <c r="B301" t="s">
        <v>49</v>
      </c>
      <c r="C301" t="s">
        <v>92</v>
      </c>
      <c r="D301" t="s">
        <v>87</v>
      </c>
      <c r="E301" t="s">
        <v>8</v>
      </c>
      <c r="F301">
        <v>17532000</v>
      </c>
      <c r="G301">
        <v>4057443</v>
      </c>
    </row>
    <row r="302" spans="1:7" x14ac:dyDescent="0.35">
      <c r="A302">
        <v>2033</v>
      </c>
      <c r="B302" t="s">
        <v>49</v>
      </c>
      <c r="C302" t="s">
        <v>92</v>
      </c>
      <c r="D302" t="s">
        <v>87</v>
      </c>
      <c r="E302" t="s">
        <v>8</v>
      </c>
      <c r="F302">
        <v>17502000</v>
      </c>
      <c r="G302">
        <v>4090132</v>
      </c>
    </row>
    <row r="303" spans="1:7" x14ac:dyDescent="0.35">
      <c r="A303">
        <v>2034</v>
      </c>
      <c r="B303" t="s">
        <v>49</v>
      </c>
      <c r="C303" t="s">
        <v>92</v>
      </c>
      <c r="D303" t="s">
        <v>87</v>
      </c>
      <c r="E303" t="s">
        <v>8</v>
      </c>
      <c r="F303">
        <v>17469000</v>
      </c>
      <c r="G303">
        <v>4122365</v>
      </c>
    </row>
    <row r="304" spans="1:7" x14ac:dyDescent="0.35">
      <c r="A304">
        <v>2022</v>
      </c>
      <c r="B304" t="s">
        <v>48</v>
      </c>
      <c r="C304" t="s">
        <v>92</v>
      </c>
      <c r="D304" t="s">
        <v>89</v>
      </c>
      <c r="E304" t="s">
        <v>15</v>
      </c>
      <c r="F304">
        <v>10052000</v>
      </c>
      <c r="G304">
        <v>2657912</v>
      </c>
    </row>
    <row r="305" spans="1:7" x14ac:dyDescent="0.35">
      <c r="A305">
        <v>2035</v>
      </c>
      <c r="B305" t="s">
        <v>49</v>
      </c>
      <c r="C305" t="s">
        <v>92</v>
      </c>
      <c r="D305" t="s">
        <v>87</v>
      </c>
      <c r="E305" t="s">
        <v>8</v>
      </c>
      <c r="F305">
        <v>17431000</v>
      </c>
      <c r="G305">
        <v>4153645</v>
      </c>
    </row>
    <row r="306" spans="1:7" x14ac:dyDescent="0.35">
      <c r="A306">
        <v>2023</v>
      </c>
      <c r="B306" t="s">
        <v>48</v>
      </c>
      <c r="C306" t="s">
        <v>92</v>
      </c>
      <c r="D306" t="s">
        <v>89</v>
      </c>
      <c r="E306" t="s">
        <v>15</v>
      </c>
      <c r="F306">
        <v>10249000</v>
      </c>
      <c r="G306">
        <v>2770257</v>
      </c>
    </row>
    <row r="307" spans="1:7" x14ac:dyDescent="0.35">
      <c r="A307">
        <v>2036</v>
      </c>
      <c r="B307" t="s">
        <v>49</v>
      </c>
      <c r="C307" t="s">
        <v>92</v>
      </c>
      <c r="D307" t="s">
        <v>87</v>
      </c>
      <c r="E307" t="s">
        <v>8</v>
      </c>
      <c r="F307">
        <v>17392000</v>
      </c>
      <c r="G307">
        <v>4184902</v>
      </c>
    </row>
    <row r="308" spans="1:7" x14ac:dyDescent="0.35">
      <c r="A308">
        <v>2024</v>
      </c>
      <c r="B308" t="s">
        <v>48</v>
      </c>
      <c r="C308" t="s">
        <v>92</v>
      </c>
      <c r="D308" t="s">
        <v>89</v>
      </c>
      <c r="E308" t="s">
        <v>15</v>
      </c>
      <c r="F308">
        <v>10447000</v>
      </c>
      <c r="G308">
        <v>2886561</v>
      </c>
    </row>
    <row r="309" spans="1:7" x14ac:dyDescent="0.35">
      <c r="A309">
        <v>2037</v>
      </c>
      <c r="B309" t="s">
        <v>49</v>
      </c>
      <c r="C309" t="s">
        <v>92</v>
      </c>
      <c r="D309" t="s">
        <v>87</v>
      </c>
      <c r="E309" t="s">
        <v>8</v>
      </c>
      <c r="F309">
        <v>17352000</v>
      </c>
      <c r="G309">
        <v>4216130</v>
      </c>
    </row>
    <row r="310" spans="1:7" x14ac:dyDescent="0.35">
      <c r="A310">
        <v>2025</v>
      </c>
      <c r="B310" t="s">
        <v>48</v>
      </c>
      <c r="C310" t="s">
        <v>92</v>
      </c>
      <c r="D310" t="s">
        <v>89</v>
      </c>
      <c r="E310" t="s">
        <v>15</v>
      </c>
      <c r="F310">
        <v>10647000</v>
      </c>
      <c r="G310">
        <v>3007231</v>
      </c>
    </row>
    <row r="311" spans="1:7" x14ac:dyDescent="0.35">
      <c r="A311">
        <v>2038</v>
      </c>
      <c r="B311" t="s">
        <v>49</v>
      </c>
      <c r="C311" t="s">
        <v>92</v>
      </c>
      <c r="D311" t="s">
        <v>87</v>
      </c>
      <c r="E311" t="s">
        <v>8</v>
      </c>
      <c r="F311">
        <v>17318561</v>
      </c>
      <c r="G311">
        <v>4249178</v>
      </c>
    </row>
    <row r="312" spans="1:7" x14ac:dyDescent="0.35">
      <c r="A312">
        <v>2026</v>
      </c>
      <c r="B312" t="s">
        <v>48</v>
      </c>
      <c r="C312" t="s">
        <v>92</v>
      </c>
      <c r="D312" t="s">
        <v>89</v>
      </c>
      <c r="E312" t="s">
        <v>15</v>
      </c>
      <c r="F312">
        <v>10848000</v>
      </c>
      <c r="G312">
        <v>3132129</v>
      </c>
    </row>
    <row r="313" spans="1:7" x14ac:dyDescent="0.35">
      <c r="A313">
        <v>2039</v>
      </c>
      <c r="B313" t="s">
        <v>49</v>
      </c>
      <c r="C313" t="s">
        <v>92</v>
      </c>
      <c r="D313" t="s">
        <v>87</v>
      </c>
      <c r="E313" t="s">
        <v>8</v>
      </c>
      <c r="F313">
        <v>17285185</v>
      </c>
      <c r="G313">
        <v>4282485</v>
      </c>
    </row>
    <row r="314" spans="1:7" x14ac:dyDescent="0.35">
      <c r="A314">
        <v>2027</v>
      </c>
      <c r="B314" t="s">
        <v>48</v>
      </c>
      <c r="C314" t="s">
        <v>92</v>
      </c>
      <c r="D314" t="s">
        <v>89</v>
      </c>
      <c r="E314" t="s">
        <v>15</v>
      </c>
      <c r="F314">
        <v>11043000</v>
      </c>
      <c r="G314">
        <v>3259324</v>
      </c>
    </row>
    <row r="315" spans="1:7" x14ac:dyDescent="0.35">
      <c r="A315">
        <v>2040</v>
      </c>
      <c r="B315" t="s">
        <v>49</v>
      </c>
      <c r="C315" t="s">
        <v>92</v>
      </c>
      <c r="D315" t="s">
        <v>87</v>
      </c>
      <c r="E315" t="s">
        <v>8</v>
      </c>
      <c r="F315">
        <v>17251874</v>
      </c>
      <c r="G315">
        <v>4316054</v>
      </c>
    </row>
    <row r="316" spans="1:7" x14ac:dyDescent="0.35">
      <c r="A316">
        <v>2028</v>
      </c>
      <c r="B316" t="s">
        <v>48</v>
      </c>
      <c r="C316" t="s">
        <v>92</v>
      </c>
      <c r="D316" t="s">
        <v>89</v>
      </c>
      <c r="E316" t="s">
        <v>15</v>
      </c>
      <c r="F316">
        <v>11235000</v>
      </c>
      <c r="G316">
        <v>3389722</v>
      </c>
    </row>
    <row r="317" spans="1:7" x14ac:dyDescent="0.35">
      <c r="A317">
        <v>2041</v>
      </c>
      <c r="B317" t="s">
        <v>49</v>
      </c>
      <c r="C317" t="s">
        <v>92</v>
      </c>
      <c r="D317" t="s">
        <v>87</v>
      </c>
      <c r="E317" t="s">
        <v>8</v>
      </c>
      <c r="F317">
        <v>17218627</v>
      </c>
      <c r="G317">
        <v>4349885</v>
      </c>
    </row>
    <row r="318" spans="1:7" x14ac:dyDescent="0.35">
      <c r="A318">
        <v>2029</v>
      </c>
      <c r="B318" t="s">
        <v>48</v>
      </c>
      <c r="C318" t="s">
        <v>92</v>
      </c>
      <c r="D318" t="s">
        <v>89</v>
      </c>
      <c r="E318" t="s">
        <v>15</v>
      </c>
      <c r="F318">
        <v>11428000</v>
      </c>
      <c r="G318">
        <v>3524615</v>
      </c>
    </row>
    <row r="319" spans="1:7" x14ac:dyDescent="0.35">
      <c r="A319">
        <v>2030</v>
      </c>
      <c r="B319" t="s">
        <v>48</v>
      </c>
      <c r="C319" t="s">
        <v>92</v>
      </c>
      <c r="D319" t="s">
        <v>89</v>
      </c>
      <c r="E319" t="s">
        <v>15</v>
      </c>
      <c r="F319">
        <v>11622000</v>
      </c>
      <c r="G319">
        <v>3664146</v>
      </c>
    </row>
    <row r="320" spans="1:7" x14ac:dyDescent="0.35">
      <c r="A320">
        <v>2031</v>
      </c>
      <c r="B320" t="s">
        <v>48</v>
      </c>
      <c r="C320" t="s">
        <v>92</v>
      </c>
      <c r="D320" t="s">
        <v>89</v>
      </c>
      <c r="E320" t="s">
        <v>15</v>
      </c>
      <c r="F320">
        <v>11817000</v>
      </c>
      <c r="G320">
        <v>3808461</v>
      </c>
    </row>
    <row r="321" spans="1:7" x14ac:dyDescent="0.35">
      <c r="A321">
        <v>2032</v>
      </c>
      <c r="B321" t="s">
        <v>48</v>
      </c>
      <c r="C321" t="s">
        <v>92</v>
      </c>
      <c r="D321" t="s">
        <v>89</v>
      </c>
      <c r="E321" t="s">
        <v>15</v>
      </c>
      <c r="F321">
        <v>12005000</v>
      </c>
      <c r="G321">
        <v>3955077</v>
      </c>
    </row>
    <row r="322" spans="1:7" x14ac:dyDescent="0.35">
      <c r="A322">
        <v>2022</v>
      </c>
      <c r="B322" t="s">
        <v>49</v>
      </c>
      <c r="C322" t="s">
        <v>92</v>
      </c>
      <c r="D322" t="s">
        <v>87</v>
      </c>
      <c r="E322" t="s">
        <v>3</v>
      </c>
      <c r="F322">
        <v>6653000</v>
      </c>
      <c r="G322">
        <v>1572650</v>
      </c>
    </row>
    <row r="323" spans="1:7" x14ac:dyDescent="0.35">
      <c r="A323">
        <v>2033</v>
      </c>
      <c r="B323" t="s">
        <v>48</v>
      </c>
      <c r="C323" t="s">
        <v>92</v>
      </c>
      <c r="D323" t="s">
        <v>89</v>
      </c>
      <c r="E323" t="s">
        <v>15</v>
      </c>
      <c r="F323">
        <v>12186000</v>
      </c>
      <c r="G323">
        <v>4103972</v>
      </c>
    </row>
    <row r="324" spans="1:7" x14ac:dyDescent="0.35">
      <c r="A324">
        <v>2023</v>
      </c>
      <c r="B324" t="s">
        <v>49</v>
      </c>
      <c r="C324" t="s">
        <v>92</v>
      </c>
      <c r="D324" t="s">
        <v>87</v>
      </c>
      <c r="E324" t="s">
        <v>3</v>
      </c>
      <c r="F324">
        <v>6685000</v>
      </c>
      <c r="G324">
        <v>1580214</v>
      </c>
    </row>
    <row r="325" spans="1:7" x14ac:dyDescent="0.35">
      <c r="A325">
        <v>2034</v>
      </c>
      <c r="B325" t="s">
        <v>48</v>
      </c>
      <c r="C325" t="s">
        <v>92</v>
      </c>
      <c r="D325" t="s">
        <v>89</v>
      </c>
      <c r="E325" t="s">
        <v>15</v>
      </c>
      <c r="F325">
        <v>12369000</v>
      </c>
      <c r="G325">
        <v>4258222</v>
      </c>
    </row>
    <row r="326" spans="1:7" x14ac:dyDescent="0.35">
      <c r="A326">
        <v>2024</v>
      </c>
      <c r="B326" t="s">
        <v>49</v>
      </c>
      <c r="C326" t="s">
        <v>92</v>
      </c>
      <c r="D326" t="s">
        <v>87</v>
      </c>
      <c r="E326" t="s">
        <v>3</v>
      </c>
      <c r="F326">
        <v>6716000</v>
      </c>
      <c r="G326">
        <v>1587542</v>
      </c>
    </row>
    <row r="327" spans="1:7" x14ac:dyDescent="0.35">
      <c r="A327">
        <v>2035</v>
      </c>
      <c r="B327" t="s">
        <v>48</v>
      </c>
      <c r="C327" t="s">
        <v>92</v>
      </c>
      <c r="D327" t="s">
        <v>89</v>
      </c>
      <c r="E327" t="s">
        <v>15</v>
      </c>
      <c r="F327">
        <v>12553000</v>
      </c>
      <c r="G327">
        <v>4417654</v>
      </c>
    </row>
    <row r="328" spans="1:7" x14ac:dyDescent="0.35">
      <c r="A328">
        <v>2025</v>
      </c>
      <c r="B328" t="s">
        <v>49</v>
      </c>
      <c r="C328" t="s">
        <v>92</v>
      </c>
      <c r="D328" t="s">
        <v>87</v>
      </c>
      <c r="E328" t="s">
        <v>3</v>
      </c>
      <c r="F328">
        <v>6748000</v>
      </c>
      <c r="G328">
        <v>1595106</v>
      </c>
    </row>
    <row r="329" spans="1:7" x14ac:dyDescent="0.35">
      <c r="A329">
        <v>2036</v>
      </c>
      <c r="B329" t="s">
        <v>48</v>
      </c>
      <c r="C329" t="s">
        <v>92</v>
      </c>
      <c r="D329" t="s">
        <v>89</v>
      </c>
      <c r="E329" t="s">
        <v>15</v>
      </c>
      <c r="F329">
        <v>12739000</v>
      </c>
      <c r="G329">
        <v>4582790</v>
      </c>
    </row>
    <row r="330" spans="1:7" x14ac:dyDescent="0.35">
      <c r="A330">
        <v>2026</v>
      </c>
      <c r="B330" t="s">
        <v>49</v>
      </c>
      <c r="C330" t="s">
        <v>92</v>
      </c>
      <c r="D330" t="s">
        <v>87</v>
      </c>
      <c r="E330" t="s">
        <v>3</v>
      </c>
      <c r="F330">
        <v>6779000</v>
      </c>
      <c r="G330">
        <v>1602434</v>
      </c>
    </row>
    <row r="331" spans="1:7" x14ac:dyDescent="0.35">
      <c r="A331">
        <v>2037</v>
      </c>
      <c r="B331" t="s">
        <v>48</v>
      </c>
      <c r="C331" t="s">
        <v>92</v>
      </c>
      <c r="D331" t="s">
        <v>89</v>
      </c>
      <c r="E331" t="s">
        <v>15</v>
      </c>
      <c r="F331">
        <v>12924000</v>
      </c>
      <c r="G331">
        <v>4752718</v>
      </c>
    </row>
    <row r="332" spans="1:7" x14ac:dyDescent="0.35">
      <c r="A332">
        <v>2027</v>
      </c>
      <c r="B332" t="s">
        <v>49</v>
      </c>
      <c r="C332" t="s">
        <v>92</v>
      </c>
      <c r="D332" t="s">
        <v>87</v>
      </c>
      <c r="E332" t="s">
        <v>3</v>
      </c>
      <c r="F332">
        <v>6806000</v>
      </c>
      <c r="G332">
        <v>1608816</v>
      </c>
    </row>
    <row r="333" spans="1:7" x14ac:dyDescent="0.35">
      <c r="A333">
        <v>2038</v>
      </c>
      <c r="B333" t="s">
        <v>48</v>
      </c>
      <c r="C333" t="s">
        <v>92</v>
      </c>
      <c r="D333" t="s">
        <v>89</v>
      </c>
      <c r="E333" t="s">
        <v>15</v>
      </c>
      <c r="F333">
        <v>13118331</v>
      </c>
      <c r="G333">
        <v>4931444</v>
      </c>
    </row>
    <row r="334" spans="1:7" x14ac:dyDescent="0.35">
      <c r="A334">
        <v>2028</v>
      </c>
      <c r="B334" t="s">
        <v>49</v>
      </c>
      <c r="C334" t="s">
        <v>92</v>
      </c>
      <c r="D334" t="s">
        <v>87</v>
      </c>
      <c r="E334" t="s">
        <v>3</v>
      </c>
      <c r="F334">
        <v>6827000</v>
      </c>
      <c r="G334">
        <v>1613780</v>
      </c>
    </row>
    <row r="335" spans="1:7" x14ac:dyDescent="0.35">
      <c r="A335">
        <v>2039</v>
      </c>
      <c r="B335" t="s">
        <v>48</v>
      </c>
      <c r="C335" t="s">
        <v>92</v>
      </c>
      <c r="D335" t="s">
        <v>89</v>
      </c>
      <c r="E335" t="s">
        <v>15</v>
      </c>
      <c r="F335">
        <v>13315584</v>
      </c>
      <c r="G335">
        <v>5116892</v>
      </c>
    </row>
    <row r="336" spans="1:7" x14ac:dyDescent="0.35">
      <c r="A336">
        <v>2029</v>
      </c>
      <c r="B336" t="s">
        <v>49</v>
      </c>
      <c r="C336" t="s">
        <v>92</v>
      </c>
      <c r="D336" t="s">
        <v>87</v>
      </c>
      <c r="E336" t="s">
        <v>3</v>
      </c>
      <c r="F336">
        <v>6849000</v>
      </c>
      <c r="G336">
        <v>1618981</v>
      </c>
    </row>
    <row r="337" spans="1:7" x14ac:dyDescent="0.35">
      <c r="A337">
        <v>2040</v>
      </c>
      <c r="B337" t="s">
        <v>48</v>
      </c>
      <c r="C337" t="s">
        <v>92</v>
      </c>
      <c r="D337" t="s">
        <v>89</v>
      </c>
      <c r="E337" t="s">
        <v>15</v>
      </c>
      <c r="F337">
        <v>13515802</v>
      </c>
      <c r="G337">
        <v>5309313</v>
      </c>
    </row>
    <row r="338" spans="1:7" x14ac:dyDescent="0.35">
      <c r="A338">
        <v>2030</v>
      </c>
      <c r="B338" t="s">
        <v>49</v>
      </c>
      <c r="C338" t="s">
        <v>92</v>
      </c>
      <c r="D338" t="s">
        <v>87</v>
      </c>
      <c r="E338" t="s">
        <v>3</v>
      </c>
      <c r="F338">
        <v>6871000</v>
      </c>
      <c r="G338">
        <v>1624181</v>
      </c>
    </row>
    <row r="339" spans="1:7" x14ac:dyDescent="0.35">
      <c r="A339">
        <v>2041</v>
      </c>
      <c r="B339" t="s">
        <v>48</v>
      </c>
      <c r="C339" t="s">
        <v>92</v>
      </c>
      <c r="D339" t="s">
        <v>89</v>
      </c>
      <c r="E339" t="s">
        <v>15</v>
      </c>
      <c r="F339">
        <v>13719031</v>
      </c>
      <c r="G339">
        <v>5508970</v>
      </c>
    </row>
    <row r="340" spans="1:7" x14ac:dyDescent="0.35">
      <c r="A340">
        <v>2031</v>
      </c>
      <c r="B340" t="s">
        <v>49</v>
      </c>
      <c r="C340" t="s">
        <v>92</v>
      </c>
      <c r="D340" t="s">
        <v>87</v>
      </c>
      <c r="E340" t="s">
        <v>3</v>
      </c>
      <c r="F340">
        <v>6893000</v>
      </c>
      <c r="G340">
        <v>1629382</v>
      </c>
    </row>
    <row r="341" spans="1:7" x14ac:dyDescent="0.35">
      <c r="A341">
        <v>2022</v>
      </c>
      <c r="B341" t="s">
        <v>48</v>
      </c>
      <c r="C341" t="s">
        <v>92</v>
      </c>
      <c r="D341" t="s">
        <v>89</v>
      </c>
      <c r="E341" t="s">
        <v>16</v>
      </c>
      <c r="F341">
        <v>8519000</v>
      </c>
      <c r="G341">
        <v>2355710</v>
      </c>
    </row>
    <row r="342" spans="1:7" x14ac:dyDescent="0.35">
      <c r="A342">
        <v>2032</v>
      </c>
      <c r="B342" t="s">
        <v>49</v>
      </c>
      <c r="C342" t="s">
        <v>92</v>
      </c>
      <c r="D342" t="s">
        <v>87</v>
      </c>
      <c r="E342" t="s">
        <v>3</v>
      </c>
      <c r="F342">
        <v>6908000</v>
      </c>
      <c r="G342">
        <v>1632927</v>
      </c>
    </row>
    <row r="343" spans="1:7" x14ac:dyDescent="0.35">
      <c r="A343">
        <v>2023</v>
      </c>
      <c r="B343" t="s">
        <v>48</v>
      </c>
      <c r="C343" t="s">
        <v>92</v>
      </c>
      <c r="D343" t="s">
        <v>89</v>
      </c>
      <c r="E343" t="s">
        <v>16</v>
      </c>
      <c r="F343">
        <v>8657000</v>
      </c>
      <c r="G343">
        <v>2393870</v>
      </c>
    </row>
    <row r="344" spans="1:7" x14ac:dyDescent="0.35">
      <c r="A344">
        <v>2033</v>
      </c>
      <c r="B344" t="s">
        <v>49</v>
      </c>
      <c r="C344" t="s">
        <v>92</v>
      </c>
      <c r="D344" t="s">
        <v>87</v>
      </c>
      <c r="E344" t="s">
        <v>3</v>
      </c>
      <c r="F344">
        <v>6920000</v>
      </c>
      <c r="G344">
        <v>1635764</v>
      </c>
    </row>
    <row r="345" spans="1:7" x14ac:dyDescent="0.35">
      <c r="A345">
        <v>2024</v>
      </c>
      <c r="B345" t="s">
        <v>48</v>
      </c>
      <c r="C345" t="s">
        <v>92</v>
      </c>
      <c r="D345" t="s">
        <v>89</v>
      </c>
      <c r="E345" t="s">
        <v>16</v>
      </c>
      <c r="F345">
        <v>8795000</v>
      </c>
      <c r="G345">
        <v>2432031</v>
      </c>
    </row>
    <row r="346" spans="1:7" x14ac:dyDescent="0.35">
      <c r="A346">
        <v>2034</v>
      </c>
      <c r="B346" t="s">
        <v>49</v>
      </c>
      <c r="C346" t="s">
        <v>92</v>
      </c>
      <c r="D346" t="s">
        <v>87</v>
      </c>
      <c r="E346" t="s">
        <v>3</v>
      </c>
      <c r="F346">
        <v>6931000</v>
      </c>
      <c r="G346">
        <v>1638364</v>
      </c>
    </row>
    <row r="347" spans="1:7" x14ac:dyDescent="0.35">
      <c r="A347">
        <v>2025</v>
      </c>
      <c r="B347" t="s">
        <v>48</v>
      </c>
      <c r="C347" t="s">
        <v>92</v>
      </c>
      <c r="D347" t="s">
        <v>89</v>
      </c>
      <c r="E347" t="s">
        <v>16</v>
      </c>
      <c r="F347">
        <v>8935000</v>
      </c>
      <c r="G347">
        <v>2470744</v>
      </c>
    </row>
    <row r="348" spans="1:7" x14ac:dyDescent="0.35">
      <c r="A348">
        <v>2035</v>
      </c>
      <c r="B348" t="s">
        <v>49</v>
      </c>
      <c r="C348" t="s">
        <v>92</v>
      </c>
      <c r="D348" t="s">
        <v>87</v>
      </c>
      <c r="E348" t="s">
        <v>3</v>
      </c>
      <c r="F348">
        <v>6942000</v>
      </c>
      <c r="G348">
        <v>1640964</v>
      </c>
    </row>
    <row r="349" spans="1:7" x14ac:dyDescent="0.35">
      <c r="A349">
        <v>2026</v>
      </c>
      <c r="B349" t="s">
        <v>48</v>
      </c>
      <c r="C349" t="s">
        <v>92</v>
      </c>
      <c r="D349" t="s">
        <v>89</v>
      </c>
      <c r="E349" t="s">
        <v>16</v>
      </c>
      <c r="F349">
        <v>9077000</v>
      </c>
      <c r="G349">
        <v>2510010</v>
      </c>
    </row>
    <row r="350" spans="1:7" x14ac:dyDescent="0.35">
      <c r="A350">
        <v>2036</v>
      </c>
      <c r="B350" t="s">
        <v>49</v>
      </c>
      <c r="C350" t="s">
        <v>92</v>
      </c>
      <c r="D350" t="s">
        <v>87</v>
      </c>
      <c r="E350" t="s">
        <v>3</v>
      </c>
      <c r="F350">
        <v>6953000</v>
      </c>
      <c r="G350">
        <v>1643564</v>
      </c>
    </row>
    <row r="351" spans="1:7" x14ac:dyDescent="0.35">
      <c r="A351">
        <v>2027</v>
      </c>
      <c r="B351" t="s">
        <v>48</v>
      </c>
      <c r="C351" t="s">
        <v>92</v>
      </c>
      <c r="D351" t="s">
        <v>89</v>
      </c>
      <c r="E351" t="s">
        <v>16</v>
      </c>
      <c r="F351">
        <v>9213000</v>
      </c>
      <c r="G351">
        <v>2547618</v>
      </c>
    </row>
    <row r="352" spans="1:7" x14ac:dyDescent="0.35">
      <c r="A352">
        <v>2037</v>
      </c>
      <c r="B352" t="s">
        <v>49</v>
      </c>
      <c r="C352" t="s">
        <v>92</v>
      </c>
      <c r="D352" t="s">
        <v>87</v>
      </c>
      <c r="E352" t="s">
        <v>3</v>
      </c>
      <c r="F352">
        <v>6965000</v>
      </c>
      <c r="G352">
        <v>1646401</v>
      </c>
    </row>
    <row r="353" spans="1:7" x14ac:dyDescent="0.35">
      <c r="A353">
        <v>2028</v>
      </c>
      <c r="B353" t="s">
        <v>48</v>
      </c>
      <c r="C353" t="s">
        <v>92</v>
      </c>
      <c r="D353" t="s">
        <v>89</v>
      </c>
      <c r="E353" t="s">
        <v>16</v>
      </c>
      <c r="F353">
        <v>9345000</v>
      </c>
      <c r="G353">
        <v>2584119</v>
      </c>
    </row>
    <row r="354" spans="1:7" x14ac:dyDescent="0.35">
      <c r="A354">
        <v>2038</v>
      </c>
      <c r="B354" t="s">
        <v>49</v>
      </c>
      <c r="C354" t="s">
        <v>92</v>
      </c>
      <c r="D354" t="s">
        <v>87</v>
      </c>
      <c r="E354" t="s">
        <v>3</v>
      </c>
      <c r="F354">
        <v>6977073</v>
      </c>
      <c r="G354">
        <v>1649255</v>
      </c>
    </row>
    <row r="355" spans="1:7" x14ac:dyDescent="0.35">
      <c r="A355">
        <v>2029</v>
      </c>
      <c r="B355" t="s">
        <v>48</v>
      </c>
      <c r="C355" t="s">
        <v>92</v>
      </c>
      <c r="D355" t="s">
        <v>89</v>
      </c>
      <c r="E355" t="s">
        <v>16</v>
      </c>
      <c r="F355">
        <v>9478000</v>
      </c>
      <c r="G355">
        <v>2620897</v>
      </c>
    </row>
    <row r="356" spans="1:7" x14ac:dyDescent="0.35">
      <c r="A356">
        <v>2039</v>
      </c>
      <c r="B356" t="s">
        <v>49</v>
      </c>
      <c r="C356" t="s">
        <v>92</v>
      </c>
      <c r="D356" t="s">
        <v>87</v>
      </c>
      <c r="E356" t="s">
        <v>3</v>
      </c>
      <c r="F356">
        <v>6989167</v>
      </c>
      <c r="G356">
        <v>1652114</v>
      </c>
    </row>
    <row r="357" spans="1:7" x14ac:dyDescent="0.35">
      <c r="A357">
        <v>2030</v>
      </c>
      <c r="B357" t="s">
        <v>48</v>
      </c>
      <c r="C357" t="s">
        <v>92</v>
      </c>
      <c r="D357" t="s">
        <v>89</v>
      </c>
      <c r="E357" t="s">
        <v>16</v>
      </c>
      <c r="F357">
        <v>9612000</v>
      </c>
      <c r="G357">
        <v>2657951</v>
      </c>
    </row>
    <row r="358" spans="1:7" x14ac:dyDescent="0.35">
      <c r="A358">
        <v>2040</v>
      </c>
      <c r="B358" t="s">
        <v>49</v>
      </c>
      <c r="C358" t="s">
        <v>92</v>
      </c>
      <c r="D358" t="s">
        <v>87</v>
      </c>
      <c r="E358" t="s">
        <v>3</v>
      </c>
      <c r="F358">
        <v>7001282</v>
      </c>
      <c r="G358">
        <v>1654977</v>
      </c>
    </row>
    <row r="359" spans="1:7" x14ac:dyDescent="0.35">
      <c r="A359">
        <v>2031</v>
      </c>
      <c r="B359" t="s">
        <v>48</v>
      </c>
      <c r="C359" t="s">
        <v>92</v>
      </c>
      <c r="D359" t="s">
        <v>89</v>
      </c>
      <c r="E359" t="s">
        <v>16</v>
      </c>
      <c r="F359">
        <v>9747000</v>
      </c>
      <c r="G359">
        <v>2695282</v>
      </c>
    </row>
    <row r="360" spans="1:7" x14ac:dyDescent="0.35">
      <c r="A360">
        <v>2041</v>
      </c>
      <c r="B360" t="s">
        <v>49</v>
      </c>
      <c r="C360" t="s">
        <v>92</v>
      </c>
      <c r="D360" t="s">
        <v>87</v>
      </c>
      <c r="E360" t="s">
        <v>3</v>
      </c>
      <c r="F360">
        <v>7013418</v>
      </c>
      <c r="G360">
        <v>1657846</v>
      </c>
    </row>
    <row r="361" spans="1:7" x14ac:dyDescent="0.35">
      <c r="A361">
        <v>2032</v>
      </c>
      <c r="B361" t="s">
        <v>48</v>
      </c>
      <c r="C361" t="s">
        <v>92</v>
      </c>
      <c r="D361" t="s">
        <v>89</v>
      </c>
      <c r="E361" t="s">
        <v>16</v>
      </c>
      <c r="F361">
        <v>9876000</v>
      </c>
      <c r="G361">
        <v>2730953</v>
      </c>
    </row>
    <row r="362" spans="1:7" x14ac:dyDescent="0.35">
      <c r="A362">
        <v>2033</v>
      </c>
      <c r="B362" t="s">
        <v>48</v>
      </c>
      <c r="C362" t="s">
        <v>92</v>
      </c>
      <c r="D362" t="s">
        <v>89</v>
      </c>
      <c r="E362" t="s">
        <v>16</v>
      </c>
      <c r="F362">
        <v>10001000</v>
      </c>
      <c r="G362">
        <v>2765519</v>
      </c>
    </row>
    <row r="363" spans="1:7" x14ac:dyDescent="0.35">
      <c r="A363">
        <v>2034</v>
      </c>
      <c r="B363" t="s">
        <v>48</v>
      </c>
      <c r="C363" t="s">
        <v>92</v>
      </c>
      <c r="D363" t="s">
        <v>89</v>
      </c>
      <c r="E363" t="s">
        <v>16</v>
      </c>
      <c r="F363">
        <v>10127000</v>
      </c>
      <c r="G363">
        <v>2800361</v>
      </c>
    </row>
    <row r="364" spans="1:7" x14ac:dyDescent="0.35">
      <c r="A364">
        <v>2035</v>
      </c>
      <c r="B364" t="s">
        <v>48</v>
      </c>
      <c r="C364" t="s">
        <v>92</v>
      </c>
      <c r="D364" t="s">
        <v>89</v>
      </c>
      <c r="E364" t="s">
        <v>16</v>
      </c>
      <c r="F364">
        <v>10253000</v>
      </c>
      <c r="G364">
        <v>2835203</v>
      </c>
    </row>
    <row r="365" spans="1:7" x14ac:dyDescent="0.35">
      <c r="A365">
        <v>2022</v>
      </c>
      <c r="B365" t="s">
        <v>49</v>
      </c>
      <c r="C365" t="s">
        <v>92</v>
      </c>
      <c r="D365" t="s">
        <v>87</v>
      </c>
      <c r="E365" t="s">
        <v>4</v>
      </c>
      <c r="F365">
        <v>9611000</v>
      </c>
      <c r="G365">
        <v>1958298</v>
      </c>
    </row>
    <row r="366" spans="1:7" x14ac:dyDescent="0.35">
      <c r="A366">
        <v>2036</v>
      </c>
      <c r="B366" t="s">
        <v>48</v>
      </c>
      <c r="C366" t="s">
        <v>92</v>
      </c>
      <c r="D366" t="s">
        <v>89</v>
      </c>
      <c r="E366" t="s">
        <v>16</v>
      </c>
      <c r="F366">
        <v>10381000</v>
      </c>
      <c r="G366">
        <v>2870598</v>
      </c>
    </row>
    <row r="367" spans="1:7" x14ac:dyDescent="0.35">
      <c r="A367">
        <v>2023</v>
      </c>
      <c r="B367" t="s">
        <v>49</v>
      </c>
      <c r="C367" t="s">
        <v>92</v>
      </c>
      <c r="D367" t="s">
        <v>87</v>
      </c>
      <c r="E367" t="s">
        <v>4</v>
      </c>
      <c r="F367">
        <v>9643000</v>
      </c>
      <c r="G367">
        <v>1988003</v>
      </c>
    </row>
    <row r="368" spans="1:7" x14ac:dyDescent="0.35">
      <c r="A368">
        <v>2037</v>
      </c>
      <c r="B368" t="s">
        <v>48</v>
      </c>
      <c r="C368" t="s">
        <v>92</v>
      </c>
      <c r="D368" t="s">
        <v>89</v>
      </c>
      <c r="E368" t="s">
        <v>16</v>
      </c>
      <c r="F368">
        <v>10508000</v>
      </c>
      <c r="G368">
        <v>2905717</v>
      </c>
    </row>
    <row r="369" spans="1:7" x14ac:dyDescent="0.35">
      <c r="A369">
        <v>2024</v>
      </c>
      <c r="B369" t="s">
        <v>49</v>
      </c>
      <c r="C369" t="s">
        <v>92</v>
      </c>
      <c r="D369" t="s">
        <v>87</v>
      </c>
      <c r="E369" t="s">
        <v>4</v>
      </c>
      <c r="F369">
        <v>9673000</v>
      </c>
      <c r="G369">
        <v>2017720</v>
      </c>
    </row>
    <row r="370" spans="1:7" x14ac:dyDescent="0.35">
      <c r="A370">
        <v>2038</v>
      </c>
      <c r="B370" t="s">
        <v>48</v>
      </c>
      <c r="C370" t="s">
        <v>92</v>
      </c>
      <c r="D370" t="s">
        <v>89</v>
      </c>
      <c r="E370" t="s">
        <v>16</v>
      </c>
      <c r="F370">
        <v>10640489</v>
      </c>
      <c r="G370">
        <v>2942353</v>
      </c>
    </row>
    <row r="371" spans="1:7" x14ac:dyDescent="0.35">
      <c r="A371">
        <v>2025</v>
      </c>
      <c r="B371" t="s">
        <v>49</v>
      </c>
      <c r="C371" t="s">
        <v>92</v>
      </c>
      <c r="D371" t="s">
        <v>87</v>
      </c>
      <c r="E371" t="s">
        <v>4</v>
      </c>
      <c r="F371">
        <v>9706000</v>
      </c>
      <c r="G371">
        <v>2048495</v>
      </c>
    </row>
    <row r="372" spans="1:7" x14ac:dyDescent="0.35">
      <c r="A372">
        <v>2039</v>
      </c>
      <c r="B372" t="s">
        <v>48</v>
      </c>
      <c r="C372" t="s">
        <v>92</v>
      </c>
      <c r="D372" t="s">
        <v>89</v>
      </c>
      <c r="E372" t="s">
        <v>16</v>
      </c>
      <c r="F372">
        <v>10774649</v>
      </c>
      <c r="G372">
        <v>2979451</v>
      </c>
    </row>
    <row r="373" spans="1:7" x14ac:dyDescent="0.35">
      <c r="A373">
        <v>2026</v>
      </c>
      <c r="B373" t="s">
        <v>49</v>
      </c>
      <c r="C373" t="s">
        <v>92</v>
      </c>
      <c r="D373" t="s">
        <v>87</v>
      </c>
      <c r="E373" t="s">
        <v>4</v>
      </c>
      <c r="F373">
        <v>9736000</v>
      </c>
      <c r="G373">
        <v>2079074</v>
      </c>
    </row>
    <row r="374" spans="1:7" x14ac:dyDescent="0.35">
      <c r="A374">
        <v>2040</v>
      </c>
      <c r="B374" t="s">
        <v>48</v>
      </c>
      <c r="C374" t="s">
        <v>92</v>
      </c>
      <c r="D374" t="s">
        <v>89</v>
      </c>
      <c r="E374" t="s">
        <v>16</v>
      </c>
      <c r="F374">
        <v>10910499</v>
      </c>
      <c r="G374">
        <v>3017017</v>
      </c>
    </row>
    <row r="375" spans="1:7" x14ac:dyDescent="0.35">
      <c r="A375">
        <v>2027</v>
      </c>
      <c r="B375" t="s">
        <v>49</v>
      </c>
      <c r="C375" t="s">
        <v>92</v>
      </c>
      <c r="D375" t="s">
        <v>87</v>
      </c>
      <c r="E375" t="s">
        <v>4</v>
      </c>
      <c r="F375">
        <v>9763000</v>
      </c>
      <c r="G375">
        <v>2109441</v>
      </c>
    </row>
    <row r="376" spans="1:7" x14ac:dyDescent="0.35">
      <c r="A376">
        <v>2041</v>
      </c>
      <c r="B376" t="s">
        <v>48</v>
      </c>
      <c r="C376" t="s">
        <v>92</v>
      </c>
      <c r="D376" t="s">
        <v>89</v>
      </c>
      <c r="E376" t="s">
        <v>16</v>
      </c>
      <c r="F376">
        <v>11048063</v>
      </c>
      <c r="G376">
        <v>3055057</v>
      </c>
    </row>
    <row r="377" spans="1:7" x14ac:dyDescent="0.35">
      <c r="A377">
        <v>2028</v>
      </c>
      <c r="B377" t="s">
        <v>49</v>
      </c>
      <c r="C377" t="s">
        <v>92</v>
      </c>
      <c r="D377" t="s">
        <v>87</v>
      </c>
      <c r="E377" t="s">
        <v>4</v>
      </c>
      <c r="F377">
        <v>9788000</v>
      </c>
      <c r="G377">
        <v>2139798</v>
      </c>
    </row>
    <row r="378" spans="1:7" x14ac:dyDescent="0.35">
      <c r="A378">
        <v>2022</v>
      </c>
      <c r="B378" t="s">
        <v>48</v>
      </c>
      <c r="C378" t="s">
        <v>92</v>
      </c>
      <c r="D378" t="s">
        <v>85</v>
      </c>
      <c r="E378" t="s">
        <v>17</v>
      </c>
      <c r="F378">
        <v>7919000</v>
      </c>
      <c r="G378">
        <v>1873465</v>
      </c>
    </row>
    <row r="379" spans="1:7" x14ac:dyDescent="0.35">
      <c r="A379">
        <v>2029</v>
      </c>
      <c r="B379" t="s">
        <v>49</v>
      </c>
      <c r="C379" t="s">
        <v>92</v>
      </c>
      <c r="D379" t="s">
        <v>87</v>
      </c>
      <c r="E379" t="s">
        <v>4</v>
      </c>
      <c r="F379">
        <v>9814000</v>
      </c>
      <c r="G379">
        <v>2170800</v>
      </c>
    </row>
    <row r="380" spans="1:7" x14ac:dyDescent="0.35">
      <c r="A380">
        <v>2023</v>
      </c>
      <c r="B380" t="s">
        <v>48</v>
      </c>
      <c r="C380" t="s">
        <v>92</v>
      </c>
      <c r="D380" t="s">
        <v>85</v>
      </c>
      <c r="E380" t="s">
        <v>17</v>
      </c>
      <c r="F380">
        <v>8106000</v>
      </c>
      <c r="G380">
        <v>1932406</v>
      </c>
    </row>
    <row r="381" spans="1:7" x14ac:dyDescent="0.35">
      <c r="A381">
        <v>2030</v>
      </c>
      <c r="B381" t="s">
        <v>49</v>
      </c>
      <c r="C381" t="s">
        <v>92</v>
      </c>
      <c r="D381" t="s">
        <v>87</v>
      </c>
      <c r="E381" t="s">
        <v>4</v>
      </c>
      <c r="F381">
        <v>9840000</v>
      </c>
      <c r="G381">
        <v>2202235</v>
      </c>
    </row>
    <row r="382" spans="1:7" x14ac:dyDescent="0.35">
      <c r="A382">
        <v>2024</v>
      </c>
      <c r="B382" t="s">
        <v>48</v>
      </c>
      <c r="C382" t="s">
        <v>92</v>
      </c>
      <c r="D382" t="s">
        <v>85</v>
      </c>
      <c r="E382" t="s">
        <v>17</v>
      </c>
      <c r="F382">
        <v>8296000</v>
      </c>
      <c r="G382">
        <v>1992862</v>
      </c>
    </row>
    <row r="383" spans="1:7" x14ac:dyDescent="0.35">
      <c r="A383">
        <v>2031</v>
      </c>
      <c r="B383" t="s">
        <v>49</v>
      </c>
      <c r="C383" t="s">
        <v>92</v>
      </c>
      <c r="D383" t="s">
        <v>87</v>
      </c>
      <c r="E383" t="s">
        <v>4</v>
      </c>
      <c r="F383">
        <v>9863000</v>
      </c>
      <c r="G383">
        <v>2233430</v>
      </c>
    </row>
    <row r="384" spans="1:7" x14ac:dyDescent="0.35">
      <c r="A384">
        <v>2025</v>
      </c>
      <c r="B384" t="s">
        <v>48</v>
      </c>
      <c r="C384" t="s">
        <v>92</v>
      </c>
      <c r="D384" t="s">
        <v>85</v>
      </c>
      <c r="E384" t="s">
        <v>17</v>
      </c>
      <c r="F384">
        <v>8488000</v>
      </c>
      <c r="G384">
        <v>2054615</v>
      </c>
    </row>
    <row r="385" spans="1:7" x14ac:dyDescent="0.35">
      <c r="A385">
        <v>2032</v>
      </c>
      <c r="B385" t="s">
        <v>49</v>
      </c>
      <c r="C385" t="s">
        <v>92</v>
      </c>
      <c r="D385" t="s">
        <v>87</v>
      </c>
      <c r="E385" t="s">
        <v>4</v>
      </c>
      <c r="F385">
        <v>9880000</v>
      </c>
      <c r="G385">
        <v>2263680</v>
      </c>
    </row>
    <row r="386" spans="1:7" x14ac:dyDescent="0.35">
      <c r="A386">
        <v>2026</v>
      </c>
      <c r="B386" t="s">
        <v>48</v>
      </c>
      <c r="C386" t="s">
        <v>92</v>
      </c>
      <c r="D386" t="s">
        <v>85</v>
      </c>
      <c r="E386" t="s">
        <v>17</v>
      </c>
      <c r="F386">
        <v>8682000</v>
      </c>
      <c r="G386">
        <v>2117685</v>
      </c>
    </row>
    <row r="387" spans="1:7" x14ac:dyDescent="0.35">
      <c r="A387">
        <v>2033</v>
      </c>
      <c r="B387" t="s">
        <v>49</v>
      </c>
      <c r="C387" t="s">
        <v>92</v>
      </c>
      <c r="D387" t="s">
        <v>87</v>
      </c>
      <c r="E387" t="s">
        <v>4</v>
      </c>
      <c r="F387">
        <v>9892000</v>
      </c>
      <c r="G387">
        <v>2293174</v>
      </c>
    </row>
    <row r="388" spans="1:7" x14ac:dyDescent="0.35">
      <c r="A388">
        <v>2027</v>
      </c>
      <c r="B388" t="s">
        <v>48</v>
      </c>
      <c r="C388" t="s">
        <v>92</v>
      </c>
      <c r="D388" t="s">
        <v>85</v>
      </c>
      <c r="E388" t="s">
        <v>17</v>
      </c>
      <c r="F388">
        <v>8871000</v>
      </c>
      <c r="G388">
        <v>2180373</v>
      </c>
    </row>
    <row r="389" spans="1:7" x14ac:dyDescent="0.35">
      <c r="A389">
        <v>2034</v>
      </c>
      <c r="B389" t="s">
        <v>49</v>
      </c>
      <c r="C389" t="s">
        <v>92</v>
      </c>
      <c r="D389" t="s">
        <v>87</v>
      </c>
      <c r="E389" t="s">
        <v>4</v>
      </c>
      <c r="F389">
        <v>9903000</v>
      </c>
      <c r="G389">
        <v>2322814</v>
      </c>
    </row>
    <row r="390" spans="1:7" x14ac:dyDescent="0.35">
      <c r="A390">
        <v>2028</v>
      </c>
      <c r="B390" t="s">
        <v>48</v>
      </c>
      <c r="C390" t="s">
        <v>92</v>
      </c>
      <c r="D390" t="s">
        <v>85</v>
      </c>
      <c r="E390" t="s">
        <v>17</v>
      </c>
      <c r="F390">
        <v>9057000</v>
      </c>
      <c r="G390">
        <v>2243154</v>
      </c>
    </row>
    <row r="391" spans="1:7" x14ac:dyDescent="0.35">
      <c r="A391">
        <v>2035</v>
      </c>
      <c r="B391" t="s">
        <v>49</v>
      </c>
      <c r="C391" t="s">
        <v>92</v>
      </c>
      <c r="D391" t="s">
        <v>87</v>
      </c>
      <c r="E391" t="s">
        <v>4</v>
      </c>
      <c r="F391">
        <v>9915000</v>
      </c>
      <c r="G391">
        <v>2353072</v>
      </c>
    </row>
    <row r="392" spans="1:7" x14ac:dyDescent="0.35">
      <c r="A392">
        <v>2029</v>
      </c>
      <c r="B392" t="s">
        <v>48</v>
      </c>
      <c r="C392" t="s">
        <v>92</v>
      </c>
      <c r="D392" t="s">
        <v>85</v>
      </c>
      <c r="E392" t="s">
        <v>17</v>
      </c>
      <c r="F392">
        <v>9245000</v>
      </c>
      <c r="G392">
        <v>2307269</v>
      </c>
    </row>
    <row r="393" spans="1:7" x14ac:dyDescent="0.35">
      <c r="A393">
        <v>2036</v>
      </c>
      <c r="B393" t="s">
        <v>49</v>
      </c>
      <c r="C393" t="s">
        <v>92</v>
      </c>
      <c r="D393" t="s">
        <v>87</v>
      </c>
      <c r="E393" t="s">
        <v>4</v>
      </c>
      <c r="F393">
        <v>9924000</v>
      </c>
      <c r="G393">
        <v>2383000</v>
      </c>
    </row>
    <row r="394" spans="1:7" x14ac:dyDescent="0.35">
      <c r="A394">
        <v>2030</v>
      </c>
      <c r="B394" t="s">
        <v>48</v>
      </c>
      <c r="C394" t="s">
        <v>92</v>
      </c>
      <c r="D394" t="s">
        <v>85</v>
      </c>
      <c r="E394" t="s">
        <v>17</v>
      </c>
      <c r="F394">
        <v>9435000</v>
      </c>
      <c r="G394">
        <v>2372739</v>
      </c>
    </row>
    <row r="395" spans="1:7" x14ac:dyDescent="0.35">
      <c r="A395">
        <v>2037</v>
      </c>
      <c r="B395" t="s">
        <v>49</v>
      </c>
      <c r="C395" t="s">
        <v>92</v>
      </c>
      <c r="D395" t="s">
        <v>87</v>
      </c>
      <c r="E395" t="s">
        <v>4</v>
      </c>
      <c r="F395">
        <v>9934000</v>
      </c>
      <c r="G395">
        <v>2413549</v>
      </c>
    </row>
    <row r="396" spans="1:7" x14ac:dyDescent="0.35">
      <c r="A396">
        <v>2031</v>
      </c>
      <c r="B396" t="s">
        <v>48</v>
      </c>
      <c r="C396" t="s">
        <v>92</v>
      </c>
      <c r="D396" t="s">
        <v>85</v>
      </c>
      <c r="E396" t="s">
        <v>17</v>
      </c>
      <c r="F396">
        <v>9628000</v>
      </c>
      <c r="G396">
        <v>2439836</v>
      </c>
    </row>
    <row r="397" spans="1:7" x14ac:dyDescent="0.35">
      <c r="A397">
        <v>2038</v>
      </c>
      <c r="B397" t="s">
        <v>49</v>
      </c>
      <c r="C397" t="s">
        <v>92</v>
      </c>
      <c r="D397" t="s">
        <v>87</v>
      </c>
      <c r="E397" t="s">
        <v>4</v>
      </c>
      <c r="F397">
        <v>9945883</v>
      </c>
      <c r="G397">
        <v>2444951</v>
      </c>
    </row>
    <row r="398" spans="1:7" x14ac:dyDescent="0.35">
      <c r="A398">
        <v>2032</v>
      </c>
      <c r="B398" t="s">
        <v>48</v>
      </c>
      <c r="C398" t="s">
        <v>92</v>
      </c>
      <c r="D398" t="s">
        <v>85</v>
      </c>
      <c r="E398" t="s">
        <v>17</v>
      </c>
      <c r="F398">
        <v>9817000</v>
      </c>
      <c r="G398">
        <v>2506802</v>
      </c>
    </row>
    <row r="399" spans="1:7" x14ac:dyDescent="0.35">
      <c r="A399">
        <v>2039</v>
      </c>
      <c r="B399" t="s">
        <v>49</v>
      </c>
      <c r="C399" t="s">
        <v>92</v>
      </c>
      <c r="D399" t="s">
        <v>87</v>
      </c>
      <c r="E399" t="s">
        <v>4</v>
      </c>
      <c r="F399">
        <v>9957781</v>
      </c>
      <c r="G399">
        <v>2476761</v>
      </c>
    </row>
    <row r="400" spans="1:7" x14ac:dyDescent="0.35">
      <c r="A400">
        <v>2033</v>
      </c>
      <c r="B400" t="s">
        <v>48</v>
      </c>
      <c r="C400" t="s">
        <v>92</v>
      </c>
      <c r="D400" t="s">
        <v>85</v>
      </c>
      <c r="E400" t="s">
        <v>17</v>
      </c>
      <c r="F400">
        <v>10005000</v>
      </c>
      <c r="G400">
        <v>2574393</v>
      </c>
    </row>
    <row r="401" spans="1:7" x14ac:dyDescent="0.35">
      <c r="A401">
        <v>2040</v>
      </c>
      <c r="B401" t="s">
        <v>49</v>
      </c>
      <c r="C401" t="s">
        <v>92</v>
      </c>
      <c r="D401" t="s">
        <v>87</v>
      </c>
      <c r="E401" t="s">
        <v>4</v>
      </c>
      <c r="F401">
        <v>9969692</v>
      </c>
      <c r="G401">
        <v>2508985</v>
      </c>
    </row>
    <row r="402" spans="1:7" x14ac:dyDescent="0.35">
      <c r="A402">
        <v>2034</v>
      </c>
      <c r="B402" t="s">
        <v>48</v>
      </c>
      <c r="C402" t="s">
        <v>92</v>
      </c>
      <c r="D402" t="s">
        <v>85</v>
      </c>
      <c r="E402" t="s">
        <v>17</v>
      </c>
      <c r="F402">
        <v>10194000</v>
      </c>
      <c r="G402">
        <v>2643133</v>
      </c>
    </row>
    <row r="403" spans="1:7" x14ac:dyDescent="0.35">
      <c r="A403">
        <v>2041</v>
      </c>
      <c r="B403" t="s">
        <v>49</v>
      </c>
      <c r="C403" t="s">
        <v>92</v>
      </c>
      <c r="D403" t="s">
        <v>87</v>
      </c>
      <c r="E403" t="s">
        <v>4</v>
      </c>
      <c r="F403">
        <v>9981618</v>
      </c>
      <c r="G403">
        <v>2541629</v>
      </c>
    </row>
    <row r="404" spans="1:7" x14ac:dyDescent="0.35">
      <c r="A404">
        <v>2035</v>
      </c>
      <c r="B404" t="s">
        <v>48</v>
      </c>
      <c r="C404" t="s">
        <v>92</v>
      </c>
      <c r="D404" t="s">
        <v>85</v>
      </c>
      <c r="E404" t="s">
        <v>17</v>
      </c>
      <c r="F404">
        <v>10385000</v>
      </c>
      <c r="G404">
        <v>2713298</v>
      </c>
    </row>
    <row r="405" spans="1:7" x14ac:dyDescent="0.35">
      <c r="A405">
        <v>2036</v>
      </c>
      <c r="B405" t="s">
        <v>48</v>
      </c>
      <c r="C405" t="s">
        <v>92</v>
      </c>
      <c r="D405" t="s">
        <v>85</v>
      </c>
      <c r="E405" t="s">
        <v>17</v>
      </c>
      <c r="F405">
        <v>10579000</v>
      </c>
      <c r="G405">
        <v>2785173</v>
      </c>
    </row>
    <row r="406" spans="1:7" x14ac:dyDescent="0.35">
      <c r="A406">
        <v>2037</v>
      </c>
      <c r="B406" t="s">
        <v>48</v>
      </c>
      <c r="C406" t="s">
        <v>92</v>
      </c>
      <c r="D406" t="s">
        <v>85</v>
      </c>
      <c r="E406" t="s">
        <v>17</v>
      </c>
      <c r="F406">
        <v>10773000</v>
      </c>
      <c r="G406">
        <v>2857991</v>
      </c>
    </row>
    <row r="407" spans="1:7" x14ac:dyDescent="0.35">
      <c r="A407">
        <v>2038</v>
      </c>
      <c r="B407" t="s">
        <v>48</v>
      </c>
      <c r="C407" t="s">
        <v>92</v>
      </c>
      <c r="D407" t="s">
        <v>85</v>
      </c>
      <c r="E407" t="s">
        <v>17</v>
      </c>
      <c r="F407">
        <v>10976657</v>
      </c>
      <c r="G407">
        <v>2934343</v>
      </c>
    </row>
    <row r="408" spans="1:7" x14ac:dyDescent="0.35">
      <c r="A408">
        <v>2022</v>
      </c>
      <c r="B408" t="s">
        <v>49</v>
      </c>
      <c r="C408" t="s">
        <v>92</v>
      </c>
      <c r="D408" t="s">
        <v>89</v>
      </c>
      <c r="E408" t="s">
        <v>15</v>
      </c>
      <c r="F408">
        <v>28710000</v>
      </c>
      <c r="G408">
        <v>6134156</v>
      </c>
    </row>
    <row r="409" spans="1:7" x14ac:dyDescent="0.35">
      <c r="A409">
        <v>2039</v>
      </c>
      <c r="B409" t="s">
        <v>48</v>
      </c>
      <c r="C409" t="s">
        <v>92</v>
      </c>
      <c r="D409" t="s">
        <v>85</v>
      </c>
      <c r="E409" t="s">
        <v>17</v>
      </c>
      <c r="F409">
        <v>11184164</v>
      </c>
      <c r="G409">
        <v>3012735</v>
      </c>
    </row>
    <row r="410" spans="1:7" x14ac:dyDescent="0.35">
      <c r="A410">
        <v>2023</v>
      </c>
      <c r="B410" t="s">
        <v>49</v>
      </c>
      <c r="C410" t="s">
        <v>92</v>
      </c>
      <c r="D410" t="s">
        <v>89</v>
      </c>
      <c r="E410" t="s">
        <v>15</v>
      </c>
      <c r="F410">
        <v>29010000</v>
      </c>
      <c r="G410">
        <v>6270280</v>
      </c>
    </row>
    <row r="411" spans="1:7" x14ac:dyDescent="0.35">
      <c r="A411">
        <v>2040</v>
      </c>
      <c r="B411" t="s">
        <v>48</v>
      </c>
      <c r="C411" t="s">
        <v>92</v>
      </c>
      <c r="D411" t="s">
        <v>85</v>
      </c>
      <c r="E411" t="s">
        <v>17</v>
      </c>
      <c r="F411">
        <v>11395594</v>
      </c>
      <c r="G411">
        <v>3093221</v>
      </c>
    </row>
    <row r="412" spans="1:7" x14ac:dyDescent="0.35">
      <c r="A412">
        <v>2024</v>
      </c>
      <c r="B412" t="s">
        <v>49</v>
      </c>
      <c r="C412" t="s">
        <v>92</v>
      </c>
      <c r="D412" t="s">
        <v>89</v>
      </c>
      <c r="E412" t="s">
        <v>15</v>
      </c>
      <c r="F412">
        <v>29309000</v>
      </c>
      <c r="G412">
        <v>6408521</v>
      </c>
    </row>
    <row r="413" spans="1:7" x14ac:dyDescent="0.35">
      <c r="A413">
        <v>2041</v>
      </c>
      <c r="B413" t="s">
        <v>48</v>
      </c>
      <c r="C413" t="s">
        <v>92</v>
      </c>
      <c r="D413" t="s">
        <v>85</v>
      </c>
      <c r="E413" t="s">
        <v>17</v>
      </c>
      <c r="F413">
        <v>11611021</v>
      </c>
      <c r="G413">
        <v>3175857</v>
      </c>
    </row>
    <row r="414" spans="1:7" x14ac:dyDescent="0.35">
      <c r="A414">
        <v>2025</v>
      </c>
      <c r="B414" t="s">
        <v>49</v>
      </c>
      <c r="C414" t="s">
        <v>92</v>
      </c>
      <c r="D414" t="s">
        <v>89</v>
      </c>
      <c r="E414" t="s">
        <v>15</v>
      </c>
      <c r="F414">
        <v>29606000</v>
      </c>
      <c r="G414">
        <v>6548685</v>
      </c>
    </row>
    <row r="415" spans="1:7" x14ac:dyDescent="0.35">
      <c r="A415">
        <v>2022</v>
      </c>
      <c r="B415" t="s">
        <v>48</v>
      </c>
      <c r="C415" t="s">
        <v>92</v>
      </c>
      <c r="D415" t="s">
        <v>85</v>
      </c>
      <c r="E415" t="s">
        <v>18</v>
      </c>
      <c r="F415">
        <v>24546000</v>
      </c>
      <c r="G415">
        <v>5632991</v>
      </c>
    </row>
    <row r="416" spans="1:7" x14ac:dyDescent="0.35">
      <c r="A416">
        <v>2026</v>
      </c>
      <c r="B416" t="s">
        <v>49</v>
      </c>
      <c r="C416" t="s">
        <v>92</v>
      </c>
      <c r="D416" t="s">
        <v>89</v>
      </c>
      <c r="E416" t="s">
        <v>15</v>
      </c>
      <c r="F416">
        <v>29903000</v>
      </c>
      <c r="G416">
        <v>6691241</v>
      </c>
    </row>
    <row r="417" spans="1:7" x14ac:dyDescent="0.35">
      <c r="A417">
        <v>2023</v>
      </c>
      <c r="B417" t="s">
        <v>48</v>
      </c>
      <c r="C417" t="s">
        <v>92</v>
      </c>
      <c r="D417" t="s">
        <v>85</v>
      </c>
      <c r="E417" t="s">
        <v>18</v>
      </c>
      <c r="F417">
        <v>24938000</v>
      </c>
      <c r="G417">
        <v>5734253</v>
      </c>
    </row>
    <row r="418" spans="1:7" x14ac:dyDescent="0.35">
      <c r="A418">
        <v>2027</v>
      </c>
      <c r="B418" t="s">
        <v>49</v>
      </c>
      <c r="C418" t="s">
        <v>92</v>
      </c>
      <c r="D418" t="s">
        <v>89</v>
      </c>
      <c r="E418" t="s">
        <v>15</v>
      </c>
      <c r="F418">
        <v>30178000</v>
      </c>
      <c r="G418">
        <v>6831246</v>
      </c>
    </row>
    <row r="419" spans="1:7" x14ac:dyDescent="0.35">
      <c r="A419">
        <v>2024</v>
      </c>
      <c r="B419" t="s">
        <v>48</v>
      </c>
      <c r="C419" t="s">
        <v>92</v>
      </c>
      <c r="D419" t="s">
        <v>85</v>
      </c>
      <c r="E419" t="s">
        <v>18</v>
      </c>
      <c r="F419">
        <v>25332000</v>
      </c>
      <c r="G419">
        <v>5836353</v>
      </c>
    </row>
    <row r="420" spans="1:7" x14ac:dyDescent="0.35">
      <c r="A420">
        <v>2028</v>
      </c>
      <c r="B420" t="s">
        <v>49</v>
      </c>
      <c r="C420" t="s">
        <v>92</v>
      </c>
      <c r="D420" t="s">
        <v>89</v>
      </c>
      <c r="E420" t="s">
        <v>15</v>
      </c>
      <c r="F420">
        <v>30436000</v>
      </c>
      <c r="G420">
        <v>6969709</v>
      </c>
    </row>
    <row r="421" spans="1:7" x14ac:dyDescent="0.35">
      <c r="A421">
        <v>2025</v>
      </c>
      <c r="B421" t="s">
        <v>48</v>
      </c>
      <c r="C421" t="s">
        <v>92</v>
      </c>
      <c r="D421" t="s">
        <v>85</v>
      </c>
      <c r="E421" t="s">
        <v>18</v>
      </c>
      <c r="F421">
        <v>25729000</v>
      </c>
      <c r="G421">
        <v>5939527</v>
      </c>
    </row>
    <row r="422" spans="1:7" x14ac:dyDescent="0.35">
      <c r="A422">
        <v>2029</v>
      </c>
      <c r="B422" t="s">
        <v>49</v>
      </c>
      <c r="C422" t="s">
        <v>92</v>
      </c>
      <c r="D422" t="s">
        <v>89</v>
      </c>
      <c r="E422" t="s">
        <v>15</v>
      </c>
      <c r="F422">
        <v>30693000</v>
      </c>
      <c r="G422">
        <v>7110235</v>
      </c>
    </row>
    <row r="423" spans="1:7" x14ac:dyDescent="0.35">
      <c r="A423">
        <v>2026</v>
      </c>
      <c r="B423" t="s">
        <v>48</v>
      </c>
      <c r="C423" t="s">
        <v>92</v>
      </c>
      <c r="D423" t="s">
        <v>85</v>
      </c>
      <c r="E423" t="s">
        <v>18</v>
      </c>
      <c r="F423">
        <v>26126000</v>
      </c>
      <c r="G423">
        <v>6043086</v>
      </c>
    </row>
    <row r="424" spans="1:7" x14ac:dyDescent="0.35">
      <c r="A424">
        <v>2030</v>
      </c>
      <c r="B424" t="s">
        <v>49</v>
      </c>
      <c r="C424" t="s">
        <v>92</v>
      </c>
      <c r="D424" t="s">
        <v>89</v>
      </c>
      <c r="E424" t="s">
        <v>15</v>
      </c>
      <c r="F424">
        <v>30950000</v>
      </c>
      <c r="G424">
        <v>7253086</v>
      </c>
    </row>
    <row r="425" spans="1:7" x14ac:dyDescent="0.35">
      <c r="A425">
        <v>2027</v>
      </c>
      <c r="B425" t="s">
        <v>48</v>
      </c>
      <c r="C425" t="s">
        <v>92</v>
      </c>
      <c r="D425" t="s">
        <v>85</v>
      </c>
      <c r="E425" t="s">
        <v>18</v>
      </c>
      <c r="F425">
        <v>26499000</v>
      </c>
      <c r="G425">
        <v>6141469</v>
      </c>
    </row>
    <row r="426" spans="1:7" x14ac:dyDescent="0.35">
      <c r="A426">
        <v>2031</v>
      </c>
      <c r="B426" t="s">
        <v>49</v>
      </c>
      <c r="C426" t="s">
        <v>92</v>
      </c>
      <c r="D426" t="s">
        <v>89</v>
      </c>
      <c r="E426" t="s">
        <v>15</v>
      </c>
      <c r="F426">
        <v>31205000</v>
      </c>
      <c r="G426">
        <v>7397823</v>
      </c>
    </row>
    <row r="427" spans="1:7" x14ac:dyDescent="0.35">
      <c r="A427">
        <v>2028</v>
      </c>
      <c r="B427" t="s">
        <v>48</v>
      </c>
      <c r="C427" t="s">
        <v>92</v>
      </c>
      <c r="D427" t="s">
        <v>85</v>
      </c>
      <c r="E427" t="s">
        <v>18</v>
      </c>
      <c r="F427">
        <v>26855000</v>
      </c>
      <c r="G427">
        <v>6236268</v>
      </c>
    </row>
    <row r="428" spans="1:7" x14ac:dyDescent="0.35">
      <c r="A428">
        <v>2032</v>
      </c>
      <c r="B428" t="s">
        <v>49</v>
      </c>
      <c r="C428" t="s">
        <v>92</v>
      </c>
      <c r="D428" t="s">
        <v>89</v>
      </c>
      <c r="E428" t="s">
        <v>15</v>
      </c>
      <c r="F428">
        <v>31431000</v>
      </c>
      <c r="G428">
        <v>7537989</v>
      </c>
    </row>
    <row r="429" spans="1:7" x14ac:dyDescent="0.35">
      <c r="A429">
        <v>2029</v>
      </c>
      <c r="B429" t="s">
        <v>48</v>
      </c>
      <c r="C429" t="s">
        <v>92</v>
      </c>
      <c r="D429" t="s">
        <v>85</v>
      </c>
      <c r="E429" t="s">
        <v>18</v>
      </c>
      <c r="F429">
        <v>27213000</v>
      </c>
      <c r="G429">
        <v>6331884</v>
      </c>
    </row>
    <row r="430" spans="1:7" x14ac:dyDescent="0.35">
      <c r="A430">
        <v>2033</v>
      </c>
      <c r="B430" t="s">
        <v>49</v>
      </c>
      <c r="C430" t="s">
        <v>92</v>
      </c>
      <c r="D430" t="s">
        <v>89</v>
      </c>
      <c r="E430" t="s">
        <v>15</v>
      </c>
      <c r="F430">
        <v>31640000</v>
      </c>
      <c r="G430">
        <v>7676290</v>
      </c>
    </row>
    <row r="431" spans="1:7" x14ac:dyDescent="0.35">
      <c r="A431">
        <v>2030</v>
      </c>
      <c r="B431" t="s">
        <v>48</v>
      </c>
      <c r="C431" t="s">
        <v>92</v>
      </c>
      <c r="D431" t="s">
        <v>85</v>
      </c>
      <c r="E431" t="s">
        <v>18</v>
      </c>
      <c r="F431">
        <v>27573000</v>
      </c>
      <c r="G431">
        <v>6428319</v>
      </c>
    </row>
    <row r="432" spans="1:7" x14ac:dyDescent="0.35">
      <c r="A432">
        <v>2034</v>
      </c>
      <c r="B432" t="s">
        <v>49</v>
      </c>
      <c r="C432" t="s">
        <v>92</v>
      </c>
      <c r="D432" t="s">
        <v>89</v>
      </c>
      <c r="E432" t="s">
        <v>15</v>
      </c>
      <c r="F432">
        <v>31846000</v>
      </c>
      <c r="G432">
        <v>7816050</v>
      </c>
    </row>
    <row r="433" spans="1:7" x14ac:dyDescent="0.35">
      <c r="A433">
        <v>2031</v>
      </c>
      <c r="B433" t="s">
        <v>48</v>
      </c>
      <c r="C433" t="s">
        <v>92</v>
      </c>
      <c r="D433" t="s">
        <v>85</v>
      </c>
      <c r="E433" t="s">
        <v>18</v>
      </c>
      <c r="F433">
        <v>27934000</v>
      </c>
      <c r="G433">
        <v>6525344</v>
      </c>
    </row>
    <row r="434" spans="1:7" x14ac:dyDescent="0.35">
      <c r="A434">
        <v>2035</v>
      </c>
      <c r="B434" t="s">
        <v>49</v>
      </c>
      <c r="C434" t="s">
        <v>92</v>
      </c>
      <c r="D434" t="s">
        <v>89</v>
      </c>
      <c r="E434" t="s">
        <v>15</v>
      </c>
      <c r="F434">
        <v>32051000</v>
      </c>
      <c r="G434">
        <v>7957774</v>
      </c>
    </row>
    <row r="435" spans="1:7" x14ac:dyDescent="0.35">
      <c r="A435">
        <v>2032</v>
      </c>
      <c r="B435" t="s">
        <v>48</v>
      </c>
      <c r="C435" t="s">
        <v>92</v>
      </c>
      <c r="D435" t="s">
        <v>85</v>
      </c>
      <c r="E435" t="s">
        <v>18</v>
      </c>
      <c r="F435">
        <v>28275000</v>
      </c>
      <c r="G435">
        <v>6618046</v>
      </c>
    </row>
    <row r="436" spans="1:7" x14ac:dyDescent="0.35">
      <c r="A436">
        <v>2036</v>
      </c>
      <c r="B436" t="s">
        <v>49</v>
      </c>
      <c r="C436" t="s">
        <v>92</v>
      </c>
      <c r="D436" t="s">
        <v>89</v>
      </c>
      <c r="E436" t="s">
        <v>15</v>
      </c>
      <c r="F436">
        <v>32254000</v>
      </c>
      <c r="G436">
        <v>8101234</v>
      </c>
    </row>
    <row r="437" spans="1:7" x14ac:dyDescent="0.35">
      <c r="A437">
        <v>2033</v>
      </c>
      <c r="B437" t="s">
        <v>48</v>
      </c>
      <c r="C437" t="s">
        <v>92</v>
      </c>
      <c r="D437" t="s">
        <v>85</v>
      </c>
      <c r="E437" t="s">
        <v>18</v>
      </c>
      <c r="F437">
        <v>28602000</v>
      </c>
      <c r="G437">
        <v>6707806</v>
      </c>
    </row>
    <row r="438" spans="1:7" x14ac:dyDescent="0.35">
      <c r="A438">
        <v>2037</v>
      </c>
      <c r="B438" t="s">
        <v>49</v>
      </c>
      <c r="C438" t="s">
        <v>92</v>
      </c>
      <c r="D438" t="s">
        <v>89</v>
      </c>
      <c r="E438" t="s">
        <v>15</v>
      </c>
      <c r="F438">
        <v>32458000</v>
      </c>
      <c r="G438">
        <v>8247207</v>
      </c>
    </row>
    <row r="439" spans="1:7" x14ac:dyDescent="0.35">
      <c r="A439">
        <v>2034</v>
      </c>
      <c r="B439" t="s">
        <v>48</v>
      </c>
      <c r="C439" t="s">
        <v>92</v>
      </c>
      <c r="D439" t="s">
        <v>85</v>
      </c>
      <c r="E439" t="s">
        <v>18</v>
      </c>
      <c r="F439">
        <v>28930000</v>
      </c>
      <c r="G439">
        <v>6798129</v>
      </c>
    </row>
    <row r="440" spans="1:7" x14ac:dyDescent="0.35">
      <c r="A440">
        <v>2038</v>
      </c>
      <c r="B440" t="s">
        <v>49</v>
      </c>
      <c r="C440" t="s">
        <v>92</v>
      </c>
      <c r="D440" t="s">
        <v>89</v>
      </c>
      <c r="E440" t="s">
        <v>15</v>
      </c>
      <c r="F440">
        <v>32671672</v>
      </c>
      <c r="G440">
        <v>8397965</v>
      </c>
    </row>
    <row r="441" spans="1:7" x14ac:dyDescent="0.35">
      <c r="A441">
        <v>2035</v>
      </c>
      <c r="B441" t="s">
        <v>48</v>
      </c>
      <c r="C441" t="s">
        <v>92</v>
      </c>
      <c r="D441" t="s">
        <v>85</v>
      </c>
      <c r="E441" t="s">
        <v>18</v>
      </c>
      <c r="F441">
        <v>29260000</v>
      </c>
      <c r="G441">
        <v>6889253</v>
      </c>
    </row>
    <row r="442" spans="1:7" x14ac:dyDescent="0.35">
      <c r="A442">
        <v>2039</v>
      </c>
      <c r="B442" t="s">
        <v>49</v>
      </c>
      <c r="C442" t="s">
        <v>92</v>
      </c>
      <c r="D442" t="s">
        <v>89</v>
      </c>
      <c r="E442" t="s">
        <v>15</v>
      </c>
      <c r="F442">
        <v>32886750</v>
      </c>
      <c r="G442">
        <v>8551479</v>
      </c>
    </row>
    <row r="443" spans="1:7" x14ac:dyDescent="0.35">
      <c r="A443">
        <v>2036</v>
      </c>
      <c r="B443" t="s">
        <v>48</v>
      </c>
      <c r="C443" t="s">
        <v>92</v>
      </c>
      <c r="D443" t="s">
        <v>85</v>
      </c>
      <c r="E443" t="s">
        <v>18</v>
      </c>
      <c r="F443">
        <v>29592000</v>
      </c>
      <c r="G443">
        <v>6981183</v>
      </c>
    </row>
    <row r="444" spans="1:7" x14ac:dyDescent="0.35">
      <c r="A444">
        <v>2040</v>
      </c>
      <c r="B444" t="s">
        <v>49</v>
      </c>
      <c r="C444" t="s">
        <v>92</v>
      </c>
      <c r="D444" t="s">
        <v>89</v>
      </c>
      <c r="E444" t="s">
        <v>15</v>
      </c>
      <c r="F444">
        <v>33103243</v>
      </c>
      <c r="G444">
        <v>8707799</v>
      </c>
    </row>
    <row r="445" spans="1:7" x14ac:dyDescent="0.35">
      <c r="A445">
        <v>2037</v>
      </c>
      <c r="B445" t="s">
        <v>48</v>
      </c>
      <c r="C445" t="s">
        <v>92</v>
      </c>
      <c r="D445" t="s">
        <v>85</v>
      </c>
      <c r="E445" t="s">
        <v>18</v>
      </c>
      <c r="F445">
        <v>29923000</v>
      </c>
      <c r="G445">
        <v>7073213</v>
      </c>
    </row>
    <row r="446" spans="1:7" x14ac:dyDescent="0.35">
      <c r="A446">
        <v>2041</v>
      </c>
      <c r="B446" t="s">
        <v>49</v>
      </c>
      <c r="C446" t="s">
        <v>92</v>
      </c>
      <c r="D446" t="s">
        <v>89</v>
      </c>
      <c r="E446" t="s">
        <v>15</v>
      </c>
      <c r="F446">
        <v>33321162</v>
      </c>
      <c r="G446">
        <v>8866976</v>
      </c>
    </row>
    <row r="447" spans="1:7" x14ac:dyDescent="0.35">
      <c r="A447">
        <v>2038</v>
      </c>
      <c r="B447" t="s">
        <v>48</v>
      </c>
      <c r="C447" t="s">
        <v>92</v>
      </c>
      <c r="D447" t="s">
        <v>85</v>
      </c>
      <c r="E447" t="s">
        <v>18</v>
      </c>
      <c r="F447">
        <v>30268006</v>
      </c>
      <c r="G447">
        <v>7168896</v>
      </c>
    </row>
    <row r="448" spans="1:7" x14ac:dyDescent="0.35">
      <c r="A448">
        <v>2039</v>
      </c>
      <c r="B448" t="s">
        <v>48</v>
      </c>
      <c r="C448" t="s">
        <v>92</v>
      </c>
      <c r="D448" t="s">
        <v>85</v>
      </c>
      <c r="E448" t="s">
        <v>18</v>
      </c>
      <c r="F448">
        <v>30616989</v>
      </c>
      <c r="G448">
        <v>7265874</v>
      </c>
    </row>
    <row r="449" spans="1:7" x14ac:dyDescent="0.35">
      <c r="A449">
        <v>2040</v>
      </c>
      <c r="B449" t="s">
        <v>48</v>
      </c>
      <c r="C449" t="s">
        <v>92</v>
      </c>
      <c r="D449" t="s">
        <v>85</v>
      </c>
      <c r="E449" t="s">
        <v>18</v>
      </c>
      <c r="F449">
        <v>30969995</v>
      </c>
      <c r="G449">
        <v>7364163</v>
      </c>
    </row>
    <row r="450" spans="1:7" x14ac:dyDescent="0.35">
      <c r="A450">
        <v>2041</v>
      </c>
      <c r="B450" t="s">
        <v>48</v>
      </c>
      <c r="C450" t="s">
        <v>92</v>
      </c>
      <c r="D450" t="s">
        <v>85</v>
      </c>
      <c r="E450" t="s">
        <v>18</v>
      </c>
      <c r="F450">
        <v>31327072</v>
      </c>
      <c r="G450">
        <v>7463782</v>
      </c>
    </row>
    <row r="451" spans="1:7" x14ac:dyDescent="0.35">
      <c r="A451">
        <v>2022</v>
      </c>
      <c r="B451" t="s">
        <v>49</v>
      </c>
      <c r="C451" t="s">
        <v>92</v>
      </c>
      <c r="D451" t="s">
        <v>86</v>
      </c>
      <c r="E451" t="s">
        <v>22</v>
      </c>
      <c r="F451">
        <v>37753000</v>
      </c>
      <c r="G451">
        <v>9161594</v>
      </c>
    </row>
    <row r="452" spans="1:7" x14ac:dyDescent="0.35">
      <c r="A452">
        <v>2022</v>
      </c>
      <c r="B452" t="s">
        <v>48</v>
      </c>
      <c r="C452" t="s">
        <v>92</v>
      </c>
      <c r="D452" t="s">
        <v>85</v>
      </c>
      <c r="E452" t="s">
        <v>19</v>
      </c>
      <c r="F452">
        <v>34660000</v>
      </c>
      <c r="G452">
        <v>8799961</v>
      </c>
    </row>
    <row r="453" spans="1:7" x14ac:dyDescent="0.35">
      <c r="A453">
        <v>2023</v>
      </c>
      <c r="B453" t="s">
        <v>49</v>
      </c>
      <c r="C453" t="s">
        <v>92</v>
      </c>
      <c r="D453" t="s">
        <v>86</v>
      </c>
      <c r="E453" t="s">
        <v>22</v>
      </c>
      <c r="F453">
        <v>37667000</v>
      </c>
      <c r="G453">
        <v>9262815</v>
      </c>
    </row>
    <row r="454" spans="1:7" x14ac:dyDescent="0.35">
      <c r="A454">
        <v>2023</v>
      </c>
      <c r="B454" t="s">
        <v>48</v>
      </c>
      <c r="C454" t="s">
        <v>92</v>
      </c>
      <c r="D454" t="s">
        <v>85</v>
      </c>
      <c r="E454" t="s">
        <v>19</v>
      </c>
      <c r="F454">
        <v>35515000</v>
      </c>
      <c r="G454">
        <v>9074363</v>
      </c>
    </row>
    <row r="455" spans="1:7" x14ac:dyDescent="0.35">
      <c r="A455">
        <v>2024</v>
      </c>
      <c r="B455" t="s">
        <v>49</v>
      </c>
      <c r="C455" t="s">
        <v>92</v>
      </c>
      <c r="D455" t="s">
        <v>86</v>
      </c>
      <c r="E455" t="s">
        <v>22</v>
      </c>
      <c r="F455">
        <v>37578000</v>
      </c>
      <c r="G455">
        <v>9364358</v>
      </c>
    </row>
    <row r="456" spans="1:7" x14ac:dyDescent="0.35">
      <c r="A456">
        <v>2024</v>
      </c>
      <c r="B456" t="s">
        <v>48</v>
      </c>
      <c r="C456" t="s">
        <v>92</v>
      </c>
      <c r="D456" t="s">
        <v>85</v>
      </c>
      <c r="E456" t="s">
        <v>19</v>
      </c>
      <c r="F456">
        <v>36377000</v>
      </c>
      <c r="G456">
        <v>9353698</v>
      </c>
    </row>
    <row r="457" spans="1:7" x14ac:dyDescent="0.35">
      <c r="A457">
        <v>2025</v>
      </c>
      <c r="B457" t="s">
        <v>49</v>
      </c>
      <c r="C457" t="s">
        <v>92</v>
      </c>
      <c r="D457" t="s">
        <v>86</v>
      </c>
      <c r="E457" t="s">
        <v>22</v>
      </c>
      <c r="F457">
        <v>37483000</v>
      </c>
      <c r="G457">
        <v>9465446</v>
      </c>
    </row>
    <row r="458" spans="1:7" x14ac:dyDescent="0.35">
      <c r="A458">
        <v>2025</v>
      </c>
      <c r="B458" t="s">
        <v>48</v>
      </c>
      <c r="C458" t="s">
        <v>92</v>
      </c>
      <c r="D458" t="s">
        <v>85</v>
      </c>
      <c r="E458" t="s">
        <v>19</v>
      </c>
      <c r="F458">
        <v>37247000</v>
      </c>
      <c r="G458">
        <v>9638288</v>
      </c>
    </row>
    <row r="459" spans="1:7" x14ac:dyDescent="0.35">
      <c r="A459">
        <v>2026</v>
      </c>
      <c r="B459" t="s">
        <v>49</v>
      </c>
      <c r="C459" t="s">
        <v>92</v>
      </c>
      <c r="D459" t="s">
        <v>86</v>
      </c>
      <c r="E459" t="s">
        <v>22</v>
      </c>
      <c r="F459">
        <v>37383000</v>
      </c>
      <c r="G459">
        <v>9566283</v>
      </c>
    </row>
    <row r="460" spans="1:7" x14ac:dyDescent="0.35">
      <c r="A460">
        <v>2026</v>
      </c>
      <c r="B460" t="s">
        <v>48</v>
      </c>
      <c r="C460" t="s">
        <v>92</v>
      </c>
      <c r="D460" t="s">
        <v>85</v>
      </c>
      <c r="E460" t="s">
        <v>19</v>
      </c>
      <c r="F460">
        <v>38124000</v>
      </c>
      <c r="G460">
        <v>9927941</v>
      </c>
    </row>
    <row r="461" spans="1:7" x14ac:dyDescent="0.35">
      <c r="A461">
        <v>2027</v>
      </c>
      <c r="B461" t="s">
        <v>49</v>
      </c>
      <c r="C461" t="s">
        <v>92</v>
      </c>
      <c r="D461" t="s">
        <v>86</v>
      </c>
      <c r="E461" t="s">
        <v>22</v>
      </c>
      <c r="F461">
        <v>37253000</v>
      </c>
      <c r="G461">
        <v>9660347</v>
      </c>
    </row>
    <row r="462" spans="1:7" x14ac:dyDescent="0.35">
      <c r="A462">
        <v>2027</v>
      </c>
      <c r="B462" t="s">
        <v>48</v>
      </c>
      <c r="C462" t="s">
        <v>92</v>
      </c>
      <c r="D462" t="s">
        <v>85</v>
      </c>
      <c r="E462" t="s">
        <v>19</v>
      </c>
      <c r="F462">
        <v>39013000</v>
      </c>
      <c r="G462">
        <v>10224032</v>
      </c>
    </row>
    <row r="463" spans="1:7" x14ac:dyDescent="0.35">
      <c r="A463">
        <v>2028</v>
      </c>
      <c r="B463" t="s">
        <v>49</v>
      </c>
      <c r="C463" t="s">
        <v>92</v>
      </c>
      <c r="D463" t="s">
        <v>86</v>
      </c>
      <c r="E463" t="s">
        <v>22</v>
      </c>
      <c r="F463">
        <v>37099000</v>
      </c>
      <c r="G463">
        <v>9748910</v>
      </c>
    </row>
    <row r="464" spans="1:7" x14ac:dyDescent="0.35">
      <c r="A464">
        <v>2028</v>
      </c>
      <c r="B464" t="s">
        <v>48</v>
      </c>
      <c r="C464" t="s">
        <v>92</v>
      </c>
      <c r="D464" t="s">
        <v>85</v>
      </c>
      <c r="E464" t="s">
        <v>19</v>
      </c>
      <c r="F464">
        <v>39913000</v>
      </c>
      <c r="G464">
        <v>10526388</v>
      </c>
    </row>
    <row r="465" spans="1:7" x14ac:dyDescent="0.35">
      <c r="A465">
        <v>2029</v>
      </c>
      <c r="B465" t="s">
        <v>49</v>
      </c>
      <c r="C465" t="s">
        <v>92</v>
      </c>
      <c r="D465" t="s">
        <v>86</v>
      </c>
      <c r="E465" t="s">
        <v>22</v>
      </c>
      <c r="F465">
        <v>36940000</v>
      </c>
      <c r="G465">
        <v>9836783</v>
      </c>
    </row>
    <row r="466" spans="1:7" x14ac:dyDescent="0.35">
      <c r="A466">
        <v>2029</v>
      </c>
      <c r="B466" t="s">
        <v>48</v>
      </c>
      <c r="C466" t="s">
        <v>92</v>
      </c>
      <c r="D466" t="s">
        <v>85</v>
      </c>
      <c r="E466" t="s">
        <v>19</v>
      </c>
      <c r="F466">
        <v>40821000</v>
      </c>
      <c r="G466">
        <v>10834298</v>
      </c>
    </row>
    <row r="467" spans="1:7" x14ac:dyDescent="0.35">
      <c r="A467">
        <v>2030</v>
      </c>
      <c r="B467" t="s">
        <v>49</v>
      </c>
      <c r="C467" t="s">
        <v>92</v>
      </c>
      <c r="D467" t="s">
        <v>86</v>
      </c>
      <c r="E467" t="s">
        <v>22</v>
      </c>
      <c r="F467">
        <v>36777000</v>
      </c>
      <c r="G467">
        <v>9924186</v>
      </c>
    </row>
    <row r="468" spans="1:7" x14ac:dyDescent="0.35">
      <c r="A468">
        <v>2030</v>
      </c>
      <c r="B468" t="s">
        <v>48</v>
      </c>
      <c r="C468" t="s">
        <v>92</v>
      </c>
      <c r="D468" t="s">
        <v>85</v>
      </c>
      <c r="E468" t="s">
        <v>19</v>
      </c>
      <c r="F468">
        <v>41735000</v>
      </c>
      <c r="G468">
        <v>11147300</v>
      </c>
    </row>
    <row r="469" spans="1:7" x14ac:dyDescent="0.35">
      <c r="A469">
        <v>2031</v>
      </c>
      <c r="B469" t="s">
        <v>49</v>
      </c>
      <c r="C469" t="s">
        <v>92</v>
      </c>
      <c r="D469" t="s">
        <v>86</v>
      </c>
      <c r="E469" t="s">
        <v>22</v>
      </c>
      <c r="F469">
        <v>36611000</v>
      </c>
      <c r="G469">
        <v>10011348</v>
      </c>
    </row>
    <row r="470" spans="1:7" x14ac:dyDescent="0.35">
      <c r="A470">
        <v>2031</v>
      </c>
      <c r="B470" t="s">
        <v>48</v>
      </c>
      <c r="C470" t="s">
        <v>92</v>
      </c>
      <c r="D470" t="s">
        <v>85</v>
      </c>
      <c r="E470" t="s">
        <v>19</v>
      </c>
      <c r="F470">
        <v>42656000</v>
      </c>
      <c r="G470">
        <v>11465725</v>
      </c>
    </row>
    <row r="471" spans="1:7" x14ac:dyDescent="0.35">
      <c r="A471">
        <v>2032</v>
      </c>
      <c r="B471" t="s">
        <v>49</v>
      </c>
      <c r="C471" t="s">
        <v>92</v>
      </c>
      <c r="D471" t="s">
        <v>86</v>
      </c>
      <c r="E471" t="s">
        <v>22</v>
      </c>
      <c r="F471">
        <v>36416000</v>
      </c>
      <c r="G471">
        <v>10091032</v>
      </c>
    </row>
    <row r="472" spans="1:7" x14ac:dyDescent="0.35">
      <c r="A472">
        <v>2032</v>
      </c>
      <c r="B472" t="s">
        <v>48</v>
      </c>
      <c r="C472" t="s">
        <v>92</v>
      </c>
      <c r="D472" t="s">
        <v>85</v>
      </c>
      <c r="E472" t="s">
        <v>19</v>
      </c>
      <c r="F472">
        <v>43617000</v>
      </c>
      <c r="G472">
        <v>11798568</v>
      </c>
    </row>
    <row r="473" spans="1:7" x14ac:dyDescent="0.35">
      <c r="A473">
        <v>2033</v>
      </c>
      <c r="B473" t="s">
        <v>49</v>
      </c>
      <c r="C473" t="s">
        <v>92</v>
      </c>
      <c r="D473" t="s">
        <v>86</v>
      </c>
      <c r="E473" t="s">
        <v>22</v>
      </c>
      <c r="F473">
        <v>36200000</v>
      </c>
      <c r="G473">
        <v>10165161</v>
      </c>
    </row>
    <row r="474" spans="1:7" x14ac:dyDescent="0.35">
      <c r="A474">
        <v>2033</v>
      </c>
      <c r="B474" t="s">
        <v>48</v>
      </c>
      <c r="C474" t="s">
        <v>92</v>
      </c>
      <c r="D474" t="s">
        <v>85</v>
      </c>
      <c r="E474" t="s">
        <v>19</v>
      </c>
      <c r="F474">
        <v>44610000</v>
      </c>
      <c r="G474">
        <v>12143891</v>
      </c>
    </row>
    <row r="475" spans="1:7" x14ac:dyDescent="0.35">
      <c r="A475">
        <v>2034</v>
      </c>
      <c r="B475" t="s">
        <v>49</v>
      </c>
      <c r="C475" t="s">
        <v>92</v>
      </c>
      <c r="D475" t="s">
        <v>86</v>
      </c>
      <c r="E475" t="s">
        <v>22</v>
      </c>
      <c r="F475">
        <v>35981000</v>
      </c>
      <c r="G475">
        <v>10238617</v>
      </c>
    </row>
    <row r="476" spans="1:7" x14ac:dyDescent="0.35">
      <c r="A476">
        <v>2034</v>
      </c>
      <c r="B476" t="s">
        <v>48</v>
      </c>
      <c r="C476" t="s">
        <v>92</v>
      </c>
      <c r="D476" t="s">
        <v>85</v>
      </c>
      <c r="E476" t="s">
        <v>19</v>
      </c>
      <c r="F476">
        <v>45608000</v>
      </c>
      <c r="G476">
        <v>12494498</v>
      </c>
    </row>
    <row r="477" spans="1:7" x14ac:dyDescent="0.35">
      <c r="A477">
        <v>2035</v>
      </c>
      <c r="B477" t="s">
        <v>49</v>
      </c>
      <c r="C477" t="s">
        <v>92</v>
      </c>
      <c r="D477" t="s">
        <v>86</v>
      </c>
      <c r="E477" t="s">
        <v>22</v>
      </c>
      <c r="F477">
        <v>35759000</v>
      </c>
      <c r="G477">
        <v>10311357</v>
      </c>
    </row>
    <row r="478" spans="1:7" x14ac:dyDescent="0.35">
      <c r="A478">
        <v>2035</v>
      </c>
      <c r="B478" t="s">
        <v>48</v>
      </c>
      <c r="C478" t="s">
        <v>92</v>
      </c>
      <c r="D478" t="s">
        <v>85</v>
      </c>
      <c r="E478" t="s">
        <v>19</v>
      </c>
      <c r="F478">
        <v>46613000</v>
      </c>
      <c r="G478">
        <v>12851001</v>
      </c>
    </row>
    <row r="479" spans="1:7" x14ac:dyDescent="0.35">
      <c r="A479">
        <v>2036</v>
      </c>
      <c r="B479" t="s">
        <v>49</v>
      </c>
      <c r="C479" t="s">
        <v>92</v>
      </c>
      <c r="D479" t="s">
        <v>86</v>
      </c>
      <c r="E479" t="s">
        <v>22</v>
      </c>
      <c r="F479">
        <v>35532000</v>
      </c>
      <c r="G479">
        <v>10382752</v>
      </c>
    </row>
    <row r="480" spans="1:7" x14ac:dyDescent="0.35">
      <c r="A480">
        <v>2036</v>
      </c>
      <c r="B480" t="s">
        <v>48</v>
      </c>
      <c r="C480" t="s">
        <v>92</v>
      </c>
      <c r="D480" t="s">
        <v>85</v>
      </c>
      <c r="E480" t="s">
        <v>19</v>
      </c>
      <c r="F480">
        <v>47624000</v>
      </c>
      <c r="G480">
        <v>13213197</v>
      </c>
    </row>
    <row r="481" spans="1:7" x14ac:dyDescent="0.35">
      <c r="A481">
        <v>2037</v>
      </c>
      <c r="B481" t="s">
        <v>49</v>
      </c>
      <c r="C481" t="s">
        <v>92</v>
      </c>
      <c r="D481" t="s">
        <v>86</v>
      </c>
      <c r="E481" t="s">
        <v>22</v>
      </c>
      <c r="F481">
        <v>35305000</v>
      </c>
      <c r="G481">
        <v>10454215</v>
      </c>
    </row>
    <row r="482" spans="1:7" x14ac:dyDescent="0.35">
      <c r="A482">
        <v>2037</v>
      </c>
      <c r="B482" t="s">
        <v>48</v>
      </c>
      <c r="C482" t="s">
        <v>92</v>
      </c>
      <c r="D482" t="s">
        <v>85</v>
      </c>
      <c r="E482" t="s">
        <v>19</v>
      </c>
      <c r="F482">
        <v>48634000</v>
      </c>
      <c r="G482">
        <v>13579199</v>
      </c>
    </row>
    <row r="483" spans="1:7" x14ac:dyDescent="0.35">
      <c r="A483">
        <v>2038</v>
      </c>
      <c r="B483" t="s">
        <v>49</v>
      </c>
      <c r="C483" t="s">
        <v>92</v>
      </c>
      <c r="D483" t="s">
        <v>86</v>
      </c>
      <c r="E483" t="s">
        <v>22</v>
      </c>
      <c r="F483">
        <v>35091909</v>
      </c>
      <c r="G483">
        <v>10529908</v>
      </c>
    </row>
    <row r="484" spans="1:7" x14ac:dyDescent="0.35">
      <c r="A484">
        <v>2038</v>
      </c>
      <c r="B484" t="s">
        <v>48</v>
      </c>
      <c r="C484" t="s">
        <v>92</v>
      </c>
      <c r="D484" t="s">
        <v>85</v>
      </c>
      <c r="E484" t="s">
        <v>19</v>
      </c>
      <c r="F484">
        <v>49708803</v>
      </c>
      <c r="G484">
        <v>13967530</v>
      </c>
    </row>
    <row r="485" spans="1:7" x14ac:dyDescent="0.35">
      <c r="A485">
        <v>2039</v>
      </c>
      <c r="B485" t="s">
        <v>49</v>
      </c>
      <c r="C485" t="s">
        <v>92</v>
      </c>
      <c r="D485" t="s">
        <v>86</v>
      </c>
      <c r="E485" t="s">
        <v>22</v>
      </c>
      <c r="F485">
        <v>34880103</v>
      </c>
      <c r="G485">
        <v>10606149</v>
      </c>
    </row>
    <row r="486" spans="1:7" x14ac:dyDescent="0.35">
      <c r="A486">
        <v>2039</v>
      </c>
      <c r="B486" t="s">
        <v>48</v>
      </c>
      <c r="C486" t="s">
        <v>92</v>
      </c>
      <c r="D486" t="s">
        <v>85</v>
      </c>
      <c r="E486" t="s">
        <v>19</v>
      </c>
      <c r="F486">
        <v>50807358</v>
      </c>
      <c r="G486">
        <v>14366965</v>
      </c>
    </row>
    <row r="487" spans="1:7" x14ac:dyDescent="0.35">
      <c r="A487">
        <v>2040</v>
      </c>
      <c r="B487" t="s">
        <v>49</v>
      </c>
      <c r="C487" t="s">
        <v>92</v>
      </c>
      <c r="D487" t="s">
        <v>86</v>
      </c>
      <c r="E487" t="s">
        <v>22</v>
      </c>
      <c r="F487">
        <v>34669576</v>
      </c>
      <c r="G487">
        <v>10682942</v>
      </c>
    </row>
    <row r="488" spans="1:7" x14ac:dyDescent="0.35">
      <c r="A488">
        <v>2040</v>
      </c>
      <c r="B488" t="s">
        <v>48</v>
      </c>
      <c r="C488" t="s">
        <v>92</v>
      </c>
      <c r="D488" t="s">
        <v>85</v>
      </c>
      <c r="E488" t="s">
        <v>19</v>
      </c>
      <c r="F488">
        <v>51930192</v>
      </c>
      <c r="G488">
        <v>14777824</v>
      </c>
    </row>
    <row r="489" spans="1:7" x14ac:dyDescent="0.35">
      <c r="A489">
        <v>2041</v>
      </c>
      <c r="B489" t="s">
        <v>49</v>
      </c>
      <c r="C489" t="s">
        <v>92</v>
      </c>
      <c r="D489" t="s">
        <v>86</v>
      </c>
      <c r="E489" t="s">
        <v>22</v>
      </c>
      <c r="F489">
        <v>34460320</v>
      </c>
      <c r="G489">
        <v>10760291</v>
      </c>
    </row>
    <row r="490" spans="1:7" x14ac:dyDescent="0.35">
      <c r="A490">
        <v>2041</v>
      </c>
      <c r="B490" t="s">
        <v>48</v>
      </c>
      <c r="C490" t="s">
        <v>92</v>
      </c>
      <c r="D490" t="s">
        <v>85</v>
      </c>
      <c r="E490" t="s">
        <v>19</v>
      </c>
      <c r="F490">
        <v>53077839</v>
      </c>
      <c r="G490">
        <v>15200432</v>
      </c>
    </row>
    <row r="491" spans="1:7" x14ac:dyDescent="0.35">
      <c r="A491">
        <v>2022</v>
      </c>
      <c r="B491" t="s">
        <v>48</v>
      </c>
      <c r="C491" t="s">
        <v>92</v>
      </c>
      <c r="D491" t="s">
        <v>85</v>
      </c>
      <c r="E491" t="s">
        <v>20</v>
      </c>
      <c r="F491">
        <v>60183000</v>
      </c>
      <c r="G491">
        <v>16156734</v>
      </c>
    </row>
    <row r="492" spans="1:7" x14ac:dyDescent="0.35">
      <c r="A492">
        <v>2023</v>
      </c>
      <c r="B492" t="s">
        <v>48</v>
      </c>
      <c r="C492" t="s">
        <v>92</v>
      </c>
      <c r="D492" t="s">
        <v>85</v>
      </c>
      <c r="E492" t="s">
        <v>20</v>
      </c>
      <c r="F492">
        <v>60995000</v>
      </c>
      <c r="G492">
        <v>16636554</v>
      </c>
    </row>
    <row r="493" spans="1:7" x14ac:dyDescent="0.35">
      <c r="A493">
        <v>2024</v>
      </c>
      <c r="B493" t="s">
        <v>48</v>
      </c>
      <c r="C493" t="s">
        <v>92</v>
      </c>
      <c r="D493" t="s">
        <v>85</v>
      </c>
      <c r="E493" t="s">
        <v>20</v>
      </c>
      <c r="F493">
        <v>61812000</v>
      </c>
      <c r="G493">
        <v>17128974</v>
      </c>
    </row>
    <row r="494" spans="1:7" x14ac:dyDescent="0.35">
      <c r="A494">
        <v>2022</v>
      </c>
      <c r="B494" t="s">
        <v>49</v>
      </c>
      <c r="C494" t="s">
        <v>92</v>
      </c>
      <c r="D494" t="s">
        <v>86</v>
      </c>
      <c r="E494" t="s">
        <v>23</v>
      </c>
      <c r="F494">
        <v>9860000</v>
      </c>
      <c r="G494">
        <v>2614055</v>
      </c>
    </row>
    <row r="495" spans="1:7" x14ac:dyDescent="0.35">
      <c r="A495">
        <v>2025</v>
      </c>
      <c r="B495" t="s">
        <v>48</v>
      </c>
      <c r="C495" t="s">
        <v>92</v>
      </c>
      <c r="D495" t="s">
        <v>85</v>
      </c>
      <c r="E495" t="s">
        <v>20</v>
      </c>
      <c r="F495">
        <v>62635000</v>
      </c>
      <c r="G495">
        <v>17634577</v>
      </c>
    </row>
    <row r="496" spans="1:7" x14ac:dyDescent="0.35">
      <c r="A496">
        <v>2023</v>
      </c>
      <c r="B496" t="s">
        <v>49</v>
      </c>
      <c r="C496" t="s">
        <v>92</v>
      </c>
      <c r="D496" t="s">
        <v>86</v>
      </c>
      <c r="E496" t="s">
        <v>23</v>
      </c>
      <c r="F496">
        <v>9131000</v>
      </c>
      <c r="G496">
        <v>2438542</v>
      </c>
    </row>
    <row r="497" spans="1:7" x14ac:dyDescent="0.35">
      <c r="A497">
        <v>2026</v>
      </c>
      <c r="B497" t="s">
        <v>48</v>
      </c>
      <c r="C497" t="s">
        <v>92</v>
      </c>
      <c r="D497" t="s">
        <v>85</v>
      </c>
      <c r="E497" t="s">
        <v>20</v>
      </c>
      <c r="F497">
        <v>63463000</v>
      </c>
      <c r="G497">
        <v>18153399</v>
      </c>
    </row>
    <row r="498" spans="1:7" x14ac:dyDescent="0.35">
      <c r="A498">
        <v>2024</v>
      </c>
      <c r="B498" t="s">
        <v>49</v>
      </c>
      <c r="C498" t="s">
        <v>92</v>
      </c>
      <c r="D498" t="s">
        <v>86</v>
      </c>
      <c r="E498" t="s">
        <v>23</v>
      </c>
      <c r="F498">
        <v>8414000</v>
      </c>
      <c r="G498">
        <v>2263541</v>
      </c>
    </row>
    <row r="499" spans="1:7" x14ac:dyDescent="0.35">
      <c r="A499">
        <v>2027</v>
      </c>
      <c r="B499" t="s">
        <v>48</v>
      </c>
      <c r="C499" t="s">
        <v>92</v>
      </c>
      <c r="D499" t="s">
        <v>85</v>
      </c>
      <c r="E499" t="s">
        <v>20</v>
      </c>
      <c r="F499">
        <v>64254000</v>
      </c>
      <c r="G499">
        <v>18673552</v>
      </c>
    </row>
    <row r="500" spans="1:7" x14ac:dyDescent="0.35">
      <c r="A500">
        <v>2025</v>
      </c>
      <c r="B500" t="s">
        <v>49</v>
      </c>
      <c r="C500" t="s">
        <v>92</v>
      </c>
      <c r="D500" t="s">
        <v>86</v>
      </c>
      <c r="E500" t="s">
        <v>23</v>
      </c>
      <c r="F500">
        <v>7711000</v>
      </c>
      <c r="G500">
        <v>2089636</v>
      </c>
    </row>
    <row r="501" spans="1:7" x14ac:dyDescent="0.35">
      <c r="A501">
        <v>2028</v>
      </c>
      <c r="B501" t="s">
        <v>48</v>
      </c>
      <c r="C501" t="s">
        <v>92</v>
      </c>
      <c r="D501" t="s">
        <v>85</v>
      </c>
      <c r="E501" t="s">
        <v>20</v>
      </c>
      <c r="F501">
        <v>65019000</v>
      </c>
      <c r="G501">
        <v>19198020</v>
      </c>
    </row>
    <row r="502" spans="1:7" x14ac:dyDescent="0.35">
      <c r="A502">
        <v>2026</v>
      </c>
      <c r="B502" t="s">
        <v>49</v>
      </c>
      <c r="C502" t="s">
        <v>92</v>
      </c>
      <c r="D502" t="s">
        <v>86</v>
      </c>
      <c r="E502" t="s">
        <v>23</v>
      </c>
      <c r="F502">
        <v>7025000</v>
      </c>
      <c r="G502">
        <v>1917698</v>
      </c>
    </row>
    <row r="503" spans="1:7" x14ac:dyDescent="0.35">
      <c r="A503">
        <v>2029</v>
      </c>
      <c r="B503" t="s">
        <v>48</v>
      </c>
      <c r="C503" t="s">
        <v>92</v>
      </c>
      <c r="D503" t="s">
        <v>85</v>
      </c>
      <c r="E503" t="s">
        <v>20</v>
      </c>
      <c r="F503">
        <v>65790000</v>
      </c>
      <c r="G503">
        <v>19736287</v>
      </c>
    </row>
    <row r="504" spans="1:7" x14ac:dyDescent="0.35">
      <c r="A504">
        <v>2027</v>
      </c>
      <c r="B504" t="s">
        <v>49</v>
      </c>
      <c r="C504" t="s">
        <v>92</v>
      </c>
      <c r="D504" t="s">
        <v>86</v>
      </c>
      <c r="E504" t="s">
        <v>23</v>
      </c>
      <c r="F504">
        <v>6351000</v>
      </c>
      <c r="G504">
        <v>1746425</v>
      </c>
    </row>
    <row r="505" spans="1:7" x14ac:dyDescent="0.35">
      <c r="A505">
        <v>2030</v>
      </c>
      <c r="B505" t="s">
        <v>48</v>
      </c>
      <c r="C505" t="s">
        <v>92</v>
      </c>
      <c r="D505" t="s">
        <v>85</v>
      </c>
      <c r="E505" t="s">
        <v>20</v>
      </c>
      <c r="F505">
        <v>66565000</v>
      </c>
      <c r="G505">
        <v>20288078</v>
      </c>
    </row>
    <row r="506" spans="1:7" x14ac:dyDescent="0.35">
      <c r="A506">
        <v>2028</v>
      </c>
      <c r="B506" t="s">
        <v>49</v>
      </c>
      <c r="C506" t="s">
        <v>92</v>
      </c>
      <c r="D506" t="s">
        <v>86</v>
      </c>
      <c r="E506" t="s">
        <v>23</v>
      </c>
      <c r="F506">
        <v>5695000</v>
      </c>
      <c r="G506">
        <v>1577523</v>
      </c>
    </row>
    <row r="507" spans="1:7" x14ac:dyDescent="0.35">
      <c r="A507">
        <v>2031</v>
      </c>
      <c r="B507" t="s">
        <v>48</v>
      </c>
      <c r="C507" t="s">
        <v>92</v>
      </c>
      <c r="D507" t="s">
        <v>85</v>
      </c>
      <c r="E507" t="s">
        <v>20</v>
      </c>
      <c r="F507">
        <v>67345000</v>
      </c>
      <c r="G507">
        <v>20854018</v>
      </c>
    </row>
    <row r="508" spans="1:7" x14ac:dyDescent="0.35">
      <c r="A508">
        <v>2029</v>
      </c>
      <c r="B508" t="s">
        <v>49</v>
      </c>
      <c r="C508" t="s">
        <v>92</v>
      </c>
      <c r="D508" t="s">
        <v>86</v>
      </c>
      <c r="E508" t="s">
        <v>23</v>
      </c>
      <c r="F508">
        <v>5064000</v>
      </c>
      <c r="G508">
        <v>1413024</v>
      </c>
    </row>
    <row r="509" spans="1:7" x14ac:dyDescent="0.35">
      <c r="A509">
        <v>2032</v>
      </c>
      <c r="B509" t="s">
        <v>48</v>
      </c>
      <c r="C509" t="s">
        <v>92</v>
      </c>
      <c r="D509" t="s">
        <v>85</v>
      </c>
      <c r="E509" t="s">
        <v>20</v>
      </c>
      <c r="F509">
        <v>68081000</v>
      </c>
      <c r="G509">
        <v>21419025</v>
      </c>
    </row>
    <row r="510" spans="1:7" x14ac:dyDescent="0.35">
      <c r="A510">
        <v>2030</v>
      </c>
      <c r="B510" t="s">
        <v>49</v>
      </c>
      <c r="C510" t="s">
        <v>92</v>
      </c>
      <c r="D510" t="s">
        <v>86</v>
      </c>
      <c r="E510" t="s">
        <v>23</v>
      </c>
      <c r="F510">
        <v>4457000</v>
      </c>
      <c r="G510">
        <v>1252774</v>
      </c>
    </row>
    <row r="511" spans="1:7" x14ac:dyDescent="0.35">
      <c r="A511">
        <v>2033</v>
      </c>
      <c r="B511" t="s">
        <v>48</v>
      </c>
      <c r="C511" t="s">
        <v>92</v>
      </c>
      <c r="D511" t="s">
        <v>85</v>
      </c>
      <c r="E511" t="s">
        <v>20</v>
      </c>
      <c r="F511">
        <v>68785000</v>
      </c>
      <c r="G511">
        <v>21986542</v>
      </c>
    </row>
    <row r="512" spans="1:7" x14ac:dyDescent="0.35">
      <c r="A512">
        <v>2031</v>
      </c>
      <c r="B512" t="s">
        <v>49</v>
      </c>
      <c r="C512" t="s">
        <v>92</v>
      </c>
      <c r="D512" t="s">
        <v>86</v>
      </c>
      <c r="E512" t="s">
        <v>23</v>
      </c>
      <c r="F512">
        <v>3879000</v>
      </c>
      <c r="G512">
        <v>1098307</v>
      </c>
    </row>
    <row r="513" spans="1:7" x14ac:dyDescent="0.35">
      <c r="A513">
        <v>2034</v>
      </c>
      <c r="B513" t="s">
        <v>48</v>
      </c>
      <c r="C513" t="s">
        <v>92</v>
      </c>
      <c r="D513" t="s">
        <v>85</v>
      </c>
      <c r="E513" t="s">
        <v>20</v>
      </c>
      <c r="F513">
        <v>69494000</v>
      </c>
      <c r="G513">
        <v>22568355</v>
      </c>
    </row>
    <row r="514" spans="1:7" x14ac:dyDescent="0.35">
      <c r="A514">
        <v>2032</v>
      </c>
      <c r="B514" t="s">
        <v>49</v>
      </c>
      <c r="C514" t="s">
        <v>92</v>
      </c>
      <c r="D514" t="s">
        <v>86</v>
      </c>
      <c r="E514" t="s">
        <v>23</v>
      </c>
      <c r="F514">
        <v>3329000</v>
      </c>
      <c r="G514">
        <v>949493</v>
      </c>
    </row>
    <row r="515" spans="1:7" x14ac:dyDescent="0.35">
      <c r="A515">
        <v>2035</v>
      </c>
      <c r="B515" t="s">
        <v>48</v>
      </c>
      <c r="C515" t="s">
        <v>92</v>
      </c>
      <c r="D515" t="s">
        <v>85</v>
      </c>
      <c r="E515" t="s">
        <v>20</v>
      </c>
      <c r="F515">
        <v>70207000</v>
      </c>
      <c r="G515">
        <v>23164472</v>
      </c>
    </row>
    <row r="516" spans="1:7" x14ac:dyDescent="0.35">
      <c r="A516">
        <v>2033</v>
      </c>
      <c r="B516" t="s">
        <v>49</v>
      </c>
      <c r="C516" t="s">
        <v>92</v>
      </c>
      <c r="D516" t="s">
        <v>86</v>
      </c>
      <c r="E516" t="s">
        <v>23</v>
      </c>
      <c r="F516">
        <v>2811000</v>
      </c>
      <c r="G516">
        <v>807631</v>
      </c>
    </row>
    <row r="517" spans="1:7" x14ac:dyDescent="0.35">
      <c r="A517">
        <v>2036</v>
      </c>
      <c r="B517" t="s">
        <v>48</v>
      </c>
      <c r="C517" t="s">
        <v>92</v>
      </c>
      <c r="D517" t="s">
        <v>85</v>
      </c>
      <c r="E517" t="s">
        <v>20</v>
      </c>
      <c r="F517">
        <v>70925000</v>
      </c>
      <c r="G517">
        <v>23775559</v>
      </c>
    </row>
    <row r="518" spans="1:7" x14ac:dyDescent="0.35">
      <c r="A518">
        <v>2034</v>
      </c>
      <c r="B518" t="s">
        <v>49</v>
      </c>
      <c r="C518" t="s">
        <v>92</v>
      </c>
      <c r="D518" t="s">
        <v>86</v>
      </c>
      <c r="E518" t="s">
        <v>23</v>
      </c>
      <c r="F518">
        <v>2329000</v>
      </c>
      <c r="G518">
        <v>674055</v>
      </c>
    </row>
    <row r="519" spans="1:7" x14ac:dyDescent="0.35">
      <c r="A519">
        <v>2037</v>
      </c>
      <c r="B519" t="s">
        <v>48</v>
      </c>
      <c r="C519" t="s">
        <v>92</v>
      </c>
      <c r="D519" t="s">
        <v>85</v>
      </c>
      <c r="E519" t="s">
        <v>20</v>
      </c>
      <c r="F519">
        <v>71643000</v>
      </c>
      <c r="G519">
        <v>24400266</v>
      </c>
    </row>
    <row r="520" spans="1:7" x14ac:dyDescent="0.35">
      <c r="A520">
        <v>2035</v>
      </c>
      <c r="B520" t="s">
        <v>49</v>
      </c>
      <c r="C520" t="s">
        <v>92</v>
      </c>
      <c r="D520" t="s">
        <v>86</v>
      </c>
      <c r="E520" t="s">
        <v>23</v>
      </c>
      <c r="F520">
        <v>1885000</v>
      </c>
      <c r="G520">
        <v>549556</v>
      </c>
    </row>
    <row r="521" spans="1:7" x14ac:dyDescent="0.35">
      <c r="A521">
        <v>2038</v>
      </c>
      <c r="B521" t="s">
        <v>48</v>
      </c>
      <c r="C521" t="s">
        <v>92</v>
      </c>
      <c r="D521" t="s">
        <v>85</v>
      </c>
      <c r="E521" t="s">
        <v>20</v>
      </c>
      <c r="F521">
        <v>72385543</v>
      </c>
      <c r="G521">
        <v>25047365</v>
      </c>
    </row>
    <row r="522" spans="1:7" x14ac:dyDescent="0.35">
      <c r="A522">
        <v>2036</v>
      </c>
      <c r="B522" t="s">
        <v>49</v>
      </c>
      <c r="C522" t="s">
        <v>92</v>
      </c>
      <c r="D522" t="s">
        <v>86</v>
      </c>
      <c r="E522" t="s">
        <v>23</v>
      </c>
      <c r="F522">
        <v>1479000</v>
      </c>
      <c r="G522">
        <v>434353</v>
      </c>
    </row>
    <row r="523" spans="1:7" x14ac:dyDescent="0.35">
      <c r="A523">
        <v>2039</v>
      </c>
      <c r="B523" t="s">
        <v>48</v>
      </c>
      <c r="C523" t="s">
        <v>92</v>
      </c>
      <c r="D523" t="s">
        <v>85</v>
      </c>
      <c r="E523" t="s">
        <v>20</v>
      </c>
      <c r="F523">
        <v>73135781</v>
      </c>
      <c r="G523">
        <v>25711624</v>
      </c>
    </row>
    <row r="524" spans="1:7" x14ac:dyDescent="0.35">
      <c r="A524">
        <v>2037</v>
      </c>
      <c r="B524" t="s">
        <v>49</v>
      </c>
      <c r="C524" t="s">
        <v>92</v>
      </c>
      <c r="D524" t="s">
        <v>86</v>
      </c>
      <c r="E524" t="s">
        <v>23</v>
      </c>
      <c r="F524">
        <v>1075000</v>
      </c>
      <c r="G524">
        <v>318022</v>
      </c>
    </row>
    <row r="525" spans="1:7" x14ac:dyDescent="0.35">
      <c r="A525">
        <v>2040</v>
      </c>
      <c r="B525" t="s">
        <v>48</v>
      </c>
      <c r="C525" t="s">
        <v>92</v>
      </c>
      <c r="D525" t="s">
        <v>85</v>
      </c>
      <c r="E525" t="s">
        <v>20</v>
      </c>
      <c r="F525">
        <v>73893795</v>
      </c>
      <c r="G525">
        <v>26393500</v>
      </c>
    </row>
    <row r="526" spans="1:7" x14ac:dyDescent="0.35">
      <c r="A526">
        <v>2038</v>
      </c>
      <c r="B526" t="s">
        <v>49</v>
      </c>
      <c r="C526" t="s">
        <v>92</v>
      </c>
      <c r="D526" t="s">
        <v>86</v>
      </c>
      <c r="E526" t="s">
        <v>23</v>
      </c>
      <c r="F526">
        <v>868008</v>
      </c>
      <c r="G526">
        <v>258670</v>
      </c>
    </row>
    <row r="527" spans="1:7" x14ac:dyDescent="0.35">
      <c r="A527">
        <v>2041</v>
      </c>
      <c r="B527" t="s">
        <v>48</v>
      </c>
      <c r="C527" t="s">
        <v>92</v>
      </c>
      <c r="D527" t="s">
        <v>85</v>
      </c>
      <c r="E527" t="s">
        <v>20</v>
      </c>
      <c r="F527">
        <v>74659665</v>
      </c>
      <c r="G527">
        <v>27093459</v>
      </c>
    </row>
    <row r="528" spans="1:7" x14ac:dyDescent="0.35">
      <c r="A528">
        <v>2039</v>
      </c>
      <c r="B528" t="s">
        <v>49</v>
      </c>
      <c r="C528" t="s">
        <v>92</v>
      </c>
      <c r="D528" t="s">
        <v>86</v>
      </c>
      <c r="E528" t="s">
        <v>23</v>
      </c>
      <c r="F528">
        <v>700871</v>
      </c>
      <c r="G528">
        <v>210395</v>
      </c>
    </row>
    <row r="529" spans="1:7" x14ac:dyDescent="0.35">
      <c r="A529">
        <v>2022</v>
      </c>
      <c r="B529" t="s">
        <v>48</v>
      </c>
      <c r="C529" t="s">
        <v>92</v>
      </c>
      <c r="D529" t="s">
        <v>86</v>
      </c>
      <c r="E529" t="s">
        <v>21</v>
      </c>
      <c r="F529">
        <v>18841000</v>
      </c>
      <c r="G529">
        <v>6118200</v>
      </c>
    </row>
    <row r="530" spans="1:7" x14ac:dyDescent="0.35">
      <c r="A530">
        <v>2040</v>
      </c>
      <c r="B530" t="s">
        <v>49</v>
      </c>
      <c r="C530" t="s">
        <v>92</v>
      </c>
      <c r="D530" t="s">
        <v>86</v>
      </c>
      <c r="E530" t="s">
        <v>23</v>
      </c>
      <c r="F530">
        <v>565918</v>
      </c>
      <c r="G530">
        <v>171129</v>
      </c>
    </row>
    <row r="531" spans="1:7" x14ac:dyDescent="0.35">
      <c r="A531">
        <v>2023</v>
      </c>
      <c r="B531" t="s">
        <v>48</v>
      </c>
      <c r="C531" t="s">
        <v>92</v>
      </c>
      <c r="D531" t="s">
        <v>86</v>
      </c>
      <c r="E531" t="s">
        <v>21</v>
      </c>
      <c r="F531">
        <v>19226000</v>
      </c>
      <c r="G531">
        <v>6326314</v>
      </c>
    </row>
    <row r="532" spans="1:7" x14ac:dyDescent="0.35">
      <c r="A532">
        <v>2041</v>
      </c>
      <c r="B532" t="s">
        <v>49</v>
      </c>
      <c r="C532" t="s">
        <v>92</v>
      </c>
      <c r="D532" t="s">
        <v>86</v>
      </c>
      <c r="E532" t="s">
        <v>23</v>
      </c>
      <c r="F532">
        <v>456949</v>
      </c>
      <c r="G532">
        <v>139192</v>
      </c>
    </row>
    <row r="533" spans="1:7" x14ac:dyDescent="0.35">
      <c r="A533">
        <v>2024</v>
      </c>
      <c r="B533" t="s">
        <v>48</v>
      </c>
      <c r="C533" t="s">
        <v>92</v>
      </c>
      <c r="D533" t="s">
        <v>86</v>
      </c>
      <c r="E533" t="s">
        <v>21</v>
      </c>
      <c r="F533">
        <v>19615000</v>
      </c>
      <c r="G533">
        <v>6540218</v>
      </c>
    </row>
    <row r="534" spans="1:7" x14ac:dyDescent="0.35">
      <c r="A534">
        <v>2025</v>
      </c>
      <c r="B534" t="s">
        <v>48</v>
      </c>
      <c r="C534" t="s">
        <v>92</v>
      </c>
      <c r="D534" t="s">
        <v>86</v>
      </c>
      <c r="E534" t="s">
        <v>21</v>
      </c>
      <c r="F534">
        <v>20009000</v>
      </c>
      <c r="G534">
        <v>6760385</v>
      </c>
    </row>
    <row r="535" spans="1:7" x14ac:dyDescent="0.35">
      <c r="A535">
        <v>2026</v>
      </c>
      <c r="B535" t="s">
        <v>48</v>
      </c>
      <c r="C535" t="s">
        <v>92</v>
      </c>
      <c r="D535" t="s">
        <v>86</v>
      </c>
      <c r="E535" t="s">
        <v>21</v>
      </c>
      <c r="F535">
        <v>20407000</v>
      </c>
      <c r="G535">
        <v>6986623</v>
      </c>
    </row>
    <row r="536" spans="1:7" x14ac:dyDescent="0.35">
      <c r="A536">
        <v>2027</v>
      </c>
      <c r="B536" t="s">
        <v>48</v>
      </c>
      <c r="C536" t="s">
        <v>92</v>
      </c>
      <c r="D536" t="s">
        <v>86</v>
      </c>
      <c r="E536" t="s">
        <v>21</v>
      </c>
      <c r="F536">
        <v>20789000</v>
      </c>
      <c r="G536">
        <v>7212135</v>
      </c>
    </row>
    <row r="537" spans="1:7" x14ac:dyDescent="0.35">
      <c r="A537">
        <v>2022</v>
      </c>
      <c r="B537" t="s">
        <v>49</v>
      </c>
      <c r="C537" t="s">
        <v>92</v>
      </c>
      <c r="D537" t="s">
        <v>85</v>
      </c>
      <c r="E537" t="s">
        <v>18</v>
      </c>
      <c r="F537">
        <v>60572000</v>
      </c>
      <c r="G537">
        <v>13156192</v>
      </c>
    </row>
    <row r="538" spans="1:7" x14ac:dyDescent="0.35">
      <c r="A538">
        <v>2028</v>
      </c>
      <c r="B538" t="s">
        <v>48</v>
      </c>
      <c r="C538" t="s">
        <v>92</v>
      </c>
      <c r="D538" t="s">
        <v>86</v>
      </c>
      <c r="E538" t="s">
        <v>21</v>
      </c>
      <c r="F538">
        <v>21161000</v>
      </c>
      <c r="G538">
        <v>7438897</v>
      </c>
    </row>
    <row r="539" spans="1:7" x14ac:dyDescent="0.35">
      <c r="A539">
        <v>2023</v>
      </c>
      <c r="B539" t="s">
        <v>49</v>
      </c>
      <c r="C539" t="s">
        <v>92</v>
      </c>
      <c r="D539" t="s">
        <v>85</v>
      </c>
      <c r="E539" t="s">
        <v>18</v>
      </c>
      <c r="F539">
        <v>61211000</v>
      </c>
      <c r="G539">
        <v>13409506</v>
      </c>
    </row>
    <row r="540" spans="1:7" x14ac:dyDescent="0.35">
      <c r="A540">
        <v>2029</v>
      </c>
      <c r="B540" t="s">
        <v>48</v>
      </c>
      <c r="C540" t="s">
        <v>92</v>
      </c>
      <c r="D540" t="s">
        <v>86</v>
      </c>
      <c r="E540" t="s">
        <v>21</v>
      </c>
      <c r="F540">
        <v>21536000</v>
      </c>
      <c r="G540">
        <v>7671486</v>
      </c>
    </row>
    <row r="541" spans="1:7" x14ac:dyDescent="0.35">
      <c r="A541">
        <v>2024</v>
      </c>
      <c r="B541" t="s">
        <v>49</v>
      </c>
      <c r="C541" t="s">
        <v>92</v>
      </c>
      <c r="D541" t="s">
        <v>85</v>
      </c>
      <c r="E541" t="s">
        <v>18</v>
      </c>
      <c r="F541">
        <v>61848000</v>
      </c>
      <c r="G541">
        <v>13665766</v>
      </c>
    </row>
    <row r="542" spans="1:7" x14ac:dyDescent="0.35">
      <c r="A542">
        <v>2030</v>
      </c>
      <c r="B542" t="s">
        <v>48</v>
      </c>
      <c r="C542" t="s">
        <v>92</v>
      </c>
      <c r="D542" t="s">
        <v>86</v>
      </c>
      <c r="E542" t="s">
        <v>21</v>
      </c>
      <c r="F542">
        <v>21915000</v>
      </c>
      <c r="G542">
        <v>7910392</v>
      </c>
    </row>
    <row r="543" spans="1:7" x14ac:dyDescent="0.35">
      <c r="A543">
        <v>2025</v>
      </c>
      <c r="B543" t="s">
        <v>49</v>
      </c>
      <c r="C543" t="s">
        <v>92</v>
      </c>
      <c r="D543" t="s">
        <v>85</v>
      </c>
      <c r="E543" t="s">
        <v>18</v>
      </c>
      <c r="F543">
        <v>62483000</v>
      </c>
      <c r="G543">
        <v>13925001</v>
      </c>
    </row>
    <row r="544" spans="1:7" x14ac:dyDescent="0.35">
      <c r="A544">
        <v>2031</v>
      </c>
      <c r="B544" t="s">
        <v>48</v>
      </c>
      <c r="C544" t="s">
        <v>92</v>
      </c>
      <c r="D544" t="s">
        <v>86</v>
      </c>
      <c r="E544" t="s">
        <v>21</v>
      </c>
      <c r="F544">
        <v>22299000</v>
      </c>
      <c r="G544">
        <v>8156128</v>
      </c>
    </row>
    <row r="545" spans="1:7" x14ac:dyDescent="0.35">
      <c r="A545">
        <v>2026</v>
      </c>
      <c r="B545" t="s">
        <v>49</v>
      </c>
      <c r="C545" t="s">
        <v>92</v>
      </c>
      <c r="D545" t="s">
        <v>85</v>
      </c>
      <c r="E545" t="s">
        <v>18</v>
      </c>
      <c r="F545">
        <v>63117000</v>
      </c>
      <c r="G545">
        <v>14187462</v>
      </c>
    </row>
    <row r="546" spans="1:7" x14ac:dyDescent="0.35">
      <c r="A546">
        <v>2032</v>
      </c>
      <c r="B546" t="s">
        <v>48</v>
      </c>
      <c r="C546" t="s">
        <v>92</v>
      </c>
      <c r="D546" t="s">
        <v>86</v>
      </c>
      <c r="E546" t="s">
        <v>21</v>
      </c>
      <c r="F546">
        <v>22667000</v>
      </c>
      <c r="G546">
        <v>8401074</v>
      </c>
    </row>
    <row r="547" spans="1:7" x14ac:dyDescent="0.35">
      <c r="A547">
        <v>2027</v>
      </c>
      <c r="B547" t="s">
        <v>49</v>
      </c>
      <c r="C547" t="s">
        <v>92</v>
      </c>
      <c r="D547" t="s">
        <v>85</v>
      </c>
      <c r="E547" t="s">
        <v>18</v>
      </c>
      <c r="F547">
        <v>63685000</v>
      </c>
      <c r="G547">
        <v>14438449</v>
      </c>
    </row>
    <row r="548" spans="1:7" x14ac:dyDescent="0.35">
      <c r="A548">
        <v>2033</v>
      </c>
      <c r="B548" t="s">
        <v>48</v>
      </c>
      <c r="C548" t="s">
        <v>92</v>
      </c>
      <c r="D548" t="s">
        <v>86</v>
      </c>
      <c r="E548" t="s">
        <v>21</v>
      </c>
      <c r="F548">
        <v>23025000</v>
      </c>
      <c r="G548">
        <v>8647339</v>
      </c>
    </row>
    <row r="549" spans="1:7" x14ac:dyDescent="0.35">
      <c r="A549">
        <v>2028</v>
      </c>
      <c r="B549" t="s">
        <v>49</v>
      </c>
      <c r="C549" t="s">
        <v>92</v>
      </c>
      <c r="D549" t="s">
        <v>85</v>
      </c>
      <c r="E549" t="s">
        <v>18</v>
      </c>
      <c r="F549">
        <v>64206000</v>
      </c>
      <c r="G549">
        <v>14681960</v>
      </c>
    </row>
    <row r="550" spans="1:7" x14ac:dyDescent="0.35">
      <c r="A550">
        <v>2034</v>
      </c>
      <c r="B550" t="s">
        <v>48</v>
      </c>
      <c r="C550" t="s">
        <v>92</v>
      </c>
      <c r="D550" t="s">
        <v>86</v>
      </c>
      <c r="E550" t="s">
        <v>21</v>
      </c>
      <c r="F550">
        <v>23386000</v>
      </c>
      <c r="G550">
        <v>8899813</v>
      </c>
    </row>
    <row r="551" spans="1:7" x14ac:dyDescent="0.35">
      <c r="A551">
        <v>2029</v>
      </c>
      <c r="B551" t="s">
        <v>49</v>
      </c>
      <c r="C551" t="s">
        <v>92</v>
      </c>
      <c r="D551" t="s">
        <v>85</v>
      </c>
      <c r="E551" t="s">
        <v>18</v>
      </c>
      <c r="F551">
        <v>64725000</v>
      </c>
      <c r="G551">
        <v>14928133</v>
      </c>
    </row>
    <row r="552" spans="1:7" x14ac:dyDescent="0.35">
      <c r="A552">
        <v>2035</v>
      </c>
      <c r="B552" t="s">
        <v>48</v>
      </c>
      <c r="C552" t="s">
        <v>92</v>
      </c>
      <c r="D552" t="s">
        <v>86</v>
      </c>
      <c r="E552" t="s">
        <v>21</v>
      </c>
      <c r="F552">
        <v>23751000</v>
      </c>
      <c r="G552">
        <v>9159019</v>
      </c>
    </row>
    <row r="553" spans="1:7" x14ac:dyDescent="0.35">
      <c r="A553">
        <v>2030</v>
      </c>
      <c r="B553" t="s">
        <v>49</v>
      </c>
      <c r="C553" t="s">
        <v>92</v>
      </c>
      <c r="D553" t="s">
        <v>85</v>
      </c>
      <c r="E553" t="s">
        <v>18</v>
      </c>
      <c r="F553">
        <v>65242000</v>
      </c>
      <c r="G553">
        <v>15176993</v>
      </c>
    </row>
    <row r="554" spans="1:7" x14ac:dyDescent="0.35">
      <c r="A554">
        <v>2036</v>
      </c>
      <c r="B554" t="s">
        <v>48</v>
      </c>
      <c r="C554" t="s">
        <v>92</v>
      </c>
      <c r="D554" t="s">
        <v>86</v>
      </c>
      <c r="E554" t="s">
        <v>21</v>
      </c>
      <c r="F554">
        <v>24118000</v>
      </c>
      <c r="G554">
        <v>9424329</v>
      </c>
    </row>
    <row r="555" spans="1:7" x14ac:dyDescent="0.35">
      <c r="A555">
        <v>2031</v>
      </c>
      <c r="B555" t="s">
        <v>49</v>
      </c>
      <c r="C555" t="s">
        <v>92</v>
      </c>
      <c r="D555" t="s">
        <v>85</v>
      </c>
      <c r="E555" t="s">
        <v>18</v>
      </c>
      <c r="F555">
        <v>65757000</v>
      </c>
      <c r="G555">
        <v>15428563</v>
      </c>
    </row>
    <row r="556" spans="1:7" x14ac:dyDescent="0.35">
      <c r="A556">
        <v>2037</v>
      </c>
      <c r="B556" t="s">
        <v>48</v>
      </c>
      <c r="C556" t="s">
        <v>92</v>
      </c>
      <c r="D556" t="s">
        <v>86</v>
      </c>
      <c r="E556" t="s">
        <v>21</v>
      </c>
      <c r="F556">
        <v>24486000</v>
      </c>
      <c r="G556">
        <v>9695475</v>
      </c>
    </row>
    <row r="557" spans="1:7" x14ac:dyDescent="0.35">
      <c r="A557">
        <v>2032</v>
      </c>
      <c r="B557" t="s">
        <v>49</v>
      </c>
      <c r="C557" t="s">
        <v>92</v>
      </c>
      <c r="D557" t="s">
        <v>85</v>
      </c>
      <c r="E557" t="s">
        <v>18</v>
      </c>
      <c r="F557">
        <v>66219000</v>
      </c>
      <c r="G557">
        <v>15670798</v>
      </c>
    </row>
    <row r="558" spans="1:7" x14ac:dyDescent="0.35">
      <c r="A558">
        <v>2038</v>
      </c>
      <c r="B558" t="s">
        <v>48</v>
      </c>
      <c r="C558" t="s">
        <v>92</v>
      </c>
      <c r="D558" t="s">
        <v>86</v>
      </c>
      <c r="E558" t="s">
        <v>21</v>
      </c>
      <c r="F558">
        <v>24870810</v>
      </c>
      <c r="G558">
        <v>9978914</v>
      </c>
    </row>
    <row r="559" spans="1:7" x14ac:dyDescent="0.35">
      <c r="A559">
        <v>2033</v>
      </c>
      <c r="B559" t="s">
        <v>49</v>
      </c>
      <c r="C559" t="s">
        <v>92</v>
      </c>
      <c r="D559" t="s">
        <v>85</v>
      </c>
      <c r="E559" t="s">
        <v>18</v>
      </c>
      <c r="F559">
        <v>66642000</v>
      </c>
      <c r="G559">
        <v>15906753</v>
      </c>
    </row>
    <row r="560" spans="1:7" x14ac:dyDescent="0.35">
      <c r="A560">
        <v>2039</v>
      </c>
      <c r="B560" t="s">
        <v>48</v>
      </c>
      <c r="C560" t="s">
        <v>92</v>
      </c>
      <c r="D560" t="s">
        <v>86</v>
      </c>
      <c r="E560" t="s">
        <v>21</v>
      </c>
      <c r="F560">
        <v>25261667</v>
      </c>
      <c r="G560">
        <v>10270639</v>
      </c>
    </row>
    <row r="561" spans="1:7" x14ac:dyDescent="0.35">
      <c r="A561">
        <v>2034</v>
      </c>
      <c r="B561" t="s">
        <v>49</v>
      </c>
      <c r="C561" t="s">
        <v>92</v>
      </c>
      <c r="D561" t="s">
        <v>85</v>
      </c>
      <c r="E561" t="s">
        <v>18</v>
      </c>
      <c r="F561">
        <v>67063000</v>
      </c>
      <c r="G561">
        <v>16145129</v>
      </c>
    </row>
    <row r="562" spans="1:7" x14ac:dyDescent="0.35">
      <c r="A562">
        <v>2040</v>
      </c>
      <c r="B562" t="s">
        <v>48</v>
      </c>
      <c r="C562" t="s">
        <v>92</v>
      </c>
      <c r="D562" t="s">
        <v>86</v>
      </c>
      <c r="E562" t="s">
        <v>21</v>
      </c>
      <c r="F562">
        <v>25658667</v>
      </c>
      <c r="G562">
        <v>10570892</v>
      </c>
    </row>
    <row r="563" spans="1:7" x14ac:dyDescent="0.35">
      <c r="A563">
        <v>2035</v>
      </c>
      <c r="B563" t="s">
        <v>49</v>
      </c>
      <c r="C563" t="s">
        <v>92</v>
      </c>
      <c r="D563" t="s">
        <v>85</v>
      </c>
      <c r="E563" t="s">
        <v>18</v>
      </c>
      <c r="F563">
        <v>67483000</v>
      </c>
      <c r="G563">
        <v>16386189</v>
      </c>
    </row>
    <row r="564" spans="1:7" x14ac:dyDescent="0.35">
      <c r="A564">
        <v>2041</v>
      </c>
      <c r="B564" t="s">
        <v>48</v>
      </c>
      <c r="C564" t="s">
        <v>92</v>
      </c>
      <c r="D564" t="s">
        <v>86</v>
      </c>
      <c r="E564" t="s">
        <v>21</v>
      </c>
      <c r="F564">
        <v>26061905</v>
      </c>
      <c r="G564">
        <v>10879923</v>
      </c>
    </row>
    <row r="565" spans="1:7" x14ac:dyDescent="0.35">
      <c r="A565">
        <v>2036</v>
      </c>
      <c r="B565" t="s">
        <v>49</v>
      </c>
      <c r="C565" t="s">
        <v>92</v>
      </c>
      <c r="D565" t="s">
        <v>85</v>
      </c>
      <c r="E565" t="s">
        <v>18</v>
      </c>
      <c r="F565">
        <v>67900000</v>
      </c>
      <c r="G565">
        <v>16629468</v>
      </c>
    </row>
    <row r="566" spans="1:7" x14ac:dyDescent="0.35">
      <c r="A566">
        <v>2022</v>
      </c>
      <c r="B566" t="s">
        <v>48</v>
      </c>
      <c r="C566" t="s">
        <v>92</v>
      </c>
      <c r="D566" t="s">
        <v>86</v>
      </c>
      <c r="E566" t="s">
        <v>22</v>
      </c>
      <c r="F566">
        <v>29339000</v>
      </c>
      <c r="G566">
        <v>8329059</v>
      </c>
    </row>
    <row r="567" spans="1:7" x14ac:dyDescent="0.35">
      <c r="A567">
        <v>2037</v>
      </c>
      <c r="B567" t="s">
        <v>49</v>
      </c>
      <c r="C567" t="s">
        <v>92</v>
      </c>
      <c r="D567" t="s">
        <v>85</v>
      </c>
      <c r="E567" t="s">
        <v>18</v>
      </c>
      <c r="F567">
        <v>68319000</v>
      </c>
      <c r="G567">
        <v>16876217</v>
      </c>
    </row>
    <row r="568" spans="1:7" x14ac:dyDescent="0.35">
      <c r="A568">
        <v>2023</v>
      </c>
      <c r="B568" t="s">
        <v>48</v>
      </c>
      <c r="C568" t="s">
        <v>92</v>
      </c>
      <c r="D568" t="s">
        <v>86</v>
      </c>
      <c r="E568" t="s">
        <v>22</v>
      </c>
      <c r="F568">
        <v>29848000</v>
      </c>
      <c r="G568">
        <v>8486515</v>
      </c>
    </row>
    <row r="569" spans="1:7" x14ac:dyDescent="0.35">
      <c r="A569">
        <v>2038</v>
      </c>
      <c r="B569" t="s">
        <v>49</v>
      </c>
      <c r="C569" t="s">
        <v>92</v>
      </c>
      <c r="D569" t="s">
        <v>85</v>
      </c>
      <c r="E569" t="s">
        <v>18</v>
      </c>
      <c r="F569">
        <v>68755602</v>
      </c>
      <c r="G569">
        <v>17130369</v>
      </c>
    </row>
    <row r="570" spans="1:7" x14ac:dyDescent="0.35">
      <c r="A570">
        <v>2024</v>
      </c>
      <c r="B570" t="s">
        <v>48</v>
      </c>
      <c r="C570" t="s">
        <v>92</v>
      </c>
      <c r="D570" t="s">
        <v>86</v>
      </c>
      <c r="E570" t="s">
        <v>22</v>
      </c>
      <c r="F570">
        <v>30361000</v>
      </c>
      <c r="G570">
        <v>8645573</v>
      </c>
    </row>
    <row r="571" spans="1:7" x14ac:dyDescent="0.35">
      <c r="A571">
        <v>2039</v>
      </c>
      <c r="B571" t="s">
        <v>49</v>
      </c>
      <c r="C571" t="s">
        <v>92</v>
      </c>
      <c r="D571" t="s">
        <v>85</v>
      </c>
      <c r="E571" t="s">
        <v>18</v>
      </c>
      <c r="F571">
        <v>69194994</v>
      </c>
      <c r="G571">
        <v>17388348</v>
      </c>
    </row>
    <row r="572" spans="1:7" x14ac:dyDescent="0.35">
      <c r="A572">
        <v>2025</v>
      </c>
      <c r="B572" t="s">
        <v>48</v>
      </c>
      <c r="C572" t="s">
        <v>92</v>
      </c>
      <c r="D572" t="s">
        <v>86</v>
      </c>
      <c r="E572" t="s">
        <v>22</v>
      </c>
      <c r="F572">
        <v>30879000</v>
      </c>
      <c r="G572">
        <v>8806523</v>
      </c>
    </row>
    <row r="573" spans="1:7" x14ac:dyDescent="0.35">
      <c r="A573">
        <v>2040</v>
      </c>
      <c r="B573" t="s">
        <v>49</v>
      </c>
      <c r="C573" t="s">
        <v>92</v>
      </c>
      <c r="D573" t="s">
        <v>85</v>
      </c>
      <c r="E573" t="s">
        <v>18</v>
      </c>
      <c r="F573">
        <v>69637193</v>
      </c>
      <c r="G573">
        <v>17650212</v>
      </c>
    </row>
    <row r="574" spans="1:7" x14ac:dyDescent="0.35">
      <c r="A574">
        <v>2026</v>
      </c>
      <c r="B574" t="s">
        <v>48</v>
      </c>
      <c r="C574" t="s">
        <v>92</v>
      </c>
      <c r="D574" t="s">
        <v>86</v>
      </c>
      <c r="E574" t="s">
        <v>22</v>
      </c>
      <c r="F574">
        <v>31402000</v>
      </c>
      <c r="G574">
        <v>8969373</v>
      </c>
    </row>
    <row r="575" spans="1:7" x14ac:dyDescent="0.35">
      <c r="A575">
        <v>2041</v>
      </c>
      <c r="B575" t="s">
        <v>49</v>
      </c>
      <c r="C575" t="s">
        <v>92</v>
      </c>
      <c r="D575" t="s">
        <v>85</v>
      </c>
      <c r="E575" t="s">
        <v>18</v>
      </c>
      <c r="F575">
        <v>70082219</v>
      </c>
      <c r="G575">
        <v>17916020</v>
      </c>
    </row>
    <row r="576" spans="1:7" x14ac:dyDescent="0.35">
      <c r="A576">
        <v>2027</v>
      </c>
      <c r="B576" t="s">
        <v>48</v>
      </c>
      <c r="C576" t="s">
        <v>92</v>
      </c>
      <c r="D576" t="s">
        <v>86</v>
      </c>
      <c r="E576" t="s">
        <v>22</v>
      </c>
      <c r="F576">
        <v>31906000</v>
      </c>
      <c r="G576">
        <v>9127265</v>
      </c>
    </row>
    <row r="577" spans="1:7" x14ac:dyDescent="0.35">
      <c r="A577">
        <v>2028</v>
      </c>
      <c r="B577" t="s">
        <v>48</v>
      </c>
      <c r="C577" t="s">
        <v>92</v>
      </c>
      <c r="D577" t="s">
        <v>86</v>
      </c>
      <c r="E577" t="s">
        <v>22</v>
      </c>
      <c r="F577">
        <v>32398000</v>
      </c>
      <c r="G577">
        <v>9282181</v>
      </c>
    </row>
    <row r="578" spans="1:7" x14ac:dyDescent="0.35">
      <c r="A578">
        <v>2029</v>
      </c>
      <c r="B578" t="s">
        <v>48</v>
      </c>
      <c r="C578" t="s">
        <v>92</v>
      </c>
      <c r="D578" t="s">
        <v>86</v>
      </c>
      <c r="E578" t="s">
        <v>22</v>
      </c>
      <c r="F578">
        <v>32895000</v>
      </c>
      <c r="G578">
        <v>9438984</v>
      </c>
    </row>
    <row r="579" spans="1:7" x14ac:dyDescent="0.35">
      <c r="A579">
        <v>2030</v>
      </c>
      <c r="B579" t="s">
        <v>48</v>
      </c>
      <c r="C579" t="s">
        <v>92</v>
      </c>
      <c r="D579" t="s">
        <v>86</v>
      </c>
      <c r="E579" t="s">
        <v>22</v>
      </c>
      <c r="F579">
        <v>33396000</v>
      </c>
      <c r="G579">
        <v>9597395</v>
      </c>
    </row>
    <row r="580" spans="1:7" x14ac:dyDescent="0.35">
      <c r="A580">
        <v>2022</v>
      </c>
      <c r="B580" t="s">
        <v>49</v>
      </c>
      <c r="C580" t="s">
        <v>92</v>
      </c>
      <c r="D580" t="s">
        <v>85</v>
      </c>
      <c r="E580" t="s">
        <v>20</v>
      </c>
      <c r="F580">
        <v>64822000</v>
      </c>
      <c r="G580">
        <v>14571635</v>
      </c>
    </row>
    <row r="581" spans="1:7" x14ac:dyDescent="0.35">
      <c r="A581">
        <v>2031</v>
      </c>
      <c r="B581" t="s">
        <v>48</v>
      </c>
      <c r="C581" t="s">
        <v>92</v>
      </c>
      <c r="D581" t="s">
        <v>86</v>
      </c>
      <c r="E581" t="s">
        <v>22</v>
      </c>
      <c r="F581">
        <v>33900000</v>
      </c>
      <c r="G581">
        <v>9757131</v>
      </c>
    </row>
    <row r="582" spans="1:7" x14ac:dyDescent="0.35">
      <c r="A582">
        <v>2023</v>
      </c>
      <c r="B582" t="s">
        <v>49</v>
      </c>
      <c r="C582" t="s">
        <v>92</v>
      </c>
      <c r="D582" t="s">
        <v>85</v>
      </c>
      <c r="E582" t="s">
        <v>20</v>
      </c>
      <c r="F582">
        <v>64984000</v>
      </c>
      <c r="G582">
        <v>14659840</v>
      </c>
    </row>
    <row r="583" spans="1:7" x14ac:dyDescent="0.35">
      <c r="A583">
        <v>2032</v>
      </c>
      <c r="B583" t="s">
        <v>48</v>
      </c>
      <c r="C583" t="s">
        <v>92</v>
      </c>
      <c r="D583" t="s">
        <v>86</v>
      </c>
      <c r="E583" t="s">
        <v>22</v>
      </c>
      <c r="F583">
        <v>34387000</v>
      </c>
      <c r="G583">
        <v>9912433</v>
      </c>
    </row>
    <row r="584" spans="1:7" x14ac:dyDescent="0.35">
      <c r="A584">
        <v>2024</v>
      </c>
      <c r="B584" t="s">
        <v>49</v>
      </c>
      <c r="C584" t="s">
        <v>92</v>
      </c>
      <c r="D584" t="s">
        <v>85</v>
      </c>
      <c r="E584" t="s">
        <v>20</v>
      </c>
      <c r="F584">
        <v>65142000</v>
      </c>
      <c r="G584">
        <v>14747581</v>
      </c>
    </row>
    <row r="585" spans="1:7" x14ac:dyDescent="0.35">
      <c r="A585">
        <v>2033</v>
      </c>
      <c r="B585" t="s">
        <v>48</v>
      </c>
      <c r="C585" t="s">
        <v>92</v>
      </c>
      <c r="D585" t="s">
        <v>86</v>
      </c>
      <c r="E585" t="s">
        <v>22</v>
      </c>
      <c r="F585">
        <v>34862000</v>
      </c>
      <c r="G585">
        <v>10064723</v>
      </c>
    </row>
    <row r="586" spans="1:7" x14ac:dyDescent="0.35">
      <c r="A586">
        <v>2025</v>
      </c>
      <c r="B586" t="s">
        <v>49</v>
      </c>
      <c r="C586" t="s">
        <v>92</v>
      </c>
      <c r="D586" t="s">
        <v>85</v>
      </c>
      <c r="E586" t="s">
        <v>20</v>
      </c>
      <c r="F586">
        <v>65293000</v>
      </c>
      <c r="G586">
        <v>14834169</v>
      </c>
    </row>
    <row r="587" spans="1:7" x14ac:dyDescent="0.35">
      <c r="A587">
        <v>2034</v>
      </c>
      <c r="B587" t="s">
        <v>48</v>
      </c>
      <c r="C587" t="s">
        <v>92</v>
      </c>
      <c r="D587" t="s">
        <v>86</v>
      </c>
      <c r="E587" t="s">
        <v>22</v>
      </c>
      <c r="F587">
        <v>35340000</v>
      </c>
      <c r="G587">
        <v>10218322</v>
      </c>
    </row>
    <row r="588" spans="1:7" x14ac:dyDescent="0.35">
      <c r="A588">
        <v>2026</v>
      </c>
      <c r="B588" t="s">
        <v>49</v>
      </c>
      <c r="C588" t="s">
        <v>92</v>
      </c>
      <c r="D588" t="s">
        <v>85</v>
      </c>
      <c r="E588" t="s">
        <v>20</v>
      </c>
      <c r="F588">
        <v>65439000</v>
      </c>
      <c r="G588">
        <v>14920046</v>
      </c>
    </row>
    <row r="589" spans="1:7" x14ac:dyDescent="0.35">
      <c r="A589">
        <v>2035</v>
      </c>
      <c r="B589" t="s">
        <v>48</v>
      </c>
      <c r="C589" t="s">
        <v>92</v>
      </c>
      <c r="D589" t="s">
        <v>86</v>
      </c>
      <c r="E589" t="s">
        <v>22</v>
      </c>
      <c r="F589">
        <v>35822000</v>
      </c>
      <c r="G589">
        <v>10373526</v>
      </c>
    </row>
    <row r="590" spans="1:7" x14ac:dyDescent="0.35">
      <c r="A590">
        <v>2027</v>
      </c>
      <c r="B590" t="s">
        <v>49</v>
      </c>
      <c r="C590" t="s">
        <v>92</v>
      </c>
      <c r="D590" t="s">
        <v>85</v>
      </c>
      <c r="E590" t="s">
        <v>20</v>
      </c>
      <c r="F590">
        <v>65537000</v>
      </c>
      <c r="G590">
        <v>14995363</v>
      </c>
    </row>
    <row r="591" spans="1:7" x14ac:dyDescent="0.35">
      <c r="A591">
        <v>2036</v>
      </c>
      <c r="B591" t="s">
        <v>48</v>
      </c>
      <c r="C591" t="s">
        <v>92</v>
      </c>
      <c r="D591" t="s">
        <v>86</v>
      </c>
      <c r="E591" t="s">
        <v>22</v>
      </c>
      <c r="F591">
        <v>36308000</v>
      </c>
      <c r="G591">
        <v>10530341</v>
      </c>
    </row>
    <row r="592" spans="1:7" x14ac:dyDescent="0.35">
      <c r="A592">
        <v>2028</v>
      </c>
      <c r="B592" t="s">
        <v>49</v>
      </c>
      <c r="C592" t="s">
        <v>92</v>
      </c>
      <c r="D592" t="s">
        <v>85</v>
      </c>
      <c r="E592" t="s">
        <v>20</v>
      </c>
      <c r="F592">
        <v>65601000</v>
      </c>
      <c r="G592">
        <v>15063219</v>
      </c>
    </row>
    <row r="593" spans="1:7" x14ac:dyDescent="0.35">
      <c r="A593">
        <v>2037</v>
      </c>
      <c r="B593" t="s">
        <v>48</v>
      </c>
      <c r="C593" t="s">
        <v>92</v>
      </c>
      <c r="D593" t="s">
        <v>86</v>
      </c>
      <c r="E593" t="s">
        <v>22</v>
      </c>
      <c r="F593">
        <v>36794000</v>
      </c>
      <c r="G593">
        <v>10687612</v>
      </c>
    </row>
    <row r="594" spans="1:7" x14ac:dyDescent="0.35">
      <c r="A594">
        <v>2029</v>
      </c>
      <c r="B594" t="s">
        <v>49</v>
      </c>
      <c r="C594" t="s">
        <v>92</v>
      </c>
      <c r="D594" t="s">
        <v>85</v>
      </c>
      <c r="E594" t="s">
        <v>20</v>
      </c>
      <c r="F594">
        <v>65659000</v>
      </c>
      <c r="G594">
        <v>15129986</v>
      </c>
    </row>
    <row r="595" spans="1:7" x14ac:dyDescent="0.35">
      <c r="A595">
        <v>2038</v>
      </c>
      <c r="B595" t="s">
        <v>48</v>
      </c>
      <c r="C595" t="s">
        <v>92</v>
      </c>
      <c r="D595" t="s">
        <v>86</v>
      </c>
      <c r="E595" t="s">
        <v>22</v>
      </c>
      <c r="F595">
        <v>37299805</v>
      </c>
      <c r="G595">
        <v>10851100</v>
      </c>
    </row>
    <row r="596" spans="1:7" x14ac:dyDescent="0.35">
      <c r="A596">
        <v>2030</v>
      </c>
      <c r="B596" t="s">
        <v>49</v>
      </c>
      <c r="C596" t="s">
        <v>92</v>
      </c>
      <c r="D596" t="s">
        <v>85</v>
      </c>
      <c r="E596" t="s">
        <v>20</v>
      </c>
      <c r="F596">
        <v>65712000</v>
      </c>
      <c r="G596">
        <v>15195880</v>
      </c>
    </row>
    <row r="597" spans="1:7" x14ac:dyDescent="0.35">
      <c r="A597">
        <v>2039</v>
      </c>
      <c r="B597" t="s">
        <v>48</v>
      </c>
      <c r="C597" t="s">
        <v>92</v>
      </c>
      <c r="D597" t="s">
        <v>86</v>
      </c>
      <c r="E597" t="s">
        <v>22</v>
      </c>
      <c r="F597">
        <v>37812563</v>
      </c>
      <c r="G597">
        <v>11017088</v>
      </c>
    </row>
    <row r="598" spans="1:7" x14ac:dyDescent="0.35">
      <c r="A598">
        <v>2031</v>
      </c>
      <c r="B598" t="s">
        <v>49</v>
      </c>
      <c r="C598" t="s">
        <v>92</v>
      </c>
      <c r="D598" t="s">
        <v>85</v>
      </c>
      <c r="E598" t="s">
        <v>20</v>
      </c>
      <c r="F598">
        <v>65761000</v>
      </c>
      <c r="G598">
        <v>15261123</v>
      </c>
    </row>
    <row r="599" spans="1:7" x14ac:dyDescent="0.35">
      <c r="A599">
        <v>2040</v>
      </c>
      <c r="B599" t="s">
        <v>48</v>
      </c>
      <c r="C599" t="s">
        <v>92</v>
      </c>
      <c r="D599" t="s">
        <v>86</v>
      </c>
      <c r="E599" t="s">
        <v>22</v>
      </c>
      <c r="F599">
        <v>38332369</v>
      </c>
      <c r="G599">
        <v>11185616</v>
      </c>
    </row>
    <row r="600" spans="1:7" x14ac:dyDescent="0.35">
      <c r="A600">
        <v>2032</v>
      </c>
      <c r="B600" t="s">
        <v>49</v>
      </c>
      <c r="C600" t="s">
        <v>92</v>
      </c>
      <c r="D600" t="s">
        <v>85</v>
      </c>
      <c r="E600" t="s">
        <v>20</v>
      </c>
      <c r="F600">
        <v>65756000</v>
      </c>
      <c r="G600">
        <v>15314061</v>
      </c>
    </row>
    <row r="601" spans="1:7" x14ac:dyDescent="0.35">
      <c r="A601">
        <v>2041</v>
      </c>
      <c r="B601" t="s">
        <v>48</v>
      </c>
      <c r="C601" t="s">
        <v>92</v>
      </c>
      <c r="D601" t="s">
        <v>86</v>
      </c>
      <c r="E601" t="s">
        <v>22</v>
      </c>
      <c r="F601">
        <v>38859322</v>
      </c>
      <c r="G601">
        <v>11356722</v>
      </c>
    </row>
    <row r="602" spans="1:7" x14ac:dyDescent="0.35">
      <c r="A602">
        <v>2033</v>
      </c>
      <c r="B602" t="s">
        <v>49</v>
      </c>
      <c r="C602" t="s">
        <v>92</v>
      </c>
      <c r="D602" t="s">
        <v>85</v>
      </c>
      <c r="E602" t="s">
        <v>20</v>
      </c>
      <c r="F602">
        <v>65715000</v>
      </c>
      <c r="G602">
        <v>15358769</v>
      </c>
    </row>
    <row r="603" spans="1:7" x14ac:dyDescent="0.35">
      <c r="A603">
        <v>2022</v>
      </c>
      <c r="B603" t="s">
        <v>48</v>
      </c>
      <c r="C603" t="s">
        <v>92</v>
      </c>
      <c r="D603" t="s">
        <v>86</v>
      </c>
      <c r="E603" t="s">
        <v>23</v>
      </c>
      <c r="F603">
        <v>25713000</v>
      </c>
      <c r="G603">
        <v>6881658</v>
      </c>
    </row>
    <row r="604" spans="1:7" x14ac:dyDescent="0.35">
      <c r="A604">
        <v>2034</v>
      </c>
      <c r="B604" t="s">
        <v>49</v>
      </c>
      <c r="C604" t="s">
        <v>92</v>
      </c>
      <c r="D604" t="s">
        <v>85</v>
      </c>
      <c r="E604" t="s">
        <v>20</v>
      </c>
      <c r="F604">
        <v>65669000</v>
      </c>
      <c r="G604">
        <v>15402429</v>
      </c>
    </row>
    <row r="605" spans="1:7" x14ac:dyDescent="0.35">
      <c r="A605">
        <v>2023</v>
      </c>
      <c r="B605" t="s">
        <v>48</v>
      </c>
      <c r="C605" t="s">
        <v>92</v>
      </c>
      <c r="D605" t="s">
        <v>86</v>
      </c>
      <c r="E605" t="s">
        <v>23</v>
      </c>
      <c r="F605">
        <v>26585000</v>
      </c>
      <c r="G605">
        <v>7139896</v>
      </c>
    </row>
    <row r="606" spans="1:7" x14ac:dyDescent="0.35">
      <c r="A606">
        <v>2035</v>
      </c>
      <c r="B606" t="s">
        <v>49</v>
      </c>
      <c r="C606" t="s">
        <v>92</v>
      </c>
      <c r="D606" t="s">
        <v>85</v>
      </c>
      <c r="E606" t="s">
        <v>20</v>
      </c>
      <c r="F606">
        <v>65618000</v>
      </c>
      <c r="G606">
        <v>15445028</v>
      </c>
    </row>
    <row r="607" spans="1:7" x14ac:dyDescent="0.35">
      <c r="A607">
        <v>2024</v>
      </c>
      <c r="B607" t="s">
        <v>48</v>
      </c>
      <c r="C607" t="s">
        <v>92</v>
      </c>
      <c r="D607" t="s">
        <v>86</v>
      </c>
      <c r="E607" t="s">
        <v>23</v>
      </c>
      <c r="F607">
        <v>27446000</v>
      </c>
      <c r="G607">
        <v>7396890</v>
      </c>
    </row>
    <row r="608" spans="1:7" x14ac:dyDescent="0.35">
      <c r="A608">
        <v>2036</v>
      </c>
      <c r="B608" t="s">
        <v>49</v>
      </c>
      <c r="C608" t="s">
        <v>92</v>
      </c>
      <c r="D608" t="s">
        <v>85</v>
      </c>
      <c r="E608" t="s">
        <v>20</v>
      </c>
      <c r="F608">
        <v>65563000</v>
      </c>
      <c r="G608">
        <v>15486792</v>
      </c>
    </row>
    <row r="609" spans="1:7" x14ac:dyDescent="0.35">
      <c r="A609">
        <v>2025</v>
      </c>
      <c r="B609" t="s">
        <v>48</v>
      </c>
      <c r="C609" t="s">
        <v>92</v>
      </c>
      <c r="D609" t="s">
        <v>86</v>
      </c>
      <c r="E609" t="s">
        <v>23</v>
      </c>
      <c r="F609">
        <v>28292000</v>
      </c>
      <c r="G609">
        <v>7651537</v>
      </c>
    </row>
    <row r="610" spans="1:7" x14ac:dyDescent="0.35">
      <c r="A610">
        <v>2037</v>
      </c>
      <c r="B610" t="s">
        <v>49</v>
      </c>
      <c r="C610" t="s">
        <v>92</v>
      </c>
      <c r="D610" t="s">
        <v>85</v>
      </c>
      <c r="E610" t="s">
        <v>20</v>
      </c>
      <c r="F610">
        <v>65507000</v>
      </c>
      <c r="G610">
        <v>15528420</v>
      </c>
    </row>
    <row r="611" spans="1:7" x14ac:dyDescent="0.35">
      <c r="A611">
        <v>2026</v>
      </c>
      <c r="B611" t="s">
        <v>48</v>
      </c>
      <c r="C611" t="s">
        <v>92</v>
      </c>
      <c r="D611" t="s">
        <v>86</v>
      </c>
      <c r="E611" t="s">
        <v>23</v>
      </c>
      <c r="F611">
        <v>29122000</v>
      </c>
      <c r="G611">
        <v>7903530</v>
      </c>
    </row>
    <row r="612" spans="1:7" x14ac:dyDescent="0.35">
      <c r="A612">
        <v>2038</v>
      </c>
      <c r="B612" t="s">
        <v>49</v>
      </c>
      <c r="C612" t="s">
        <v>92</v>
      </c>
      <c r="D612" t="s">
        <v>85</v>
      </c>
      <c r="E612" t="s">
        <v>20</v>
      </c>
      <c r="F612">
        <v>65464763</v>
      </c>
      <c r="G612">
        <v>15573422</v>
      </c>
    </row>
    <row r="613" spans="1:7" x14ac:dyDescent="0.35">
      <c r="A613">
        <v>2027</v>
      </c>
      <c r="B613" t="s">
        <v>48</v>
      </c>
      <c r="C613" t="s">
        <v>92</v>
      </c>
      <c r="D613" t="s">
        <v>86</v>
      </c>
      <c r="E613" t="s">
        <v>23</v>
      </c>
      <c r="F613">
        <v>29912000</v>
      </c>
      <c r="G613">
        <v>8146297</v>
      </c>
    </row>
    <row r="614" spans="1:7" x14ac:dyDescent="0.35">
      <c r="A614">
        <v>2039</v>
      </c>
      <c r="B614" t="s">
        <v>49</v>
      </c>
      <c r="C614" t="s">
        <v>92</v>
      </c>
      <c r="D614" t="s">
        <v>85</v>
      </c>
      <c r="E614" t="s">
        <v>20</v>
      </c>
      <c r="F614">
        <v>65422552</v>
      </c>
      <c r="G614">
        <v>15618555</v>
      </c>
    </row>
    <row r="615" spans="1:7" x14ac:dyDescent="0.35">
      <c r="A615">
        <v>2028</v>
      </c>
      <c r="B615" t="s">
        <v>48</v>
      </c>
      <c r="C615" t="s">
        <v>92</v>
      </c>
      <c r="D615" t="s">
        <v>86</v>
      </c>
      <c r="E615" t="s">
        <v>23</v>
      </c>
      <c r="F615">
        <v>30666000</v>
      </c>
      <c r="G615">
        <v>8380826</v>
      </c>
    </row>
    <row r="616" spans="1:7" x14ac:dyDescent="0.35">
      <c r="A616">
        <v>2040</v>
      </c>
      <c r="B616" t="s">
        <v>49</v>
      </c>
      <c r="C616" t="s">
        <v>92</v>
      </c>
      <c r="D616" t="s">
        <v>85</v>
      </c>
      <c r="E616" t="s">
        <v>20</v>
      </c>
      <c r="F616">
        <v>65380369</v>
      </c>
      <c r="G616">
        <v>15663819</v>
      </c>
    </row>
    <row r="617" spans="1:7" x14ac:dyDescent="0.35">
      <c r="A617">
        <v>2029</v>
      </c>
      <c r="B617" t="s">
        <v>48</v>
      </c>
      <c r="C617" t="s">
        <v>92</v>
      </c>
      <c r="D617" t="s">
        <v>86</v>
      </c>
      <c r="E617" t="s">
        <v>23</v>
      </c>
      <c r="F617">
        <v>31395000</v>
      </c>
      <c r="G617">
        <v>8610038</v>
      </c>
    </row>
    <row r="618" spans="1:7" x14ac:dyDescent="0.35">
      <c r="A618">
        <v>2041</v>
      </c>
      <c r="B618" t="s">
        <v>49</v>
      </c>
      <c r="C618" t="s">
        <v>92</v>
      </c>
      <c r="D618" t="s">
        <v>85</v>
      </c>
      <c r="E618" t="s">
        <v>20</v>
      </c>
      <c r="F618">
        <v>65338212</v>
      </c>
      <c r="G618">
        <v>15709213</v>
      </c>
    </row>
    <row r="619" spans="1:7" x14ac:dyDescent="0.35">
      <c r="A619">
        <v>2030</v>
      </c>
      <c r="B619" t="s">
        <v>48</v>
      </c>
      <c r="C619" t="s">
        <v>92</v>
      </c>
      <c r="D619" t="s">
        <v>86</v>
      </c>
      <c r="E619" t="s">
        <v>23</v>
      </c>
      <c r="F619">
        <v>32099000</v>
      </c>
      <c r="G619">
        <v>8833870</v>
      </c>
    </row>
    <row r="620" spans="1:7" x14ac:dyDescent="0.35">
      <c r="A620">
        <v>2031</v>
      </c>
      <c r="B620" t="s">
        <v>48</v>
      </c>
      <c r="C620" t="s">
        <v>92</v>
      </c>
      <c r="D620" t="s">
        <v>86</v>
      </c>
      <c r="E620" t="s">
        <v>23</v>
      </c>
      <c r="F620">
        <v>32775000</v>
      </c>
      <c r="G620">
        <v>9051428</v>
      </c>
    </row>
    <row r="621" spans="1:7" x14ac:dyDescent="0.35">
      <c r="A621">
        <v>2032</v>
      </c>
      <c r="B621" t="s">
        <v>48</v>
      </c>
      <c r="C621" t="s">
        <v>92</v>
      </c>
      <c r="D621" t="s">
        <v>86</v>
      </c>
      <c r="E621" t="s">
        <v>23</v>
      </c>
      <c r="F621">
        <v>33395000</v>
      </c>
      <c r="G621">
        <v>9254879</v>
      </c>
    </row>
    <row r="622" spans="1:7" x14ac:dyDescent="0.35">
      <c r="A622">
        <v>2033</v>
      </c>
      <c r="B622" t="s">
        <v>48</v>
      </c>
      <c r="C622" t="s">
        <v>92</v>
      </c>
      <c r="D622" t="s">
        <v>86</v>
      </c>
      <c r="E622" t="s">
        <v>23</v>
      </c>
      <c r="F622">
        <v>33964000</v>
      </c>
      <c r="G622">
        <v>9445458</v>
      </c>
    </row>
    <row r="623" spans="1:7" x14ac:dyDescent="0.35">
      <c r="A623">
        <v>2022</v>
      </c>
      <c r="B623" t="s">
        <v>49</v>
      </c>
      <c r="C623" t="s">
        <v>92</v>
      </c>
      <c r="D623" t="s">
        <v>89</v>
      </c>
      <c r="E623" t="s">
        <v>16</v>
      </c>
      <c r="F623">
        <v>37346000</v>
      </c>
      <c r="G623">
        <v>9918923</v>
      </c>
    </row>
    <row r="624" spans="1:7" x14ac:dyDescent="0.35">
      <c r="A624">
        <v>2034</v>
      </c>
      <c r="B624" t="s">
        <v>48</v>
      </c>
      <c r="C624" t="s">
        <v>92</v>
      </c>
      <c r="D624" t="s">
        <v>86</v>
      </c>
      <c r="E624" t="s">
        <v>23</v>
      </c>
      <c r="F624">
        <v>34497000</v>
      </c>
      <c r="G624">
        <v>9627209</v>
      </c>
    </row>
    <row r="625" spans="1:7" x14ac:dyDescent="0.35">
      <c r="A625">
        <v>2023</v>
      </c>
      <c r="B625" t="s">
        <v>49</v>
      </c>
      <c r="C625" t="s">
        <v>92</v>
      </c>
      <c r="D625" t="s">
        <v>89</v>
      </c>
      <c r="E625" t="s">
        <v>16</v>
      </c>
      <c r="F625">
        <v>37499000</v>
      </c>
      <c r="G625">
        <v>10068913</v>
      </c>
    </row>
    <row r="626" spans="1:7" x14ac:dyDescent="0.35">
      <c r="A626">
        <v>2035</v>
      </c>
      <c r="B626" t="s">
        <v>48</v>
      </c>
      <c r="C626" t="s">
        <v>92</v>
      </c>
      <c r="D626" t="s">
        <v>86</v>
      </c>
      <c r="E626" t="s">
        <v>23</v>
      </c>
      <c r="F626">
        <v>34992000</v>
      </c>
      <c r="G626">
        <v>9799473</v>
      </c>
    </row>
    <row r="627" spans="1:7" x14ac:dyDescent="0.35">
      <c r="A627">
        <v>2024</v>
      </c>
      <c r="B627" t="s">
        <v>49</v>
      </c>
      <c r="C627" t="s">
        <v>92</v>
      </c>
      <c r="D627" t="s">
        <v>89</v>
      </c>
      <c r="E627" t="s">
        <v>16</v>
      </c>
      <c r="F627">
        <v>37651000</v>
      </c>
      <c r="G627">
        <v>10220730</v>
      </c>
    </row>
    <row r="628" spans="1:7" x14ac:dyDescent="0.35">
      <c r="A628">
        <v>2036</v>
      </c>
      <c r="B628" t="s">
        <v>48</v>
      </c>
      <c r="C628" t="s">
        <v>92</v>
      </c>
      <c r="D628" t="s">
        <v>86</v>
      </c>
      <c r="E628" t="s">
        <v>23</v>
      </c>
      <c r="F628">
        <v>35448000</v>
      </c>
      <c r="G628">
        <v>9961864</v>
      </c>
    </row>
    <row r="629" spans="1:7" x14ac:dyDescent="0.35">
      <c r="A629">
        <v>2025</v>
      </c>
      <c r="B629" t="s">
        <v>49</v>
      </c>
      <c r="C629" t="s">
        <v>92</v>
      </c>
      <c r="D629" t="s">
        <v>89</v>
      </c>
      <c r="E629" t="s">
        <v>16</v>
      </c>
      <c r="F629">
        <v>37801000</v>
      </c>
      <c r="G629">
        <v>10374117</v>
      </c>
    </row>
    <row r="630" spans="1:7" x14ac:dyDescent="0.35">
      <c r="A630">
        <v>2037</v>
      </c>
      <c r="B630" t="s">
        <v>48</v>
      </c>
      <c r="C630" t="s">
        <v>92</v>
      </c>
      <c r="D630" t="s">
        <v>86</v>
      </c>
      <c r="E630" t="s">
        <v>23</v>
      </c>
      <c r="F630">
        <v>35903000</v>
      </c>
      <c r="G630">
        <v>10124988</v>
      </c>
    </row>
    <row r="631" spans="1:7" x14ac:dyDescent="0.35">
      <c r="A631">
        <v>2026</v>
      </c>
      <c r="B631" t="s">
        <v>49</v>
      </c>
      <c r="C631" t="s">
        <v>92</v>
      </c>
      <c r="D631" t="s">
        <v>89</v>
      </c>
      <c r="E631" t="s">
        <v>16</v>
      </c>
      <c r="F631">
        <v>37949000</v>
      </c>
      <c r="G631">
        <v>10529086</v>
      </c>
    </row>
    <row r="632" spans="1:7" x14ac:dyDescent="0.35">
      <c r="A632">
        <v>2038</v>
      </c>
      <c r="B632" t="s">
        <v>48</v>
      </c>
      <c r="C632" t="s">
        <v>92</v>
      </c>
      <c r="D632" t="s">
        <v>86</v>
      </c>
      <c r="E632" t="s">
        <v>23</v>
      </c>
      <c r="F632">
        <v>36452620</v>
      </c>
      <c r="G632">
        <v>10315907</v>
      </c>
    </row>
    <row r="633" spans="1:7" x14ac:dyDescent="0.35">
      <c r="A633">
        <v>2027</v>
      </c>
      <c r="B633" t="s">
        <v>49</v>
      </c>
      <c r="C633" t="s">
        <v>92</v>
      </c>
      <c r="D633" t="s">
        <v>89</v>
      </c>
      <c r="E633" t="s">
        <v>16</v>
      </c>
      <c r="F633">
        <v>38064000</v>
      </c>
      <c r="G633">
        <v>10676951</v>
      </c>
    </row>
    <row r="634" spans="1:7" x14ac:dyDescent="0.35">
      <c r="A634">
        <v>2039</v>
      </c>
      <c r="B634" t="s">
        <v>48</v>
      </c>
      <c r="C634" t="s">
        <v>92</v>
      </c>
      <c r="D634" t="s">
        <v>86</v>
      </c>
      <c r="E634" t="s">
        <v>23</v>
      </c>
      <c r="F634">
        <v>37010654</v>
      </c>
      <c r="G634">
        <v>10510426</v>
      </c>
    </row>
    <row r="635" spans="1:7" x14ac:dyDescent="0.35">
      <c r="A635">
        <v>2028</v>
      </c>
      <c r="B635" t="s">
        <v>49</v>
      </c>
      <c r="C635" t="s">
        <v>92</v>
      </c>
      <c r="D635" t="s">
        <v>89</v>
      </c>
      <c r="E635" t="s">
        <v>16</v>
      </c>
      <c r="F635">
        <v>38154000</v>
      </c>
      <c r="G635">
        <v>10819704</v>
      </c>
    </row>
    <row r="636" spans="1:7" x14ac:dyDescent="0.35">
      <c r="A636">
        <v>2040</v>
      </c>
      <c r="B636" t="s">
        <v>48</v>
      </c>
      <c r="C636" t="s">
        <v>92</v>
      </c>
      <c r="D636" t="s">
        <v>86</v>
      </c>
      <c r="E636" t="s">
        <v>23</v>
      </c>
      <c r="F636">
        <v>37577230</v>
      </c>
      <c r="G636">
        <v>10708613</v>
      </c>
    </row>
    <row r="637" spans="1:7" x14ac:dyDescent="0.35">
      <c r="A637">
        <v>2029</v>
      </c>
      <c r="B637" t="s">
        <v>49</v>
      </c>
      <c r="C637" t="s">
        <v>92</v>
      </c>
      <c r="D637" t="s">
        <v>89</v>
      </c>
      <c r="E637" t="s">
        <v>16</v>
      </c>
      <c r="F637">
        <v>38244000</v>
      </c>
      <c r="G637">
        <v>10964305</v>
      </c>
    </row>
    <row r="638" spans="1:7" x14ac:dyDescent="0.35">
      <c r="A638">
        <v>2041</v>
      </c>
      <c r="B638" t="s">
        <v>48</v>
      </c>
      <c r="C638" t="s">
        <v>92</v>
      </c>
      <c r="D638" t="s">
        <v>86</v>
      </c>
      <c r="E638" t="s">
        <v>23</v>
      </c>
      <c r="F638">
        <v>38152480</v>
      </c>
      <c r="G638">
        <v>10910537</v>
      </c>
    </row>
    <row r="639" spans="1:7" x14ac:dyDescent="0.35">
      <c r="A639">
        <v>2030</v>
      </c>
      <c r="B639" t="s">
        <v>49</v>
      </c>
      <c r="C639" t="s">
        <v>92</v>
      </c>
      <c r="D639" t="s">
        <v>89</v>
      </c>
      <c r="E639" t="s">
        <v>16</v>
      </c>
      <c r="F639">
        <v>38332000</v>
      </c>
      <c r="G639">
        <v>11110197</v>
      </c>
    </row>
    <row r="640" spans="1:7" x14ac:dyDescent="0.35">
      <c r="A640">
        <v>2031</v>
      </c>
      <c r="B640" t="s">
        <v>49</v>
      </c>
      <c r="C640" t="s">
        <v>92</v>
      </c>
      <c r="D640" t="s">
        <v>89</v>
      </c>
      <c r="E640" t="s">
        <v>16</v>
      </c>
      <c r="F640">
        <v>38420000</v>
      </c>
      <c r="G640">
        <v>11257971</v>
      </c>
    </row>
    <row r="641" spans="1:7" x14ac:dyDescent="0.35">
      <c r="A641">
        <v>2032</v>
      </c>
      <c r="B641" t="s">
        <v>49</v>
      </c>
      <c r="C641" t="s">
        <v>92</v>
      </c>
      <c r="D641" t="s">
        <v>89</v>
      </c>
      <c r="E641" t="s">
        <v>16</v>
      </c>
      <c r="F641">
        <v>38473000</v>
      </c>
      <c r="G641">
        <v>11397283</v>
      </c>
    </row>
    <row r="642" spans="1:7" x14ac:dyDescent="0.35">
      <c r="A642">
        <v>2033</v>
      </c>
      <c r="B642" t="s">
        <v>49</v>
      </c>
      <c r="C642" t="s">
        <v>92</v>
      </c>
      <c r="D642" t="s">
        <v>89</v>
      </c>
      <c r="E642" t="s">
        <v>16</v>
      </c>
      <c r="F642">
        <v>38501000</v>
      </c>
      <c r="G642">
        <v>11530808</v>
      </c>
    </row>
    <row r="643" spans="1:7" x14ac:dyDescent="0.35">
      <c r="A643">
        <v>2034</v>
      </c>
      <c r="B643" t="s">
        <v>49</v>
      </c>
      <c r="C643" t="s">
        <v>92</v>
      </c>
      <c r="D643" t="s">
        <v>89</v>
      </c>
      <c r="E643" t="s">
        <v>16</v>
      </c>
      <c r="F643">
        <v>38529000</v>
      </c>
      <c r="G643">
        <v>11665892</v>
      </c>
    </row>
    <row r="644" spans="1:7" x14ac:dyDescent="0.35">
      <c r="A644">
        <v>2035</v>
      </c>
      <c r="B644" t="s">
        <v>49</v>
      </c>
      <c r="C644" t="s">
        <v>92</v>
      </c>
      <c r="D644" t="s">
        <v>89</v>
      </c>
      <c r="E644" t="s">
        <v>16</v>
      </c>
      <c r="F644">
        <v>38555000</v>
      </c>
      <c r="G644">
        <v>11801941</v>
      </c>
    </row>
    <row r="645" spans="1:7" x14ac:dyDescent="0.35">
      <c r="A645">
        <v>2036</v>
      </c>
      <c r="B645" t="s">
        <v>49</v>
      </c>
      <c r="C645" t="s">
        <v>92</v>
      </c>
      <c r="D645" t="s">
        <v>89</v>
      </c>
      <c r="E645" t="s">
        <v>16</v>
      </c>
      <c r="F645">
        <v>38581000</v>
      </c>
      <c r="G645">
        <v>11939570</v>
      </c>
    </row>
    <row r="646" spans="1:7" x14ac:dyDescent="0.35">
      <c r="A646">
        <v>2037</v>
      </c>
      <c r="B646" t="s">
        <v>49</v>
      </c>
      <c r="C646" t="s">
        <v>92</v>
      </c>
      <c r="D646" t="s">
        <v>89</v>
      </c>
      <c r="E646" t="s">
        <v>16</v>
      </c>
      <c r="F646">
        <v>38607000</v>
      </c>
      <c r="G646">
        <v>12078799</v>
      </c>
    </row>
    <row r="647" spans="1:7" x14ac:dyDescent="0.35">
      <c r="A647">
        <v>2038</v>
      </c>
      <c r="B647" t="s">
        <v>49</v>
      </c>
      <c r="C647" t="s">
        <v>92</v>
      </c>
      <c r="D647" t="s">
        <v>89</v>
      </c>
      <c r="E647" t="s">
        <v>16</v>
      </c>
      <c r="F647">
        <v>38638256</v>
      </c>
      <c r="G647">
        <v>12221308</v>
      </c>
    </row>
    <row r="648" spans="1:7" x14ac:dyDescent="0.35">
      <c r="A648">
        <v>2039</v>
      </c>
      <c r="B648" t="s">
        <v>49</v>
      </c>
      <c r="C648" t="s">
        <v>92</v>
      </c>
      <c r="D648" t="s">
        <v>89</v>
      </c>
      <c r="E648" t="s">
        <v>16</v>
      </c>
      <c r="F648">
        <v>38669536</v>
      </c>
      <c r="G648">
        <v>12365498</v>
      </c>
    </row>
    <row r="649" spans="1:7" x14ac:dyDescent="0.35">
      <c r="A649">
        <v>2040</v>
      </c>
      <c r="B649" t="s">
        <v>49</v>
      </c>
      <c r="C649" t="s">
        <v>92</v>
      </c>
      <c r="D649" t="s">
        <v>89</v>
      </c>
      <c r="E649" t="s">
        <v>16</v>
      </c>
      <c r="F649">
        <v>38700842</v>
      </c>
      <c r="G649">
        <v>12511390</v>
      </c>
    </row>
    <row r="650" spans="1:7" x14ac:dyDescent="0.35">
      <c r="A650">
        <v>2041</v>
      </c>
      <c r="B650" t="s">
        <v>49</v>
      </c>
      <c r="C650" t="s">
        <v>92</v>
      </c>
      <c r="D650" t="s">
        <v>89</v>
      </c>
      <c r="E650" t="s">
        <v>16</v>
      </c>
      <c r="F650">
        <v>38732173</v>
      </c>
      <c r="G650">
        <v>12659002</v>
      </c>
    </row>
    <row r="651" spans="1:7" x14ac:dyDescent="0.35">
      <c r="A651">
        <v>2022</v>
      </c>
      <c r="B651" t="s">
        <v>49</v>
      </c>
      <c r="C651" t="s">
        <v>92</v>
      </c>
      <c r="D651" t="s">
        <v>87</v>
      </c>
      <c r="E651" t="s">
        <v>7</v>
      </c>
      <c r="F651">
        <v>17876000</v>
      </c>
      <c r="G651">
        <v>4111452</v>
      </c>
    </row>
    <row r="652" spans="1:7" x14ac:dyDescent="0.35">
      <c r="A652">
        <v>2023</v>
      </c>
      <c r="B652" t="s">
        <v>49</v>
      </c>
      <c r="C652" t="s">
        <v>92</v>
      </c>
      <c r="D652" t="s">
        <v>87</v>
      </c>
      <c r="E652" t="s">
        <v>7</v>
      </c>
      <c r="F652">
        <v>17877000</v>
      </c>
      <c r="G652">
        <v>4163384</v>
      </c>
    </row>
    <row r="653" spans="1:7" x14ac:dyDescent="0.35">
      <c r="A653">
        <v>2024</v>
      </c>
      <c r="B653" t="s">
        <v>49</v>
      </c>
      <c r="C653" t="s">
        <v>92</v>
      </c>
      <c r="D653" t="s">
        <v>87</v>
      </c>
      <c r="E653" t="s">
        <v>7</v>
      </c>
      <c r="F653">
        <v>17879000</v>
      </c>
      <c r="G653">
        <v>4216207</v>
      </c>
    </row>
    <row r="654" spans="1:7" x14ac:dyDescent="0.35">
      <c r="A654">
        <v>2025</v>
      </c>
      <c r="B654" t="s">
        <v>49</v>
      </c>
      <c r="C654" t="s">
        <v>92</v>
      </c>
      <c r="D654" t="s">
        <v>87</v>
      </c>
      <c r="E654" t="s">
        <v>7</v>
      </c>
      <c r="F654">
        <v>17880000</v>
      </c>
      <c r="G654">
        <v>4269462</v>
      </c>
    </row>
    <row r="655" spans="1:7" x14ac:dyDescent="0.35">
      <c r="A655">
        <v>2026</v>
      </c>
      <c r="B655" t="s">
        <v>49</v>
      </c>
      <c r="C655" t="s">
        <v>92</v>
      </c>
      <c r="D655" t="s">
        <v>87</v>
      </c>
      <c r="E655" t="s">
        <v>7</v>
      </c>
      <c r="F655">
        <v>17878000</v>
      </c>
      <c r="G655">
        <v>4322663</v>
      </c>
    </row>
    <row r="656" spans="1:7" x14ac:dyDescent="0.35">
      <c r="A656">
        <v>2027</v>
      </c>
      <c r="B656" t="s">
        <v>49</v>
      </c>
      <c r="C656" t="s">
        <v>92</v>
      </c>
      <c r="D656" t="s">
        <v>87</v>
      </c>
      <c r="E656" t="s">
        <v>7</v>
      </c>
      <c r="F656">
        <v>17861000</v>
      </c>
      <c r="G656">
        <v>4372856</v>
      </c>
    </row>
    <row r="657" spans="1:7" x14ac:dyDescent="0.35">
      <c r="A657">
        <v>2028</v>
      </c>
      <c r="B657" t="s">
        <v>49</v>
      </c>
      <c r="C657" t="s">
        <v>92</v>
      </c>
      <c r="D657" t="s">
        <v>87</v>
      </c>
      <c r="E657" t="s">
        <v>7</v>
      </c>
      <c r="F657">
        <v>17834000</v>
      </c>
      <c r="G657">
        <v>4421148</v>
      </c>
    </row>
    <row r="658" spans="1:7" x14ac:dyDescent="0.35">
      <c r="A658">
        <v>2029</v>
      </c>
      <c r="B658" t="s">
        <v>49</v>
      </c>
      <c r="C658" t="s">
        <v>92</v>
      </c>
      <c r="D658" t="s">
        <v>87</v>
      </c>
      <c r="E658" t="s">
        <v>7</v>
      </c>
      <c r="F658">
        <v>17804000</v>
      </c>
      <c r="G658">
        <v>4469210</v>
      </c>
    </row>
    <row r="659" spans="1:7" x14ac:dyDescent="0.35">
      <c r="A659">
        <v>2030</v>
      </c>
      <c r="B659" t="s">
        <v>49</v>
      </c>
      <c r="C659" t="s">
        <v>92</v>
      </c>
      <c r="D659" t="s">
        <v>87</v>
      </c>
      <c r="E659" t="s">
        <v>7</v>
      </c>
      <c r="F659">
        <v>17772000</v>
      </c>
      <c r="G659">
        <v>4517273</v>
      </c>
    </row>
    <row r="660" spans="1:7" x14ac:dyDescent="0.35">
      <c r="A660">
        <v>2031</v>
      </c>
      <c r="B660" t="s">
        <v>49</v>
      </c>
      <c r="C660" t="s">
        <v>92</v>
      </c>
      <c r="D660" t="s">
        <v>87</v>
      </c>
      <c r="E660" t="s">
        <v>7</v>
      </c>
      <c r="F660">
        <v>17740000</v>
      </c>
      <c r="G660">
        <v>4565839</v>
      </c>
    </row>
    <row r="661" spans="1:7" x14ac:dyDescent="0.35">
      <c r="A661">
        <v>2032</v>
      </c>
      <c r="B661" t="s">
        <v>49</v>
      </c>
      <c r="C661" t="s">
        <v>92</v>
      </c>
      <c r="D661" t="s">
        <v>87</v>
      </c>
      <c r="E661" t="s">
        <v>7</v>
      </c>
      <c r="F661">
        <v>17694000</v>
      </c>
      <c r="G661">
        <v>4611263</v>
      </c>
    </row>
    <row r="662" spans="1:7" x14ac:dyDescent="0.35">
      <c r="A662">
        <v>2033</v>
      </c>
      <c r="B662" t="s">
        <v>49</v>
      </c>
      <c r="C662" t="s">
        <v>92</v>
      </c>
      <c r="D662" t="s">
        <v>87</v>
      </c>
      <c r="E662" t="s">
        <v>7</v>
      </c>
      <c r="F662">
        <v>17637000</v>
      </c>
      <c r="G662">
        <v>4654204</v>
      </c>
    </row>
    <row r="663" spans="1:7" x14ac:dyDescent="0.35">
      <c r="A663">
        <v>2034</v>
      </c>
      <c r="B663" t="s">
        <v>49</v>
      </c>
      <c r="C663" t="s">
        <v>92</v>
      </c>
      <c r="D663" t="s">
        <v>87</v>
      </c>
      <c r="E663" t="s">
        <v>7</v>
      </c>
      <c r="F663">
        <v>17577000</v>
      </c>
      <c r="G663">
        <v>4696695</v>
      </c>
    </row>
    <row r="664" spans="1:7" x14ac:dyDescent="0.35">
      <c r="A664">
        <v>2035</v>
      </c>
      <c r="B664" t="s">
        <v>49</v>
      </c>
      <c r="C664" t="s">
        <v>92</v>
      </c>
      <c r="D664" t="s">
        <v>87</v>
      </c>
      <c r="E664" t="s">
        <v>7</v>
      </c>
      <c r="F664">
        <v>17517000</v>
      </c>
      <c r="G664">
        <v>4739519</v>
      </c>
    </row>
    <row r="665" spans="1:7" x14ac:dyDescent="0.35">
      <c r="A665">
        <v>2036</v>
      </c>
      <c r="B665" t="s">
        <v>49</v>
      </c>
      <c r="C665" t="s">
        <v>92</v>
      </c>
      <c r="D665" t="s">
        <v>87</v>
      </c>
      <c r="E665" t="s">
        <v>7</v>
      </c>
      <c r="F665">
        <v>17457000</v>
      </c>
      <c r="G665">
        <v>4782677</v>
      </c>
    </row>
    <row r="666" spans="1:7" x14ac:dyDescent="0.35">
      <c r="A666">
        <v>2037</v>
      </c>
      <c r="B666" t="s">
        <v>49</v>
      </c>
      <c r="C666" t="s">
        <v>92</v>
      </c>
      <c r="D666" t="s">
        <v>87</v>
      </c>
      <c r="E666" t="s">
        <v>7</v>
      </c>
      <c r="F666">
        <v>17396000</v>
      </c>
      <c r="G666">
        <v>4825893</v>
      </c>
    </row>
    <row r="667" spans="1:7" x14ac:dyDescent="0.35">
      <c r="A667">
        <v>2038</v>
      </c>
      <c r="B667" t="s">
        <v>49</v>
      </c>
      <c r="C667" t="s">
        <v>92</v>
      </c>
      <c r="D667" t="s">
        <v>87</v>
      </c>
      <c r="E667" t="s">
        <v>7</v>
      </c>
      <c r="F667">
        <v>17339319</v>
      </c>
      <c r="G667">
        <v>4870653</v>
      </c>
    </row>
    <row r="668" spans="1:7" x14ac:dyDescent="0.35">
      <c r="A668">
        <v>2039</v>
      </c>
      <c r="B668" t="s">
        <v>49</v>
      </c>
      <c r="C668" t="s">
        <v>92</v>
      </c>
      <c r="D668" t="s">
        <v>87</v>
      </c>
      <c r="E668" t="s">
        <v>7</v>
      </c>
      <c r="F668">
        <v>17282823</v>
      </c>
      <c r="G668">
        <v>4915829</v>
      </c>
    </row>
    <row r="669" spans="1:7" x14ac:dyDescent="0.35">
      <c r="A669">
        <v>2040</v>
      </c>
      <c r="B669" t="s">
        <v>49</v>
      </c>
      <c r="C669" t="s">
        <v>92</v>
      </c>
      <c r="D669" t="s">
        <v>87</v>
      </c>
      <c r="E669" t="s">
        <v>7</v>
      </c>
      <c r="F669">
        <v>17226510</v>
      </c>
      <c r="G669">
        <v>4961423</v>
      </c>
    </row>
    <row r="670" spans="1:7" x14ac:dyDescent="0.35">
      <c r="A670">
        <v>2041</v>
      </c>
      <c r="B670" t="s">
        <v>49</v>
      </c>
      <c r="C670" t="s">
        <v>92</v>
      </c>
      <c r="D670" t="s">
        <v>87</v>
      </c>
      <c r="E670" t="s">
        <v>7</v>
      </c>
      <c r="F670">
        <v>17170381</v>
      </c>
      <c r="G670">
        <v>5007440</v>
      </c>
    </row>
    <row r="671" spans="1:7" x14ac:dyDescent="0.35">
      <c r="A671">
        <v>2022</v>
      </c>
      <c r="B671" t="s">
        <v>49</v>
      </c>
      <c r="C671" t="s">
        <v>92</v>
      </c>
      <c r="D671" t="s">
        <v>87</v>
      </c>
      <c r="E671" t="s">
        <v>10</v>
      </c>
      <c r="F671">
        <v>58715000</v>
      </c>
      <c r="G671">
        <v>11600522</v>
      </c>
    </row>
    <row r="672" spans="1:7" x14ac:dyDescent="0.35">
      <c r="A672">
        <v>2023</v>
      </c>
      <c r="B672" t="s">
        <v>49</v>
      </c>
      <c r="C672" t="s">
        <v>92</v>
      </c>
      <c r="D672" t="s">
        <v>87</v>
      </c>
      <c r="E672" t="s">
        <v>10</v>
      </c>
      <c r="F672">
        <v>59242000</v>
      </c>
      <c r="G672">
        <v>11745805</v>
      </c>
    </row>
    <row r="673" spans="1:7" x14ac:dyDescent="0.35">
      <c r="A673">
        <v>2024</v>
      </c>
      <c r="B673" t="s">
        <v>49</v>
      </c>
      <c r="C673" t="s">
        <v>92</v>
      </c>
      <c r="D673" t="s">
        <v>87</v>
      </c>
      <c r="E673" t="s">
        <v>10</v>
      </c>
      <c r="F673">
        <v>59767000</v>
      </c>
      <c r="G673">
        <v>11891570</v>
      </c>
    </row>
    <row r="674" spans="1:7" x14ac:dyDescent="0.35">
      <c r="A674">
        <v>2025</v>
      </c>
      <c r="B674" t="s">
        <v>49</v>
      </c>
      <c r="C674" t="s">
        <v>92</v>
      </c>
      <c r="D674" t="s">
        <v>87</v>
      </c>
      <c r="E674" t="s">
        <v>10</v>
      </c>
      <c r="F674">
        <v>60290000</v>
      </c>
      <c r="G674">
        <v>12037814</v>
      </c>
    </row>
    <row r="675" spans="1:7" x14ac:dyDescent="0.35">
      <c r="A675">
        <v>2026</v>
      </c>
      <c r="B675" t="s">
        <v>49</v>
      </c>
      <c r="C675" t="s">
        <v>92</v>
      </c>
      <c r="D675" t="s">
        <v>87</v>
      </c>
      <c r="E675" t="s">
        <v>10</v>
      </c>
      <c r="F675">
        <v>60810000</v>
      </c>
      <c r="G675">
        <v>12184340</v>
      </c>
    </row>
    <row r="676" spans="1:7" x14ac:dyDescent="0.35">
      <c r="A676">
        <v>2027</v>
      </c>
      <c r="B676" t="s">
        <v>49</v>
      </c>
      <c r="C676" t="s">
        <v>92</v>
      </c>
      <c r="D676" t="s">
        <v>87</v>
      </c>
      <c r="E676" t="s">
        <v>10</v>
      </c>
      <c r="F676">
        <v>61261000</v>
      </c>
      <c r="G676">
        <v>12317873</v>
      </c>
    </row>
    <row r="677" spans="1:7" x14ac:dyDescent="0.35">
      <c r="A677">
        <v>2028</v>
      </c>
      <c r="B677" t="s">
        <v>49</v>
      </c>
      <c r="C677" t="s">
        <v>92</v>
      </c>
      <c r="D677" t="s">
        <v>87</v>
      </c>
      <c r="E677" t="s">
        <v>10</v>
      </c>
      <c r="F677">
        <v>61659000</v>
      </c>
      <c r="G677">
        <v>12441500</v>
      </c>
    </row>
    <row r="678" spans="1:7" x14ac:dyDescent="0.35">
      <c r="A678">
        <v>2029</v>
      </c>
      <c r="B678" t="s">
        <v>49</v>
      </c>
      <c r="C678" t="s">
        <v>92</v>
      </c>
      <c r="D678" t="s">
        <v>87</v>
      </c>
      <c r="E678" t="s">
        <v>10</v>
      </c>
      <c r="F678">
        <v>62055000</v>
      </c>
      <c r="G678">
        <v>12565439</v>
      </c>
    </row>
    <row r="679" spans="1:7" x14ac:dyDescent="0.35">
      <c r="A679">
        <v>2030</v>
      </c>
      <c r="B679" t="s">
        <v>49</v>
      </c>
      <c r="C679" t="s">
        <v>92</v>
      </c>
      <c r="D679" t="s">
        <v>87</v>
      </c>
      <c r="E679" t="s">
        <v>10</v>
      </c>
      <c r="F679">
        <v>62450000</v>
      </c>
      <c r="G679">
        <v>12689893</v>
      </c>
    </row>
    <row r="680" spans="1:7" x14ac:dyDescent="0.35">
      <c r="A680">
        <v>2031</v>
      </c>
      <c r="B680" t="s">
        <v>49</v>
      </c>
      <c r="C680" t="s">
        <v>92</v>
      </c>
      <c r="D680" t="s">
        <v>87</v>
      </c>
      <c r="E680" t="s">
        <v>10</v>
      </c>
      <c r="F680">
        <v>62842000</v>
      </c>
      <c r="G680">
        <v>12814455</v>
      </c>
    </row>
    <row r="681" spans="1:7" x14ac:dyDescent="0.35">
      <c r="A681">
        <v>2032</v>
      </c>
      <c r="B681" t="s">
        <v>49</v>
      </c>
      <c r="C681" t="s">
        <v>92</v>
      </c>
      <c r="D681" t="s">
        <v>87</v>
      </c>
      <c r="E681" t="s">
        <v>10</v>
      </c>
      <c r="F681">
        <v>63217000</v>
      </c>
      <c r="G681">
        <v>12936258</v>
      </c>
    </row>
    <row r="682" spans="1:7" x14ac:dyDescent="0.35">
      <c r="A682">
        <v>2033</v>
      </c>
      <c r="B682" t="s">
        <v>49</v>
      </c>
      <c r="C682" t="s">
        <v>92</v>
      </c>
      <c r="D682" t="s">
        <v>87</v>
      </c>
      <c r="E682" t="s">
        <v>10</v>
      </c>
      <c r="F682">
        <v>63578000</v>
      </c>
      <c r="G682">
        <v>13055884</v>
      </c>
    </row>
    <row r="683" spans="1:7" x14ac:dyDescent="0.35">
      <c r="A683">
        <v>2034</v>
      </c>
      <c r="B683" t="s">
        <v>49</v>
      </c>
      <c r="C683" t="s">
        <v>92</v>
      </c>
      <c r="D683" t="s">
        <v>87</v>
      </c>
      <c r="E683" t="s">
        <v>10</v>
      </c>
      <c r="F683">
        <v>63937000</v>
      </c>
      <c r="G683">
        <v>13175779</v>
      </c>
    </row>
    <row r="684" spans="1:7" x14ac:dyDescent="0.35">
      <c r="A684">
        <v>2035</v>
      </c>
      <c r="B684" t="s">
        <v>49</v>
      </c>
      <c r="C684" t="s">
        <v>92</v>
      </c>
      <c r="D684" t="s">
        <v>87</v>
      </c>
      <c r="E684" t="s">
        <v>10</v>
      </c>
      <c r="F684">
        <v>64294000</v>
      </c>
      <c r="G684">
        <v>13295943</v>
      </c>
    </row>
    <row r="685" spans="1:7" x14ac:dyDescent="0.35">
      <c r="A685">
        <v>2036</v>
      </c>
      <c r="B685" t="s">
        <v>49</v>
      </c>
      <c r="C685" t="s">
        <v>92</v>
      </c>
      <c r="D685" t="s">
        <v>87</v>
      </c>
      <c r="E685" t="s">
        <v>10</v>
      </c>
      <c r="F685">
        <v>64649000</v>
      </c>
      <c r="G685">
        <v>13416373</v>
      </c>
    </row>
    <row r="686" spans="1:7" x14ac:dyDescent="0.35">
      <c r="A686">
        <v>2037</v>
      </c>
      <c r="B686" t="s">
        <v>49</v>
      </c>
      <c r="C686" t="s">
        <v>92</v>
      </c>
      <c r="D686" t="s">
        <v>87</v>
      </c>
      <c r="E686" t="s">
        <v>10</v>
      </c>
      <c r="F686">
        <v>65005000</v>
      </c>
      <c r="G686">
        <v>13537695</v>
      </c>
    </row>
    <row r="687" spans="1:7" x14ac:dyDescent="0.35">
      <c r="A687">
        <v>2038</v>
      </c>
      <c r="B687" t="s">
        <v>49</v>
      </c>
      <c r="C687" t="s">
        <v>92</v>
      </c>
      <c r="D687" t="s">
        <v>87</v>
      </c>
      <c r="E687" t="s">
        <v>10</v>
      </c>
      <c r="F687">
        <v>65372671</v>
      </c>
      <c r="G687">
        <v>13662143</v>
      </c>
    </row>
    <row r="688" spans="1:7" x14ac:dyDescent="0.35">
      <c r="A688">
        <v>2039</v>
      </c>
      <c r="B688" t="s">
        <v>49</v>
      </c>
      <c r="C688" t="s">
        <v>92</v>
      </c>
      <c r="D688" t="s">
        <v>87</v>
      </c>
      <c r="E688" t="s">
        <v>10</v>
      </c>
      <c r="F688">
        <v>65742420</v>
      </c>
      <c r="G688">
        <v>13787735</v>
      </c>
    </row>
    <row r="689" spans="1:7" x14ac:dyDescent="0.35">
      <c r="A689">
        <v>2040</v>
      </c>
      <c r="B689" t="s">
        <v>49</v>
      </c>
      <c r="C689" t="s">
        <v>92</v>
      </c>
      <c r="D689" t="s">
        <v>87</v>
      </c>
      <c r="E689" t="s">
        <v>10</v>
      </c>
      <c r="F689">
        <v>66114261</v>
      </c>
      <c r="G689">
        <v>13914481</v>
      </c>
    </row>
    <row r="690" spans="1:7" x14ac:dyDescent="0.35">
      <c r="A690">
        <v>2041</v>
      </c>
      <c r="B690" t="s">
        <v>49</v>
      </c>
      <c r="C690" t="s">
        <v>92</v>
      </c>
      <c r="D690" t="s">
        <v>87</v>
      </c>
      <c r="E690" t="s">
        <v>10</v>
      </c>
      <c r="F690">
        <v>66488205</v>
      </c>
      <c r="G690">
        <v>14042392</v>
      </c>
    </row>
    <row r="691" spans="1:7" x14ac:dyDescent="0.35">
      <c r="A691">
        <v>2022</v>
      </c>
      <c r="B691" t="s">
        <v>48</v>
      </c>
      <c r="C691" t="s">
        <v>92</v>
      </c>
      <c r="D691" t="s">
        <v>88</v>
      </c>
      <c r="E691" t="s">
        <v>45</v>
      </c>
      <c r="F691">
        <v>5264000</v>
      </c>
      <c r="G691">
        <v>1343811</v>
      </c>
    </row>
    <row r="692" spans="1:7" x14ac:dyDescent="0.35">
      <c r="A692">
        <v>2022</v>
      </c>
      <c r="B692" t="s">
        <v>49</v>
      </c>
      <c r="C692" t="s">
        <v>92</v>
      </c>
      <c r="D692" t="s">
        <v>86</v>
      </c>
      <c r="E692" t="s">
        <v>24</v>
      </c>
      <c r="F692">
        <v>36411000</v>
      </c>
      <c r="G692">
        <v>9967109</v>
      </c>
    </row>
    <row r="693" spans="1:7" x14ac:dyDescent="0.35">
      <c r="A693">
        <v>2023</v>
      </c>
      <c r="B693" t="s">
        <v>48</v>
      </c>
      <c r="C693" t="s">
        <v>92</v>
      </c>
      <c r="D693" t="s">
        <v>88</v>
      </c>
      <c r="E693" t="s">
        <v>45</v>
      </c>
      <c r="F693">
        <v>5406000</v>
      </c>
      <c r="G693">
        <v>1399961</v>
      </c>
    </row>
    <row r="694" spans="1:7" x14ac:dyDescent="0.35">
      <c r="A694">
        <v>2023</v>
      </c>
      <c r="B694" t="s">
        <v>49</v>
      </c>
      <c r="C694" t="s">
        <v>92</v>
      </c>
      <c r="D694" t="s">
        <v>86</v>
      </c>
      <c r="E694" t="s">
        <v>24</v>
      </c>
      <c r="F694">
        <v>36186000</v>
      </c>
      <c r="G694">
        <v>9906457</v>
      </c>
    </row>
    <row r="695" spans="1:7" x14ac:dyDescent="0.35">
      <c r="A695">
        <v>2024</v>
      </c>
      <c r="B695" t="s">
        <v>48</v>
      </c>
      <c r="C695" t="s">
        <v>92</v>
      </c>
      <c r="D695" t="s">
        <v>88</v>
      </c>
      <c r="E695" t="s">
        <v>45</v>
      </c>
      <c r="F695">
        <v>5552000</v>
      </c>
      <c r="G695">
        <v>1458503</v>
      </c>
    </row>
    <row r="696" spans="1:7" x14ac:dyDescent="0.35">
      <c r="A696">
        <v>2024</v>
      </c>
      <c r="B696" t="s">
        <v>49</v>
      </c>
      <c r="C696" t="s">
        <v>92</v>
      </c>
      <c r="D696" t="s">
        <v>86</v>
      </c>
      <c r="E696" t="s">
        <v>24</v>
      </c>
      <c r="F696">
        <v>35957000</v>
      </c>
      <c r="G696">
        <v>9844699</v>
      </c>
    </row>
    <row r="697" spans="1:7" x14ac:dyDescent="0.35">
      <c r="A697">
        <v>2025</v>
      </c>
      <c r="B697" t="s">
        <v>48</v>
      </c>
      <c r="C697" t="s">
        <v>92</v>
      </c>
      <c r="D697" t="s">
        <v>88</v>
      </c>
      <c r="E697" t="s">
        <v>45</v>
      </c>
      <c r="F697">
        <v>5700000</v>
      </c>
      <c r="G697">
        <v>1518974</v>
      </c>
    </row>
    <row r="698" spans="1:7" x14ac:dyDescent="0.35">
      <c r="A698">
        <v>2025</v>
      </c>
      <c r="B698" t="s">
        <v>49</v>
      </c>
      <c r="C698" t="s">
        <v>92</v>
      </c>
      <c r="D698" t="s">
        <v>86</v>
      </c>
      <c r="E698" t="s">
        <v>24</v>
      </c>
      <c r="F698">
        <v>35726000</v>
      </c>
      <c r="G698">
        <v>9782382</v>
      </c>
    </row>
    <row r="699" spans="1:7" x14ac:dyDescent="0.35">
      <c r="A699">
        <v>2026</v>
      </c>
      <c r="B699" t="s">
        <v>48</v>
      </c>
      <c r="C699" t="s">
        <v>92</v>
      </c>
      <c r="D699" t="s">
        <v>88</v>
      </c>
      <c r="E699" t="s">
        <v>45</v>
      </c>
      <c r="F699">
        <v>5848000</v>
      </c>
      <c r="G699">
        <v>1580887</v>
      </c>
    </row>
    <row r="700" spans="1:7" x14ac:dyDescent="0.35">
      <c r="A700">
        <v>2026</v>
      </c>
      <c r="B700" t="s">
        <v>49</v>
      </c>
      <c r="C700" t="s">
        <v>92</v>
      </c>
      <c r="D700" t="s">
        <v>86</v>
      </c>
      <c r="E700" t="s">
        <v>24</v>
      </c>
      <c r="F700">
        <v>35492000</v>
      </c>
      <c r="G700">
        <v>9719231</v>
      </c>
    </row>
    <row r="701" spans="1:7" x14ac:dyDescent="0.35">
      <c r="A701">
        <v>2027</v>
      </c>
      <c r="B701" t="s">
        <v>48</v>
      </c>
      <c r="C701" t="s">
        <v>92</v>
      </c>
      <c r="D701" t="s">
        <v>88</v>
      </c>
      <c r="E701" t="s">
        <v>45</v>
      </c>
      <c r="F701">
        <v>5996000</v>
      </c>
      <c r="G701">
        <v>1644269</v>
      </c>
    </row>
    <row r="702" spans="1:7" x14ac:dyDescent="0.35">
      <c r="A702">
        <v>2027</v>
      </c>
      <c r="B702" t="s">
        <v>49</v>
      </c>
      <c r="C702" t="s">
        <v>92</v>
      </c>
      <c r="D702" t="s">
        <v>86</v>
      </c>
      <c r="E702" t="s">
        <v>24</v>
      </c>
      <c r="F702">
        <v>35223000</v>
      </c>
      <c r="G702">
        <v>9646482</v>
      </c>
    </row>
    <row r="703" spans="1:7" x14ac:dyDescent="0.35">
      <c r="A703">
        <v>2028</v>
      </c>
      <c r="B703" t="s">
        <v>48</v>
      </c>
      <c r="C703" t="s">
        <v>92</v>
      </c>
      <c r="D703" t="s">
        <v>88</v>
      </c>
      <c r="E703" t="s">
        <v>45</v>
      </c>
      <c r="F703">
        <v>6143000</v>
      </c>
      <c r="G703">
        <v>1708872</v>
      </c>
    </row>
    <row r="704" spans="1:7" x14ac:dyDescent="0.35">
      <c r="A704">
        <v>2028</v>
      </c>
      <c r="B704" t="s">
        <v>49</v>
      </c>
      <c r="C704" t="s">
        <v>92</v>
      </c>
      <c r="D704" t="s">
        <v>86</v>
      </c>
      <c r="E704" t="s">
        <v>24</v>
      </c>
      <c r="F704">
        <v>34929000</v>
      </c>
      <c r="G704">
        <v>9566872</v>
      </c>
    </row>
    <row r="705" spans="1:7" x14ac:dyDescent="0.35">
      <c r="A705">
        <v>2029</v>
      </c>
      <c r="B705" t="s">
        <v>48</v>
      </c>
      <c r="C705" t="s">
        <v>92</v>
      </c>
      <c r="D705" t="s">
        <v>88</v>
      </c>
      <c r="E705" t="s">
        <v>45</v>
      </c>
      <c r="F705">
        <v>6290000</v>
      </c>
      <c r="G705">
        <v>1774996</v>
      </c>
    </row>
    <row r="706" spans="1:7" x14ac:dyDescent="0.35">
      <c r="A706">
        <v>2029</v>
      </c>
      <c r="B706" t="s">
        <v>49</v>
      </c>
      <c r="C706" t="s">
        <v>92</v>
      </c>
      <c r="D706" t="s">
        <v>86</v>
      </c>
      <c r="E706" t="s">
        <v>24</v>
      </c>
      <c r="F706">
        <v>34631000</v>
      </c>
      <c r="G706">
        <v>9486152</v>
      </c>
    </row>
    <row r="707" spans="1:7" x14ac:dyDescent="0.35">
      <c r="A707">
        <v>2030</v>
      </c>
      <c r="B707" t="s">
        <v>48</v>
      </c>
      <c r="C707" t="s">
        <v>92</v>
      </c>
      <c r="D707" t="s">
        <v>88</v>
      </c>
      <c r="E707" t="s">
        <v>45</v>
      </c>
      <c r="F707">
        <v>6443000</v>
      </c>
      <c r="G707">
        <v>1844390</v>
      </c>
    </row>
    <row r="708" spans="1:7" x14ac:dyDescent="0.35">
      <c r="A708">
        <v>2030</v>
      </c>
      <c r="B708" t="s">
        <v>49</v>
      </c>
      <c r="C708" t="s">
        <v>92</v>
      </c>
      <c r="D708" t="s">
        <v>86</v>
      </c>
      <c r="E708" t="s">
        <v>24</v>
      </c>
      <c r="F708">
        <v>34333000</v>
      </c>
      <c r="G708">
        <v>9405416</v>
      </c>
    </row>
    <row r="709" spans="1:7" x14ac:dyDescent="0.35">
      <c r="A709">
        <v>2031</v>
      </c>
      <c r="B709" t="s">
        <v>48</v>
      </c>
      <c r="C709" t="s">
        <v>92</v>
      </c>
      <c r="D709" t="s">
        <v>88</v>
      </c>
      <c r="E709" t="s">
        <v>45</v>
      </c>
      <c r="F709">
        <v>6594000</v>
      </c>
      <c r="G709">
        <v>1914835</v>
      </c>
    </row>
    <row r="710" spans="1:7" x14ac:dyDescent="0.35">
      <c r="A710">
        <v>2031</v>
      </c>
      <c r="B710" t="s">
        <v>49</v>
      </c>
      <c r="C710" t="s">
        <v>92</v>
      </c>
      <c r="D710" t="s">
        <v>86</v>
      </c>
      <c r="E710" t="s">
        <v>24</v>
      </c>
      <c r="F710">
        <v>34030000</v>
      </c>
      <c r="G710">
        <v>9323294</v>
      </c>
    </row>
    <row r="711" spans="1:7" x14ac:dyDescent="0.35">
      <c r="A711">
        <v>2032</v>
      </c>
      <c r="B711" t="s">
        <v>48</v>
      </c>
      <c r="C711" t="s">
        <v>92</v>
      </c>
      <c r="D711" t="s">
        <v>88</v>
      </c>
      <c r="E711" t="s">
        <v>45</v>
      </c>
      <c r="F711">
        <v>6740000</v>
      </c>
      <c r="G711">
        <v>1985456</v>
      </c>
    </row>
    <row r="712" spans="1:7" x14ac:dyDescent="0.35">
      <c r="A712">
        <v>2032</v>
      </c>
      <c r="B712" t="s">
        <v>49</v>
      </c>
      <c r="C712" t="s">
        <v>92</v>
      </c>
      <c r="D712" t="s">
        <v>86</v>
      </c>
      <c r="E712" t="s">
        <v>24</v>
      </c>
      <c r="F712">
        <v>33699000</v>
      </c>
      <c r="G712">
        <v>9233485</v>
      </c>
    </row>
    <row r="713" spans="1:7" x14ac:dyDescent="0.35">
      <c r="A713">
        <v>2033</v>
      </c>
      <c r="B713" t="s">
        <v>48</v>
      </c>
      <c r="C713" t="s">
        <v>92</v>
      </c>
      <c r="D713" t="s">
        <v>88</v>
      </c>
      <c r="E713" t="s">
        <v>45</v>
      </c>
      <c r="F713">
        <v>6882000</v>
      </c>
      <c r="G713">
        <v>2056519</v>
      </c>
    </row>
    <row r="714" spans="1:7" x14ac:dyDescent="0.35">
      <c r="A714">
        <v>2033</v>
      </c>
      <c r="B714" t="s">
        <v>49</v>
      </c>
      <c r="C714" t="s">
        <v>92</v>
      </c>
      <c r="D714" t="s">
        <v>86</v>
      </c>
      <c r="E714" t="s">
        <v>24</v>
      </c>
      <c r="F714">
        <v>33346000</v>
      </c>
      <c r="G714">
        <v>9137631</v>
      </c>
    </row>
    <row r="715" spans="1:7" x14ac:dyDescent="0.35">
      <c r="A715">
        <v>2034</v>
      </c>
      <c r="B715" t="s">
        <v>48</v>
      </c>
      <c r="C715" t="s">
        <v>92</v>
      </c>
      <c r="D715" t="s">
        <v>88</v>
      </c>
      <c r="E715" t="s">
        <v>45</v>
      </c>
      <c r="F715">
        <v>7028000</v>
      </c>
      <c r="G715">
        <v>2130432</v>
      </c>
    </row>
    <row r="716" spans="1:7" x14ac:dyDescent="0.35">
      <c r="A716">
        <v>2034</v>
      </c>
      <c r="B716" t="s">
        <v>49</v>
      </c>
      <c r="C716" t="s">
        <v>92</v>
      </c>
      <c r="D716" t="s">
        <v>86</v>
      </c>
      <c r="E716" t="s">
        <v>24</v>
      </c>
      <c r="F716">
        <v>32992000</v>
      </c>
      <c r="G716">
        <v>9041484</v>
      </c>
    </row>
    <row r="717" spans="1:7" x14ac:dyDescent="0.35">
      <c r="A717">
        <v>2035</v>
      </c>
      <c r="B717" t="s">
        <v>48</v>
      </c>
      <c r="C717" t="s">
        <v>92</v>
      </c>
      <c r="D717" t="s">
        <v>88</v>
      </c>
      <c r="E717" t="s">
        <v>45</v>
      </c>
      <c r="F717">
        <v>7175000</v>
      </c>
      <c r="G717">
        <v>2206356</v>
      </c>
    </row>
    <row r="718" spans="1:7" x14ac:dyDescent="0.35">
      <c r="A718">
        <v>2035</v>
      </c>
      <c r="B718" t="s">
        <v>49</v>
      </c>
      <c r="C718" t="s">
        <v>92</v>
      </c>
      <c r="D718" t="s">
        <v>86</v>
      </c>
      <c r="E718" t="s">
        <v>24</v>
      </c>
      <c r="F718">
        <v>32635000</v>
      </c>
      <c r="G718">
        <v>8944496</v>
      </c>
    </row>
    <row r="719" spans="1:7" x14ac:dyDescent="0.35">
      <c r="A719">
        <v>2036</v>
      </c>
      <c r="B719" t="s">
        <v>48</v>
      </c>
      <c r="C719" t="s">
        <v>92</v>
      </c>
      <c r="D719" t="s">
        <v>88</v>
      </c>
      <c r="E719" t="s">
        <v>45</v>
      </c>
      <c r="F719">
        <v>7322000</v>
      </c>
      <c r="G719">
        <v>2284027</v>
      </c>
    </row>
    <row r="720" spans="1:7" x14ac:dyDescent="0.35">
      <c r="A720">
        <v>2036</v>
      </c>
      <c r="B720" t="s">
        <v>49</v>
      </c>
      <c r="C720" t="s">
        <v>92</v>
      </c>
      <c r="D720" t="s">
        <v>86</v>
      </c>
      <c r="E720" t="s">
        <v>24</v>
      </c>
      <c r="F720">
        <v>32277000</v>
      </c>
      <c r="G720">
        <v>8847216</v>
      </c>
    </row>
    <row r="721" spans="1:7" x14ac:dyDescent="0.35">
      <c r="A721">
        <v>2037</v>
      </c>
      <c r="B721" t="s">
        <v>48</v>
      </c>
      <c r="C721" t="s">
        <v>92</v>
      </c>
      <c r="D721" t="s">
        <v>88</v>
      </c>
      <c r="E721" t="s">
        <v>45</v>
      </c>
      <c r="F721">
        <v>7468000</v>
      </c>
      <c r="G721">
        <v>2363163</v>
      </c>
    </row>
    <row r="722" spans="1:7" x14ac:dyDescent="0.35">
      <c r="A722">
        <v>2037</v>
      </c>
      <c r="B722" t="s">
        <v>49</v>
      </c>
      <c r="C722" t="s">
        <v>92</v>
      </c>
      <c r="D722" t="s">
        <v>86</v>
      </c>
      <c r="E722" t="s">
        <v>24</v>
      </c>
      <c r="F722">
        <v>31920000</v>
      </c>
      <c r="G722">
        <v>8750192</v>
      </c>
    </row>
    <row r="723" spans="1:7" x14ac:dyDescent="0.35">
      <c r="A723">
        <v>2038</v>
      </c>
      <c r="B723" t="s">
        <v>48</v>
      </c>
      <c r="C723" t="s">
        <v>92</v>
      </c>
      <c r="D723" t="s">
        <v>88</v>
      </c>
      <c r="E723" t="s">
        <v>45</v>
      </c>
      <c r="F723">
        <v>7624539</v>
      </c>
      <c r="G723">
        <v>2447489</v>
      </c>
    </row>
    <row r="724" spans="1:7" x14ac:dyDescent="0.35">
      <c r="A724">
        <v>2038</v>
      </c>
      <c r="B724" t="s">
        <v>49</v>
      </c>
      <c r="C724" t="s">
        <v>92</v>
      </c>
      <c r="D724" t="s">
        <v>86</v>
      </c>
      <c r="E724" t="s">
        <v>24</v>
      </c>
      <c r="F724">
        <v>31581279</v>
      </c>
      <c r="G724">
        <v>8658160</v>
      </c>
    </row>
    <row r="725" spans="1:7" x14ac:dyDescent="0.35">
      <c r="A725">
        <v>2039</v>
      </c>
      <c r="B725" t="s">
        <v>48</v>
      </c>
      <c r="C725" t="s">
        <v>92</v>
      </c>
      <c r="D725" t="s">
        <v>88</v>
      </c>
      <c r="E725" t="s">
        <v>45</v>
      </c>
      <c r="F725">
        <v>7784358</v>
      </c>
      <c r="G725">
        <v>2534823</v>
      </c>
    </row>
    <row r="726" spans="1:7" x14ac:dyDescent="0.35">
      <c r="A726">
        <v>2039</v>
      </c>
      <c r="B726" t="s">
        <v>49</v>
      </c>
      <c r="C726" t="s">
        <v>92</v>
      </c>
      <c r="D726" t="s">
        <v>86</v>
      </c>
      <c r="E726" t="s">
        <v>24</v>
      </c>
      <c r="F726">
        <v>31246152</v>
      </c>
      <c r="G726">
        <v>8567096</v>
      </c>
    </row>
    <row r="727" spans="1:7" x14ac:dyDescent="0.35">
      <c r="A727">
        <v>2040</v>
      </c>
      <c r="B727" t="s">
        <v>48</v>
      </c>
      <c r="C727" t="s">
        <v>92</v>
      </c>
      <c r="D727" t="s">
        <v>88</v>
      </c>
      <c r="E727" t="s">
        <v>45</v>
      </c>
      <c r="F727">
        <v>7947527</v>
      </c>
      <c r="G727">
        <v>2625275</v>
      </c>
    </row>
    <row r="728" spans="1:7" x14ac:dyDescent="0.35">
      <c r="A728">
        <v>2040</v>
      </c>
      <c r="B728" t="s">
        <v>49</v>
      </c>
      <c r="C728" t="s">
        <v>92</v>
      </c>
      <c r="D728" t="s">
        <v>86</v>
      </c>
      <c r="E728" t="s">
        <v>24</v>
      </c>
      <c r="F728">
        <v>30914580</v>
      </c>
      <c r="G728">
        <v>8476990</v>
      </c>
    </row>
    <row r="729" spans="1:7" x14ac:dyDescent="0.35">
      <c r="A729">
        <v>2041</v>
      </c>
      <c r="B729" t="s">
        <v>48</v>
      </c>
      <c r="C729" t="s">
        <v>92</v>
      </c>
      <c r="D729" t="s">
        <v>88</v>
      </c>
      <c r="E729" t="s">
        <v>45</v>
      </c>
      <c r="F729">
        <v>8114117</v>
      </c>
      <c r="G729">
        <v>2718954</v>
      </c>
    </row>
    <row r="730" spans="1:7" x14ac:dyDescent="0.35">
      <c r="A730">
        <v>2041</v>
      </c>
      <c r="B730" t="s">
        <v>49</v>
      </c>
      <c r="C730" t="s">
        <v>92</v>
      </c>
      <c r="D730" t="s">
        <v>86</v>
      </c>
      <c r="E730" t="s">
        <v>24</v>
      </c>
      <c r="F730">
        <v>30586528</v>
      </c>
      <c r="G730">
        <v>8387831</v>
      </c>
    </row>
    <row r="731" spans="1:7" x14ac:dyDescent="0.35">
      <c r="A731">
        <v>2022</v>
      </c>
      <c r="B731" t="s">
        <v>48</v>
      </c>
      <c r="C731" t="s">
        <v>92</v>
      </c>
      <c r="D731" t="s">
        <v>85</v>
      </c>
      <c r="E731" t="s">
        <v>36</v>
      </c>
      <c r="F731">
        <v>1161000</v>
      </c>
      <c r="G731">
        <v>298725</v>
      </c>
    </row>
    <row r="732" spans="1:7" x14ac:dyDescent="0.35">
      <c r="A732">
        <v>2023</v>
      </c>
      <c r="B732" t="s">
        <v>48</v>
      </c>
      <c r="C732" t="s">
        <v>92</v>
      </c>
      <c r="D732" t="s">
        <v>85</v>
      </c>
      <c r="E732" t="s">
        <v>36</v>
      </c>
      <c r="F732">
        <v>1184000</v>
      </c>
      <c r="G732">
        <v>304643</v>
      </c>
    </row>
    <row r="733" spans="1:7" x14ac:dyDescent="0.35">
      <c r="A733">
        <v>2024</v>
      </c>
      <c r="B733" t="s">
        <v>48</v>
      </c>
      <c r="C733" t="s">
        <v>92</v>
      </c>
      <c r="D733" t="s">
        <v>85</v>
      </c>
      <c r="E733" t="s">
        <v>36</v>
      </c>
      <c r="F733">
        <v>1207000</v>
      </c>
      <c r="G733">
        <v>310560</v>
      </c>
    </row>
    <row r="734" spans="1:7" x14ac:dyDescent="0.35">
      <c r="A734">
        <v>2025</v>
      </c>
      <c r="B734" t="s">
        <v>48</v>
      </c>
      <c r="C734" t="s">
        <v>92</v>
      </c>
      <c r="D734" t="s">
        <v>85</v>
      </c>
      <c r="E734" t="s">
        <v>36</v>
      </c>
      <c r="F734">
        <v>1229000</v>
      </c>
      <c r="G734">
        <v>316221</v>
      </c>
    </row>
    <row r="735" spans="1:7" x14ac:dyDescent="0.35">
      <c r="A735">
        <v>2022</v>
      </c>
      <c r="B735" t="s">
        <v>49</v>
      </c>
      <c r="C735" t="s">
        <v>92</v>
      </c>
      <c r="D735" t="s">
        <v>86</v>
      </c>
      <c r="E735" t="s">
        <v>40</v>
      </c>
      <c r="F735">
        <v>20211000</v>
      </c>
      <c r="G735">
        <v>5695366</v>
      </c>
    </row>
    <row r="736" spans="1:7" x14ac:dyDescent="0.35">
      <c r="A736">
        <v>2026</v>
      </c>
      <c r="B736" t="s">
        <v>48</v>
      </c>
      <c r="C736" t="s">
        <v>92</v>
      </c>
      <c r="D736" t="s">
        <v>85</v>
      </c>
      <c r="E736" t="s">
        <v>36</v>
      </c>
      <c r="F736">
        <v>1252000</v>
      </c>
      <c r="G736">
        <v>322139</v>
      </c>
    </row>
    <row r="737" spans="1:7" x14ac:dyDescent="0.35">
      <c r="A737">
        <v>2023</v>
      </c>
      <c r="B737" t="s">
        <v>49</v>
      </c>
      <c r="C737" t="s">
        <v>92</v>
      </c>
      <c r="D737" t="s">
        <v>86</v>
      </c>
      <c r="E737" t="s">
        <v>40</v>
      </c>
      <c r="F737">
        <v>20031000</v>
      </c>
      <c r="G737">
        <v>5674639</v>
      </c>
    </row>
    <row r="738" spans="1:7" x14ac:dyDescent="0.35">
      <c r="A738">
        <v>2027</v>
      </c>
      <c r="B738" t="s">
        <v>48</v>
      </c>
      <c r="C738" t="s">
        <v>92</v>
      </c>
      <c r="D738" t="s">
        <v>85</v>
      </c>
      <c r="E738" t="s">
        <v>36</v>
      </c>
      <c r="F738">
        <v>1274000</v>
      </c>
      <c r="G738">
        <v>327799</v>
      </c>
    </row>
    <row r="739" spans="1:7" x14ac:dyDescent="0.35">
      <c r="A739">
        <v>2024</v>
      </c>
      <c r="B739" t="s">
        <v>49</v>
      </c>
      <c r="C739" t="s">
        <v>92</v>
      </c>
      <c r="D739" t="s">
        <v>86</v>
      </c>
      <c r="E739" t="s">
        <v>40</v>
      </c>
      <c r="F739">
        <v>19846000</v>
      </c>
      <c r="G739">
        <v>5652108</v>
      </c>
    </row>
    <row r="740" spans="1:7" x14ac:dyDescent="0.35">
      <c r="A740">
        <v>2028</v>
      </c>
      <c r="B740" t="s">
        <v>48</v>
      </c>
      <c r="C740" t="s">
        <v>92</v>
      </c>
      <c r="D740" t="s">
        <v>85</v>
      </c>
      <c r="E740" t="s">
        <v>36</v>
      </c>
      <c r="F740">
        <v>1296000</v>
      </c>
      <c r="G740">
        <v>333460</v>
      </c>
    </row>
    <row r="741" spans="1:7" x14ac:dyDescent="0.35">
      <c r="A741">
        <v>2025</v>
      </c>
      <c r="B741" t="s">
        <v>49</v>
      </c>
      <c r="C741" t="s">
        <v>92</v>
      </c>
      <c r="D741" t="s">
        <v>86</v>
      </c>
      <c r="E741" t="s">
        <v>40</v>
      </c>
      <c r="F741">
        <v>19659000</v>
      </c>
      <c r="G741">
        <v>5628604</v>
      </c>
    </row>
    <row r="742" spans="1:7" x14ac:dyDescent="0.35">
      <c r="A742">
        <v>2029</v>
      </c>
      <c r="B742" t="s">
        <v>48</v>
      </c>
      <c r="C742" t="s">
        <v>92</v>
      </c>
      <c r="D742" t="s">
        <v>85</v>
      </c>
      <c r="E742" t="s">
        <v>36</v>
      </c>
      <c r="F742">
        <v>1318000</v>
      </c>
      <c r="G742">
        <v>339121</v>
      </c>
    </row>
    <row r="743" spans="1:7" x14ac:dyDescent="0.35">
      <c r="A743">
        <v>2026</v>
      </c>
      <c r="B743" t="s">
        <v>49</v>
      </c>
      <c r="C743" t="s">
        <v>92</v>
      </c>
      <c r="D743" t="s">
        <v>86</v>
      </c>
      <c r="E743" t="s">
        <v>40</v>
      </c>
      <c r="F743">
        <v>19467000</v>
      </c>
      <c r="G743">
        <v>5603251</v>
      </c>
    </row>
    <row r="744" spans="1:7" x14ac:dyDescent="0.35">
      <c r="A744">
        <v>2030</v>
      </c>
      <c r="B744" t="s">
        <v>48</v>
      </c>
      <c r="C744" t="s">
        <v>92</v>
      </c>
      <c r="D744" t="s">
        <v>85</v>
      </c>
      <c r="E744" t="s">
        <v>36</v>
      </c>
      <c r="F744">
        <v>1339000</v>
      </c>
      <c r="G744">
        <v>344524</v>
      </c>
    </row>
    <row r="745" spans="1:7" x14ac:dyDescent="0.35">
      <c r="A745">
        <v>2027</v>
      </c>
      <c r="B745" t="s">
        <v>49</v>
      </c>
      <c r="C745" t="s">
        <v>92</v>
      </c>
      <c r="D745" t="s">
        <v>86</v>
      </c>
      <c r="E745" t="s">
        <v>40</v>
      </c>
      <c r="F745">
        <v>19258000</v>
      </c>
      <c r="G745">
        <v>5572551</v>
      </c>
    </row>
    <row r="746" spans="1:7" x14ac:dyDescent="0.35">
      <c r="A746">
        <v>2031</v>
      </c>
      <c r="B746" t="s">
        <v>48</v>
      </c>
      <c r="C746" t="s">
        <v>92</v>
      </c>
      <c r="D746" t="s">
        <v>85</v>
      </c>
      <c r="E746" t="s">
        <v>36</v>
      </c>
      <c r="F746">
        <v>1360000</v>
      </c>
      <c r="G746">
        <v>349927</v>
      </c>
    </row>
    <row r="747" spans="1:7" x14ac:dyDescent="0.35">
      <c r="A747">
        <v>2028</v>
      </c>
      <c r="B747" t="s">
        <v>49</v>
      </c>
      <c r="C747" t="s">
        <v>92</v>
      </c>
      <c r="D747" t="s">
        <v>86</v>
      </c>
      <c r="E747" t="s">
        <v>40</v>
      </c>
      <c r="F747">
        <v>19027000</v>
      </c>
      <c r="G747">
        <v>5534967</v>
      </c>
    </row>
    <row r="748" spans="1:7" x14ac:dyDescent="0.35">
      <c r="A748">
        <v>2032</v>
      </c>
      <c r="B748" t="s">
        <v>48</v>
      </c>
      <c r="C748" t="s">
        <v>92</v>
      </c>
      <c r="D748" t="s">
        <v>85</v>
      </c>
      <c r="E748" t="s">
        <v>36</v>
      </c>
      <c r="F748">
        <v>1381000</v>
      </c>
      <c r="G748">
        <v>355330</v>
      </c>
    </row>
    <row r="749" spans="1:7" x14ac:dyDescent="0.35">
      <c r="A749">
        <v>2029</v>
      </c>
      <c r="B749" t="s">
        <v>49</v>
      </c>
      <c r="C749" t="s">
        <v>92</v>
      </c>
      <c r="D749" t="s">
        <v>86</v>
      </c>
      <c r="E749" t="s">
        <v>40</v>
      </c>
      <c r="F749">
        <v>18792000</v>
      </c>
      <c r="G749">
        <v>5495656</v>
      </c>
    </row>
    <row r="750" spans="1:7" x14ac:dyDescent="0.35">
      <c r="A750">
        <v>2033</v>
      </c>
      <c r="B750" t="s">
        <v>48</v>
      </c>
      <c r="C750" t="s">
        <v>92</v>
      </c>
      <c r="D750" t="s">
        <v>85</v>
      </c>
      <c r="E750" t="s">
        <v>36</v>
      </c>
      <c r="F750">
        <v>1401000</v>
      </c>
      <c r="G750">
        <v>360476</v>
      </c>
    </row>
    <row r="751" spans="1:7" x14ac:dyDescent="0.35">
      <c r="A751">
        <v>2030</v>
      </c>
      <c r="B751" t="s">
        <v>49</v>
      </c>
      <c r="C751" t="s">
        <v>92</v>
      </c>
      <c r="D751" t="s">
        <v>86</v>
      </c>
      <c r="E751" t="s">
        <v>40</v>
      </c>
      <c r="F751">
        <v>18555000</v>
      </c>
      <c r="G751">
        <v>5455182</v>
      </c>
    </row>
    <row r="752" spans="1:7" x14ac:dyDescent="0.35">
      <c r="A752">
        <v>2034</v>
      </c>
      <c r="B752" t="s">
        <v>48</v>
      </c>
      <c r="C752" t="s">
        <v>92</v>
      </c>
      <c r="D752" t="s">
        <v>85</v>
      </c>
      <c r="E752" t="s">
        <v>36</v>
      </c>
      <c r="F752">
        <v>1421000</v>
      </c>
      <c r="G752">
        <v>365622</v>
      </c>
    </row>
    <row r="753" spans="1:7" x14ac:dyDescent="0.35">
      <c r="A753">
        <v>2031</v>
      </c>
      <c r="B753" t="s">
        <v>49</v>
      </c>
      <c r="C753" t="s">
        <v>92</v>
      </c>
      <c r="D753" t="s">
        <v>86</v>
      </c>
      <c r="E753" t="s">
        <v>40</v>
      </c>
      <c r="F753">
        <v>18316000</v>
      </c>
      <c r="G753">
        <v>5413533</v>
      </c>
    </row>
    <row r="754" spans="1:7" x14ac:dyDescent="0.35">
      <c r="A754">
        <v>2035</v>
      </c>
      <c r="B754" t="s">
        <v>48</v>
      </c>
      <c r="C754" t="s">
        <v>92</v>
      </c>
      <c r="D754" t="s">
        <v>85</v>
      </c>
      <c r="E754" t="s">
        <v>36</v>
      </c>
      <c r="F754">
        <v>1440000</v>
      </c>
      <c r="G754">
        <v>370511</v>
      </c>
    </row>
    <row r="755" spans="1:7" x14ac:dyDescent="0.35">
      <c r="A755">
        <v>2032</v>
      </c>
      <c r="B755" t="s">
        <v>49</v>
      </c>
      <c r="C755" t="s">
        <v>92</v>
      </c>
      <c r="D755" t="s">
        <v>86</v>
      </c>
      <c r="E755" t="s">
        <v>40</v>
      </c>
      <c r="F755">
        <v>18062000</v>
      </c>
      <c r="G755">
        <v>5366829</v>
      </c>
    </row>
    <row r="756" spans="1:7" x14ac:dyDescent="0.35">
      <c r="A756">
        <v>2036</v>
      </c>
      <c r="B756" t="s">
        <v>48</v>
      </c>
      <c r="C756" t="s">
        <v>92</v>
      </c>
      <c r="D756" t="s">
        <v>85</v>
      </c>
      <c r="E756" t="s">
        <v>36</v>
      </c>
      <c r="F756">
        <v>1459000</v>
      </c>
      <c r="G756">
        <v>375400</v>
      </c>
    </row>
    <row r="757" spans="1:7" x14ac:dyDescent="0.35">
      <c r="A757">
        <v>2033</v>
      </c>
      <c r="B757" t="s">
        <v>49</v>
      </c>
      <c r="C757" t="s">
        <v>92</v>
      </c>
      <c r="D757" t="s">
        <v>86</v>
      </c>
      <c r="E757" t="s">
        <v>40</v>
      </c>
      <c r="F757">
        <v>17788000</v>
      </c>
      <c r="G757">
        <v>5313502</v>
      </c>
    </row>
    <row r="758" spans="1:7" x14ac:dyDescent="0.35">
      <c r="A758">
        <v>2037</v>
      </c>
      <c r="B758" t="s">
        <v>48</v>
      </c>
      <c r="C758" t="s">
        <v>92</v>
      </c>
      <c r="D758" t="s">
        <v>85</v>
      </c>
      <c r="E758" t="s">
        <v>36</v>
      </c>
      <c r="F758">
        <v>1478000</v>
      </c>
      <c r="G758">
        <v>380289</v>
      </c>
    </row>
    <row r="759" spans="1:7" x14ac:dyDescent="0.35">
      <c r="A759">
        <v>2034</v>
      </c>
      <c r="B759" t="s">
        <v>49</v>
      </c>
      <c r="C759" t="s">
        <v>92</v>
      </c>
      <c r="D759" t="s">
        <v>86</v>
      </c>
      <c r="E759" t="s">
        <v>40</v>
      </c>
      <c r="F759">
        <v>17513000</v>
      </c>
      <c r="G759">
        <v>5259157</v>
      </c>
    </row>
    <row r="760" spans="1:7" x14ac:dyDescent="0.35">
      <c r="A760">
        <v>2038</v>
      </c>
      <c r="B760" t="s">
        <v>48</v>
      </c>
      <c r="C760" t="s">
        <v>92</v>
      </c>
      <c r="D760" t="s">
        <v>85</v>
      </c>
      <c r="E760" t="s">
        <v>36</v>
      </c>
      <c r="F760">
        <v>1498639</v>
      </c>
      <c r="G760">
        <v>385599</v>
      </c>
    </row>
    <row r="761" spans="1:7" x14ac:dyDescent="0.35">
      <c r="A761">
        <v>2035</v>
      </c>
      <c r="B761" t="s">
        <v>49</v>
      </c>
      <c r="C761" t="s">
        <v>92</v>
      </c>
      <c r="D761" t="s">
        <v>86</v>
      </c>
      <c r="E761" t="s">
        <v>40</v>
      </c>
      <c r="F761">
        <v>17235000</v>
      </c>
      <c r="G761">
        <v>5203178</v>
      </c>
    </row>
    <row r="762" spans="1:7" x14ac:dyDescent="0.35">
      <c r="A762">
        <v>2039</v>
      </c>
      <c r="B762" t="s">
        <v>48</v>
      </c>
      <c r="C762" t="s">
        <v>92</v>
      </c>
      <c r="D762" t="s">
        <v>85</v>
      </c>
      <c r="E762" t="s">
        <v>36</v>
      </c>
      <c r="F762">
        <v>1519567</v>
      </c>
      <c r="G762">
        <v>390983</v>
      </c>
    </row>
    <row r="763" spans="1:7" x14ac:dyDescent="0.35">
      <c r="A763">
        <v>2036</v>
      </c>
      <c r="B763" t="s">
        <v>49</v>
      </c>
      <c r="C763" t="s">
        <v>92</v>
      </c>
      <c r="D763" t="s">
        <v>86</v>
      </c>
      <c r="E763" t="s">
        <v>40</v>
      </c>
      <c r="F763">
        <v>16956000</v>
      </c>
      <c r="G763">
        <v>5146152</v>
      </c>
    </row>
    <row r="764" spans="1:7" x14ac:dyDescent="0.35">
      <c r="A764">
        <v>2040</v>
      </c>
      <c r="B764" t="s">
        <v>48</v>
      </c>
      <c r="C764" t="s">
        <v>92</v>
      </c>
      <c r="D764" t="s">
        <v>85</v>
      </c>
      <c r="E764" t="s">
        <v>36</v>
      </c>
      <c r="F764">
        <v>1540786</v>
      </c>
      <c r="G764">
        <v>396443</v>
      </c>
    </row>
    <row r="765" spans="1:7" x14ac:dyDescent="0.35">
      <c r="A765">
        <v>2037</v>
      </c>
      <c r="B765" t="s">
        <v>49</v>
      </c>
      <c r="C765" t="s">
        <v>92</v>
      </c>
      <c r="D765" t="s">
        <v>86</v>
      </c>
      <c r="E765" t="s">
        <v>40</v>
      </c>
      <c r="F765">
        <v>16676000</v>
      </c>
      <c r="G765">
        <v>5088068</v>
      </c>
    </row>
    <row r="766" spans="1:7" x14ac:dyDescent="0.35">
      <c r="A766">
        <v>2041</v>
      </c>
      <c r="B766" t="s">
        <v>48</v>
      </c>
      <c r="C766" t="s">
        <v>92</v>
      </c>
      <c r="D766" t="s">
        <v>85</v>
      </c>
      <c r="E766" t="s">
        <v>36</v>
      </c>
      <c r="F766">
        <v>1562302</v>
      </c>
      <c r="G766">
        <v>401979</v>
      </c>
    </row>
    <row r="767" spans="1:7" x14ac:dyDescent="0.35">
      <c r="A767">
        <v>2038</v>
      </c>
      <c r="B767" t="s">
        <v>49</v>
      </c>
      <c r="C767" t="s">
        <v>92</v>
      </c>
      <c r="D767" t="s">
        <v>86</v>
      </c>
      <c r="E767" t="s">
        <v>40</v>
      </c>
      <c r="F767">
        <v>16417314</v>
      </c>
      <c r="G767">
        <v>5035759</v>
      </c>
    </row>
    <row r="768" spans="1:7" x14ac:dyDescent="0.35">
      <c r="A768">
        <v>2039</v>
      </c>
      <c r="B768" t="s">
        <v>49</v>
      </c>
      <c r="C768" t="s">
        <v>92</v>
      </c>
      <c r="D768" t="s">
        <v>86</v>
      </c>
      <c r="E768" t="s">
        <v>40</v>
      </c>
      <c r="F768">
        <v>16162641</v>
      </c>
      <c r="G768">
        <v>4983988</v>
      </c>
    </row>
    <row r="769" spans="1:7" x14ac:dyDescent="0.35">
      <c r="A769">
        <v>2040</v>
      </c>
      <c r="B769" t="s">
        <v>49</v>
      </c>
      <c r="C769" t="s">
        <v>92</v>
      </c>
      <c r="D769" t="s">
        <v>86</v>
      </c>
      <c r="E769" t="s">
        <v>40</v>
      </c>
      <c r="F769">
        <v>15911918</v>
      </c>
      <c r="G769">
        <v>4932749</v>
      </c>
    </row>
    <row r="770" spans="1:7" x14ac:dyDescent="0.35">
      <c r="A770">
        <v>2041</v>
      </c>
      <c r="B770" t="s">
        <v>49</v>
      </c>
      <c r="C770" t="s">
        <v>92</v>
      </c>
      <c r="D770" t="s">
        <v>86</v>
      </c>
      <c r="E770" t="s">
        <v>40</v>
      </c>
      <c r="F770">
        <v>15665084</v>
      </c>
      <c r="G770">
        <v>4882036</v>
      </c>
    </row>
    <row r="771" spans="1:7" x14ac:dyDescent="0.35">
      <c r="A771">
        <v>2022</v>
      </c>
      <c r="B771" t="s">
        <v>49</v>
      </c>
      <c r="C771" t="s">
        <v>92</v>
      </c>
      <c r="D771" t="s">
        <v>87</v>
      </c>
      <c r="E771" t="s">
        <v>26</v>
      </c>
      <c r="F771">
        <v>7428000</v>
      </c>
      <c r="G771">
        <v>1593315</v>
      </c>
    </row>
    <row r="772" spans="1:7" x14ac:dyDescent="0.35">
      <c r="A772">
        <v>2023</v>
      </c>
      <c r="B772" t="s">
        <v>49</v>
      </c>
      <c r="C772" t="s">
        <v>92</v>
      </c>
      <c r="D772" t="s">
        <v>87</v>
      </c>
      <c r="E772" t="s">
        <v>26</v>
      </c>
      <c r="F772">
        <v>7450000</v>
      </c>
      <c r="G772">
        <v>1598034</v>
      </c>
    </row>
    <row r="773" spans="1:7" x14ac:dyDescent="0.35">
      <c r="A773">
        <v>2024</v>
      </c>
      <c r="B773" t="s">
        <v>49</v>
      </c>
      <c r="C773" t="s">
        <v>92</v>
      </c>
      <c r="D773" t="s">
        <v>87</v>
      </c>
      <c r="E773" t="s">
        <v>26</v>
      </c>
      <c r="F773">
        <v>7472000</v>
      </c>
      <c r="G773">
        <v>1602753</v>
      </c>
    </row>
    <row r="774" spans="1:7" x14ac:dyDescent="0.35">
      <c r="A774">
        <v>2025</v>
      </c>
      <c r="B774" t="s">
        <v>49</v>
      </c>
      <c r="C774" t="s">
        <v>92</v>
      </c>
      <c r="D774" t="s">
        <v>87</v>
      </c>
      <c r="E774" t="s">
        <v>26</v>
      </c>
      <c r="F774">
        <v>7492000</v>
      </c>
      <c r="G774">
        <v>1607043</v>
      </c>
    </row>
    <row r="775" spans="1:7" x14ac:dyDescent="0.35">
      <c r="A775">
        <v>2026</v>
      </c>
      <c r="B775" t="s">
        <v>49</v>
      </c>
      <c r="C775" t="s">
        <v>92</v>
      </c>
      <c r="D775" t="s">
        <v>87</v>
      </c>
      <c r="E775" t="s">
        <v>26</v>
      </c>
      <c r="F775">
        <v>7512000</v>
      </c>
      <c r="G775">
        <v>1611333</v>
      </c>
    </row>
    <row r="776" spans="1:7" x14ac:dyDescent="0.35">
      <c r="A776">
        <v>2027</v>
      </c>
      <c r="B776" t="s">
        <v>49</v>
      </c>
      <c r="C776" t="s">
        <v>92</v>
      </c>
      <c r="D776" t="s">
        <v>87</v>
      </c>
      <c r="E776" t="s">
        <v>26</v>
      </c>
      <c r="F776">
        <v>7526000</v>
      </c>
      <c r="G776">
        <v>1614336</v>
      </c>
    </row>
    <row r="777" spans="1:7" x14ac:dyDescent="0.35">
      <c r="A777">
        <v>2028</v>
      </c>
      <c r="B777" t="s">
        <v>49</v>
      </c>
      <c r="C777" t="s">
        <v>92</v>
      </c>
      <c r="D777" t="s">
        <v>87</v>
      </c>
      <c r="E777" t="s">
        <v>26</v>
      </c>
      <c r="F777">
        <v>7535000</v>
      </c>
      <c r="G777">
        <v>1616267</v>
      </c>
    </row>
    <row r="778" spans="1:7" x14ac:dyDescent="0.35">
      <c r="A778">
        <v>2029</v>
      </c>
      <c r="B778" t="s">
        <v>49</v>
      </c>
      <c r="C778" t="s">
        <v>92</v>
      </c>
      <c r="D778" t="s">
        <v>87</v>
      </c>
      <c r="E778" t="s">
        <v>26</v>
      </c>
      <c r="F778">
        <v>7543000</v>
      </c>
      <c r="G778">
        <v>1617983</v>
      </c>
    </row>
    <row r="779" spans="1:7" x14ac:dyDescent="0.35">
      <c r="A779">
        <v>2030</v>
      </c>
      <c r="B779" t="s">
        <v>49</v>
      </c>
      <c r="C779" t="s">
        <v>92</v>
      </c>
      <c r="D779" t="s">
        <v>87</v>
      </c>
      <c r="E779" t="s">
        <v>26</v>
      </c>
      <c r="F779">
        <v>7551000</v>
      </c>
      <c r="G779">
        <v>1619699</v>
      </c>
    </row>
    <row r="780" spans="1:7" x14ac:dyDescent="0.35">
      <c r="A780">
        <v>2031</v>
      </c>
      <c r="B780" t="s">
        <v>49</v>
      </c>
      <c r="C780" t="s">
        <v>92</v>
      </c>
      <c r="D780" t="s">
        <v>87</v>
      </c>
      <c r="E780" t="s">
        <v>26</v>
      </c>
      <c r="F780">
        <v>7557000</v>
      </c>
      <c r="G780">
        <v>1620986</v>
      </c>
    </row>
    <row r="781" spans="1:7" x14ac:dyDescent="0.35">
      <c r="A781">
        <v>2032</v>
      </c>
      <c r="B781" t="s">
        <v>49</v>
      </c>
      <c r="C781" t="s">
        <v>92</v>
      </c>
      <c r="D781" t="s">
        <v>87</v>
      </c>
      <c r="E781" t="s">
        <v>26</v>
      </c>
      <c r="F781">
        <v>7557000</v>
      </c>
      <c r="G781">
        <v>1620986</v>
      </c>
    </row>
    <row r="782" spans="1:7" x14ac:dyDescent="0.35">
      <c r="A782">
        <v>2033</v>
      </c>
      <c r="B782" t="s">
        <v>49</v>
      </c>
      <c r="C782" t="s">
        <v>92</v>
      </c>
      <c r="D782" t="s">
        <v>87</v>
      </c>
      <c r="E782" t="s">
        <v>26</v>
      </c>
      <c r="F782">
        <v>7551000</v>
      </c>
      <c r="G782">
        <v>1619699</v>
      </c>
    </row>
    <row r="783" spans="1:7" x14ac:dyDescent="0.35">
      <c r="A783">
        <v>2034</v>
      </c>
      <c r="B783" t="s">
        <v>49</v>
      </c>
      <c r="C783" t="s">
        <v>92</v>
      </c>
      <c r="D783" t="s">
        <v>87</v>
      </c>
      <c r="E783" t="s">
        <v>26</v>
      </c>
      <c r="F783">
        <v>7544000</v>
      </c>
      <c r="G783">
        <v>1618197</v>
      </c>
    </row>
    <row r="784" spans="1:7" x14ac:dyDescent="0.35">
      <c r="A784">
        <v>2035</v>
      </c>
      <c r="B784" t="s">
        <v>49</v>
      </c>
      <c r="C784" t="s">
        <v>92</v>
      </c>
      <c r="D784" t="s">
        <v>87</v>
      </c>
      <c r="E784" t="s">
        <v>26</v>
      </c>
      <c r="F784">
        <v>7537000</v>
      </c>
      <c r="G784">
        <v>1616696</v>
      </c>
    </row>
    <row r="785" spans="1:7" x14ac:dyDescent="0.35">
      <c r="A785">
        <v>2036</v>
      </c>
      <c r="B785" t="s">
        <v>49</v>
      </c>
      <c r="C785" t="s">
        <v>92</v>
      </c>
      <c r="D785" t="s">
        <v>87</v>
      </c>
      <c r="E785" t="s">
        <v>26</v>
      </c>
      <c r="F785">
        <v>7529000</v>
      </c>
      <c r="G785">
        <v>1614980</v>
      </c>
    </row>
    <row r="786" spans="1:7" x14ac:dyDescent="0.35">
      <c r="A786">
        <v>2037</v>
      </c>
      <c r="B786" t="s">
        <v>49</v>
      </c>
      <c r="C786" t="s">
        <v>92</v>
      </c>
      <c r="D786" t="s">
        <v>87</v>
      </c>
      <c r="E786" t="s">
        <v>26</v>
      </c>
      <c r="F786">
        <v>7521000</v>
      </c>
      <c r="G786">
        <v>1613264</v>
      </c>
    </row>
    <row r="787" spans="1:7" x14ac:dyDescent="0.35">
      <c r="A787">
        <v>2038</v>
      </c>
      <c r="B787" t="s">
        <v>49</v>
      </c>
      <c r="C787" t="s">
        <v>92</v>
      </c>
      <c r="D787" t="s">
        <v>87</v>
      </c>
      <c r="E787" t="s">
        <v>26</v>
      </c>
      <c r="F787">
        <v>7515017</v>
      </c>
      <c r="G787">
        <v>1611980</v>
      </c>
    </row>
    <row r="788" spans="1:7" x14ac:dyDescent="0.35">
      <c r="A788">
        <v>2039</v>
      </c>
      <c r="B788" t="s">
        <v>49</v>
      </c>
      <c r="C788" t="s">
        <v>92</v>
      </c>
      <c r="D788" t="s">
        <v>87</v>
      </c>
      <c r="E788" t="s">
        <v>26</v>
      </c>
      <c r="F788">
        <v>7509039</v>
      </c>
      <c r="G788">
        <v>1610698</v>
      </c>
    </row>
    <row r="789" spans="1:7" x14ac:dyDescent="0.35">
      <c r="A789">
        <v>2040</v>
      </c>
      <c r="B789" t="s">
        <v>49</v>
      </c>
      <c r="C789" t="s">
        <v>92</v>
      </c>
      <c r="D789" t="s">
        <v>87</v>
      </c>
      <c r="E789" t="s">
        <v>26</v>
      </c>
      <c r="F789">
        <v>7503065</v>
      </c>
      <c r="G789">
        <v>1609417</v>
      </c>
    </row>
    <row r="790" spans="1:7" x14ac:dyDescent="0.35">
      <c r="A790">
        <v>2041</v>
      </c>
      <c r="B790" t="s">
        <v>49</v>
      </c>
      <c r="C790" t="s">
        <v>92</v>
      </c>
      <c r="D790" t="s">
        <v>87</v>
      </c>
      <c r="E790" t="s">
        <v>26</v>
      </c>
      <c r="F790">
        <v>7497096</v>
      </c>
      <c r="G790">
        <v>1608136</v>
      </c>
    </row>
    <row r="791" spans="1:7" x14ac:dyDescent="0.35">
      <c r="A791">
        <v>2022</v>
      </c>
      <c r="B791" t="s">
        <v>49</v>
      </c>
      <c r="C791" t="s">
        <v>92</v>
      </c>
      <c r="D791" t="s">
        <v>87</v>
      </c>
      <c r="E791" t="s">
        <v>11</v>
      </c>
      <c r="F791">
        <v>176959000</v>
      </c>
      <c r="G791">
        <v>35303150</v>
      </c>
    </row>
    <row r="792" spans="1:7" x14ac:dyDescent="0.35">
      <c r="A792">
        <v>2023</v>
      </c>
      <c r="B792" t="s">
        <v>49</v>
      </c>
      <c r="C792" t="s">
        <v>92</v>
      </c>
      <c r="D792" t="s">
        <v>87</v>
      </c>
      <c r="E792" t="s">
        <v>11</v>
      </c>
      <c r="F792">
        <v>178444000</v>
      </c>
      <c r="G792">
        <v>36072417</v>
      </c>
    </row>
    <row r="793" spans="1:7" x14ac:dyDescent="0.35">
      <c r="A793">
        <v>2024</v>
      </c>
      <c r="B793" t="s">
        <v>49</v>
      </c>
      <c r="C793" t="s">
        <v>92</v>
      </c>
      <c r="D793" t="s">
        <v>87</v>
      </c>
      <c r="E793" t="s">
        <v>11</v>
      </c>
      <c r="F793">
        <v>179921000</v>
      </c>
      <c r="G793">
        <v>36854254</v>
      </c>
    </row>
    <row r="794" spans="1:7" x14ac:dyDescent="0.35">
      <c r="A794">
        <v>2025</v>
      </c>
      <c r="B794" t="s">
        <v>49</v>
      </c>
      <c r="C794" t="s">
        <v>92</v>
      </c>
      <c r="D794" t="s">
        <v>87</v>
      </c>
      <c r="E794" t="s">
        <v>11</v>
      </c>
      <c r="F794">
        <v>181391000</v>
      </c>
      <c r="G794">
        <v>37649047</v>
      </c>
    </row>
    <row r="795" spans="1:7" x14ac:dyDescent="0.35">
      <c r="A795">
        <v>2026</v>
      </c>
      <c r="B795" t="s">
        <v>49</v>
      </c>
      <c r="C795" t="s">
        <v>92</v>
      </c>
      <c r="D795" t="s">
        <v>87</v>
      </c>
      <c r="E795" t="s">
        <v>11</v>
      </c>
      <c r="F795">
        <v>182856000</v>
      </c>
      <c r="G795">
        <v>38457403</v>
      </c>
    </row>
    <row r="796" spans="1:7" x14ac:dyDescent="0.35">
      <c r="A796">
        <v>2027</v>
      </c>
      <c r="B796" t="s">
        <v>49</v>
      </c>
      <c r="C796" t="s">
        <v>92</v>
      </c>
      <c r="D796" t="s">
        <v>87</v>
      </c>
      <c r="E796" t="s">
        <v>11</v>
      </c>
      <c r="F796">
        <v>184063000</v>
      </c>
      <c r="G796">
        <v>39225611</v>
      </c>
    </row>
    <row r="797" spans="1:7" x14ac:dyDescent="0.35">
      <c r="A797">
        <v>2028</v>
      </c>
      <c r="B797" t="s">
        <v>49</v>
      </c>
      <c r="C797" t="s">
        <v>92</v>
      </c>
      <c r="D797" t="s">
        <v>87</v>
      </c>
      <c r="E797" t="s">
        <v>11</v>
      </c>
      <c r="F797">
        <v>185085000</v>
      </c>
      <c r="G797">
        <v>39967495</v>
      </c>
    </row>
    <row r="798" spans="1:7" x14ac:dyDescent="0.35">
      <c r="A798">
        <v>2029</v>
      </c>
      <c r="B798" t="s">
        <v>49</v>
      </c>
      <c r="C798" t="s">
        <v>92</v>
      </c>
      <c r="D798" t="s">
        <v>87</v>
      </c>
      <c r="E798" t="s">
        <v>11</v>
      </c>
      <c r="F798">
        <v>186101000</v>
      </c>
      <c r="G798">
        <v>40720856</v>
      </c>
    </row>
    <row r="799" spans="1:7" x14ac:dyDescent="0.35">
      <c r="A799">
        <v>2030</v>
      </c>
      <c r="B799" t="s">
        <v>49</v>
      </c>
      <c r="C799" t="s">
        <v>92</v>
      </c>
      <c r="D799" t="s">
        <v>87</v>
      </c>
      <c r="E799" t="s">
        <v>11</v>
      </c>
      <c r="F799">
        <v>187112000</v>
      </c>
      <c r="G799">
        <v>41486072</v>
      </c>
    </row>
    <row r="800" spans="1:7" x14ac:dyDescent="0.35">
      <c r="A800">
        <v>2031</v>
      </c>
      <c r="B800" t="s">
        <v>49</v>
      </c>
      <c r="C800" t="s">
        <v>92</v>
      </c>
      <c r="D800" t="s">
        <v>87</v>
      </c>
      <c r="E800" t="s">
        <v>11</v>
      </c>
      <c r="F800">
        <v>188116000</v>
      </c>
      <c r="G800">
        <v>42262861</v>
      </c>
    </row>
    <row r="801" spans="1:7" x14ac:dyDescent="0.35">
      <c r="A801">
        <v>2032</v>
      </c>
      <c r="B801" t="s">
        <v>49</v>
      </c>
      <c r="C801" t="s">
        <v>92</v>
      </c>
      <c r="D801" t="s">
        <v>87</v>
      </c>
      <c r="E801" t="s">
        <v>11</v>
      </c>
      <c r="F801">
        <v>188933000</v>
      </c>
      <c r="G801">
        <v>43010399</v>
      </c>
    </row>
    <row r="802" spans="1:7" x14ac:dyDescent="0.35">
      <c r="A802">
        <v>2033</v>
      </c>
      <c r="B802" t="s">
        <v>49</v>
      </c>
      <c r="C802" t="s">
        <v>92</v>
      </c>
      <c r="D802" t="s">
        <v>87</v>
      </c>
      <c r="E802" t="s">
        <v>11</v>
      </c>
      <c r="F802">
        <v>189615000</v>
      </c>
      <c r="G802">
        <v>43739199</v>
      </c>
    </row>
    <row r="803" spans="1:7" x14ac:dyDescent="0.35">
      <c r="A803">
        <v>2034</v>
      </c>
      <c r="B803" t="s">
        <v>49</v>
      </c>
      <c r="C803" t="s">
        <v>92</v>
      </c>
      <c r="D803" t="s">
        <v>87</v>
      </c>
      <c r="E803" t="s">
        <v>11</v>
      </c>
      <c r="F803">
        <v>190293000</v>
      </c>
      <c r="G803">
        <v>44478837</v>
      </c>
    </row>
    <row r="804" spans="1:7" x14ac:dyDescent="0.35">
      <c r="A804">
        <v>2035</v>
      </c>
      <c r="B804" t="s">
        <v>49</v>
      </c>
      <c r="C804" t="s">
        <v>92</v>
      </c>
      <c r="D804" t="s">
        <v>87</v>
      </c>
      <c r="E804" t="s">
        <v>11</v>
      </c>
      <c r="F804">
        <v>190965000</v>
      </c>
      <c r="G804">
        <v>45228989</v>
      </c>
    </row>
    <row r="805" spans="1:7" x14ac:dyDescent="0.35">
      <c r="A805">
        <v>2036</v>
      </c>
      <c r="B805" t="s">
        <v>49</v>
      </c>
      <c r="C805" t="s">
        <v>92</v>
      </c>
      <c r="D805" t="s">
        <v>87</v>
      </c>
      <c r="E805" t="s">
        <v>11</v>
      </c>
      <c r="F805">
        <v>191633000</v>
      </c>
      <c r="G805">
        <v>45990262</v>
      </c>
    </row>
    <row r="806" spans="1:7" x14ac:dyDescent="0.35">
      <c r="A806">
        <v>2037</v>
      </c>
      <c r="B806" t="s">
        <v>49</v>
      </c>
      <c r="C806" t="s">
        <v>92</v>
      </c>
      <c r="D806" t="s">
        <v>87</v>
      </c>
      <c r="E806" t="s">
        <v>11</v>
      </c>
      <c r="F806">
        <v>192299000</v>
      </c>
      <c r="G806">
        <v>46763294</v>
      </c>
    </row>
    <row r="807" spans="1:7" x14ac:dyDescent="0.35">
      <c r="A807">
        <v>2038</v>
      </c>
      <c r="B807" t="s">
        <v>49</v>
      </c>
      <c r="C807" t="s">
        <v>92</v>
      </c>
      <c r="D807" t="s">
        <v>87</v>
      </c>
      <c r="E807" t="s">
        <v>11</v>
      </c>
      <c r="F807">
        <v>193005155</v>
      </c>
      <c r="G807">
        <v>47558643</v>
      </c>
    </row>
    <row r="808" spans="1:7" x14ac:dyDescent="0.35">
      <c r="A808">
        <v>2039</v>
      </c>
      <c r="B808" t="s">
        <v>49</v>
      </c>
      <c r="C808" t="s">
        <v>92</v>
      </c>
      <c r="D808" t="s">
        <v>87</v>
      </c>
      <c r="E808" t="s">
        <v>11</v>
      </c>
      <c r="F808">
        <v>193713902</v>
      </c>
      <c r="G808">
        <v>48367520</v>
      </c>
    </row>
    <row r="809" spans="1:7" x14ac:dyDescent="0.35">
      <c r="A809">
        <v>2040</v>
      </c>
      <c r="B809" t="s">
        <v>49</v>
      </c>
      <c r="C809" t="s">
        <v>92</v>
      </c>
      <c r="D809" t="s">
        <v>87</v>
      </c>
      <c r="E809" t="s">
        <v>11</v>
      </c>
      <c r="F809">
        <v>194425253</v>
      </c>
      <c r="G809">
        <v>49190155</v>
      </c>
    </row>
    <row r="810" spans="1:7" x14ac:dyDescent="0.35">
      <c r="A810">
        <v>2041</v>
      </c>
      <c r="B810" t="s">
        <v>49</v>
      </c>
      <c r="C810" t="s">
        <v>92</v>
      </c>
      <c r="D810" t="s">
        <v>87</v>
      </c>
      <c r="E810" t="s">
        <v>11</v>
      </c>
      <c r="F810">
        <v>195139215</v>
      </c>
      <c r="G810">
        <v>50026781</v>
      </c>
    </row>
    <row r="811" spans="1:7" x14ac:dyDescent="0.35">
      <c r="A811">
        <v>2022</v>
      </c>
      <c r="B811" t="s">
        <v>49</v>
      </c>
      <c r="C811" t="s">
        <v>92</v>
      </c>
      <c r="D811" t="s">
        <v>89</v>
      </c>
      <c r="E811" t="s">
        <v>14</v>
      </c>
      <c r="F811">
        <v>62785000</v>
      </c>
      <c r="G811">
        <v>17317452</v>
      </c>
    </row>
    <row r="812" spans="1:7" x14ac:dyDescent="0.35">
      <c r="A812">
        <v>2023</v>
      </c>
      <c r="B812" t="s">
        <v>49</v>
      </c>
      <c r="C812" t="s">
        <v>92</v>
      </c>
      <c r="D812" t="s">
        <v>89</v>
      </c>
      <c r="E812" t="s">
        <v>14</v>
      </c>
      <c r="F812">
        <v>62680000</v>
      </c>
      <c r="G812">
        <v>17643520</v>
      </c>
    </row>
    <row r="813" spans="1:7" x14ac:dyDescent="0.35">
      <c r="A813">
        <v>2024</v>
      </c>
      <c r="B813" t="s">
        <v>49</v>
      </c>
      <c r="C813" t="s">
        <v>92</v>
      </c>
      <c r="D813" t="s">
        <v>89</v>
      </c>
      <c r="E813" t="s">
        <v>14</v>
      </c>
      <c r="F813">
        <v>62567000</v>
      </c>
      <c r="G813">
        <v>17973379</v>
      </c>
    </row>
    <row r="814" spans="1:7" x14ac:dyDescent="0.35">
      <c r="A814">
        <v>2025</v>
      </c>
      <c r="B814" t="s">
        <v>49</v>
      </c>
      <c r="C814" t="s">
        <v>92</v>
      </c>
      <c r="D814" t="s">
        <v>89</v>
      </c>
      <c r="E814" t="s">
        <v>14</v>
      </c>
      <c r="F814">
        <v>62451000</v>
      </c>
      <c r="G814">
        <v>18308465</v>
      </c>
    </row>
    <row r="815" spans="1:7" x14ac:dyDescent="0.35">
      <c r="A815">
        <v>2026</v>
      </c>
      <c r="B815" t="s">
        <v>49</v>
      </c>
      <c r="C815" t="s">
        <v>92</v>
      </c>
      <c r="D815" t="s">
        <v>89</v>
      </c>
      <c r="E815" t="s">
        <v>14</v>
      </c>
      <c r="F815">
        <v>62327000</v>
      </c>
      <c r="G815">
        <v>18647341</v>
      </c>
    </row>
    <row r="816" spans="1:7" x14ac:dyDescent="0.35">
      <c r="A816">
        <v>2027</v>
      </c>
      <c r="B816" t="s">
        <v>49</v>
      </c>
      <c r="C816" t="s">
        <v>92</v>
      </c>
      <c r="D816" t="s">
        <v>89</v>
      </c>
      <c r="E816" t="s">
        <v>14</v>
      </c>
      <c r="F816">
        <v>62144000</v>
      </c>
      <c r="G816">
        <v>18974399</v>
      </c>
    </row>
    <row r="817" spans="1:7" x14ac:dyDescent="0.35">
      <c r="A817">
        <v>2028</v>
      </c>
      <c r="B817" t="s">
        <v>49</v>
      </c>
      <c r="C817" t="s">
        <v>92</v>
      </c>
      <c r="D817" t="s">
        <v>89</v>
      </c>
      <c r="E817" t="s">
        <v>14</v>
      </c>
      <c r="F817">
        <v>61916000</v>
      </c>
      <c r="G817">
        <v>19293005</v>
      </c>
    </row>
    <row r="818" spans="1:7" x14ac:dyDescent="0.35">
      <c r="A818">
        <v>2029</v>
      </c>
      <c r="B818" t="s">
        <v>49</v>
      </c>
      <c r="C818" t="s">
        <v>92</v>
      </c>
      <c r="D818" t="s">
        <v>89</v>
      </c>
      <c r="E818" t="s">
        <v>14</v>
      </c>
      <c r="F818">
        <v>61683000</v>
      </c>
      <c r="G818">
        <v>19615104</v>
      </c>
    </row>
    <row r="819" spans="1:7" x14ac:dyDescent="0.35">
      <c r="A819">
        <v>2030</v>
      </c>
      <c r="B819" t="s">
        <v>49</v>
      </c>
      <c r="C819" t="s">
        <v>92</v>
      </c>
      <c r="D819" t="s">
        <v>89</v>
      </c>
      <c r="E819" t="s">
        <v>14</v>
      </c>
      <c r="F819">
        <v>61445000</v>
      </c>
      <c r="G819">
        <v>19940674</v>
      </c>
    </row>
    <row r="820" spans="1:7" x14ac:dyDescent="0.35">
      <c r="A820">
        <v>2031</v>
      </c>
      <c r="B820" t="s">
        <v>49</v>
      </c>
      <c r="C820" t="s">
        <v>92</v>
      </c>
      <c r="D820" t="s">
        <v>89</v>
      </c>
      <c r="E820" t="s">
        <v>14</v>
      </c>
      <c r="F820">
        <v>61202000</v>
      </c>
      <c r="G820">
        <v>20269687</v>
      </c>
    </row>
    <row r="821" spans="1:7" x14ac:dyDescent="0.35">
      <c r="A821">
        <v>2032</v>
      </c>
      <c r="B821" t="s">
        <v>49</v>
      </c>
      <c r="C821" t="s">
        <v>92</v>
      </c>
      <c r="D821" t="s">
        <v>89</v>
      </c>
      <c r="E821" t="s">
        <v>14</v>
      </c>
      <c r="F821">
        <v>60891000</v>
      </c>
      <c r="G821">
        <v>20580821</v>
      </c>
    </row>
    <row r="822" spans="1:7" x14ac:dyDescent="0.35">
      <c r="A822">
        <v>2033</v>
      </c>
      <c r="B822" t="s">
        <v>49</v>
      </c>
      <c r="C822" t="s">
        <v>92</v>
      </c>
      <c r="D822" t="s">
        <v>89</v>
      </c>
      <c r="E822" t="s">
        <v>14</v>
      </c>
      <c r="F822">
        <v>60533000</v>
      </c>
      <c r="G822">
        <v>20879973</v>
      </c>
    </row>
    <row r="823" spans="1:7" x14ac:dyDescent="0.35">
      <c r="A823">
        <v>2034</v>
      </c>
      <c r="B823" t="s">
        <v>49</v>
      </c>
      <c r="C823" t="s">
        <v>92</v>
      </c>
      <c r="D823" t="s">
        <v>89</v>
      </c>
      <c r="E823" t="s">
        <v>14</v>
      </c>
      <c r="F823">
        <v>60170000</v>
      </c>
      <c r="G823">
        <v>21180972</v>
      </c>
    </row>
    <row r="824" spans="1:7" x14ac:dyDescent="0.35">
      <c r="A824">
        <v>2035</v>
      </c>
      <c r="B824" t="s">
        <v>49</v>
      </c>
      <c r="C824" t="s">
        <v>92</v>
      </c>
      <c r="D824" t="s">
        <v>89</v>
      </c>
      <c r="E824" t="s">
        <v>14</v>
      </c>
      <c r="F824">
        <v>59802000</v>
      </c>
      <c r="G824">
        <v>21483732</v>
      </c>
    </row>
    <row r="825" spans="1:7" x14ac:dyDescent="0.35">
      <c r="A825">
        <v>2036</v>
      </c>
      <c r="B825" t="s">
        <v>49</v>
      </c>
      <c r="C825" t="s">
        <v>92</v>
      </c>
      <c r="D825" t="s">
        <v>89</v>
      </c>
      <c r="E825" t="s">
        <v>14</v>
      </c>
      <c r="F825">
        <v>59430000</v>
      </c>
      <c r="G825">
        <v>21788529</v>
      </c>
    </row>
    <row r="826" spans="1:7" x14ac:dyDescent="0.35">
      <c r="A826">
        <v>2037</v>
      </c>
      <c r="B826" t="s">
        <v>49</v>
      </c>
      <c r="C826" t="s">
        <v>92</v>
      </c>
      <c r="D826" t="s">
        <v>89</v>
      </c>
      <c r="E826" t="s">
        <v>14</v>
      </c>
      <c r="F826">
        <v>59056000</v>
      </c>
      <c r="G826">
        <v>22096035</v>
      </c>
    </row>
    <row r="827" spans="1:7" x14ac:dyDescent="0.35">
      <c r="A827">
        <v>2038</v>
      </c>
      <c r="B827" t="s">
        <v>49</v>
      </c>
      <c r="C827" t="s">
        <v>92</v>
      </c>
      <c r="D827" t="s">
        <v>89</v>
      </c>
      <c r="E827" t="s">
        <v>14</v>
      </c>
      <c r="F827">
        <v>58705722</v>
      </c>
      <c r="G827">
        <v>22416040</v>
      </c>
    </row>
    <row r="828" spans="1:7" x14ac:dyDescent="0.35">
      <c r="A828">
        <v>2039</v>
      </c>
      <c r="B828" t="s">
        <v>49</v>
      </c>
      <c r="C828" t="s">
        <v>92</v>
      </c>
      <c r="D828" t="s">
        <v>89</v>
      </c>
      <c r="E828" t="s">
        <v>14</v>
      </c>
      <c r="F828">
        <v>58357521</v>
      </c>
      <c r="G828">
        <v>22740680</v>
      </c>
    </row>
    <row r="829" spans="1:7" x14ac:dyDescent="0.35">
      <c r="A829">
        <v>2040</v>
      </c>
      <c r="B829" t="s">
        <v>49</v>
      </c>
      <c r="C829" t="s">
        <v>92</v>
      </c>
      <c r="D829" t="s">
        <v>89</v>
      </c>
      <c r="E829" t="s">
        <v>14</v>
      </c>
      <c r="F829">
        <v>58011386</v>
      </c>
      <c r="G829">
        <v>23070022</v>
      </c>
    </row>
    <row r="830" spans="1:7" x14ac:dyDescent="0.35">
      <c r="A830">
        <v>2041</v>
      </c>
      <c r="B830" t="s">
        <v>49</v>
      </c>
      <c r="C830" t="s">
        <v>92</v>
      </c>
      <c r="D830" t="s">
        <v>89</v>
      </c>
      <c r="E830" t="s">
        <v>14</v>
      </c>
      <c r="F830">
        <v>57667303</v>
      </c>
      <c r="G830">
        <v>23404133</v>
      </c>
    </row>
    <row r="831" spans="1:7" x14ac:dyDescent="0.35">
      <c r="A831">
        <v>2022</v>
      </c>
      <c r="B831" t="s">
        <v>49</v>
      </c>
      <c r="C831" t="s">
        <v>92</v>
      </c>
      <c r="D831" t="s">
        <v>89</v>
      </c>
      <c r="E831" t="s">
        <v>216</v>
      </c>
      <c r="F831">
        <v>366000</v>
      </c>
      <c r="G831">
        <v>90384</v>
      </c>
    </row>
    <row r="832" spans="1:7" x14ac:dyDescent="0.35">
      <c r="A832">
        <v>2023</v>
      </c>
      <c r="B832" t="s">
        <v>49</v>
      </c>
      <c r="C832" t="s">
        <v>92</v>
      </c>
      <c r="D832" t="s">
        <v>89</v>
      </c>
      <c r="E832" t="s">
        <v>216</v>
      </c>
      <c r="F832">
        <v>355000</v>
      </c>
      <c r="G832">
        <v>88217</v>
      </c>
    </row>
    <row r="833" spans="1:7" x14ac:dyDescent="0.35">
      <c r="A833">
        <v>2024</v>
      </c>
      <c r="B833" t="s">
        <v>49</v>
      </c>
      <c r="C833" t="s">
        <v>92</v>
      </c>
      <c r="D833" t="s">
        <v>89</v>
      </c>
      <c r="E833" t="s">
        <v>216</v>
      </c>
      <c r="F833">
        <v>344000</v>
      </c>
      <c r="G833">
        <v>86020</v>
      </c>
    </row>
    <row r="834" spans="1:7" x14ac:dyDescent="0.35">
      <c r="A834">
        <v>2025</v>
      </c>
      <c r="B834" t="s">
        <v>49</v>
      </c>
      <c r="C834" t="s">
        <v>92</v>
      </c>
      <c r="D834" t="s">
        <v>89</v>
      </c>
      <c r="E834" t="s">
        <v>216</v>
      </c>
      <c r="F834">
        <v>333000</v>
      </c>
      <c r="G834">
        <v>83791</v>
      </c>
    </row>
    <row r="835" spans="1:7" x14ac:dyDescent="0.35">
      <c r="A835">
        <v>2026</v>
      </c>
      <c r="B835" t="s">
        <v>49</v>
      </c>
      <c r="C835" t="s">
        <v>92</v>
      </c>
      <c r="D835" t="s">
        <v>89</v>
      </c>
      <c r="E835" t="s">
        <v>216</v>
      </c>
      <c r="F835">
        <v>321000</v>
      </c>
      <c r="G835">
        <v>81278</v>
      </c>
    </row>
    <row r="836" spans="1:7" x14ac:dyDescent="0.35">
      <c r="A836">
        <v>2027</v>
      </c>
      <c r="B836" t="s">
        <v>49</v>
      </c>
      <c r="C836" t="s">
        <v>92</v>
      </c>
      <c r="D836" t="s">
        <v>89</v>
      </c>
      <c r="E836" t="s">
        <v>216</v>
      </c>
      <c r="F836">
        <v>310000</v>
      </c>
      <c r="G836">
        <v>78985</v>
      </c>
    </row>
    <row r="837" spans="1:7" x14ac:dyDescent="0.35">
      <c r="A837">
        <v>2028</v>
      </c>
      <c r="B837" t="s">
        <v>49</v>
      </c>
      <c r="C837" t="s">
        <v>92</v>
      </c>
      <c r="D837" t="s">
        <v>89</v>
      </c>
      <c r="E837" t="s">
        <v>216</v>
      </c>
      <c r="F837">
        <v>297000</v>
      </c>
      <c r="G837">
        <v>76148</v>
      </c>
    </row>
    <row r="838" spans="1:7" x14ac:dyDescent="0.35">
      <c r="A838">
        <v>2029</v>
      </c>
      <c r="B838" t="s">
        <v>49</v>
      </c>
      <c r="C838" t="s">
        <v>92</v>
      </c>
      <c r="D838" t="s">
        <v>89</v>
      </c>
      <c r="E838" t="s">
        <v>216</v>
      </c>
      <c r="F838">
        <v>285000</v>
      </c>
      <c r="G838">
        <v>73529</v>
      </c>
    </row>
    <row r="839" spans="1:7" x14ac:dyDescent="0.35">
      <c r="A839">
        <v>2030</v>
      </c>
      <c r="B839" t="s">
        <v>49</v>
      </c>
      <c r="C839" t="s">
        <v>92</v>
      </c>
      <c r="D839" t="s">
        <v>89</v>
      </c>
      <c r="E839" t="s">
        <v>216</v>
      </c>
      <c r="F839">
        <v>273000</v>
      </c>
      <c r="G839">
        <v>70875</v>
      </c>
    </row>
    <row r="840" spans="1:7" x14ac:dyDescent="0.35">
      <c r="A840">
        <v>2031</v>
      </c>
      <c r="B840" t="s">
        <v>49</v>
      </c>
      <c r="C840" t="s">
        <v>92</v>
      </c>
      <c r="D840" t="s">
        <v>89</v>
      </c>
      <c r="E840" t="s">
        <v>216</v>
      </c>
      <c r="F840">
        <v>260000</v>
      </c>
      <c r="G840">
        <v>67923</v>
      </c>
    </row>
    <row r="841" spans="1:7" x14ac:dyDescent="0.35">
      <c r="A841">
        <v>2032</v>
      </c>
      <c r="B841" t="s">
        <v>49</v>
      </c>
      <c r="C841" t="s">
        <v>92</v>
      </c>
      <c r="D841" t="s">
        <v>89</v>
      </c>
      <c r="E841" t="s">
        <v>216</v>
      </c>
      <c r="F841">
        <v>248000</v>
      </c>
      <c r="G841">
        <v>65194</v>
      </c>
    </row>
    <row r="842" spans="1:7" x14ac:dyDescent="0.35">
      <c r="A842">
        <v>2033</v>
      </c>
      <c r="B842" t="s">
        <v>49</v>
      </c>
      <c r="C842" t="s">
        <v>92</v>
      </c>
      <c r="D842" t="s">
        <v>89</v>
      </c>
      <c r="E842" t="s">
        <v>216</v>
      </c>
      <c r="F842">
        <v>235000</v>
      </c>
      <c r="G842">
        <v>62164</v>
      </c>
    </row>
    <row r="843" spans="1:7" x14ac:dyDescent="0.35">
      <c r="A843">
        <v>2034</v>
      </c>
      <c r="B843" t="s">
        <v>49</v>
      </c>
      <c r="C843" t="s">
        <v>92</v>
      </c>
      <c r="D843" t="s">
        <v>89</v>
      </c>
      <c r="E843" t="s">
        <v>216</v>
      </c>
      <c r="F843">
        <v>222000</v>
      </c>
      <c r="G843">
        <v>59094</v>
      </c>
    </row>
    <row r="844" spans="1:7" x14ac:dyDescent="0.35">
      <c r="A844">
        <v>2035</v>
      </c>
      <c r="B844" t="s">
        <v>49</v>
      </c>
      <c r="C844" t="s">
        <v>92</v>
      </c>
      <c r="D844" t="s">
        <v>89</v>
      </c>
      <c r="E844" t="s">
        <v>216</v>
      </c>
      <c r="F844">
        <v>210000</v>
      </c>
      <c r="G844">
        <v>56250</v>
      </c>
    </row>
    <row r="845" spans="1:7" x14ac:dyDescent="0.35">
      <c r="A845">
        <v>2036</v>
      </c>
      <c r="B845" t="s">
        <v>49</v>
      </c>
      <c r="C845" t="s">
        <v>92</v>
      </c>
      <c r="D845" t="s">
        <v>89</v>
      </c>
      <c r="E845" t="s">
        <v>216</v>
      </c>
      <c r="F845">
        <v>197000</v>
      </c>
      <c r="G845">
        <v>53099</v>
      </c>
    </row>
    <row r="846" spans="1:7" x14ac:dyDescent="0.35">
      <c r="A846">
        <v>2037</v>
      </c>
      <c r="B846" t="s">
        <v>49</v>
      </c>
      <c r="C846" t="s">
        <v>92</v>
      </c>
      <c r="D846" t="s">
        <v>89</v>
      </c>
      <c r="E846" t="s">
        <v>216</v>
      </c>
      <c r="F846">
        <v>185000</v>
      </c>
      <c r="G846">
        <v>50177</v>
      </c>
    </row>
    <row r="847" spans="1:7" x14ac:dyDescent="0.35">
      <c r="A847">
        <v>2038</v>
      </c>
      <c r="B847" t="s">
        <v>49</v>
      </c>
      <c r="C847" t="s">
        <v>92</v>
      </c>
      <c r="D847" t="s">
        <v>89</v>
      </c>
      <c r="E847" t="s">
        <v>216</v>
      </c>
      <c r="F847">
        <v>174799</v>
      </c>
      <c r="G847">
        <v>47707</v>
      </c>
    </row>
    <row r="848" spans="1:7" x14ac:dyDescent="0.35">
      <c r="A848">
        <v>2039</v>
      </c>
      <c r="B848" t="s">
        <v>49</v>
      </c>
      <c r="C848" t="s">
        <v>92</v>
      </c>
      <c r="D848" t="s">
        <v>89</v>
      </c>
      <c r="E848" t="s">
        <v>216</v>
      </c>
      <c r="F848">
        <v>165160</v>
      </c>
      <c r="G848">
        <v>45359</v>
      </c>
    </row>
    <row r="849" spans="1:7" x14ac:dyDescent="0.35">
      <c r="A849">
        <v>2040</v>
      </c>
      <c r="B849" t="s">
        <v>49</v>
      </c>
      <c r="C849" t="s">
        <v>92</v>
      </c>
      <c r="D849" t="s">
        <v>89</v>
      </c>
      <c r="E849" t="s">
        <v>216</v>
      </c>
      <c r="F849">
        <v>156053</v>
      </c>
      <c r="G849">
        <v>43127</v>
      </c>
    </row>
    <row r="850" spans="1:7" x14ac:dyDescent="0.35">
      <c r="A850">
        <v>2041</v>
      </c>
      <c r="B850" t="s">
        <v>49</v>
      </c>
      <c r="C850" t="s">
        <v>92</v>
      </c>
      <c r="D850" t="s">
        <v>89</v>
      </c>
      <c r="E850" t="s">
        <v>216</v>
      </c>
      <c r="F850">
        <v>147448</v>
      </c>
      <c r="G850">
        <v>41004</v>
      </c>
    </row>
    <row r="851" spans="1:7" x14ac:dyDescent="0.35">
      <c r="A851">
        <v>2031</v>
      </c>
      <c r="B851" t="s">
        <v>48</v>
      </c>
      <c r="C851" t="s">
        <v>92</v>
      </c>
      <c r="D851" t="s">
        <v>87</v>
      </c>
      <c r="E851" t="s">
        <v>7</v>
      </c>
      <c r="F851">
        <v>15597000</v>
      </c>
      <c r="G851">
        <v>4042308</v>
      </c>
    </row>
    <row r="852" spans="1:7" x14ac:dyDescent="0.35">
      <c r="A852">
        <v>2032</v>
      </c>
      <c r="B852" t="s">
        <v>48</v>
      </c>
      <c r="C852" t="s">
        <v>92</v>
      </c>
      <c r="D852" t="s">
        <v>87</v>
      </c>
      <c r="E852" t="s">
        <v>7</v>
      </c>
      <c r="F852">
        <v>15783000</v>
      </c>
      <c r="G852">
        <v>4107878</v>
      </c>
    </row>
    <row r="853" spans="1:7" x14ac:dyDescent="0.35">
      <c r="A853">
        <v>2033</v>
      </c>
      <c r="B853" t="s">
        <v>48</v>
      </c>
      <c r="C853" t="s">
        <v>92</v>
      </c>
      <c r="D853" t="s">
        <v>87</v>
      </c>
      <c r="E853" t="s">
        <v>7</v>
      </c>
      <c r="F853">
        <v>15962000</v>
      </c>
      <c r="G853">
        <v>4172102</v>
      </c>
    </row>
    <row r="854" spans="1:7" x14ac:dyDescent="0.35">
      <c r="A854">
        <v>2034</v>
      </c>
      <c r="B854" t="s">
        <v>48</v>
      </c>
      <c r="C854" t="s">
        <v>92</v>
      </c>
      <c r="D854" t="s">
        <v>87</v>
      </c>
      <c r="E854" t="s">
        <v>7</v>
      </c>
      <c r="F854">
        <v>16145000</v>
      </c>
      <c r="G854">
        <v>4237847</v>
      </c>
    </row>
    <row r="855" spans="1:7" x14ac:dyDescent="0.35">
      <c r="A855">
        <v>2035</v>
      </c>
      <c r="B855" t="s">
        <v>48</v>
      </c>
      <c r="C855" t="s">
        <v>92</v>
      </c>
      <c r="D855" t="s">
        <v>87</v>
      </c>
      <c r="E855" t="s">
        <v>7</v>
      </c>
      <c r="F855">
        <v>16327000</v>
      </c>
      <c r="G855">
        <v>4303811</v>
      </c>
    </row>
    <row r="856" spans="1:7" x14ac:dyDescent="0.35">
      <c r="A856">
        <v>2036</v>
      </c>
      <c r="B856" t="s">
        <v>48</v>
      </c>
      <c r="C856" t="s">
        <v>92</v>
      </c>
      <c r="D856" t="s">
        <v>87</v>
      </c>
      <c r="E856" t="s">
        <v>7</v>
      </c>
      <c r="F856">
        <v>16510000</v>
      </c>
      <c r="G856">
        <v>4370524</v>
      </c>
    </row>
    <row r="857" spans="1:7" x14ac:dyDescent="0.35">
      <c r="A857">
        <v>2037</v>
      </c>
      <c r="B857" t="s">
        <v>48</v>
      </c>
      <c r="C857" t="s">
        <v>92</v>
      </c>
      <c r="D857" t="s">
        <v>87</v>
      </c>
      <c r="E857" t="s">
        <v>7</v>
      </c>
      <c r="F857">
        <v>16694000</v>
      </c>
      <c r="G857">
        <v>4437991</v>
      </c>
    </row>
    <row r="858" spans="1:7" x14ac:dyDescent="0.35">
      <c r="A858">
        <v>2038</v>
      </c>
      <c r="B858" t="s">
        <v>48</v>
      </c>
      <c r="C858" t="s">
        <v>92</v>
      </c>
      <c r="D858" t="s">
        <v>87</v>
      </c>
      <c r="E858" t="s">
        <v>7</v>
      </c>
      <c r="F858">
        <v>16884193</v>
      </c>
      <c r="G858">
        <v>4507606</v>
      </c>
    </row>
    <row r="859" spans="1:7" x14ac:dyDescent="0.35">
      <c r="A859">
        <v>2039</v>
      </c>
      <c r="B859" t="s">
        <v>48</v>
      </c>
      <c r="C859" t="s">
        <v>92</v>
      </c>
      <c r="D859" t="s">
        <v>87</v>
      </c>
      <c r="E859" t="s">
        <v>7</v>
      </c>
      <c r="F859">
        <v>17076553</v>
      </c>
      <c r="G859">
        <v>4578312</v>
      </c>
    </row>
    <row r="860" spans="1:7" x14ac:dyDescent="0.35">
      <c r="A860">
        <v>2040</v>
      </c>
      <c r="B860" t="s">
        <v>48</v>
      </c>
      <c r="C860" t="s">
        <v>92</v>
      </c>
      <c r="D860" t="s">
        <v>87</v>
      </c>
      <c r="E860" t="s">
        <v>7</v>
      </c>
      <c r="F860">
        <v>17271104</v>
      </c>
      <c r="G860">
        <v>4650128</v>
      </c>
    </row>
    <row r="861" spans="1:7" x14ac:dyDescent="0.35">
      <c r="A861">
        <v>2041</v>
      </c>
      <c r="B861" t="s">
        <v>48</v>
      </c>
      <c r="C861" t="s">
        <v>92</v>
      </c>
      <c r="D861" t="s">
        <v>87</v>
      </c>
      <c r="E861" t="s">
        <v>7</v>
      </c>
      <c r="F861">
        <v>17467871</v>
      </c>
      <c r="G861">
        <v>4723070</v>
      </c>
    </row>
    <row r="862" spans="1:7" x14ac:dyDescent="0.35">
      <c r="A862">
        <v>2022</v>
      </c>
      <c r="B862" t="s">
        <v>48</v>
      </c>
      <c r="C862" t="s">
        <v>92</v>
      </c>
      <c r="D862" t="s">
        <v>87</v>
      </c>
      <c r="E862" t="s">
        <v>10</v>
      </c>
      <c r="F862">
        <v>21075000</v>
      </c>
      <c r="G862">
        <v>4956453</v>
      </c>
    </row>
    <row r="863" spans="1:7" x14ac:dyDescent="0.35">
      <c r="A863">
        <v>2023</v>
      </c>
      <c r="B863" t="s">
        <v>48</v>
      </c>
      <c r="C863" t="s">
        <v>92</v>
      </c>
      <c r="D863" t="s">
        <v>87</v>
      </c>
      <c r="E863" t="s">
        <v>10</v>
      </c>
      <c r="F863">
        <v>21420000</v>
      </c>
      <c r="G863">
        <v>5093695</v>
      </c>
    </row>
    <row r="864" spans="1:7" x14ac:dyDescent="0.35">
      <c r="A864">
        <v>2024</v>
      </c>
      <c r="B864" t="s">
        <v>48</v>
      </c>
      <c r="C864" t="s">
        <v>92</v>
      </c>
      <c r="D864" t="s">
        <v>87</v>
      </c>
      <c r="E864" t="s">
        <v>10</v>
      </c>
      <c r="F864">
        <v>21767000</v>
      </c>
      <c r="G864">
        <v>5233861</v>
      </c>
    </row>
    <row r="865" spans="1:7" x14ac:dyDescent="0.35">
      <c r="A865">
        <v>2025</v>
      </c>
      <c r="B865" t="s">
        <v>48</v>
      </c>
      <c r="C865" t="s">
        <v>92</v>
      </c>
      <c r="D865" t="s">
        <v>87</v>
      </c>
      <c r="E865" t="s">
        <v>10</v>
      </c>
      <c r="F865">
        <v>22116000</v>
      </c>
      <c r="G865">
        <v>5377002</v>
      </c>
    </row>
    <row r="866" spans="1:7" x14ac:dyDescent="0.35">
      <c r="A866">
        <v>2026</v>
      </c>
      <c r="B866" t="s">
        <v>48</v>
      </c>
      <c r="C866" t="s">
        <v>92</v>
      </c>
      <c r="D866" t="s">
        <v>87</v>
      </c>
      <c r="E866" t="s">
        <v>10</v>
      </c>
      <c r="F866">
        <v>22468000</v>
      </c>
      <c r="G866">
        <v>5523421</v>
      </c>
    </row>
    <row r="867" spans="1:7" x14ac:dyDescent="0.35">
      <c r="A867">
        <v>2027</v>
      </c>
      <c r="B867" t="s">
        <v>48</v>
      </c>
      <c r="C867" t="s">
        <v>92</v>
      </c>
      <c r="D867" t="s">
        <v>87</v>
      </c>
      <c r="E867" t="s">
        <v>10</v>
      </c>
      <c r="F867">
        <v>22796000</v>
      </c>
      <c r="G867">
        <v>5666468</v>
      </c>
    </row>
    <row r="868" spans="1:7" x14ac:dyDescent="0.35">
      <c r="A868">
        <v>2028</v>
      </c>
      <c r="B868" t="s">
        <v>48</v>
      </c>
      <c r="C868" t="s">
        <v>92</v>
      </c>
      <c r="D868" t="s">
        <v>87</v>
      </c>
      <c r="E868" t="s">
        <v>10</v>
      </c>
      <c r="F868">
        <v>23109000</v>
      </c>
      <c r="G868">
        <v>5808247</v>
      </c>
    </row>
    <row r="869" spans="1:7" x14ac:dyDescent="0.35">
      <c r="A869">
        <v>2029</v>
      </c>
      <c r="B869" t="s">
        <v>48</v>
      </c>
      <c r="C869" t="s">
        <v>92</v>
      </c>
      <c r="D869" t="s">
        <v>87</v>
      </c>
      <c r="E869" t="s">
        <v>10</v>
      </c>
      <c r="F869">
        <v>23424000</v>
      </c>
      <c r="G869">
        <v>5952988</v>
      </c>
    </row>
    <row r="870" spans="1:7" x14ac:dyDescent="0.35">
      <c r="A870">
        <v>2030</v>
      </c>
      <c r="B870" t="s">
        <v>48</v>
      </c>
      <c r="C870" t="s">
        <v>92</v>
      </c>
      <c r="D870" t="s">
        <v>87</v>
      </c>
      <c r="E870" t="s">
        <v>10</v>
      </c>
      <c r="F870">
        <v>23740000</v>
      </c>
      <c r="G870">
        <v>6100491</v>
      </c>
    </row>
    <row r="871" spans="1:7" x14ac:dyDescent="0.35">
      <c r="A871">
        <v>2031</v>
      </c>
      <c r="B871" t="s">
        <v>48</v>
      </c>
      <c r="C871" t="s">
        <v>92</v>
      </c>
      <c r="D871" t="s">
        <v>87</v>
      </c>
      <c r="E871" t="s">
        <v>10</v>
      </c>
      <c r="F871">
        <v>24059000</v>
      </c>
      <c r="G871">
        <v>6251320</v>
      </c>
    </row>
    <row r="872" spans="1:7" x14ac:dyDescent="0.35">
      <c r="A872">
        <v>2032</v>
      </c>
      <c r="B872" t="s">
        <v>48</v>
      </c>
      <c r="C872" t="s">
        <v>92</v>
      </c>
      <c r="D872" t="s">
        <v>87</v>
      </c>
      <c r="E872" t="s">
        <v>10</v>
      </c>
      <c r="F872">
        <v>24373000</v>
      </c>
      <c r="G872">
        <v>6403438</v>
      </c>
    </row>
    <row r="873" spans="1:7" x14ac:dyDescent="0.35">
      <c r="A873">
        <v>2033</v>
      </c>
      <c r="B873" t="s">
        <v>48</v>
      </c>
      <c r="C873" t="s">
        <v>92</v>
      </c>
      <c r="D873" t="s">
        <v>87</v>
      </c>
      <c r="E873" t="s">
        <v>10</v>
      </c>
      <c r="F873">
        <v>24685000</v>
      </c>
      <c r="G873">
        <v>6557638</v>
      </c>
    </row>
    <row r="874" spans="1:7" x14ac:dyDescent="0.35">
      <c r="A874">
        <v>2034</v>
      </c>
      <c r="B874" t="s">
        <v>48</v>
      </c>
      <c r="C874" t="s">
        <v>92</v>
      </c>
      <c r="D874" t="s">
        <v>87</v>
      </c>
      <c r="E874" t="s">
        <v>10</v>
      </c>
      <c r="F874">
        <v>24999000</v>
      </c>
      <c r="G874">
        <v>6715015</v>
      </c>
    </row>
    <row r="875" spans="1:7" x14ac:dyDescent="0.35">
      <c r="A875">
        <v>2035</v>
      </c>
      <c r="B875" t="s">
        <v>48</v>
      </c>
      <c r="C875" t="s">
        <v>92</v>
      </c>
      <c r="D875" t="s">
        <v>87</v>
      </c>
      <c r="E875" t="s">
        <v>10</v>
      </c>
      <c r="F875">
        <v>25315000</v>
      </c>
      <c r="G875">
        <v>6875628</v>
      </c>
    </row>
    <row r="876" spans="1:7" x14ac:dyDescent="0.35">
      <c r="A876">
        <v>2036</v>
      </c>
      <c r="B876" t="s">
        <v>48</v>
      </c>
      <c r="C876" t="s">
        <v>92</v>
      </c>
      <c r="D876" t="s">
        <v>87</v>
      </c>
      <c r="E876" t="s">
        <v>10</v>
      </c>
      <c r="F876">
        <v>25633000</v>
      </c>
      <c r="G876">
        <v>7039535</v>
      </c>
    </row>
    <row r="877" spans="1:7" x14ac:dyDescent="0.35">
      <c r="A877">
        <v>2037</v>
      </c>
      <c r="B877" t="s">
        <v>48</v>
      </c>
      <c r="C877" t="s">
        <v>92</v>
      </c>
      <c r="D877" t="s">
        <v>87</v>
      </c>
      <c r="E877" t="s">
        <v>10</v>
      </c>
      <c r="F877">
        <v>25950000</v>
      </c>
      <c r="G877">
        <v>7205962</v>
      </c>
    </row>
    <row r="878" spans="1:7" x14ac:dyDescent="0.35">
      <c r="A878">
        <v>2038</v>
      </c>
      <c r="B878" t="s">
        <v>48</v>
      </c>
      <c r="C878" t="s">
        <v>92</v>
      </c>
      <c r="D878" t="s">
        <v>87</v>
      </c>
      <c r="E878" t="s">
        <v>10</v>
      </c>
      <c r="F878">
        <v>26279313</v>
      </c>
      <c r="G878">
        <v>7378680</v>
      </c>
    </row>
    <row r="879" spans="1:7" x14ac:dyDescent="0.35">
      <c r="A879">
        <v>2039</v>
      </c>
      <c r="B879" t="s">
        <v>48</v>
      </c>
      <c r="C879" t="s">
        <v>92</v>
      </c>
      <c r="D879" t="s">
        <v>87</v>
      </c>
      <c r="E879" t="s">
        <v>10</v>
      </c>
      <c r="F879">
        <v>26612804</v>
      </c>
      <c r="G879">
        <v>7555538</v>
      </c>
    </row>
    <row r="880" spans="1:7" x14ac:dyDescent="0.35">
      <c r="A880">
        <v>2040</v>
      </c>
      <c r="B880" t="s">
        <v>48</v>
      </c>
      <c r="C880" t="s">
        <v>92</v>
      </c>
      <c r="D880" t="s">
        <v>87</v>
      </c>
      <c r="E880" t="s">
        <v>10</v>
      </c>
      <c r="F880">
        <v>26950527</v>
      </c>
      <c r="G880">
        <v>7736635</v>
      </c>
    </row>
    <row r="881" spans="1:7" x14ac:dyDescent="0.35">
      <c r="A881">
        <v>2041</v>
      </c>
      <c r="B881" t="s">
        <v>48</v>
      </c>
      <c r="C881" t="s">
        <v>92</v>
      </c>
      <c r="D881" t="s">
        <v>87</v>
      </c>
      <c r="E881" t="s">
        <v>10</v>
      </c>
      <c r="F881">
        <v>27292536</v>
      </c>
      <c r="G881">
        <v>7922073</v>
      </c>
    </row>
    <row r="882" spans="1:7" x14ac:dyDescent="0.35">
      <c r="A882">
        <v>2022</v>
      </c>
      <c r="B882" t="s">
        <v>48</v>
      </c>
      <c r="C882" t="s">
        <v>92</v>
      </c>
      <c r="D882" t="s">
        <v>86</v>
      </c>
      <c r="E882" t="s">
        <v>24</v>
      </c>
      <c r="F882">
        <v>41718000</v>
      </c>
      <c r="G882">
        <v>13491821</v>
      </c>
    </row>
    <row r="883" spans="1:7" x14ac:dyDescent="0.35">
      <c r="A883">
        <v>2023</v>
      </c>
      <c r="B883" t="s">
        <v>48</v>
      </c>
      <c r="C883" t="s">
        <v>92</v>
      </c>
      <c r="D883" t="s">
        <v>86</v>
      </c>
      <c r="E883" t="s">
        <v>24</v>
      </c>
      <c r="F883">
        <v>42209000</v>
      </c>
      <c r="G883">
        <v>13802997</v>
      </c>
    </row>
    <row r="884" spans="1:7" x14ac:dyDescent="0.35">
      <c r="A884">
        <v>2024</v>
      </c>
      <c r="B884" t="s">
        <v>48</v>
      </c>
      <c r="C884" t="s">
        <v>92</v>
      </c>
      <c r="D884" t="s">
        <v>86</v>
      </c>
      <c r="E884" t="s">
        <v>24</v>
      </c>
      <c r="F884">
        <v>42703000</v>
      </c>
      <c r="G884">
        <v>14120430</v>
      </c>
    </row>
    <row r="885" spans="1:7" x14ac:dyDescent="0.35">
      <c r="A885">
        <v>2025</v>
      </c>
      <c r="B885" t="s">
        <v>48</v>
      </c>
      <c r="C885" t="s">
        <v>92</v>
      </c>
      <c r="D885" t="s">
        <v>86</v>
      </c>
      <c r="E885" t="s">
        <v>24</v>
      </c>
      <c r="F885">
        <v>43200000</v>
      </c>
      <c r="G885">
        <v>14444233</v>
      </c>
    </row>
    <row r="886" spans="1:7" x14ac:dyDescent="0.35">
      <c r="A886">
        <v>2026</v>
      </c>
      <c r="B886" t="s">
        <v>48</v>
      </c>
      <c r="C886" t="s">
        <v>92</v>
      </c>
      <c r="D886" t="s">
        <v>86</v>
      </c>
      <c r="E886" t="s">
        <v>24</v>
      </c>
      <c r="F886">
        <v>43701000</v>
      </c>
      <c r="G886">
        <v>14774859</v>
      </c>
    </row>
    <row r="887" spans="1:7" x14ac:dyDescent="0.35">
      <c r="A887">
        <v>2027</v>
      </c>
      <c r="B887" t="s">
        <v>48</v>
      </c>
      <c r="C887" t="s">
        <v>92</v>
      </c>
      <c r="D887" t="s">
        <v>86</v>
      </c>
      <c r="E887" t="s">
        <v>24</v>
      </c>
      <c r="F887">
        <v>44167000</v>
      </c>
      <c r="G887">
        <v>15099101</v>
      </c>
    </row>
    <row r="888" spans="1:7" x14ac:dyDescent="0.35">
      <c r="A888">
        <v>2028</v>
      </c>
      <c r="B888" t="s">
        <v>48</v>
      </c>
      <c r="C888" t="s">
        <v>92</v>
      </c>
      <c r="D888" t="s">
        <v>86</v>
      </c>
      <c r="E888" t="s">
        <v>24</v>
      </c>
      <c r="F888">
        <v>44609000</v>
      </c>
      <c r="G888">
        <v>15420444</v>
      </c>
    </row>
    <row r="889" spans="1:7" x14ac:dyDescent="0.35">
      <c r="A889">
        <v>2029</v>
      </c>
      <c r="B889" t="s">
        <v>48</v>
      </c>
      <c r="C889" t="s">
        <v>92</v>
      </c>
      <c r="D889" t="s">
        <v>86</v>
      </c>
      <c r="E889" t="s">
        <v>24</v>
      </c>
      <c r="F889">
        <v>45054000</v>
      </c>
      <c r="G889">
        <v>15748129</v>
      </c>
    </row>
    <row r="890" spans="1:7" x14ac:dyDescent="0.35">
      <c r="A890">
        <v>2030</v>
      </c>
      <c r="B890" t="s">
        <v>48</v>
      </c>
      <c r="C890" t="s">
        <v>92</v>
      </c>
      <c r="D890" t="s">
        <v>86</v>
      </c>
      <c r="E890" t="s">
        <v>24</v>
      </c>
      <c r="F890">
        <v>45500000</v>
      </c>
      <c r="G890">
        <v>16081562</v>
      </c>
    </row>
    <row r="891" spans="1:7" x14ac:dyDescent="0.35">
      <c r="A891">
        <v>2031</v>
      </c>
      <c r="B891" t="s">
        <v>48</v>
      </c>
      <c r="C891" t="s">
        <v>92</v>
      </c>
      <c r="D891" t="s">
        <v>86</v>
      </c>
      <c r="E891" t="s">
        <v>24</v>
      </c>
      <c r="F891">
        <v>45951000</v>
      </c>
      <c r="G891">
        <v>16422263</v>
      </c>
    </row>
    <row r="892" spans="1:7" x14ac:dyDescent="0.35">
      <c r="A892">
        <v>2032</v>
      </c>
      <c r="B892" t="s">
        <v>48</v>
      </c>
      <c r="C892" t="s">
        <v>92</v>
      </c>
      <c r="D892" t="s">
        <v>86</v>
      </c>
      <c r="E892" t="s">
        <v>24</v>
      </c>
      <c r="F892">
        <v>46368000</v>
      </c>
      <c r="G892">
        <v>16756280</v>
      </c>
    </row>
    <row r="893" spans="1:7" x14ac:dyDescent="0.35">
      <c r="A893">
        <v>2033</v>
      </c>
      <c r="B893" t="s">
        <v>48</v>
      </c>
      <c r="C893" t="s">
        <v>92</v>
      </c>
      <c r="D893" t="s">
        <v>86</v>
      </c>
      <c r="E893" t="s">
        <v>24</v>
      </c>
      <c r="F893">
        <v>46762000</v>
      </c>
      <c r="G893">
        <v>17087304</v>
      </c>
    </row>
    <row r="894" spans="1:7" x14ac:dyDescent="0.35">
      <c r="A894">
        <v>2034</v>
      </c>
      <c r="B894" t="s">
        <v>48</v>
      </c>
      <c r="C894" t="s">
        <v>92</v>
      </c>
      <c r="D894" t="s">
        <v>86</v>
      </c>
      <c r="E894" t="s">
        <v>24</v>
      </c>
      <c r="F894">
        <v>47158000</v>
      </c>
      <c r="G894">
        <v>17424369</v>
      </c>
    </row>
    <row r="895" spans="1:7" x14ac:dyDescent="0.35">
      <c r="A895">
        <v>2035</v>
      </c>
      <c r="B895" t="s">
        <v>48</v>
      </c>
      <c r="C895" t="s">
        <v>92</v>
      </c>
      <c r="D895" t="s">
        <v>86</v>
      </c>
      <c r="E895" t="s">
        <v>24</v>
      </c>
      <c r="F895">
        <v>47556000</v>
      </c>
      <c r="G895">
        <v>17767578</v>
      </c>
    </row>
    <row r="896" spans="1:7" x14ac:dyDescent="0.35">
      <c r="A896">
        <v>2036</v>
      </c>
      <c r="B896" t="s">
        <v>48</v>
      </c>
      <c r="C896" t="s">
        <v>92</v>
      </c>
      <c r="D896" t="s">
        <v>86</v>
      </c>
      <c r="E896" t="s">
        <v>24</v>
      </c>
      <c r="F896">
        <v>47956000</v>
      </c>
      <c r="G896">
        <v>18117033</v>
      </c>
    </row>
    <row r="897" spans="1:7" x14ac:dyDescent="0.35">
      <c r="A897">
        <v>2037</v>
      </c>
      <c r="B897" t="s">
        <v>48</v>
      </c>
      <c r="C897" t="s">
        <v>92</v>
      </c>
      <c r="D897" t="s">
        <v>86</v>
      </c>
      <c r="E897" t="s">
        <v>24</v>
      </c>
      <c r="F897">
        <v>48355000</v>
      </c>
      <c r="G897">
        <v>18471694</v>
      </c>
    </row>
    <row r="898" spans="1:7" x14ac:dyDescent="0.35">
      <c r="A898">
        <v>2038</v>
      </c>
      <c r="B898" t="s">
        <v>48</v>
      </c>
      <c r="C898" t="s">
        <v>92</v>
      </c>
      <c r="D898" t="s">
        <v>86</v>
      </c>
      <c r="E898" t="s">
        <v>24</v>
      </c>
      <c r="F898">
        <v>48767721</v>
      </c>
      <c r="G898">
        <v>18837315</v>
      </c>
    </row>
    <row r="899" spans="1:7" x14ac:dyDescent="0.35">
      <c r="A899">
        <v>2039</v>
      </c>
      <c r="B899" t="s">
        <v>48</v>
      </c>
      <c r="C899" t="s">
        <v>92</v>
      </c>
      <c r="D899" t="s">
        <v>86</v>
      </c>
      <c r="E899" t="s">
        <v>24</v>
      </c>
      <c r="F899">
        <v>49183964</v>
      </c>
      <c r="G899">
        <v>19210174</v>
      </c>
    </row>
    <row r="900" spans="1:7" x14ac:dyDescent="0.35">
      <c r="A900">
        <v>2040</v>
      </c>
      <c r="B900" t="s">
        <v>48</v>
      </c>
      <c r="C900" t="s">
        <v>92</v>
      </c>
      <c r="D900" t="s">
        <v>86</v>
      </c>
      <c r="E900" t="s">
        <v>24</v>
      </c>
      <c r="F900">
        <v>49603761</v>
      </c>
      <c r="G900">
        <v>19590412</v>
      </c>
    </row>
    <row r="901" spans="1:7" x14ac:dyDescent="0.35">
      <c r="A901">
        <v>2041</v>
      </c>
      <c r="B901" t="s">
        <v>48</v>
      </c>
      <c r="C901" t="s">
        <v>92</v>
      </c>
      <c r="D901" t="s">
        <v>86</v>
      </c>
      <c r="E901" t="s">
        <v>24</v>
      </c>
      <c r="F901">
        <v>50027140</v>
      </c>
      <c r="G901">
        <v>19978177</v>
      </c>
    </row>
    <row r="902" spans="1:7" x14ac:dyDescent="0.35">
      <c r="A902">
        <v>2022</v>
      </c>
      <c r="B902" t="s">
        <v>48</v>
      </c>
      <c r="C902" t="s">
        <v>92</v>
      </c>
      <c r="D902" t="s">
        <v>86</v>
      </c>
      <c r="E902" t="s">
        <v>40</v>
      </c>
      <c r="F902">
        <v>17605000</v>
      </c>
      <c r="G902">
        <v>5751080</v>
      </c>
    </row>
    <row r="903" spans="1:7" x14ac:dyDescent="0.35">
      <c r="A903">
        <v>2023</v>
      </c>
      <c r="B903" t="s">
        <v>48</v>
      </c>
      <c r="C903" t="s">
        <v>92</v>
      </c>
      <c r="D903" t="s">
        <v>86</v>
      </c>
      <c r="E903" t="s">
        <v>40</v>
      </c>
      <c r="F903">
        <v>17968000</v>
      </c>
      <c r="G903">
        <v>5951733</v>
      </c>
    </row>
    <row r="904" spans="1:7" x14ac:dyDescent="0.35">
      <c r="A904">
        <v>2024</v>
      </c>
      <c r="B904" t="s">
        <v>48</v>
      </c>
      <c r="C904" t="s">
        <v>92</v>
      </c>
      <c r="D904" t="s">
        <v>86</v>
      </c>
      <c r="E904" t="s">
        <v>40</v>
      </c>
      <c r="F904">
        <v>18335000</v>
      </c>
      <c r="G904">
        <v>6158216</v>
      </c>
    </row>
    <row r="905" spans="1:7" x14ac:dyDescent="0.35">
      <c r="A905">
        <v>2025</v>
      </c>
      <c r="B905" t="s">
        <v>48</v>
      </c>
      <c r="C905" t="s">
        <v>92</v>
      </c>
      <c r="D905" t="s">
        <v>86</v>
      </c>
      <c r="E905" t="s">
        <v>40</v>
      </c>
      <c r="F905">
        <v>18704000</v>
      </c>
      <c r="G905">
        <v>6369990</v>
      </c>
    </row>
    <row r="906" spans="1:7" x14ac:dyDescent="0.35">
      <c r="A906">
        <v>2026</v>
      </c>
      <c r="B906" t="s">
        <v>48</v>
      </c>
      <c r="C906" t="s">
        <v>92</v>
      </c>
      <c r="D906" t="s">
        <v>86</v>
      </c>
      <c r="E906" t="s">
        <v>40</v>
      </c>
      <c r="F906">
        <v>19078000</v>
      </c>
      <c r="G906">
        <v>6588210</v>
      </c>
    </row>
    <row r="907" spans="1:7" x14ac:dyDescent="0.35">
      <c r="A907">
        <v>2027</v>
      </c>
      <c r="B907" t="s">
        <v>48</v>
      </c>
      <c r="C907" t="s">
        <v>92</v>
      </c>
      <c r="D907" t="s">
        <v>86</v>
      </c>
      <c r="E907" t="s">
        <v>40</v>
      </c>
      <c r="F907">
        <v>19435000</v>
      </c>
      <c r="G907">
        <v>6805333</v>
      </c>
    </row>
    <row r="908" spans="1:7" x14ac:dyDescent="0.35">
      <c r="A908">
        <v>2028</v>
      </c>
      <c r="B908" t="s">
        <v>48</v>
      </c>
      <c r="C908" t="s">
        <v>92</v>
      </c>
      <c r="D908" t="s">
        <v>86</v>
      </c>
      <c r="E908" t="s">
        <v>40</v>
      </c>
      <c r="F908">
        <v>19780000</v>
      </c>
      <c r="G908">
        <v>7022980</v>
      </c>
    </row>
    <row r="909" spans="1:7" x14ac:dyDescent="0.35">
      <c r="A909">
        <v>2029</v>
      </c>
      <c r="B909" t="s">
        <v>48</v>
      </c>
      <c r="C909" t="s">
        <v>92</v>
      </c>
      <c r="D909" t="s">
        <v>86</v>
      </c>
      <c r="E909" t="s">
        <v>40</v>
      </c>
      <c r="F909">
        <v>20129000</v>
      </c>
      <c r="G909">
        <v>7246822</v>
      </c>
    </row>
    <row r="910" spans="1:7" x14ac:dyDescent="0.35">
      <c r="A910">
        <v>2030</v>
      </c>
      <c r="B910" t="s">
        <v>48</v>
      </c>
      <c r="C910" t="s">
        <v>92</v>
      </c>
      <c r="D910" t="s">
        <v>86</v>
      </c>
      <c r="E910" t="s">
        <v>40</v>
      </c>
      <c r="F910">
        <v>20480000</v>
      </c>
      <c r="G910">
        <v>7476282</v>
      </c>
    </row>
    <row r="911" spans="1:7" x14ac:dyDescent="0.35">
      <c r="A911">
        <v>2031</v>
      </c>
      <c r="B911" t="s">
        <v>48</v>
      </c>
      <c r="C911" t="s">
        <v>92</v>
      </c>
      <c r="D911" t="s">
        <v>86</v>
      </c>
      <c r="E911" t="s">
        <v>40</v>
      </c>
      <c r="F911">
        <v>20834000</v>
      </c>
      <c r="G911">
        <v>7711851</v>
      </c>
    </row>
    <row r="912" spans="1:7" x14ac:dyDescent="0.35">
      <c r="A912">
        <v>2032</v>
      </c>
      <c r="B912" t="s">
        <v>48</v>
      </c>
      <c r="C912" t="s">
        <v>92</v>
      </c>
      <c r="D912" t="s">
        <v>86</v>
      </c>
      <c r="E912" t="s">
        <v>40</v>
      </c>
      <c r="F912">
        <v>21171000</v>
      </c>
      <c r="G912">
        <v>7946166</v>
      </c>
    </row>
    <row r="913" spans="1:7" x14ac:dyDescent="0.35">
      <c r="A913">
        <v>2033</v>
      </c>
      <c r="B913" t="s">
        <v>48</v>
      </c>
      <c r="C913" t="s">
        <v>92</v>
      </c>
      <c r="D913" t="s">
        <v>86</v>
      </c>
      <c r="E913" t="s">
        <v>40</v>
      </c>
      <c r="F913">
        <v>21497000</v>
      </c>
      <c r="G913">
        <v>8181340</v>
      </c>
    </row>
    <row r="914" spans="1:7" x14ac:dyDescent="0.35">
      <c r="A914">
        <v>2034</v>
      </c>
      <c r="B914" t="s">
        <v>48</v>
      </c>
      <c r="C914" t="s">
        <v>92</v>
      </c>
      <c r="D914" t="s">
        <v>86</v>
      </c>
      <c r="E914" t="s">
        <v>40</v>
      </c>
      <c r="F914">
        <v>21824000</v>
      </c>
      <c r="G914">
        <v>8421922</v>
      </c>
    </row>
    <row r="915" spans="1:7" x14ac:dyDescent="0.35">
      <c r="A915">
        <v>2035</v>
      </c>
      <c r="B915" t="s">
        <v>48</v>
      </c>
      <c r="C915" t="s">
        <v>92</v>
      </c>
      <c r="D915" t="s">
        <v>86</v>
      </c>
      <c r="E915" t="s">
        <v>40</v>
      </c>
      <c r="F915">
        <v>22154000</v>
      </c>
      <c r="G915">
        <v>8668806</v>
      </c>
    </row>
    <row r="916" spans="1:7" x14ac:dyDescent="0.35">
      <c r="A916">
        <v>2036</v>
      </c>
      <c r="B916" t="s">
        <v>48</v>
      </c>
      <c r="C916" t="s">
        <v>92</v>
      </c>
      <c r="D916" t="s">
        <v>86</v>
      </c>
      <c r="E916" t="s">
        <v>40</v>
      </c>
      <c r="F916">
        <v>22485000</v>
      </c>
      <c r="G916">
        <v>8921345</v>
      </c>
    </row>
    <row r="917" spans="1:7" x14ac:dyDescent="0.35">
      <c r="A917">
        <v>2037</v>
      </c>
      <c r="B917" t="s">
        <v>48</v>
      </c>
      <c r="C917" t="s">
        <v>92</v>
      </c>
      <c r="D917" t="s">
        <v>86</v>
      </c>
      <c r="E917" t="s">
        <v>40</v>
      </c>
      <c r="F917">
        <v>22817000</v>
      </c>
      <c r="G917">
        <v>9179653</v>
      </c>
    </row>
    <row r="918" spans="1:7" x14ac:dyDescent="0.35">
      <c r="A918">
        <v>2038</v>
      </c>
      <c r="B918" t="s">
        <v>48</v>
      </c>
      <c r="C918" t="s">
        <v>92</v>
      </c>
      <c r="D918" t="s">
        <v>86</v>
      </c>
      <c r="E918" t="s">
        <v>40</v>
      </c>
      <c r="F918">
        <v>23165386</v>
      </c>
      <c r="G918">
        <v>9450125</v>
      </c>
    </row>
    <row r="919" spans="1:7" x14ac:dyDescent="0.35">
      <c r="A919">
        <v>2039</v>
      </c>
      <c r="B919" t="s">
        <v>48</v>
      </c>
      <c r="C919" t="s">
        <v>92</v>
      </c>
      <c r="D919" t="s">
        <v>86</v>
      </c>
      <c r="E919" t="s">
        <v>40</v>
      </c>
      <c r="F919">
        <v>23519090</v>
      </c>
      <c r="G919">
        <v>9728565</v>
      </c>
    </row>
    <row r="920" spans="1:7" x14ac:dyDescent="0.35">
      <c r="A920">
        <v>2040</v>
      </c>
      <c r="B920" t="s">
        <v>48</v>
      </c>
      <c r="C920" t="s">
        <v>92</v>
      </c>
      <c r="D920" t="s">
        <v>86</v>
      </c>
      <c r="E920" t="s">
        <v>40</v>
      </c>
      <c r="F920">
        <v>23878195</v>
      </c>
      <c r="G920">
        <v>10015210</v>
      </c>
    </row>
    <row r="921" spans="1:7" x14ac:dyDescent="0.35">
      <c r="A921">
        <v>2041</v>
      </c>
      <c r="B921" t="s">
        <v>48</v>
      </c>
      <c r="C921" t="s">
        <v>92</v>
      </c>
      <c r="D921" t="s">
        <v>86</v>
      </c>
      <c r="E921" t="s">
        <v>40</v>
      </c>
      <c r="F921">
        <v>24242783</v>
      </c>
      <c r="G921">
        <v>10310301</v>
      </c>
    </row>
    <row r="922" spans="1:7" x14ac:dyDescent="0.35">
      <c r="A922">
        <v>2022</v>
      </c>
      <c r="B922" t="s">
        <v>48</v>
      </c>
      <c r="C922" t="s">
        <v>92</v>
      </c>
      <c r="D922" t="s">
        <v>87</v>
      </c>
      <c r="E922" t="s">
        <v>26</v>
      </c>
      <c r="F922">
        <v>4040000</v>
      </c>
      <c r="G922">
        <v>1029755</v>
      </c>
    </row>
    <row r="923" spans="1:7" x14ac:dyDescent="0.35">
      <c r="A923">
        <v>2023</v>
      </c>
      <c r="B923" t="s">
        <v>48</v>
      </c>
      <c r="C923" t="s">
        <v>92</v>
      </c>
      <c r="D923" t="s">
        <v>87</v>
      </c>
      <c r="E923" t="s">
        <v>26</v>
      </c>
      <c r="F923">
        <v>4137000</v>
      </c>
      <c r="G923">
        <v>1054479</v>
      </c>
    </row>
    <row r="924" spans="1:7" x14ac:dyDescent="0.35">
      <c r="A924">
        <v>2024</v>
      </c>
      <c r="B924" t="s">
        <v>48</v>
      </c>
      <c r="C924" t="s">
        <v>92</v>
      </c>
      <c r="D924" t="s">
        <v>87</v>
      </c>
      <c r="E924" t="s">
        <v>26</v>
      </c>
      <c r="F924">
        <v>4234000</v>
      </c>
      <c r="G924">
        <v>1079204</v>
      </c>
    </row>
    <row r="925" spans="1:7" x14ac:dyDescent="0.35">
      <c r="A925">
        <v>2025</v>
      </c>
      <c r="B925" t="s">
        <v>48</v>
      </c>
      <c r="C925" t="s">
        <v>92</v>
      </c>
      <c r="D925" t="s">
        <v>87</v>
      </c>
      <c r="E925" t="s">
        <v>26</v>
      </c>
      <c r="F925">
        <v>4332000</v>
      </c>
      <c r="G925">
        <v>1104183</v>
      </c>
    </row>
    <row r="926" spans="1:7" x14ac:dyDescent="0.35">
      <c r="A926">
        <v>2026</v>
      </c>
      <c r="B926" t="s">
        <v>48</v>
      </c>
      <c r="C926" t="s">
        <v>92</v>
      </c>
      <c r="D926" t="s">
        <v>87</v>
      </c>
      <c r="E926" t="s">
        <v>26</v>
      </c>
      <c r="F926">
        <v>4431000</v>
      </c>
      <c r="G926">
        <v>1129417</v>
      </c>
    </row>
    <row r="927" spans="1:7" x14ac:dyDescent="0.35">
      <c r="A927">
        <v>2027</v>
      </c>
      <c r="B927" t="s">
        <v>48</v>
      </c>
      <c r="C927" t="s">
        <v>92</v>
      </c>
      <c r="D927" t="s">
        <v>87</v>
      </c>
      <c r="E927" t="s">
        <v>26</v>
      </c>
      <c r="F927">
        <v>4529000</v>
      </c>
      <c r="G927">
        <v>1154396</v>
      </c>
    </row>
    <row r="928" spans="1:7" x14ac:dyDescent="0.35">
      <c r="A928">
        <v>2028</v>
      </c>
      <c r="B928" t="s">
        <v>48</v>
      </c>
      <c r="C928" t="s">
        <v>92</v>
      </c>
      <c r="D928" t="s">
        <v>87</v>
      </c>
      <c r="E928" t="s">
        <v>26</v>
      </c>
      <c r="F928">
        <v>4626000</v>
      </c>
      <c r="G928">
        <v>1179120</v>
      </c>
    </row>
    <row r="929" spans="1:7" x14ac:dyDescent="0.35">
      <c r="A929">
        <v>2029</v>
      </c>
      <c r="B929" t="s">
        <v>48</v>
      </c>
      <c r="C929" t="s">
        <v>92</v>
      </c>
      <c r="D929" t="s">
        <v>87</v>
      </c>
      <c r="E929" t="s">
        <v>26</v>
      </c>
      <c r="F929">
        <v>4724000</v>
      </c>
      <c r="G929">
        <v>1204100</v>
      </c>
    </row>
    <row r="930" spans="1:7" x14ac:dyDescent="0.35">
      <c r="A930">
        <v>2030</v>
      </c>
      <c r="B930" t="s">
        <v>48</v>
      </c>
      <c r="C930" t="s">
        <v>92</v>
      </c>
      <c r="D930" t="s">
        <v>87</v>
      </c>
      <c r="E930" t="s">
        <v>26</v>
      </c>
      <c r="F930">
        <v>4823000</v>
      </c>
      <c r="G930">
        <v>1229334</v>
      </c>
    </row>
    <row r="931" spans="1:7" x14ac:dyDescent="0.35">
      <c r="A931">
        <v>2031</v>
      </c>
      <c r="B931" t="s">
        <v>48</v>
      </c>
      <c r="C931" t="s">
        <v>92</v>
      </c>
      <c r="D931" t="s">
        <v>87</v>
      </c>
      <c r="E931" t="s">
        <v>26</v>
      </c>
      <c r="F931">
        <v>4923000</v>
      </c>
      <c r="G931">
        <v>1254823</v>
      </c>
    </row>
    <row r="932" spans="1:7" x14ac:dyDescent="0.35">
      <c r="A932">
        <v>2032</v>
      </c>
      <c r="B932" t="s">
        <v>48</v>
      </c>
      <c r="C932" t="s">
        <v>92</v>
      </c>
      <c r="D932" t="s">
        <v>87</v>
      </c>
      <c r="E932" t="s">
        <v>26</v>
      </c>
      <c r="F932">
        <v>5020000</v>
      </c>
      <c r="G932">
        <v>1279547</v>
      </c>
    </row>
    <row r="933" spans="1:7" x14ac:dyDescent="0.35">
      <c r="A933">
        <v>2033</v>
      </c>
      <c r="B933" t="s">
        <v>48</v>
      </c>
      <c r="C933" t="s">
        <v>92</v>
      </c>
      <c r="D933" t="s">
        <v>87</v>
      </c>
      <c r="E933" t="s">
        <v>26</v>
      </c>
      <c r="F933">
        <v>5116000</v>
      </c>
      <c r="G933">
        <v>1304016</v>
      </c>
    </row>
    <row r="934" spans="1:7" x14ac:dyDescent="0.35">
      <c r="A934">
        <v>2034</v>
      </c>
      <c r="B934" t="s">
        <v>48</v>
      </c>
      <c r="C934" t="s">
        <v>92</v>
      </c>
      <c r="D934" t="s">
        <v>87</v>
      </c>
      <c r="E934" t="s">
        <v>26</v>
      </c>
      <c r="F934">
        <v>5213000</v>
      </c>
      <c r="G934">
        <v>1328741</v>
      </c>
    </row>
    <row r="935" spans="1:7" x14ac:dyDescent="0.35">
      <c r="A935">
        <v>2035</v>
      </c>
      <c r="B935" t="s">
        <v>48</v>
      </c>
      <c r="C935" t="s">
        <v>92</v>
      </c>
      <c r="D935" t="s">
        <v>87</v>
      </c>
      <c r="E935" t="s">
        <v>26</v>
      </c>
      <c r="F935">
        <v>5310000</v>
      </c>
      <c r="G935">
        <v>1353465</v>
      </c>
    </row>
    <row r="936" spans="1:7" x14ac:dyDescent="0.35">
      <c r="A936">
        <v>2036</v>
      </c>
      <c r="B936" t="s">
        <v>48</v>
      </c>
      <c r="C936" t="s">
        <v>92</v>
      </c>
      <c r="D936" t="s">
        <v>87</v>
      </c>
      <c r="E936" t="s">
        <v>26</v>
      </c>
      <c r="F936">
        <v>5408000</v>
      </c>
      <c r="G936">
        <v>1378444</v>
      </c>
    </row>
    <row r="937" spans="1:7" x14ac:dyDescent="0.35">
      <c r="A937">
        <v>2037</v>
      </c>
      <c r="B937" t="s">
        <v>48</v>
      </c>
      <c r="C937" t="s">
        <v>92</v>
      </c>
      <c r="D937" t="s">
        <v>87</v>
      </c>
      <c r="E937" t="s">
        <v>26</v>
      </c>
      <c r="F937">
        <v>5506000</v>
      </c>
      <c r="G937">
        <v>1403423</v>
      </c>
    </row>
    <row r="938" spans="1:7" x14ac:dyDescent="0.35">
      <c r="A938">
        <v>2038</v>
      </c>
      <c r="B938" t="s">
        <v>48</v>
      </c>
      <c r="C938" t="s">
        <v>92</v>
      </c>
      <c r="D938" t="s">
        <v>87</v>
      </c>
      <c r="E938" t="s">
        <v>26</v>
      </c>
      <c r="F938">
        <v>5609670</v>
      </c>
      <c r="G938">
        <v>1429848</v>
      </c>
    </row>
    <row r="939" spans="1:7" x14ac:dyDescent="0.35">
      <c r="A939">
        <v>2039</v>
      </c>
      <c r="B939" t="s">
        <v>48</v>
      </c>
      <c r="C939" t="s">
        <v>92</v>
      </c>
      <c r="D939" t="s">
        <v>87</v>
      </c>
      <c r="E939" t="s">
        <v>26</v>
      </c>
      <c r="F939">
        <v>5715291</v>
      </c>
      <c r="G939">
        <v>1456770</v>
      </c>
    </row>
    <row r="940" spans="1:7" x14ac:dyDescent="0.35">
      <c r="A940">
        <v>2040</v>
      </c>
      <c r="B940" t="s">
        <v>48</v>
      </c>
      <c r="C940" t="s">
        <v>92</v>
      </c>
      <c r="D940" t="s">
        <v>87</v>
      </c>
      <c r="E940" t="s">
        <v>26</v>
      </c>
      <c r="F940">
        <v>5822901</v>
      </c>
      <c r="G940">
        <v>1484198</v>
      </c>
    </row>
    <row r="941" spans="1:7" x14ac:dyDescent="0.35">
      <c r="A941">
        <v>2041</v>
      </c>
      <c r="B941" t="s">
        <v>48</v>
      </c>
      <c r="C941" t="s">
        <v>92</v>
      </c>
      <c r="D941" t="s">
        <v>87</v>
      </c>
      <c r="E941" t="s">
        <v>26</v>
      </c>
      <c r="F941">
        <v>5932537</v>
      </c>
      <c r="G941">
        <v>1512143</v>
      </c>
    </row>
    <row r="942" spans="1:7" x14ac:dyDescent="0.35">
      <c r="A942">
        <v>2022</v>
      </c>
      <c r="B942" t="s">
        <v>48</v>
      </c>
      <c r="C942" t="s">
        <v>92</v>
      </c>
      <c r="D942" t="s">
        <v>87</v>
      </c>
      <c r="E942" t="s">
        <v>11</v>
      </c>
      <c r="F942">
        <v>55342000</v>
      </c>
      <c r="G942">
        <v>12540509</v>
      </c>
    </row>
    <row r="943" spans="1:7" x14ac:dyDescent="0.35">
      <c r="A943">
        <v>2023</v>
      </c>
      <c r="B943" t="s">
        <v>48</v>
      </c>
      <c r="C943" t="s">
        <v>92</v>
      </c>
      <c r="D943" t="s">
        <v>87</v>
      </c>
      <c r="E943" t="s">
        <v>11</v>
      </c>
      <c r="F943">
        <v>56248000</v>
      </c>
      <c r="G943">
        <v>12919227</v>
      </c>
    </row>
    <row r="944" spans="1:7" x14ac:dyDescent="0.35">
      <c r="A944">
        <v>2024</v>
      </c>
      <c r="B944" t="s">
        <v>48</v>
      </c>
      <c r="C944" t="s">
        <v>92</v>
      </c>
      <c r="D944" t="s">
        <v>87</v>
      </c>
      <c r="E944" t="s">
        <v>11</v>
      </c>
      <c r="F944">
        <v>57161000</v>
      </c>
      <c r="G944">
        <v>13307559</v>
      </c>
    </row>
    <row r="945" spans="1:7" x14ac:dyDescent="0.35">
      <c r="A945">
        <v>2025</v>
      </c>
      <c r="B945" t="s">
        <v>48</v>
      </c>
      <c r="C945" t="s">
        <v>92</v>
      </c>
      <c r="D945" t="s">
        <v>87</v>
      </c>
      <c r="E945" t="s">
        <v>11</v>
      </c>
      <c r="F945">
        <v>58081000</v>
      </c>
      <c r="G945">
        <v>13705718</v>
      </c>
    </row>
    <row r="946" spans="1:7" x14ac:dyDescent="0.35">
      <c r="A946">
        <v>2026</v>
      </c>
      <c r="B946" t="s">
        <v>48</v>
      </c>
      <c r="C946" t="s">
        <v>92</v>
      </c>
      <c r="D946" t="s">
        <v>87</v>
      </c>
      <c r="E946" t="s">
        <v>11</v>
      </c>
      <c r="F946">
        <v>59007000</v>
      </c>
      <c r="G946">
        <v>14113684</v>
      </c>
    </row>
    <row r="947" spans="1:7" x14ac:dyDescent="0.35">
      <c r="A947">
        <v>2027</v>
      </c>
      <c r="B947" t="s">
        <v>48</v>
      </c>
      <c r="C947" t="s">
        <v>92</v>
      </c>
      <c r="D947" t="s">
        <v>87</v>
      </c>
      <c r="E947" t="s">
        <v>11</v>
      </c>
      <c r="F947">
        <v>59858000</v>
      </c>
      <c r="G947">
        <v>14512031</v>
      </c>
    </row>
    <row r="948" spans="1:7" x14ac:dyDescent="0.35">
      <c r="A948">
        <v>2028</v>
      </c>
      <c r="B948" t="s">
        <v>48</v>
      </c>
      <c r="C948" t="s">
        <v>92</v>
      </c>
      <c r="D948" t="s">
        <v>87</v>
      </c>
      <c r="E948" t="s">
        <v>11</v>
      </c>
      <c r="F948">
        <v>60657000</v>
      </c>
      <c r="G948">
        <v>14905826</v>
      </c>
    </row>
    <row r="949" spans="1:7" x14ac:dyDescent="0.35">
      <c r="A949">
        <v>2029</v>
      </c>
      <c r="B949" t="s">
        <v>48</v>
      </c>
      <c r="C949" t="s">
        <v>92</v>
      </c>
      <c r="D949" t="s">
        <v>87</v>
      </c>
      <c r="E949" t="s">
        <v>11</v>
      </c>
      <c r="F949">
        <v>61462000</v>
      </c>
      <c r="G949">
        <v>15309145</v>
      </c>
    </row>
    <row r="950" spans="1:7" x14ac:dyDescent="0.35">
      <c r="A950">
        <v>2030</v>
      </c>
      <c r="B950" t="s">
        <v>48</v>
      </c>
      <c r="C950" t="s">
        <v>92</v>
      </c>
      <c r="D950" t="s">
        <v>87</v>
      </c>
      <c r="E950" t="s">
        <v>11</v>
      </c>
      <c r="F950">
        <v>62272000</v>
      </c>
      <c r="G950">
        <v>15721943</v>
      </c>
    </row>
    <row r="951" spans="1:7" x14ac:dyDescent="0.35">
      <c r="A951">
        <v>2031</v>
      </c>
      <c r="B951" t="s">
        <v>48</v>
      </c>
      <c r="C951" t="s">
        <v>92</v>
      </c>
      <c r="D951" t="s">
        <v>87</v>
      </c>
      <c r="E951" t="s">
        <v>11</v>
      </c>
      <c r="F951">
        <v>63089000</v>
      </c>
      <c r="G951">
        <v>16144930</v>
      </c>
    </row>
    <row r="952" spans="1:7" x14ac:dyDescent="0.35">
      <c r="A952">
        <v>2032</v>
      </c>
      <c r="B952" t="s">
        <v>48</v>
      </c>
      <c r="C952" t="s">
        <v>92</v>
      </c>
      <c r="D952" t="s">
        <v>87</v>
      </c>
      <c r="E952" t="s">
        <v>11</v>
      </c>
      <c r="F952">
        <v>63850000</v>
      </c>
      <c r="G952">
        <v>16561992</v>
      </c>
    </row>
    <row r="953" spans="1:7" x14ac:dyDescent="0.35">
      <c r="A953">
        <v>2033</v>
      </c>
      <c r="B953" t="s">
        <v>48</v>
      </c>
      <c r="C953" t="s">
        <v>92</v>
      </c>
      <c r="D953" t="s">
        <v>87</v>
      </c>
      <c r="E953" t="s">
        <v>11</v>
      </c>
      <c r="F953">
        <v>64573000</v>
      </c>
      <c r="G953">
        <v>16977423</v>
      </c>
    </row>
    <row r="954" spans="1:7" x14ac:dyDescent="0.35">
      <c r="A954">
        <v>2034</v>
      </c>
      <c r="B954" t="s">
        <v>48</v>
      </c>
      <c r="C954" t="s">
        <v>92</v>
      </c>
      <c r="D954" t="s">
        <v>87</v>
      </c>
      <c r="E954" t="s">
        <v>11</v>
      </c>
      <c r="F954">
        <v>65301000</v>
      </c>
      <c r="G954">
        <v>17402425</v>
      </c>
    </row>
    <row r="955" spans="1:7" x14ac:dyDescent="0.35">
      <c r="A955">
        <v>2035</v>
      </c>
      <c r="B955" t="s">
        <v>48</v>
      </c>
      <c r="C955" t="s">
        <v>92</v>
      </c>
      <c r="D955" t="s">
        <v>87</v>
      </c>
      <c r="E955" t="s">
        <v>11</v>
      </c>
      <c r="F955">
        <v>66034000</v>
      </c>
      <c r="G955">
        <v>17837200</v>
      </c>
    </row>
    <row r="956" spans="1:7" x14ac:dyDescent="0.35">
      <c r="A956">
        <v>2036</v>
      </c>
      <c r="B956" t="s">
        <v>48</v>
      </c>
      <c r="C956" t="s">
        <v>92</v>
      </c>
      <c r="D956" t="s">
        <v>87</v>
      </c>
      <c r="E956" t="s">
        <v>11</v>
      </c>
      <c r="F956">
        <v>66772000</v>
      </c>
      <c r="G956">
        <v>18281953</v>
      </c>
    </row>
    <row r="957" spans="1:7" x14ac:dyDescent="0.35">
      <c r="A957">
        <v>2037</v>
      </c>
      <c r="B957" t="s">
        <v>48</v>
      </c>
      <c r="C957" t="s">
        <v>92</v>
      </c>
      <c r="D957" t="s">
        <v>87</v>
      </c>
      <c r="E957" t="s">
        <v>11</v>
      </c>
      <c r="F957">
        <v>67511000</v>
      </c>
      <c r="G957">
        <v>18735784</v>
      </c>
    </row>
    <row r="958" spans="1:7" x14ac:dyDescent="0.35">
      <c r="A958">
        <v>2038</v>
      </c>
      <c r="B958" t="s">
        <v>48</v>
      </c>
      <c r="C958" t="s">
        <v>92</v>
      </c>
      <c r="D958" t="s">
        <v>87</v>
      </c>
      <c r="E958" t="s">
        <v>11</v>
      </c>
      <c r="F958">
        <v>68277565</v>
      </c>
      <c r="G958">
        <v>19206335</v>
      </c>
    </row>
    <row r="959" spans="1:7" x14ac:dyDescent="0.35">
      <c r="A959">
        <v>2039</v>
      </c>
      <c r="B959" t="s">
        <v>48</v>
      </c>
      <c r="C959" t="s">
        <v>92</v>
      </c>
      <c r="D959" t="s">
        <v>87</v>
      </c>
      <c r="E959" t="s">
        <v>11</v>
      </c>
      <c r="F959">
        <v>69052834</v>
      </c>
      <c r="G959">
        <v>19688703</v>
      </c>
    </row>
    <row r="960" spans="1:7" x14ac:dyDescent="0.35">
      <c r="A960">
        <v>2040</v>
      </c>
      <c r="B960" t="s">
        <v>48</v>
      </c>
      <c r="C960" t="s">
        <v>92</v>
      </c>
      <c r="D960" t="s">
        <v>87</v>
      </c>
      <c r="E960" t="s">
        <v>11</v>
      </c>
      <c r="F960">
        <v>69836906</v>
      </c>
      <c r="G960">
        <v>20183186</v>
      </c>
    </row>
    <row r="961" spans="1:7" x14ac:dyDescent="0.35">
      <c r="A961">
        <v>2041</v>
      </c>
      <c r="B961" t="s">
        <v>48</v>
      </c>
      <c r="C961" t="s">
        <v>92</v>
      </c>
      <c r="D961" t="s">
        <v>87</v>
      </c>
      <c r="E961" t="s">
        <v>11</v>
      </c>
      <c r="F961">
        <v>70629881</v>
      </c>
      <c r="G961">
        <v>20690089</v>
      </c>
    </row>
    <row r="962" spans="1:7" x14ac:dyDescent="0.35">
      <c r="A962">
        <v>2022</v>
      </c>
      <c r="B962" t="s">
        <v>48</v>
      </c>
      <c r="C962" t="s">
        <v>92</v>
      </c>
      <c r="D962" t="s">
        <v>89</v>
      </c>
      <c r="E962" t="s">
        <v>14</v>
      </c>
      <c r="F962">
        <v>35619000</v>
      </c>
      <c r="G962">
        <v>9839768</v>
      </c>
    </row>
    <row r="963" spans="1:7" x14ac:dyDescent="0.35">
      <c r="A963">
        <v>2023</v>
      </c>
      <c r="B963" t="s">
        <v>48</v>
      </c>
      <c r="C963" t="s">
        <v>92</v>
      </c>
      <c r="D963" t="s">
        <v>89</v>
      </c>
      <c r="E963" t="s">
        <v>14</v>
      </c>
      <c r="F963">
        <v>36204000</v>
      </c>
      <c r="G963">
        <v>10067942</v>
      </c>
    </row>
    <row r="964" spans="1:7" x14ac:dyDescent="0.35">
      <c r="A964">
        <v>2024</v>
      </c>
      <c r="B964" t="s">
        <v>48</v>
      </c>
      <c r="C964" t="s">
        <v>92</v>
      </c>
      <c r="D964" t="s">
        <v>89</v>
      </c>
      <c r="E964" t="s">
        <v>14</v>
      </c>
      <c r="F964">
        <v>36796000</v>
      </c>
      <c r="G964">
        <v>10300676</v>
      </c>
    </row>
    <row r="965" spans="1:7" x14ac:dyDescent="0.35">
      <c r="A965">
        <v>2025</v>
      </c>
      <c r="B965" t="s">
        <v>48</v>
      </c>
      <c r="C965" t="s">
        <v>92</v>
      </c>
      <c r="D965" t="s">
        <v>89</v>
      </c>
      <c r="E965" t="s">
        <v>14</v>
      </c>
      <c r="F965">
        <v>37392000</v>
      </c>
      <c r="G965">
        <v>10537190</v>
      </c>
    </row>
    <row r="966" spans="1:7" x14ac:dyDescent="0.35">
      <c r="A966">
        <v>2026</v>
      </c>
      <c r="B966" t="s">
        <v>48</v>
      </c>
      <c r="C966" t="s">
        <v>92</v>
      </c>
      <c r="D966" t="s">
        <v>89</v>
      </c>
      <c r="E966" t="s">
        <v>14</v>
      </c>
      <c r="F966">
        <v>37995000</v>
      </c>
      <c r="G966">
        <v>10778381</v>
      </c>
    </row>
    <row r="967" spans="1:7" x14ac:dyDescent="0.35">
      <c r="A967">
        <v>2027</v>
      </c>
      <c r="B967" t="s">
        <v>48</v>
      </c>
      <c r="C967" t="s">
        <v>92</v>
      </c>
      <c r="D967" t="s">
        <v>89</v>
      </c>
      <c r="E967" t="s">
        <v>14</v>
      </c>
      <c r="F967">
        <v>38570000</v>
      </c>
      <c r="G967">
        <v>11014320</v>
      </c>
    </row>
    <row r="968" spans="1:7" x14ac:dyDescent="0.35">
      <c r="A968">
        <v>2028</v>
      </c>
      <c r="B968" t="s">
        <v>48</v>
      </c>
      <c r="C968" t="s">
        <v>92</v>
      </c>
      <c r="D968" t="s">
        <v>89</v>
      </c>
      <c r="E968" t="s">
        <v>14</v>
      </c>
      <c r="F968">
        <v>39127000</v>
      </c>
      <c r="G968">
        <v>11247749</v>
      </c>
    </row>
    <row r="969" spans="1:7" x14ac:dyDescent="0.35">
      <c r="A969">
        <v>2029</v>
      </c>
      <c r="B969" t="s">
        <v>48</v>
      </c>
      <c r="C969" t="s">
        <v>92</v>
      </c>
      <c r="D969" t="s">
        <v>89</v>
      </c>
      <c r="E969" t="s">
        <v>14</v>
      </c>
      <c r="F969">
        <v>39689000</v>
      </c>
      <c r="G969">
        <v>11485243</v>
      </c>
    </row>
    <row r="970" spans="1:7" x14ac:dyDescent="0.35">
      <c r="A970">
        <v>2030</v>
      </c>
      <c r="B970" t="s">
        <v>48</v>
      </c>
      <c r="C970" t="s">
        <v>92</v>
      </c>
      <c r="D970" t="s">
        <v>89</v>
      </c>
      <c r="E970" t="s">
        <v>14</v>
      </c>
      <c r="F970">
        <v>40256000</v>
      </c>
      <c r="G970">
        <v>11726857</v>
      </c>
    </row>
    <row r="971" spans="1:7" x14ac:dyDescent="0.35">
      <c r="A971">
        <v>2031</v>
      </c>
      <c r="B971" t="s">
        <v>48</v>
      </c>
      <c r="C971" t="s">
        <v>92</v>
      </c>
      <c r="D971" t="s">
        <v>89</v>
      </c>
      <c r="E971" t="s">
        <v>14</v>
      </c>
      <c r="F971">
        <v>40828000</v>
      </c>
      <c r="G971">
        <v>11972645</v>
      </c>
    </row>
    <row r="972" spans="1:7" x14ac:dyDescent="0.35">
      <c r="A972">
        <v>2032</v>
      </c>
      <c r="B972" t="s">
        <v>48</v>
      </c>
      <c r="C972" t="s">
        <v>92</v>
      </c>
      <c r="D972" t="s">
        <v>89</v>
      </c>
      <c r="E972" t="s">
        <v>14</v>
      </c>
      <c r="F972">
        <v>41365000</v>
      </c>
      <c r="G972">
        <v>12210853</v>
      </c>
    </row>
    <row r="973" spans="1:7" x14ac:dyDescent="0.35">
      <c r="A973">
        <v>2033</v>
      </c>
      <c r="B973" t="s">
        <v>48</v>
      </c>
      <c r="C973" t="s">
        <v>92</v>
      </c>
      <c r="D973" t="s">
        <v>89</v>
      </c>
      <c r="E973" t="s">
        <v>14</v>
      </c>
      <c r="F973">
        <v>41876000</v>
      </c>
      <c r="G973">
        <v>12443976</v>
      </c>
    </row>
    <row r="974" spans="1:7" x14ac:dyDescent="0.35">
      <c r="A974">
        <v>2034</v>
      </c>
      <c r="B974" t="s">
        <v>48</v>
      </c>
      <c r="C974" t="s">
        <v>92</v>
      </c>
      <c r="D974" t="s">
        <v>89</v>
      </c>
      <c r="E974" t="s">
        <v>14</v>
      </c>
      <c r="F974">
        <v>42392000</v>
      </c>
      <c r="G974">
        <v>12681157</v>
      </c>
    </row>
    <row r="975" spans="1:7" x14ac:dyDescent="0.35">
      <c r="A975">
        <v>2035</v>
      </c>
      <c r="B975" t="s">
        <v>48</v>
      </c>
      <c r="C975" t="s">
        <v>92</v>
      </c>
      <c r="D975" t="s">
        <v>89</v>
      </c>
      <c r="E975" t="s">
        <v>14</v>
      </c>
      <c r="F975">
        <v>42913000</v>
      </c>
      <c r="G975">
        <v>12922449</v>
      </c>
    </row>
    <row r="976" spans="1:7" x14ac:dyDescent="0.35">
      <c r="A976">
        <v>2036</v>
      </c>
      <c r="B976" t="s">
        <v>48</v>
      </c>
      <c r="C976" t="s">
        <v>92</v>
      </c>
      <c r="D976" t="s">
        <v>89</v>
      </c>
      <c r="E976" t="s">
        <v>14</v>
      </c>
      <c r="F976">
        <v>43438000</v>
      </c>
      <c r="G976">
        <v>13167604</v>
      </c>
    </row>
    <row r="977" spans="1:7" x14ac:dyDescent="0.35">
      <c r="A977">
        <v>2037</v>
      </c>
      <c r="B977" t="s">
        <v>48</v>
      </c>
      <c r="C977" t="s">
        <v>92</v>
      </c>
      <c r="D977" t="s">
        <v>89</v>
      </c>
      <c r="E977" t="s">
        <v>14</v>
      </c>
      <c r="F977">
        <v>43964000</v>
      </c>
      <c r="G977">
        <v>13415755</v>
      </c>
    </row>
    <row r="978" spans="1:7" x14ac:dyDescent="0.35">
      <c r="A978">
        <v>2038</v>
      </c>
      <c r="B978" t="s">
        <v>48</v>
      </c>
      <c r="C978" t="s">
        <v>92</v>
      </c>
      <c r="D978" t="s">
        <v>89</v>
      </c>
      <c r="E978" t="s">
        <v>14</v>
      </c>
      <c r="F978">
        <v>44509603</v>
      </c>
      <c r="G978">
        <v>13672647</v>
      </c>
    </row>
    <row r="979" spans="1:7" x14ac:dyDescent="0.35">
      <c r="A979">
        <v>2039</v>
      </c>
      <c r="B979" t="s">
        <v>48</v>
      </c>
      <c r="C979" t="s">
        <v>92</v>
      </c>
      <c r="D979" t="s">
        <v>89</v>
      </c>
      <c r="E979" t="s">
        <v>14</v>
      </c>
      <c r="F979">
        <v>45061976</v>
      </c>
      <c r="G979">
        <v>13934459</v>
      </c>
    </row>
    <row r="980" spans="1:7" x14ac:dyDescent="0.35">
      <c r="A980">
        <v>2040</v>
      </c>
      <c r="B980" t="s">
        <v>48</v>
      </c>
      <c r="C980" t="s">
        <v>92</v>
      </c>
      <c r="D980" t="s">
        <v>89</v>
      </c>
      <c r="E980" t="s">
        <v>14</v>
      </c>
      <c r="F980">
        <v>45621205</v>
      </c>
      <c r="G980">
        <v>14201284</v>
      </c>
    </row>
    <row r="981" spans="1:7" x14ac:dyDescent="0.35">
      <c r="A981">
        <v>2041</v>
      </c>
      <c r="B981" t="s">
        <v>48</v>
      </c>
      <c r="C981" t="s">
        <v>92</v>
      </c>
      <c r="D981" t="s">
        <v>89</v>
      </c>
      <c r="E981" t="s">
        <v>14</v>
      </c>
      <c r="F981">
        <v>46187373</v>
      </c>
      <c r="G981">
        <v>14473218</v>
      </c>
    </row>
    <row r="982" spans="1:7" x14ac:dyDescent="0.35">
      <c r="A982">
        <v>2022</v>
      </c>
      <c r="B982" t="s">
        <v>48</v>
      </c>
      <c r="C982" t="s">
        <v>92</v>
      </c>
      <c r="D982" t="s">
        <v>89</v>
      </c>
      <c r="E982" t="s">
        <v>216</v>
      </c>
      <c r="F982">
        <v>314000</v>
      </c>
      <c r="G982">
        <v>110000</v>
      </c>
    </row>
    <row r="983" spans="1:7" x14ac:dyDescent="0.35">
      <c r="A983">
        <v>2023</v>
      </c>
      <c r="B983" t="s">
        <v>48</v>
      </c>
      <c r="C983" t="s">
        <v>92</v>
      </c>
      <c r="D983" t="s">
        <v>89</v>
      </c>
      <c r="E983" t="s">
        <v>216</v>
      </c>
      <c r="F983">
        <v>331000</v>
      </c>
      <c r="G983">
        <v>117506</v>
      </c>
    </row>
    <row r="984" spans="1:7" x14ac:dyDescent="0.35">
      <c r="A984">
        <v>2024</v>
      </c>
      <c r="B984" t="s">
        <v>48</v>
      </c>
      <c r="C984" t="s">
        <v>92</v>
      </c>
      <c r="D984" t="s">
        <v>89</v>
      </c>
      <c r="E984" t="s">
        <v>216</v>
      </c>
      <c r="F984">
        <v>348000</v>
      </c>
      <c r="G984">
        <v>125193</v>
      </c>
    </row>
    <row r="985" spans="1:7" x14ac:dyDescent="0.35">
      <c r="A985">
        <v>2025</v>
      </c>
      <c r="B985" t="s">
        <v>48</v>
      </c>
      <c r="C985" t="s">
        <v>92</v>
      </c>
      <c r="D985" t="s">
        <v>89</v>
      </c>
      <c r="E985" t="s">
        <v>216</v>
      </c>
      <c r="F985">
        <v>366000</v>
      </c>
      <c r="G985">
        <v>133429</v>
      </c>
    </row>
    <row r="986" spans="1:7" x14ac:dyDescent="0.35">
      <c r="A986">
        <v>2026</v>
      </c>
      <c r="B986" t="s">
        <v>48</v>
      </c>
      <c r="C986" t="s">
        <v>92</v>
      </c>
      <c r="D986" t="s">
        <v>89</v>
      </c>
      <c r="E986" t="s">
        <v>216</v>
      </c>
      <c r="F986">
        <v>384000</v>
      </c>
      <c r="G986">
        <v>141863</v>
      </c>
    </row>
    <row r="987" spans="1:7" x14ac:dyDescent="0.35">
      <c r="A987">
        <v>2027</v>
      </c>
      <c r="B987" t="s">
        <v>48</v>
      </c>
      <c r="C987" t="s">
        <v>92</v>
      </c>
      <c r="D987" t="s">
        <v>89</v>
      </c>
      <c r="E987" t="s">
        <v>216</v>
      </c>
      <c r="F987">
        <v>401000</v>
      </c>
      <c r="G987">
        <v>150124</v>
      </c>
    </row>
    <row r="988" spans="1:7" x14ac:dyDescent="0.35">
      <c r="A988">
        <v>2028</v>
      </c>
      <c r="B988" t="s">
        <v>48</v>
      </c>
      <c r="C988" t="s">
        <v>92</v>
      </c>
      <c r="D988" t="s">
        <v>89</v>
      </c>
      <c r="E988" t="s">
        <v>216</v>
      </c>
      <c r="F988">
        <v>419000</v>
      </c>
      <c r="G988">
        <v>158960</v>
      </c>
    </row>
    <row r="989" spans="1:7" x14ac:dyDescent="0.35">
      <c r="A989">
        <v>2029</v>
      </c>
      <c r="B989" t="s">
        <v>48</v>
      </c>
      <c r="C989" t="s">
        <v>92</v>
      </c>
      <c r="D989" t="s">
        <v>89</v>
      </c>
      <c r="E989" t="s">
        <v>216</v>
      </c>
      <c r="F989">
        <v>437000</v>
      </c>
      <c r="G989">
        <v>168005</v>
      </c>
    </row>
    <row r="990" spans="1:7" x14ac:dyDescent="0.35">
      <c r="A990">
        <v>2030</v>
      </c>
      <c r="B990" t="s">
        <v>48</v>
      </c>
      <c r="C990" t="s">
        <v>92</v>
      </c>
      <c r="D990" t="s">
        <v>89</v>
      </c>
      <c r="E990" t="s">
        <v>216</v>
      </c>
      <c r="F990">
        <v>455000</v>
      </c>
      <c r="G990">
        <v>177264</v>
      </c>
    </row>
    <row r="991" spans="1:7" x14ac:dyDescent="0.35">
      <c r="A991">
        <v>2031</v>
      </c>
      <c r="B991" t="s">
        <v>48</v>
      </c>
      <c r="C991" t="s">
        <v>92</v>
      </c>
      <c r="D991" t="s">
        <v>89</v>
      </c>
      <c r="E991" t="s">
        <v>216</v>
      </c>
      <c r="F991">
        <v>473000</v>
      </c>
      <c r="G991">
        <v>186741</v>
      </c>
    </row>
    <row r="992" spans="1:7" x14ac:dyDescent="0.35">
      <c r="A992">
        <v>2032</v>
      </c>
      <c r="B992" t="s">
        <v>48</v>
      </c>
      <c r="C992" t="s">
        <v>92</v>
      </c>
      <c r="D992" t="s">
        <v>89</v>
      </c>
      <c r="E992" t="s">
        <v>216</v>
      </c>
      <c r="F992">
        <v>490000</v>
      </c>
      <c r="G992">
        <v>196039</v>
      </c>
    </row>
    <row r="993" spans="1:7" x14ac:dyDescent="0.35">
      <c r="A993">
        <v>2033</v>
      </c>
      <c r="B993" t="s">
        <v>48</v>
      </c>
      <c r="C993" t="s">
        <v>92</v>
      </c>
      <c r="D993" t="s">
        <v>89</v>
      </c>
      <c r="E993" t="s">
        <v>216</v>
      </c>
      <c r="F993">
        <v>508000</v>
      </c>
      <c r="G993">
        <v>205958</v>
      </c>
    </row>
    <row r="994" spans="1:7" x14ac:dyDescent="0.35">
      <c r="A994">
        <v>2034</v>
      </c>
      <c r="B994" t="s">
        <v>48</v>
      </c>
      <c r="C994" t="s">
        <v>92</v>
      </c>
      <c r="D994" t="s">
        <v>89</v>
      </c>
      <c r="E994" t="s">
        <v>216</v>
      </c>
      <c r="F994">
        <v>525000</v>
      </c>
      <c r="G994">
        <v>215696</v>
      </c>
    </row>
    <row r="995" spans="1:7" x14ac:dyDescent="0.35">
      <c r="A995">
        <v>2035</v>
      </c>
      <c r="B995" t="s">
        <v>48</v>
      </c>
      <c r="C995" t="s">
        <v>92</v>
      </c>
      <c r="D995" t="s">
        <v>89</v>
      </c>
      <c r="E995" t="s">
        <v>216</v>
      </c>
      <c r="F995">
        <v>542000</v>
      </c>
      <c r="G995">
        <v>225658</v>
      </c>
    </row>
    <row r="996" spans="1:7" x14ac:dyDescent="0.35">
      <c r="A996">
        <v>2036</v>
      </c>
      <c r="B996" t="s">
        <v>48</v>
      </c>
      <c r="C996" t="s">
        <v>92</v>
      </c>
      <c r="D996" t="s">
        <v>89</v>
      </c>
      <c r="E996" t="s">
        <v>216</v>
      </c>
      <c r="F996">
        <v>559000</v>
      </c>
      <c r="G996">
        <v>235848</v>
      </c>
    </row>
    <row r="997" spans="1:7" x14ac:dyDescent="0.35">
      <c r="A997">
        <v>2037</v>
      </c>
      <c r="B997" t="s">
        <v>48</v>
      </c>
      <c r="C997" t="s">
        <v>92</v>
      </c>
      <c r="D997" t="s">
        <v>89</v>
      </c>
      <c r="E997" t="s">
        <v>216</v>
      </c>
      <c r="F997">
        <v>576000</v>
      </c>
      <c r="G997">
        <v>246269</v>
      </c>
    </row>
    <row r="998" spans="1:7" x14ac:dyDescent="0.35">
      <c r="A998">
        <v>2038</v>
      </c>
      <c r="B998" t="s">
        <v>48</v>
      </c>
      <c r="C998" t="s">
        <v>92</v>
      </c>
      <c r="D998" t="s">
        <v>89</v>
      </c>
      <c r="E998" t="s">
        <v>216</v>
      </c>
      <c r="F998">
        <v>595228</v>
      </c>
      <c r="G998">
        <v>257893</v>
      </c>
    </row>
    <row r="999" spans="1:7" x14ac:dyDescent="0.35">
      <c r="A999">
        <v>2039</v>
      </c>
      <c r="B999" t="s">
        <v>48</v>
      </c>
      <c r="C999" t="s">
        <v>92</v>
      </c>
      <c r="D999" t="s">
        <v>89</v>
      </c>
      <c r="E999" t="s">
        <v>216</v>
      </c>
      <c r="F999">
        <v>615097</v>
      </c>
      <c r="G999">
        <v>270064</v>
      </c>
    </row>
    <row r="1000" spans="1:7" x14ac:dyDescent="0.35">
      <c r="A1000">
        <v>2040</v>
      </c>
      <c r="B1000" t="s">
        <v>48</v>
      </c>
      <c r="C1000" t="s">
        <v>92</v>
      </c>
      <c r="D1000" t="s">
        <v>89</v>
      </c>
      <c r="E1000" t="s">
        <v>216</v>
      </c>
      <c r="F1000">
        <v>635629</v>
      </c>
      <c r="G1000">
        <v>282811</v>
      </c>
    </row>
    <row r="1001" spans="1:7" x14ac:dyDescent="0.35">
      <c r="A1001">
        <v>2041</v>
      </c>
      <c r="B1001" t="s">
        <v>48</v>
      </c>
      <c r="C1001" t="s">
        <v>92</v>
      </c>
      <c r="D1001" t="s">
        <v>89</v>
      </c>
      <c r="E1001" t="s">
        <v>216</v>
      </c>
      <c r="F1001">
        <v>656846</v>
      </c>
      <c r="G1001">
        <v>296159</v>
      </c>
    </row>
  </sheetData>
  <phoneticPr fontId="1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5444-FB5D-492E-BE44-80B3C4CE7CEE}">
  <dimension ref="A1:G651"/>
  <sheetViews>
    <sheetView workbookViewId="0">
      <selection activeCell="A5" sqref="A5"/>
    </sheetView>
  </sheetViews>
  <sheetFormatPr defaultRowHeight="14.5" x14ac:dyDescent="0.35"/>
  <cols>
    <col min="1" max="1" width="6.81640625" bestFit="1" customWidth="1"/>
    <col min="2" max="2" width="17.6328125" bestFit="1" customWidth="1"/>
    <col min="3" max="4" width="16.36328125" bestFit="1" customWidth="1"/>
    <col min="5" max="5" width="12.26953125" bestFit="1" customWidth="1"/>
    <col min="6" max="6" width="5.90625" customWidth="1"/>
  </cols>
  <sheetData>
    <row r="1" spans="1:7" x14ac:dyDescent="0.35">
      <c r="A1" t="s">
        <v>6</v>
      </c>
      <c r="B1" t="s">
        <v>90</v>
      </c>
      <c r="C1" t="s">
        <v>84</v>
      </c>
      <c r="D1" t="s">
        <v>44</v>
      </c>
      <c r="E1" t="s">
        <v>79</v>
      </c>
      <c r="G1" t="s">
        <v>221</v>
      </c>
    </row>
    <row r="2" spans="1:7" x14ac:dyDescent="0.35">
      <c r="A2">
        <v>2016</v>
      </c>
      <c r="B2" t="s">
        <v>92</v>
      </c>
      <c r="C2" s="50" t="s">
        <v>87</v>
      </c>
      <c r="D2" s="50" t="s">
        <v>4</v>
      </c>
      <c r="E2">
        <v>13130000</v>
      </c>
      <c r="G2" s="51" t="s">
        <v>219</v>
      </c>
    </row>
    <row r="3" spans="1:7" x14ac:dyDescent="0.35">
      <c r="A3">
        <v>2017</v>
      </c>
      <c r="B3" t="s">
        <v>92</v>
      </c>
      <c r="C3" s="50" t="s">
        <v>87</v>
      </c>
      <c r="D3" s="50" t="s">
        <v>4</v>
      </c>
      <c r="E3">
        <v>13244000</v>
      </c>
      <c r="G3" t="s">
        <v>220</v>
      </c>
    </row>
    <row r="4" spans="1:7" x14ac:dyDescent="0.35">
      <c r="A4">
        <v>2018</v>
      </c>
      <c r="B4" t="s">
        <v>92</v>
      </c>
      <c r="C4" s="50" t="s">
        <v>87</v>
      </c>
      <c r="D4" s="50" t="s">
        <v>4</v>
      </c>
      <c r="E4">
        <v>13348000</v>
      </c>
      <c r="G4" t="s">
        <v>222</v>
      </c>
    </row>
    <row r="5" spans="1:7" x14ac:dyDescent="0.35">
      <c r="A5">
        <v>2019</v>
      </c>
      <c r="B5" t="s">
        <v>92</v>
      </c>
      <c r="C5" s="50" t="s">
        <v>87</v>
      </c>
      <c r="D5" s="50" t="s">
        <v>4</v>
      </c>
      <c r="E5">
        <v>13453000</v>
      </c>
    </row>
    <row r="6" spans="1:7" x14ac:dyDescent="0.35">
      <c r="A6">
        <v>2020</v>
      </c>
      <c r="B6" t="s">
        <v>92</v>
      </c>
      <c r="C6" s="50" t="s">
        <v>87</v>
      </c>
      <c r="D6" s="50" t="s">
        <v>4</v>
      </c>
      <c r="E6">
        <v>13557000</v>
      </c>
    </row>
    <row r="7" spans="1:7" x14ac:dyDescent="0.35">
      <c r="A7">
        <v>2021</v>
      </c>
      <c r="B7" t="s">
        <v>92</v>
      </c>
      <c r="C7" s="50" t="s">
        <v>87</v>
      </c>
      <c r="D7" s="50" t="s">
        <v>4</v>
      </c>
      <c r="E7">
        <v>13661000</v>
      </c>
    </row>
    <row r="8" spans="1:7" x14ac:dyDescent="0.35">
      <c r="A8">
        <v>2022</v>
      </c>
      <c r="B8" t="s">
        <v>92</v>
      </c>
      <c r="C8" s="50" t="s">
        <v>87</v>
      </c>
      <c r="D8" s="50" t="s">
        <v>4</v>
      </c>
      <c r="E8">
        <v>13763000</v>
      </c>
    </row>
    <row r="9" spans="1:7" x14ac:dyDescent="0.35">
      <c r="A9">
        <v>2023</v>
      </c>
      <c r="B9" t="s">
        <v>92</v>
      </c>
      <c r="C9" s="50" t="s">
        <v>87</v>
      </c>
      <c r="D9" s="50" t="s">
        <v>4</v>
      </c>
      <c r="E9">
        <v>13862000</v>
      </c>
    </row>
    <row r="10" spans="1:7" x14ac:dyDescent="0.35">
      <c r="A10">
        <v>2024</v>
      </c>
      <c r="B10" t="s">
        <v>92</v>
      </c>
      <c r="C10" s="50" t="s">
        <v>87</v>
      </c>
      <c r="D10" s="50" t="s">
        <v>4</v>
      </c>
      <c r="E10">
        <v>13961000</v>
      </c>
    </row>
    <row r="11" spans="1:7" x14ac:dyDescent="0.35">
      <c r="A11">
        <v>2025</v>
      </c>
      <c r="B11" t="s">
        <v>92</v>
      </c>
      <c r="C11" s="50" t="s">
        <v>87</v>
      </c>
      <c r="D11" s="50" t="s">
        <v>4</v>
      </c>
      <c r="E11">
        <v>14061000</v>
      </c>
    </row>
    <row r="12" spans="1:7" x14ac:dyDescent="0.35">
      <c r="A12">
        <v>2026</v>
      </c>
      <c r="B12" t="s">
        <v>92</v>
      </c>
      <c r="C12" s="50" t="s">
        <v>87</v>
      </c>
      <c r="D12" s="50" t="s">
        <v>4</v>
      </c>
      <c r="E12">
        <v>14160000</v>
      </c>
    </row>
    <row r="13" spans="1:7" x14ac:dyDescent="0.35">
      <c r="A13">
        <v>2027</v>
      </c>
      <c r="B13" t="s">
        <v>92</v>
      </c>
      <c r="C13" s="50" t="s">
        <v>87</v>
      </c>
      <c r="D13" s="50" t="s">
        <v>4</v>
      </c>
      <c r="E13">
        <v>14256000</v>
      </c>
    </row>
    <row r="14" spans="1:7" x14ac:dyDescent="0.35">
      <c r="A14">
        <v>2028</v>
      </c>
      <c r="B14" t="s">
        <v>92</v>
      </c>
      <c r="C14" s="50" t="s">
        <v>87</v>
      </c>
      <c r="D14" s="50" t="s">
        <v>4</v>
      </c>
      <c r="E14">
        <v>14350000</v>
      </c>
    </row>
    <row r="15" spans="1:7" x14ac:dyDescent="0.35">
      <c r="A15">
        <v>2029</v>
      </c>
      <c r="B15" t="s">
        <v>92</v>
      </c>
      <c r="C15" s="50" t="s">
        <v>87</v>
      </c>
      <c r="D15" s="50" t="s">
        <v>4</v>
      </c>
      <c r="E15">
        <v>14445000</v>
      </c>
    </row>
    <row r="16" spans="1:7" x14ac:dyDescent="0.35">
      <c r="A16">
        <v>2030</v>
      </c>
      <c r="B16" t="s">
        <v>92</v>
      </c>
      <c r="C16" s="50" t="s">
        <v>87</v>
      </c>
      <c r="D16" s="50" t="s">
        <v>4</v>
      </c>
      <c r="E16">
        <v>14539000</v>
      </c>
    </row>
    <row r="17" spans="1:5" x14ac:dyDescent="0.35">
      <c r="A17">
        <v>2031</v>
      </c>
      <c r="B17" t="s">
        <v>92</v>
      </c>
      <c r="C17" s="50" t="s">
        <v>87</v>
      </c>
      <c r="D17" s="50" t="s">
        <v>4</v>
      </c>
      <c r="E17">
        <v>14633000</v>
      </c>
    </row>
    <row r="18" spans="1:5" x14ac:dyDescent="0.35">
      <c r="A18">
        <v>2032</v>
      </c>
      <c r="B18" t="s">
        <v>92</v>
      </c>
      <c r="C18" s="50" t="s">
        <v>87</v>
      </c>
      <c r="D18" s="50" t="s">
        <v>4</v>
      </c>
      <c r="E18">
        <v>14718000</v>
      </c>
    </row>
    <row r="19" spans="1:5" x14ac:dyDescent="0.35">
      <c r="A19">
        <v>2033</v>
      </c>
      <c r="B19" t="s">
        <v>92</v>
      </c>
      <c r="C19" s="50" t="s">
        <v>87</v>
      </c>
      <c r="D19" s="50" t="s">
        <v>4</v>
      </c>
      <c r="E19">
        <v>14796000</v>
      </c>
    </row>
    <row r="20" spans="1:5" x14ac:dyDescent="0.35">
      <c r="A20">
        <v>2034</v>
      </c>
      <c r="B20" t="s">
        <v>92</v>
      </c>
      <c r="C20" s="50" t="s">
        <v>87</v>
      </c>
      <c r="D20" s="50" t="s">
        <v>4</v>
      </c>
      <c r="E20">
        <v>14874000</v>
      </c>
    </row>
    <row r="21" spans="1:5" x14ac:dyDescent="0.35">
      <c r="A21">
        <v>2035</v>
      </c>
      <c r="B21" t="s">
        <v>92</v>
      </c>
      <c r="C21" s="50" t="s">
        <v>87</v>
      </c>
      <c r="D21" s="50" t="s">
        <v>4</v>
      </c>
      <c r="E21">
        <v>14953000</v>
      </c>
    </row>
    <row r="22" spans="1:5" x14ac:dyDescent="0.35">
      <c r="A22">
        <v>2036</v>
      </c>
      <c r="B22" t="s">
        <v>92</v>
      </c>
      <c r="C22" s="50" t="s">
        <v>87</v>
      </c>
      <c r="D22" s="50" t="s">
        <v>4</v>
      </c>
      <c r="E22">
        <v>15030000</v>
      </c>
    </row>
    <row r="23" spans="1:5" x14ac:dyDescent="0.35">
      <c r="A23">
        <v>2037</v>
      </c>
      <c r="B23" t="s">
        <v>92</v>
      </c>
      <c r="C23" s="50" t="s">
        <v>87</v>
      </c>
      <c r="D23" s="50" t="s">
        <v>4</v>
      </c>
      <c r="E23">
        <v>15108000</v>
      </c>
    </row>
    <row r="24" spans="1:5" x14ac:dyDescent="0.35">
      <c r="A24">
        <v>2038</v>
      </c>
      <c r="B24" t="s">
        <v>92</v>
      </c>
      <c r="C24" s="50" t="s">
        <v>87</v>
      </c>
      <c r="D24" s="50" t="s">
        <v>4</v>
      </c>
      <c r="E24">
        <v>15190468</v>
      </c>
    </row>
    <row r="25" spans="1:5" x14ac:dyDescent="0.35">
      <c r="A25">
        <v>2039</v>
      </c>
      <c r="B25" t="s">
        <v>92</v>
      </c>
      <c r="C25" s="50" t="s">
        <v>87</v>
      </c>
      <c r="D25" s="50" t="s">
        <v>4</v>
      </c>
      <c r="E25">
        <v>15273914</v>
      </c>
    </row>
    <row r="26" spans="1:5" x14ac:dyDescent="0.35">
      <c r="A26">
        <v>2040</v>
      </c>
      <c r="B26" t="s">
        <v>92</v>
      </c>
      <c r="C26" s="50" t="s">
        <v>87</v>
      </c>
      <c r="D26" s="50" t="s">
        <v>4</v>
      </c>
      <c r="E26">
        <v>15358348</v>
      </c>
    </row>
    <row r="27" spans="1:5" x14ac:dyDescent="0.35">
      <c r="A27">
        <v>2041</v>
      </c>
      <c r="B27" t="s">
        <v>92</v>
      </c>
      <c r="C27" s="50" t="s">
        <v>87</v>
      </c>
      <c r="D27" s="50" t="s">
        <v>4</v>
      </c>
      <c r="E27">
        <v>15443787</v>
      </c>
    </row>
    <row r="28" spans="1:5" x14ac:dyDescent="0.35">
      <c r="A28">
        <v>2016</v>
      </c>
      <c r="B28" t="s">
        <v>92</v>
      </c>
      <c r="C28" s="50" t="s">
        <v>87</v>
      </c>
      <c r="D28" s="50" t="s">
        <v>3</v>
      </c>
      <c r="E28">
        <v>7134000</v>
      </c>
    </row>
    <row r="29" spans="1:5" x14ac:dyDescent="0.35">
      <c r="A29">
        <v>2017</v>
      </c>
      <c r="B29" t="s">
        <v>92</v>
      </c>
      <c r="C29" s="50" t="s">
        <v>87</v>
      </c>
      <c r="D29" s="50" t="s">
        <v>3</v>
      </c>
      <c r="E29">
        <v>7186000</v>
      </c>
    </row>
    <row r="30" spans="1:5" x14ac:dyDescent="0.35">
      <c r="A30">
        <v>2018</v>
      </c>
      <c r="B30" t="s">
        <v>92</v>
      </c>
      <c r="C30" s="50" t="s">
        <v>87</v>
      </c>
      <c r="D30" s="50" t="s">
        <v>3</v>
      </c>
      <c r="E30">
        <v>7233000</v>
      </c>
    </row>
    <row r="31" spans="1:5" x14ac:dyDescent="0.35">
      <c r="A31">
        <v>2019</v>
      </c>
      <c r="B31" t="s">
        <v>92</v>
      </c>
      <c r="C31" s="50" t="s">
        <v>87</v>
      </c>
      <c r="D31" s="50" t="s">
        <v>3</v>
      </c>
      <c r="E31">
        <v>7280000</v>
      </c>
    </row>
    <row r="32" spans="1:5" x14ac:dyDescent="0.35">
      <c r="A32">
        <v>2020</v>
      </c>
      <c r="B32" t="s">
        <v>92</v>
      </c>
      <c r="C32" s="50" t="s">
        <v>87</v>
      </c>
      <c r="D32" s="50" t="s">
        <v>3</v>
      </c>
      <c r="E32">
        <v>7327000</v>
      </c>
    </row>
    <row r="33" spans="1:5" x14ac:dyDescent="0.35">
      <c r="A33">
        <v>2021</v>
      </c>
      <c r="B33" t="s">
        <v>92</v>
      </c>
      <c r="C33" s="50" t="s">
        <v>87</v>
      </c>
      <c r="D33" s="50" t="s">
        <v>3</v>
      </c>
      <c r="E33">
        <v>7374000</v>
      </c>
    </row>
    <row r="34" spans="1:5" x14ac:dyDescent="0.35">
      <c r="A34">
        <v>2022</v>
      </c>
      <c r="B34" t="s">
        <v>92</v>
      </c>
      <c r="C34" s="50" t="s">
        <v>87</v>
      </c>
      <c r="D34" s="50" t="s">
        <v>3</v>
      </c>
      <c r="E34">
        <v>7415000</v>
      </c>
    </row>
    <row r="35" spans="1:5" x14ac:dyDescent="0.35">
      <c r="A35">
        <v>2023</v>
      </c>
      <c r="B35" t="s">
        <v>92</v>
      </c>
      <c r="C35" s="50" t="s">
        <v>87</v>
      </c>
      <c r="D35" s="50" t="s">
        <v>3</v>
      </c>
      <c r="E35">
        <v>7453000</v>
      </c>
    </row>
    <row r="36" spans="1:5" x14ac:dyDescent="0.35">
      <c r="A36">
        <v>2024</v>
      </c>
      <c r="B36" t="s">
        <v>92</v>
      </c>
      <c r="C36" s="50" t="s">
        <v>87</v>
      </c>
      <c r="D36" s="50" t="s">
        <v>3</v>
      </c>
      <c r="E36">
        <v>7490000</v>
      </c>
    </row>
    <row r="37" spans="1:5" x14ac:dyDescent="0.35">
      <c r="A37">
        <v>2025</v>
      </c>
      <c r="B37" t="s">
        <v>92</v>
      </c>
      <c r="C37" s="50" t="s">
        <v>87</v>
      </c>
      <c r="D37" s="50" t="s">
        <v>3</v>
      </c>
      <c r="E37">
        <v>7527000</v>
      </c>
    </row>
    <row r="38" spans="1:5" x14ac:dyDescent="0.35">
      <c r="A38">
        <v>2026</v>
      </c>
      <c r="B38" t="s">
        <v>92</v>
      </c>
      <c r="C38" s="50" t="s">
        <v>87</v>
      </c>
      <c r="D38" s="50" t="s">
        <v>3</v>
      </c>
      <c r="E38">
        <v>7564000</v>
      </c>
    </row>
    <row r="39" spans="1:5" x14ac:dyDescent="0.35">
      <c r="A39">
        <v>2027</v>
      </c>
      <c r="B39" t="s">
        <v>92</v>
      </c>
      <c r="C39" s="50" t="s">
        <v>87</v>
      </c>
      <c r="D39" s="50" t="s">
        <v>3</v>
      </c>
      <c r="E39">
        <v>7595000</v>
      </c>
    </row>
    <row r="40" spans="1:5" x14ac:dyDescent="0.35">
      <c r="A40">
        <v>2028</v>
      </c>
      <c r="B40" t="s">
        <v>92</v>
      </c>
      <c r="C40" s="50" t="s">
        <v>87</v>
      </c>
      <c r="D40" s="50" t="s">
        <v>3</v>
      </c>
      <c r="E40">
        <v>7621000</v>
      </c>
    </row>
    <row r="41" spans="1:5" x14ac:dyDescent="0.35">
      <c r="A41">
        <v>2029</v>
      </c>
      <c r="B41" t="s">
        <v>92</v>
      </c>
      <c r="C41" s="50" t="s">
        <v>87</v>
      </c>
      <c r="D41" s="50" t="s">
        <v>3</v>
      </c>
      <c r="E41">
        <v>7648000</v>
      </c>
    </row>
    <row r="42" spans="1:5" x14ac:dyDescent="0.35">
      <c r="A42">
        <v>2030</v>
      </c>
      <c r="B42" t="s">
        <v>92</v>
      </c>
      <c r="C42" s="50" t="s">
        <v>87</v>
      </c>
      <c r="D42" s="50" t="s">
        <v>3</v>
      </c>
      <c r="E42">
        <v>7674000</v>
      </c>
    </row>
    <row r="43" spans="1:5" x14ac:dyDescent="0.35">
      <c r="A43">
        <v>2031</v>
      </c>
      <c r="B43" t="s">
        <v>92</v>
      </c>
      <c r="C43" s="50" t="s">
        <v>87</v>
      </c>
      <c r="D43" s="50" t="s">
        <v>3</v>
      </c>
      <c r="E43">
        <v>7701000</v>
      </c>
    </row>
    <row r="44" spans="1:5" x14ac:dyDescent="0.35">
      <c r="A44">
        <v>2032</v>
      </c>
      <c r="B44" t="s">
        <v>92</v>
      </c>
      <c r="C44" s="50" t="s">
        <v>87</v>
      </c>
      <c r="D44" s="50" t="s">
        <v>3</v>
      </c>
      <c r="E44">
        <v>7720000</v>
      </c>
    </row>
    <row r="45" spans="1:5" x14ac:dyDescent="0.35">
      <c r="A45">
        <v>2033</v>
      </c>
      <c r="B45" t="s">
        <v>92</v>
      </c>
      <c r="C45" s="50" t="s">
        <v>87</v>
      </c>
      <c r="D45" s="50" t="s">
        <v>3</v>
      </c>
      <c r="E45">
        <v>7735000</v>
      </c>
    </row>
    <row r="46" spans="1:5" x14ac:dyDescent="0.35">
      <c r="A46">
        <v>2034</v>
      </c>
      <c r="B46" t="s">
        <v>92</v>
      </c>
      <c r="C46" s="50" t="s">
        <v>87</v>
      </c>
      <c r="D46" s="50" t="s">
        <v>3</v>
      </c>
      <c r="E46">
        <v>7750000</v>
      </c>
    </row>
    <row r="47" spans="1:5" x14ac:dyDescent="0.35">
      <c r="A47">
        <v>2035</v>
      </c>
      <c r="B47" t="s">
        <v>92</v>
      </c>
      <c r="C47" s="50" t="s">
        <v>87</v>
      </c>
      <c r="D47" s="50" t="s">
        <v>3</v>
      </c>
      <c r="E47">
        <v>7764000</v>
      </c>
    </row>
    <row r="48" spans="1:5" x14ac:dyDescent="0.35">
      <c r="A48">
        <v>2036</v>
      </c>
      <c r="B48" t="s">
        <v>92</v>
      </c>
      <c r="C48" s="50" t="s">
        <v>87</v>
      </c>
      <c r="D48" s="50" t="s">
        <v>3</v>
      </c>
      <c r="E48">
        <v>7779000</v>
      </c>
    </row>
    <row r="49" spans="1:5" x14ac:dyDescent="0.35">
      <c r="A49">
        <v>2037</v>
      </c>
      <c r="B49" t="s">
        <v>92</v>
      </c>
      <c r="C49" s="50" t="s">
        <v>87</v>
      </c>
      <c r="D49" s="50" t="s">
        <v>3</v>
      </c>
      <c r="E49">
        <v>7794000</v>
      </c>
    </row>
    <row r="50" spans="1:5" x14ac:dyDescent="0.35">
      <c r="A50">
        <v>2038</v>
      </c>
      <c r="B50" t="s">
        <v>92</v>
      </c>
      <c r="C50" s="50" t="s">
        <v>87</v>
      </c>
      <c r="D50" s="50" t="s">
        <v>3</v>
      </c>
      <c r="E50">
        <v>7809626</v>
      </c>
    </row>
    <row r="51" spans="1:5" x14ac:dyDescent="0.35">
      <c r="A51">
        <v>2039</v>
      </c>
      <c r="B51" t="s">
        <v>92</v>
      </c>
      <c r="C51" s="50" t="s">
        <v>87</v>
      </c>
      <c r="D51" s="50" t="s">
        <v>3</v>
      </c>
      <c r="E51">
        <v>7825288</v>
      </c>
    </row>
    <row r="52" spans="1:5" x14ac:dyDescent="0.35">
      <c r="A52">
        <v>2040</v>
      </c>
      <c r="B52" t="s">
        <v>92</v>
      </c>
      <c r="C52" s="50" t="s">
        <v>87</v>
      </c>
      <c r="D52" s="50" t="s">
        <v>3</v>
      </c>
      <c r="E52">
        <v>7840986</v>
      </c>
    </row>
    <row r="53" spans="1:5" x14ac:dyDescent="0.35">
      <c r="A53">
        <v>2041</v>
      </c>
      <c r="B53" t="s">
        <v>92</v>
      </c>
      <c r="C53" s="50" t="s">
        <v>87</v>
      </c>
      <c r="D53" s="50" t="s">
        <v>3</v>
      </c>
      <c r="E53">
        <v>7856721</v>
      </c>
    </row>
    <row r="54" spans="1:5" x14ac:dyDescent="0.35">
      <c r="A54">
        <v>2016</v>
      </c>
      <c r="B54" t="s">
        <v>92</v>
      </c>
      <c r="C54" s="50" t="s">
        <v>87</v>
      </c>
      <c r="D54" s="50" t="s">
        <v>7</v>
      </c>
      <c r="E54">
        <v>30154000</v>
      </c>
    </row>
    <row r="55" spans="1:5" x14ac:dyDescent="0.35">
      <c r="A55">
        <v>2017</v>
      </c>
      <c r="B55" t="s">
        <v>92</v>
      </c>
      <c r="C55" s="50" t="s">
        <v>87</v>
      </c>
      <c r="D55" s="50" t="s">
        <v>7</v>
      </c>
      <c r="E55">
        <v>30425000</v>
      </c>
    </row>
    <row r="56" spans="1:5" x14ac:dyDescent="0.35">
      <c r="A56">
        <v>2018</v>
      </c>
      <c r="B56" t="s">
        <v>92</v>
      </c>
      <c r="C56" s="50" t="s">
        <v>87</v>
      </c>
      <c r="D56" s="50" t="s">
        <v>7</v>
      </c>
      <c r="E56">
        <v>30679000</v>
      </c>
    </row>
    <row r="57" spans="1:5" x14ac:dyDescent="0.35">
      <c r="A57">
        <v>2019</v>
      </c>
      <c r="B57" t="s">
        <v>92</v>
      </c>
      <c r="C57" s="50" t="s">
        <v>87</v>
      </c>
      <c r="D57" s="50" t="s">
        <v>7</v>
      </c>
      <c r="E57">
        <v>30932000</v>
      </c>
    </row>
    <row r="58" spans="1:5" x14ac:dyDescent="0.35">
      <c r="A58">
        <v>2020</v>
      </c>
      <c r="B58" t="s">
        <v>92</v>
      </c>
      <c r="C58" s="50" t="s">
        <v>87</v>
      </c>
      <c r="D58" s="50" t="s">
        <v>7</v>
      </c>
      <c r="E58">
        <v>31186000</v>
      </c>
    </row>
    <row r="59" spans="1:5" x14ac:dyDescent="0.35">
      <c r="A59">
        <v>2021</v>
      </c>
      <c r="B59" t="s">
        <v>92</v>
      </c>
      <c r="C59" s="50" t="s">
        <v>87</v>
      </c>
      <c r="D59" s="50" t="s">
        <v>7</v>
      </c>
      <c r="E59">
        <v>31441000</v>
      </c>
    </row>
    <row r="60" spans="1:5" x14ac:dyDescent="0.35">
      <c r="A60">
        <v>2022</v>
      </c>
      <c r="B60" t="s">
        <v>92</v>
      </c>
      <c r="C60" s="50" t="s">
        <v>87</v>
      </c>
      <c r="D60" s="50" t="s">
        <v>7</v>
      </c>
      <c r="E60">
        <v>31668000</v>
      </c>
    </row>
    <row r="61" spans="1:5" x14ac:dyDescent="0.35">
      <c r="A61">
        <v>2023</v>
      </c>
      <c r="B61" t="s">
        <v>92</v>
      </c>
      <c r="C61" s="50" t="s">
        <v>87</v>
      </c>
      <c r="D61" s="50" t="s">
        <v>7</v>
      </c>
      <c r="E61">
        <v>31875000</v>
      </c>
    </row>
    <row r="62" spans="1:5" x14ac:dyDescent="0.35">
      <c r="A62">
        <v>2024</v>
      </c>
      <c r="B62" t="s">
        <v>92</v>
      </c>
      <c r="C62" s="50" t="s">
        <v>87</v>
      </c>
      <c r="D62" s="50" t="s">
        <v>7</v>
      </c>
      <c r="E62">
        <v>32083000</v>
      </c>
    </row>
    <row r="63" spans="1:5" x14ac:dyDescent="0.35">
      <c r="A63">
        <v>2025</v>
      </c>
      <c r="B63" t="s">
        <v>92</v>
      </c>
      <c r="C63" s="50" t="s">
        <v>87</v>
      </c>
      <c r="D63" s="50" t="s">
        <v>7</v>
      </c>
      <c r="E63">
        <v>32291000</v>
      </c>
    </row>
    <row r="64" spans="1:5" x14ac:dyDescent="0.35">
      <c r="A64">
        <v>2026</v>
      </c>
      <c r="B64" t="s">
        <v>92</v>
      </c>
      <c r="C64" s="50" t="s">
        <v>87</v>
      </c>
      <c r="D64" s="50" t="s">
        <v>7</v>
      </c>
      <c r="E64">
        <v>32499000</v>
      </c>
    </row>
    <row r="65" spans="1:5" x14ac:dyDescent="0.35">
      <c r="A65">
        <v>2027</v>
      </c>
      <c r="B65" t="s">
        <v>92</v>
      </c>
      <c r="C65" s="50" t="s">
        <v>87</v>
      </c>
      <c r="D65" s="50" t="s">
        <v>7</v>
      </c>
      <c r="E65">
        <v>32681000</v>
      </c>
    </row>
    <row r="66" spans="1:5" x14ac:dyDescent="0.35">
      <c r="A66">
        <v>2028</v>
      </c>
      <c r="B66" t="s">
        <v>92</v>
      </c>
      <c r="C66" s="50" t="s">
        <v>87</v>
      </c>
      <c r="D66" s="50" t="s">
        <v>7</v>
      </c>
      <c r="E66">
        <v>32845000</v>
      </c>
    </row>
    <row r="67" spans="1:5" x14ac:dyDescent="0.35">
      <c r="A67">
        <v>2029</v>
      </c>
      <c r="B67" t="s">
        <v>92</v>
      </c>
      <c r="C67" s="50" t="s">
        <v>87</v>
      </c>
      <c r="D67" s="50" t="s">
        <v>7</v>
      </c>
      <c r="E67">
        <v>33008000</v>
      </c>
    </row>
    <row r="68" spans="1:5" x14ac:dyDescent="0.35">
      <c r="A68">
        <v>2030</v>
      </c>
      <c r="B68" t="s">
        <v>92</v>
      </c>
      <c r="C68" s="50" t="s">
        <v>87</v>
      </c>
      <c r="D68" s="50" t="s">
        <v>7</v>
      </c>
      <c r="E68">
        <v>33173000</v>
      </c>
    </row>
    <row r="69" spans="1:5" x14ac:dyDescent="0.35">
      <c r="A69">
        <v>2031</v>
      </c>
      <c r="B69" t="s">
        <v>92</v>
      </c>
      <c r="C69" s="50" t="s">
        <v>87</v>
      </c>
      <c r="D69" s="50" t="s">
        <v>7</v>
      </c>
      <c r="E69">
        <v>33337000</v>
      </c>
    </row>
    <row r="70" spans="1:5" x14ac:dyDescent="0.35">
      <c r="A70">
        <v>2032</v>
      </c>
      <c r="B70" t="s">
        <v>92</v>
      </c>
      <c r="C70" s="50" t="s">
        <v>87</v>
      </c>
      <c r="D70" s="50" t="s">
        <v>7</v>
      </c>
      <c r="E70">
        <v>33477000</v>
      </c>
    </row>
    <row r="71" spans="1:5" x14ac:dyDescent="0.35">
      <c r="A71">
        <v>2033</v>
      </c>
      <c r="B71" t="s">
        <v>92</v>
      </c>
      <c r="C71" s="50" t="s">
        <v>87</v>
      </c>
      <c r="D71" s="50" t="s">
        <v>7</v>
      </c>
      <c r="E71">
        <v>33599000</v>
      </c>
    </row>
    <row r="72" spans="1:5" x14ac:dyDescent="0.35">
      <c r="A72">
        <v>2034</v>
      </c>
      <c r="B72" t="s">
        <v>92</v>
      </c>
      <c r="C72" s="50" t="s">
        <v>87</v>
      </c>
      <c r="D72" s="50" t="s">
        <v>7</v>
      </c>
      <c r="E72">
        <v>33722000</v>
      </c>
    </row>
    <row r="73" spans="1:5" x14ac:dyDescent="0.35">
      <c r="A73">
        <v>2035</v>
      </c>
      <c r="B73" t="s">
        <v>92</v>
      </c>
      <c r="C73" s="50" t="s">
        <v>87</v>
      </c>
      <c r="D73" s="50" t="s">
        <v>7</v>
      </c>
      <c r="E73">
        <v>33844000</v>
      </c>
    </row>
    <row r="74" spans="1:5" x14ac:dyDescent="0.35">
      <c r="A74">
        <v>2036</v>
      </c>
      <c r="B74" t="s">
        <v>92</v>
      </c>
      <c r="C74" s="50" t="s">
        <v>87</v>
      </c>
      <c r="D74" s="50" t="s">
        <v>7</v>
      </c>
      <c r="E74">
        <v>33967000</v>
      </c>
    </row>
    <row r="75" spans="1:5" x14ac:dyDescent="0.35">
      <c r="A75">
        <v>2037</v>
      </c>
      <c r="B75" t="s">
        <v>92</v>
      </c>
      <c r="C75" s="50" t="s">
        <v>87</v>
      </c>
      <c r="D75" s="50" t="s">
        <v>7</v>
      </c>
      <c r="E75">
        <v>34090000</v>
      </c>
    </row>
    <row r="76" spans="1:5" x14ac:dyDescent="0.35">
      <c r="A76">
        <v>2038</v>
      </c>
      <c r="B76" t="s">
        <v>92</v>
      </c>
      <c r="C76" s="50" t="s">
        <v>87</v>
      </c>
      <c r="D76" s="50" t="s">
        <v>7</v>
      </c>
      <c r="E76">
        <v>34223512</v>
      </c>
    </row>
    <row r="77" spans="1:5" x14ac:dyDescent="0.35">
      <c r="A77">
        <v>2039</v>
      </c>
      <c r="B77" t="s">
        <v>92</v>
      </c>
      <c r="C77" s="50" t="s">
        <v>87</v>
      </c>
      <c r="D77" s="50" t="s">
        <v>7</v>
      </c>
      <c r="E77">
        <v>34359376</v>
      </c>
    </row>
    <row r="78" spans="1:5" x14ac:dyDescent="0.35">
      <c r="A78">
        <v>2040</v>
      </c>
      <c r="B78" t="s">
        <v>92</v>
      </c>
      <c r="C78" s="50" t="s">
        <v>87</v>
      </c>
      <c r="D78" s="50" t="s">
        <v>7</v>
      </c>
      <c r="E78">
        <v>34497614</v>
      </c>
    </row>
    <row r="79" spans="1:5" x14ac:dyDescent="0.35">
      <c r="A79">
        <v>2041</v>
      </c>
      <c r="B79" t="s">
        <v>92</v>
      </c>
      <c r="C79" s="50" t="s">
        <v>87</v>
      </c>
      <c r="D79" s="50" t="s">
        <v>7</v>
      </c>
      <c r="E79">
        <v>34638252</v>
      </c>
    </row>
    <row r="80" spans="1:5" x14ac:dyDescent="0.35">
      <c r="A80">
        <v>2016</v>
      </c>
      <c r="B80" t="s">
        <v>92</v>
      </c>
      <c r="C80" s="50" t="s">
        <v>87</v>
      </c>
      <c r="D80" s="50" t="s">
        <v>8</v>
      </c>
      <c r="E80">
        <v>27280000</v>
      </c>
    </row>
    <row r="81" spans="1:5" x14ac:dyDescent="0.35">
      <c r="A81">
        <v>2017</v>
      </c>
      <c r="B81" t="s">
        <v>92</v>
      </c>
      <c r="C81" s="50" t="s">
        <v>87</v>
      </c>
      <c r="D81" s="50" t="s">
        <v>8</v>
      </c>
      <c r="E81">
        <v>27692000</v>
      </c>
    </row>
    <row r="82" spans="1:5" x14ac:dyDescent="0.35">
      <c r="A82">
        <v>2018</v>
      </c>
      <c r="B82" t="s">
        <v>92</v>
      </c>
      <c r="C82" s="50" t="s">
        <v>87</v>
      </c>
      <c r="D82" s="50" t="s">
        <v>8</v>
      </c>
      <c r="E82">
        <v>28097000</v>
      </c>
    </row>
    <row r="83" spans="1:5" x14ac:dyDescent="0.35">
      <c r="A83">
        <v>2019</v>
      </c>
      <c r="B83" t="s">
        <v>92</v>
      </c>
      <c r="C83" s="50" t="s">
        <v>87</v>
      </c>
      <c r="D83" s="50" t="s">
        <v>8</v>
      </c>
      <c r="E83">
        <v>28503000</v>
      </c>
    </row>
    <row r="84" spans="1:5" x14ac:dyDescent="0.35">
      <c r="A84">
        <v>2020</v>
      </c>
      <c r="B84" t="s">
        <v>92</v>
      </c>
      <c r="C84" s="50" t="s">
        <v>87</v>
      </c>
      <c r="D84" s="50" t="s">
        <v>8</v>
      </c>
      <c r="E84">
        <v>28908000</v>
      </c>
    </row>
    <row r="85" spans="1:5" x14ac:dyDescent="0.35">
      <c r="A85">
        <v>2021</v>
      </c>
      <c r="B85" t="s">
        <v>92</v>
      </c>
      <c r="C85" s="50" t="s">
        <v>87</v>
      </c>
      <c r="D85" s="50" t="s">
        <v>8</v>
      </c>
      <c r="E85">
        <v>29314000</v>
      </c>
    </row>
    <row r="86" spans="1:5" x14ac:dyDescent="0.35">
      <c r="A86">
        <v>2022</v>
      </c>
      <c r="B86" t="s">
        <v>92</v>
      </c>
      <c r="C86" s="50" t="s">
        <v>87</v>
      </c>
      <c r="D86" s="50" t="s">
        <v>8</v>
      </c>
      <c r="E86">
        <v>29695000</v>
      </c>
    </row>
    <row r="87" spans="1:5" x14ac:dyDescent="0.35">
      <c r="A87">
        <v>2023</v>
      </c>
      <c r="B87" t="s">
        <v>92</v>
      </c>
      <c r="C87" s="50" t="s">
        <v>87</v>
      </c>
      <c r="D87" s="50" t="s">
        <v>8</v>
      </c>
      <c r="E87">
        <v>30058000</v>
      </c>
    </row>
    <row r="88" spans="1:5" x14ac:dyDescent="0.35">
      <c r="A88">
        <v>2024</v>
      </c>
      <c r="B88" t="s">
        <v>92</v>
      </c>
      <c r="C88" s="50" t="s">
        <v>87</v>
      </c>
      <c r="D88" s="50" t="s">
        <v>8</v>
      </c>
      <c r="E88">
        <v>30421000</v>
      </c>
    </row>
    <row r="89" spans="1:5" x14ac:dyDescent="0.35">
      <c r="A89">
        <v>2025</v>
      </c>
      <c r="B89" t="s">
        <v>92</v>
      </c>
      <c r="C89" s="50" t="s">
        <v>87</v>
      </c>
      <c r="D89" s="50" t="s">
        <v>8</v>
      </c>
      <c r="E89">
        <v>30785000</v>
      </c>
    </row>
    <row r="90" spans="1:5" x14ac:dyDescent="0.35">
      <c r="A90">
        <v>2026</v>
      </c>
      <c r="B90" t="s">
        <v>92</v>
      </c>
      <c r="C90" s="50" t="s">
        <v>87</v>
      </c>
      <c r="D90" s="50" t="s">
        <v>8</v>
      </c>
      <c r="E90">
        <v>31148000</v>
      </c>
    </row>
    <row r="91" spans="1:5" x14ac:dyDescent="0.35">
      <c r="A91">
        <v>2027</v>
      </c>
      <c r="B91" t="s">
        <v>92</v>
      </c>
      <c r="C91" s="50" t="s">
        <v>87</v>
      </c>
      <c r="D91" s="50" t="s">
        <v>8</v>
      </c>
      <c r="E91">
        <v>31491000</v>
      </c>
    </row>
    <row r="92" spans="1:5" x14ac:dyDescent="0.35">
      <c r="A92">
        <v>2028</v>
      </c>
      <c r="B92" t="s">
        <v>92</v>
      </c>
      <c r="C92" s="50" t="s">
        <v>87</v>
      </c>
      <c r="D92" s="50" t="s">
        <v>8</v>
      </c>
      <c r="E92">
        <v>31821000</v>
      </c>
    </row>
    <row r="93" spans="1:5" x14ac:dyDescent="0.35">
      <c r="A93">
        <v>2029</v>
      </c>
      <c r="B93" t="s">
        <v>92</v>
      </c>
      <c r="C93" s="50" t="s">
        <v>87</v>
      </c>
      <c r="D93" s="50" t="s">
        <v>8</v>
      </c>
      <c r="E93">
        <v>32150000</v>
      </c>
    </row>
    <row r="94" spans="1:5" x14ac:dyDescent="0.35">
      <c r="A94">
        <v>2030</v>
      </c>
      <c r="B94" t="s">
        <v>92</v>
      </c>
      <c r="C94" s="50" t="s">
        <v>87</v>
      </c>
      <c r="D94" s="50" t="s">
        <v>8</v>
      </c>
      <c r="E94">
        <v>32479000</v>
      </c>
    </row>
    <row r="95" spans="1:5" x14ac:dyDescent="0.35">
      <c r="A95">
        <v>2031</v>
      </c>
      <c r="B95" t="s">
        <v>92</v>
      </c>
      <c r="C95" s="50" t="s">
        <v>87</v>
      </c>
      <c r="D95" s="50" t="s">
        <v>8</v>
      </c>
      <c r="E95">
        <v>32809000</v>
      </c>
    </row>
    <row r="96" spans="1:5" x14ac:dyDescent="0.35">
      <c r="A96">
        <v>2032</v>
      </c>
      <c r="B96" t="s">
        <v>92</v>
      </c>
      <c r="C96" s="50" t="s">
        <v>87</v>
      </c>
      <c r="D96" s="50" t="s">
        <v>8</v>
      </c>
      <c r="E96">
        <v>33123000</v>
      </c>
    </row>
    <row r="97" spans="1:5" x14ac:dyDescent="0.35">
      <c r="A97">
        <v>2033</v>
      </c>
      <c r="B97" t="s">
        <v>92</v>
      </c>
      <c r="C97" s="50" t="s">
        <v>87</v>
      </c>
      <c r="D97" s="50" t="s">
        <v>8</v>
      </c>
      <c r="E97">
        <v>33428000</v>
      </c>
    </row>
    <row r="98" spans="1:5" x14ac:dyDescent="0.35">
      <c r="A98">
        <v>2034</v>
      </c>
      <c r="B98" t="s">
        <v>92</v>
      </c>
      <c r="C98" s="50" t="s">
        <v>87</v>
      </c>
      <c r="D98" s="50" t="s">
        <v>8</v>
      </c>
      <c r="E98">
        <v>33733000</v>
      </c>
    </row>
    <row r="99" spans="1:5" x14ac:dyDescent="0.35">
      <c r="A99">
        <v>2035</v>
      </c>
      <c r="B99" t="s">
        <v>92</v>
      </c>
      <c r="C99" s="50" t="s">
        <v>87</v>
      </c>
      <c r="D99" s="50" t="s">
        <v>8</v>
      </c>
      <c r="E99">
        <v>34037000</v>
      </c>
    </row>
    <row r="100" spans="1:5" x14ac:dyDescent="0.35">
      <c r="A100">
        <v>2036</v>
      </c>
      <c r="B100" t="s">
        <v>92</v>
      </c>
      <c r="C100" s="50" t="s">
        <v>87</v>
      </c>
      <c r="D100" s="50" t="s">
        <v>8</v>
      </c>
      <c r="E100">
        <v>34342000</v>
      </c>
    </row>
    <row r="101" spans="1:5" x14ac:dyDescent="0.35">
      <c r="A101">
        <v>2037</v>
      </c>
      <c r="B101" t="s">
        <v>92</v>
      </c>
      <c r="C101" s="50" t="s">
        <v>87</v>
      </c>
      <c r="D101" s="50" t="s">
        <v>8</v>
      </c>
      <c r="E101">
        <v>34646000</v>
      </c>
    </row>
    <row r="102" spans="1:5" x14ac:dyDescent="0.35">
      <c r="A102">
        <v>2038</v>
      </c>
      <c r="B102" t="s">
        <v>92</v>
      </c>
      <c r="C102" s="50" t="s">
        <v>87</v>
      </c>
      <c r="D102" s="50" t="s">
        <v>8</v>
      </c>
      <c r="E102">
        <v>34977964</v>
      </c>
    </row>
    <row r="103" spans="1:5" x14ac:dyDescent="0.35">
      <c r="A103">
        <v>2039</v>
      </c>
      <c r="B103" t="s">
        <v>92</v>
      </c>
      <c r="C103" s="50" t="s">
        <v>87</v>
      </c>
      <c r="D103" s="50" t="s">
        <v>8</v>
      </c>
      <c r="E103">
        <v>35317710</v>
      </c>
    </row>
    <row r="104" spans="1:5" x14ac:dyDescent="0.35">
      <c r="A104">
        <v>2040</v>
      </c>
      <c r="B104" t="s">
        <v>92</v>
      </c>
      <c r="C104" s="50" t="s">
        <v>87</v>
      </c>
      <c r="D104" s="50" t="s">
        <v>8</v>
      </c>
      <c r="E104">
        <v>35665405</v>
      </c>
    </row>
    <row r="105" spans="1:5" x14ac:dyDescent="0.35">
      <c r="A105">
        <v>2041</v>
      </c>
      <c r="B105" t="s">
        <v>92</v>
      </c>
      <c r="C105" s="50" t="s">
        <v>87</v>
      </c>
      <c r="D105" s="50" t="s">
        <v>8</v>
      </c>
      <c r="E105">
        <v>36021215</v>
      </c>
    </row>
    <row r="106" spans="1:5" x14ac:dyDescent="0.35">
      <c r="A106">
        <v>2016</v>
      </c>
      <c r="B106" t="s">
        <v>92</v>
      </c>
      <c r="C106" s="50" t="s">
        <v>87</v>
      </c>
      <c r="D106" s="50" t="s">
        <v>9</v>
      </c>
      <c r="E106">
        <v>18520000</v>
      </c>
    </row>
    <row r="107" spans="1:5" x14ac:dyDescent="0.35">
      <c r="A107">
        <v>2017</v>
      </c>
      <c r="B107" t="s">
        <v>92</v>
      </c>
      <c r="C107" s="50" t="s">
        <v>87</v>
      </c>
      <c r="D107" s="50" t="s">
        <v>9</v>
      </c>
      <c r="E107">
        <v>18898000</v>
      </c>
    </row>
    <row r="108" spans="1:5" x14ac:dyDescent="0.35">
      <c r="A108">
        <v>2018</v>
      </c>
      <c r="B108" t="s">
        <v>92</v>
      </c>
      <c r="C108" s="50" t="s">
        <v>87</v>
      </c>
      <c r="D108" s="50" t="s">
        <v>9</v>
      </c>
      <c r="E108">
        <v>19277000</v>
      </c>
    </row>
    <row r="109" spans="1:5" x14ac:dyDescent="0.35">
      <c r="A109">
        <v>2019</v>
      </c>
      <c r="B109" t="s">
        <v>92</v>
      </c>
      <c r="C109" s="50" t="s">
        <v>87</v>
      </c>
      <c r="D109" s="50" t="s">
        <v>9</v>
      </c>
      <c r="E109">
        <v>19656000</v>
      </c>
    </row>
    <row r="110" spans="1:5" x14ac:dyDescent="0.35">
      <c r="A110">
        <v>2020</v>
      </c>
      <c r="B110" t="s">
        <v>92</v>
      </c>
      <c r="C110" s="50" t="s">
        <v>87</v>
      </c>
      <c r="D110" s="50" t="s">
        <v>9</v>
      </c>
      <c r="E110">
        <v>20035000</v>
      </c>
    </row>
    <row r="111" spans="1:5" x14ac:dyDescent="0.35">
      <c r="A111">
        <v>2021</v>
      </c>
      <c r="B111" t="s">
        <v>92</v>
      </c>
      <c r="C111" s="50" t="s">
        <v>87</v>
      </c>
      <c r="D111" s="50" t="s">
        <v>9</v>
      </c>
      <c r="E111">
        <v>20414000</v>
      </c>
    </row>
    <row r="112" spans="1:5" x14ac:dyDescent="0.35">
      <c r="A112">
        <v>2022</v>
      </c>
      <c r="B112" t="s">
        <v>92</v>
      </c>
      <c r="C112" s="50" t="s">
        <v>87</v>
      </c>
      <c r="D112" s="50" t="s">
        <v>9</v>
      </c>
      <c r="E112">
        <v>20801000</v>
      </c>
    </row>
    <row r="113" spans="1:5" x14ac:dyDescent="0.35">
      <c r="A113">
        <v>2023</v>
      </c>
      <c r="B113" t="s">
        <v>92</v>
      </c>
      <c r="C113" s="50" t="s">
        <v>87</v>
      </c>
      <c r="D113" s="50" t="s">
        <v>9</v>
      </c>
      <c r="E113">
        <v>21195000</v>
      </c>
    </row>
    <row r="114" spans="1:5" x14ac:dyDescent="0.35">
      <c r="A114">
        <v>2024</v>
      </c>
      <c r="B114" t="s">
        <v>92</v>
      </c>
      <c r="C114" s="50" t="s">
        <v>87</v>
      </c>
      <c r="D114" s="50" t="s">
        <v>9</v>
      </c>
      <c r="E114">
        <v>21588000</v>
      </c>
    </row>
    <row r="115" spans="1:5" x14ac:dyDescent="0.35">
      <c r="A115">
        <v>2025</v>
      </c>
      <c r="B115" t="s">
        <v>92</v>
      </c>
      <c r="C115" s="50" t="s">
        <v>87</v>
      </c>
      <c r="D115" s="50" t="s">
        <v>9</v>
      </c>
      <c r="E115">
        <v>21982000</v>
      </c>
    </row>
    <row r="116" spans="1:5" x14ac:dyDescent="0.35">
      <c r="A116">
        <v>2026</v>
      </c>
      <c r="B116" t="s">
        <v>92</v>
      </c>
      <c r="C116" s="50" t="s">
        <v>87</v>
      </c>
      <c r="D116" s="50" t="s">
        <v>9</v>
      </c>
      <c r="E116">
        <v>22376000</v>
      </c>
    </row>
    <row r="117" spans="1:5" x14ac:dyDescent="0.35">
      <c r="A117">
        <v>2027</v>
      </c>
      <c r="B117" t="s">
        <v>92</v>
      </c>
      <c r="C117" s="50" t="s">
        <v>87</v>
      </c>
      <c r="D117" s="50" t="s">
        <v>9</v>
      </c>
      <c r="E117">
        <v>22775000</v>
      </c>
    </row>
    <row r="118" spans="1:5" x14ac:dyDescent="0.35">
      <c r="A118">
        <v>2028</v>
      </c>
      <c r="B118" t="s">
        <v>92</v>
      </c>
      <c r="C118" s="50" t="s">
        <v>87</v>
      </c>
      <c r="D118" s="50" t="s">
        <v>9</v>
      </c>
      <c r="E118">
        <v>23177000</v>
      </c>
    </row>
    <row r="119" spans="1:5" x14ac:dyDescent="0.35">
      <c r="A119">
        <v>2029</v>
      </c>
      <c r="B119" t="s">
        <v>92</v>
      </c>
      <c r="C119" s="50" t="s">
        <v>87</v>
      </c>
      <c r="D119" s="50" t="s">
        <v>9</v>
      </c>
      <c r="E119">
        <v>23580000</v>
      </c>
    </row>
    <row r="120" spans="1:5" x14ac:dyDescent="0.35">
      <c r="A120">
        <v>2030</v>
      </c>
      <c r="B120" t="s">
        <v>92</v>
      </c>
      <c r="C120" s="50" t="s">
        <v>87</v>
      </c>
      <c r="D120" s="50" t="s">
        <v>9</v>
      </c>
      <c r="E120">
        <v>23982000</v>
      </c>
    </row>
    <row r="121" spans="1:5" x14ac:dyDescent="0.35">
      <c r="A121">
        <v>2031</v>
      </c>
      <c r="B121" t="s">
        <v>92</v>
      </c>
      <c r="C121" s="50" t="s">
        <v>87</v>
      </c>
      <c r="D121" s="50" t="s">
        <v>9</v>
      </c>
      <c r="E121">
        <v>24385000</v>
      </c>
    </row>
    <row r="122" spans="1:5" x14ac:dyDescent="0.35">
      <c r="A122">
        <v>2032</v>
      </c>
      <c r="B122" t="s">
        <v>92</v>
      </c>
      <c r="C122" s="50" t="s">
        <v>87</v>
      </c>
      <c r="D122" s="50" t="s">
        <v>9</v>
      </c>
      <c r="E122">
        <v>24790000</v>
      </c>
    </row>
    <row r="123" spans="1:5" x14ac:dyDescent="0.35">
      <c r="A123">
        <v>2033</v>
      </c>
      <c r="B123" t="s">
        <v>92</v>
      </c>
      <c r="C123" s="50" t="s">
        <v>87</v>
      </c>
      <c r="D123" s="50" t="s">
        <v>9</v>
      </c>
      <c r="E123">
        <v>25198000</v>
      </c>
    </row>
    <row r="124" spans="1:5" x14ac:dyDescent="0.35">
      <c r="A124">
        <v>2034</v>
      </c>
      <c r="B124" t="s">
        <v>92</v>
      </c>
      <c r="C124" s="50" t="s">
        <v>87</v>
      </c>
      <c r="D124" s="50" t="s">
        <v>9</v>
      </c>
      <c r="E124">
        <v>25606000</v>
      </c>
    </row>
    <row r="125" spans="1:5" x14ac:dyDescent="0.35">
      <c r="A125">
        <v>2035</v>
      </c>
      <c r="B125" t="s">
        <v>92</v>
      </c>
      <c r="C125" s="50" t="s">
        <v>87</v>
      </c>
      <c r="D125" s="50" t="s">
        <v>9</v>
      </c>
      <c r="E125">
        <v>26013000</v>
      </c>
    </row>
    <row r="126" spans="1:5" x14ac:dyDescent="0.35">
      <c r="A126">
        <v>2036</v>
      </c>
      <c r="B126" t="s">
        <v>92</v>
      </c>
      <c r="C126" s="50" t="s">
        <v>87</v>
      </c>
      <c r="D126" s="50" t="s">
        <v>9</v>
      </c>
      <c r="E126">
        <v>26421000</v>
      </c>
    </row>
    <row r="127" spans="1:5" x14ac:dyDescent="0.35">
      <c r="A127">
        <v>2037</v>
      </c>
      <c r="B127" t="s">
        <v>92</v>
      </c>
      <c r="C127" s="50" t="s">
        <v>87</v>
      </c>
      <c r="D127" s="50" t="s">
        <v>9</v>
      </c>
      <c r="E127">
        <v>26829000</v>
      </c>
    </row>
    <row r="128" spans="1:5" x14ac:dyDescent="0.35">
      <c r="A128">
        <v>2038</v>
      </c>
      <c r="B128" t="s">
        <v>92</v>
      </c>
      <c r="C128" s="50" t="s">
        <v>87</v>
      </c>
      <c r="D128" s="50" t="s">
        <v>9</v>
      </c>
      <c r="E128">
        <v>27260260</v>
      </c>
    </row>
    <row r="129" spans="1:5" x14ac:dyDescent="0.35">
      <c r="A129">
        <v>2039</v>
      </c>
      <c r="B129" t="s">
        <v>92</v>
      </c>
      <c r="C129" s="50" t="s">
        <v>87</v>
      </c>
      <c r="D129" s="50" t="s">
        <v>9</v>
      </c>
      <c r="E129">
        <v>27698451</v>
      </c>
    </row>
    <row r="130" spans="1:5" x14ac:dyDescent="0.35">
      <c r="A130">
        <v>2040</v>
      </c>
      <c r="B130" t="s">
        <v>92</v>
      </c>
      <c r="C130" s="50" t="s">
        <v>87</v>
      </c>
      <c r="D130" s="50" t="s">
        <v>9</v>
      </c>
      <c r="E130">
        <v>28143686</v>
      </c>
    </row>
    <row r="131" spans="1:5" x14ac:dyDescent="0.35">
      <c r="A131">
        <v>2041</v>
      </c>
      <c r="B131" t="s">
        <v>92</v>
      </c>
      <c r="C131" s="50" t="s">
        <v>87</v>
      </c>
      <c r="D131" s="50" t="s">
        <v>9</v>
      </c>
      <c r="E131">
        <v>28596078</v>
      </c>
    </row>
    <row r="132" spans="1:5" x14ac:dyDescent="0.35">
      <c r="A132">
        <v>2016</v>
      </c>
      <c r="B132" t="s">
        <v>92</v>
      </c>
      <c r="C132" s="50" t="s">
        <v>87</v>
      </c>
      <c r="D132" s="50" t="s">
        <v>10</v>
      </c>
      <c r="E132">
        <v>73766000</v>
      </c>
    </row>
    <row r="133" spans="1:5" x14ac:dyDescent="0.35">
      <c r="A133">
        <v>2017</v>
      </c>
      <c r="B133" t="s">
        <v>92</v>
      </c>
      <c r="C133" s="50" t="s">
        <v>87</v>
      </c>
      <c r="D133" s="50" t="s">
        <v>10</v>
      </c>
      <c r="E133">
        <v>74828000</v>
      </c>
    </row>
    <row r="134" spans="1:5" x14ac:dyDescent="0.35">
      <c r="A134">
        <v>2018</v>
      </c>
      <c r="B134" t="s">
        <v>92</v>
      </c>
      <c r="C134" s="50" t="s">
        <v>87</v>
      </c>
      <c r="D134" s="50" t="s">
        <v>10</v>
      </c>
      <c r="E134">
        <v>75836000</v>
      </c>
    </row>
    <row r="135" spans="1:5" x14ac:dyDescent="0.35">
      <c r="A135">
        <v>2019</v>
      </c>
      <c r="B135" t="s">
        <v>92</v>
      </c>
      <c r="C135" s="50" t="s">
        <v>87</v>
      </c>
      <c r="D135" s="50" t="s">
        <v>10</v>
      </c>
      <c r="E135">
        <v>76844000</v>
      </c>
    </row>
    <row r="136" spans="1:5" x14ac:dyDescent="0.35">
      <c r="A136">
        <v>2020</v>
      </c>
      <c r="B136" t="s">
        <v>92</v>
      </c>
      <c r="C136" s="50" t="s">
        <v>87</v>
      </c>
      <c r="D136" s="50" t="s">
        <v>10</v>
      </c>
      <c r="E136">
        <v>77853000</v>
      </c>
    </row>
    <row r="137" spans="1:5" x14ac:dyDescent="0.35">
      <c r="A137">
        <v>2021</v>
      </c>
      <c r="B137" t="s">
        <v>92</v>
      </c>
      <c r="C137" s="50" t="s">
        <v>87</v>
      </c>
      <c r="D137" s="50" t="s">
        <v>10</v>
      </c>
      <c r="E137">
        <v>78861000</v>
      </c>
    </row>
    <row r="138" spans="1:5" x14ac:dyDescent="0.35">
      <c r="A138">
        <v>2022</v>
      </c>
      <c r="B138" t="s">
        <v>92</v>
      </c>
      <c r="C138" s="50" t="s">
        <v>87</v>
      </c>
      <c r="D138" s="50" t="s">
        <v>10</v>
      </c>
      <c r="E138">
        <v>79790000</v>
      </c>
    </row>
    <row r="139" spans="1:5" x14ac:dyDescent="0.35">
      <c r="A139">
        <v>2023</v>
      </c>
      <c r="B139" t="s">
        <v>92</v>
      </c>
      <c r="C139" s="50" t="s">
        <v>87</v>
      </c>
      <c r="D139" s="50" t="s">
        <v>10</v>
      </c>
      <c r="E139">
        <v>80662000</v>
      </c>
    </row>
    <row r="140" spans="1:5" x14ac:dyDescent="0.35">
      <c r="A140">
        <v>2024</v>
      </c>
      <c r="B140" t="s">
        <v>92</v>
      </c>
      <c r="C140" s="50" t="s">
        <v>87</v>
      </c>
      <c r="D140" s="50" t="s">
        <v>10</v>
      </c>
      <c r="E140">
        <v>81534000</v>
      </c>
    </row>
    <row r="141" spans="1:5" x14ac:dyDescent="0.35">
      <c r="A141">
        <v>2025</v>
      </c>
      <c r="B141" t="s">
        <v>92</v>
      </c>
      <c r="C141" s="50" t="s">
        <v>87</v>
      </c>
      <c r="D141" s="50" t="s">
        <v>10</v>
      </c>
      <c r="E141">
        <v>82406000</v>
      </c>
    </row>
    <row r="142" spans="1:5" x14ac:dyDescent="0.35">
      <c r="A142">
        <v>2026</v>
      </c>
      <c r="B142" t="s">
        <v>92</v>
      </c>
      <c r="C142" s="50" t="s">
        <v>87</v>
      </c>
      <c r="D142" s="50" t="s">
        <v>10</v>
      </c>
      <c r="E142">
        <v>83278000</v>
      </c>
    </row>
    <row r="143" spans="1:5" x14ac:dyDescent="0.35">
      <c r="A143">
        <v>2027</v>
      </c>
      <c r="B143" t="s">
        <v>92</v>
      </c>
      <c r="C143" s="50" t="s">
        <v>87</v>
      </c>
      <c r="D143" s="50" t="s">
        <v>10</v>
      </c>
      <c r="E143">
        <v>84057000</v>
      </c>
    </row>
    <row r="144" spans="1:5" x14ac:dyDescent="0.35">
      <c r="A144">
        <v>2028</v>
      </c>
      <c r="B144" t="s">
        <v>92</v>
      </c>
      <c r="C144" s="50" t="s">
        <v>87</v>
      </c>
      <c r="D144" s="50" t="s">
        <v>10</v>
      </c>
      <c r="E144">
        <v>84768000</v>
      </c>
    </row>
    <row r="145" spans="1:5" x14ac:dyDescent="0.35">
      <c r="A145">
        <v>2029</v>
      </c>
      <c r="B145" t="s">
        <v>92</v>
      </c>
      <c r="C145" s="50" t="s">
        <v>87</v>
      </c>
      <c r="D145" s="50" t="s">
        <v>10</v>
      </c>
      <c r="E145">
        <v>85479000</v>
      </c>
    </row>
    <row r="146" spans="1:5" x14ac:dyDescent="0.35">
      <c r="A146">
        <v>2030</v>
      </c>
      <c r="B146" t="s">
        <v>92</v>
      </c>
      <c r="C146" s="50" t="s">
        <v>87</v>
      </c>
      <c r="D146" s="50" t="s">
        <v>10</v>
      </c>
      <c r="E146">
        <v>86190000</v>
      </c>
    </row>
    <row r="147" spans="1:5" x14ac:dyDescent="0.35">
      <c r="A147">
        <v>2031</v>
      </c>
      <c r="B147" t="s">
        <v>92</v>
      </c>
      <c r="C147" s="50" t="s">
        <v>87</v>
      </c>
      <c r="D147" s="50" t="s">
        <v>10</v>
      </c>
      <c r="E147">
        <v>86901000</v>
      </c>
    </row>
    <row r="148" spans="1:5" x14ac:dyDescent="0.35">
      <c r="A148">
        <v>2032</v>
      </c>
      <c r="B148" t="s">
        <v>92</v>
      </c>
      <c r="C148" s="50" t="s">
        <v>87</v>
      </c>
      <c r="D148" s="50" t="s">
        <v>10</v>
      </c>
      <c r="E148">
        <v>87590000</v>
      </c>
    </row>
    <row r="149" spans="1:5" x14ac:dyDescent="0.35">
      <c r="A149">
        <v>2033</v>
      </c>
      <c r="B149" t="s">
        <v>92</v>
      </c>
      <c r="C149" s="50" t="s">
        <v>87</v>
      </c>
      <c r="D149" s="50" t="s">
        <v>10</v>
      </c>
      <c r="E149">
        <v>88263000</v>
      </c>
    </row>
    <row r="150" spans="1:5" x14ac:dyDescent="0.35">
      <c r="A150">
        <v>2034</v>
      </c>
      <c r="B150" t="s">
        <v>92</v>
      </c>
      <c r="C150" s="50" t="s">
        <v>87</v>
      </c>
      <c r="D150" s="50" t="s">
        <v>10</v>
      </c>
      <c r="E150">
        <v>88936000</v>
      </c>
    </row>
    <row r="151" spans="1:5" x14ac:dyDescent="0.35">
      <c r="A151">
        <v>2035</v>
      </c>
      <c r="B151" t="s">
        <v>92</v>
      </c>
      <c r="C151" s="50" t="s">
        <v>87</v>
      </c>
      <c r="D151" s="50" t="s">
        <v>10</v>
      </c>
      <c r="E151">
        <v>89609000</v>
      </c>
    </row>
    <row r="152" spans="1:5" x14ac:dyDescent="0.35">
      <c r="A152">
        <v>2036</v>
      </c>
      <c r="B152" t="s">
        <v>92</v>
      </c>
      <c r="C152" s="50" t="s">
        <v>87</v>
      </c>
      <c r="D152" s="50" t="s">
        <v>10</v>
      </c>
      <c r="E152">
        <v>90282000</v>
      </c>
    </row>
    <row r="153" spans="1:5" x14ac:dyDescent="0.35">
      <c r="A153">
        <v>2037</v>
      </c>
      <c r="B153" t="s">
        <v>92</v>
      </c>
      <c r="C153" s="50" t="s">
        <v>87</v>
      </c>
      <c r="D153" s="50" t="s">
        <v>10</v>
      </c>
      <c r="E153">
        <v>90955000</v>
      </c>
    </row>
    <row r="154" spans="1:5" x14ac:dyDescent="0.35">
      <c r="A154">
        <v>2038</v>
      </c>
      <c r="B154" t="s">
        <v>92</v>
      </c>
      <c r="C154" s="50" t="s">
        <v>87</v>
      </c>
      <c r="D154" s="50" t="s">
        <v>10</v>
      </c>
      <c r="E154">
        <v>91651984</v>
      </c>
    </row>
    <row r="155" spans="1:5" x14ac:dyDescent="0.35">
      <c r="A155">
        <v>2039</v>
      </c>
      <c r="B155" t="s">
        <v>92</v>
      </c>
      <c r="C155" s="50" t="s">
        <v>87</v>
      </c>
      <c r="D155" s="50" t="s">
        <v>10</v>
      </c>
      <c r="E155">
        <v>92355224</v>
      </c>
    </row>
    <row r="156" spans="1:5" x14ac:dyDescent="0.35">
      <c r="A156">
        <v>2040</v>
      </c>
      <c r="B156" t="s">
        <v>92</v>
      </c>
      <c r="C156" s="50" t="s">
        <v>87</v>
      </c>
      <c r="D156" s="50" t="s">
        <v>10</v>
      </c>
      <c r="E156">
        <v>93064788</v>
      </c>
    </row>
    <row r="157" spans="1:5" x14ac:dyDescent="0.35">
      <c r="A157">
        <v>2041</v>
      </c>
      <c r="B157" t="s">
        <v>92</v>
      </c>
      <c r="C157" s="50" t="s">
        <v>87</v>
      </c>
      <c r="D157" s="50" t="s">
        <v>10</v>
      </c>
      <c r="E157">
        <v>93780741</v>
      </c>
    </row>
    <row r="158" spans="1:5" x14ac:dyDescent="0.35">
      <c r="A158">
        <v>2016</v>
      </c>
      <c r="B158" t="s">
        <v>92</v>
      </c>
      <c r="C158" s="50" t="s">
        <v>87</v>
      </c>
      <c r="D158" s="50" t="s">
        <v>11</v>
      </c>
      <c r="E158">
        <v>214730000</v>
      </c>
    </row>
    <row r="159" spans="1:5" x14ac:dyDescent="0.35">
      <c r="A159">
        <v>2017</v>
      </c>
      <c r="B159" t="s">
        <v>92</v>
      </c>
      <c r="C159" s="50" t="s">
        <v>87</v>
      </c>
      <c r="D159" s="50" t="s">
        <v>11</v>
      </c>
      <c r="E159">
        <v>217816000</v>
      </c>
    </row>
    <row r="160" spans="1:5" x14ac:dyDescent="0.35">
      <c r="A160">
        <v>2018</v>
      </c>
      <c r="B160" t="s">
        <v>92</v>
      </c>
      <c r="C160" s="50" t="s">
        <v>87</v>
      </c>
      <c r="D160" s="50" t="s">
        <v>11</v>
      </c>
      <c r="E160">
        <v>220780000</v>
      </c>
    </row>
    <row r="161" spans="1:5" x14ac:dyDescent="0.35">
      <c r="A161">
        <v>2019</v>
      </c>
      <c r="B161" t="s">
        <v>92</v>
      </c>
      <c r="C161" s="50" t="s">
        <v>87</v>
      </c>
      <c r="D161" s="50" t="s">
        <v>11</v>
      </c>
      <c r="E161">
        <v>223744000</v>
      </c>
    </row>
    <row r="162" spans="1:5" x14ac:dyDescent="0.35">
      <c r="A162">
        <v>2020</v>
      </c>
      <c r="B162" t="s">
        <v>92</v>
      </c>
      <c r="C162" s="50" t="s">
        <v>87</v>
      </c>
      <c r="D162" s="50" t="s">
        <v>11</v>
      </c>
      <c r="E162">
        <v>226708000</v>
      </c>
    </row>
    <row r="163" spans="1:5" x14ac:dyDescent="0.35">
      <c r="A163">
        <v>2021</v>
      </c>
      <c r="B163" t="s">
        <v>92</v>
      </c>
      <c r="C163" s="50" t="s">
        <v>87</v>
      </c>
      <c r="D163" s="50" t="s">
        <v>11</v>
      </c>
      <c r="E163">
        <v>229672000</v>
      </c>
    </row>
    <row r="164" spans="1:5" x14ac:dyDescent="0.35">
      <c r="A164">
        <v>2022</v>
      </c>
      <c r="B164" t="s">
        <v>92</v>
      </c>
      <c r="C164" s="50" t="s">
        <v>87</v>
      </c>
      <c r="D164" s="50" t="s">
        <v>11</v>
      </c>
      <c r="E164">
        <v>232301000</v>
      </c>
    </row>
    <row r="165" spans="1:5" x14ac:dyDescent="0.35">
      <c r="A165">
        <v>2023</v>
      </c>
      <c r="B165" t="s">
        <v>92</v>
      </c>
      <c r="C165" s="50" t="s">
        <v>87</v>
      </c>
      <c r="D165" s="50" t="s">
        <v>11</v>
      </c>
      <c r="E165">
        <v>234692000</v>
      </c>
    </row>
    <row r="166" spans="1:5" x14ac:dyDescent="0.35">
      <c r="A166">
        <v>2024</v>
      </c>
      <c r="B166" t="s">
        <v>92</v>
      </c>
      <c r="C166" s="50" t="s">
        <v>87</v>
      </c>
      <c r="D166" s="50" t="s">
        <v>11</v>
      </c>
      <c r="E166">
        <v>237082000</v>
      </c>
    </row>
    <row r="167" spans="1:5" x14ac:dyDescent="0.35">
      <c r="A167">
        <v>2025</v>
      </c>
      <c r="B167" t="s">
        <v>92</v>
      </c>
      <c r="C167" s="50" t="s">
        <v>87</v>
      </c>
      <c r="D167" s="50" t="s">
        <v>11</v>
      </c>
      <c r="E167">
        <v>239472000</v>
      </c>
    </row>
    <row r="168" spans="1:5" x14ac:dyDescent="0.35">
      <c r="A168">
        <v>2026</v>
      </c>
      <c r="B168" t="s">
        <v>92</v>
      </c>
      <c r="C168" s="50" t="s">
        <v>87</v>
      </c>
      <c r="D168" s="50" t="s">
        <v>11</v>
      </c>
      <c r="E168">
        <v>241863000</v>
      </c>
    </row>
    <row r="169" spans="1:5" x14ac:dyDescent="0.35">
      <c r="A169">
        <v>2027</v>
      </c>
      <c r="B169" t="s">
        <v>92</v>
      </c>
      <c r="C169" s="50" t="s">
        <v>87</v>
      </c>
      <c r="D169" s="50" t="s">
        <v>11</v>
      </c>
      <c r="E169">
        <v>243921000</v>
      </c>
    </row>
    <row r="170" spans="1:5" x14ac:dyDescent="0.35">
      <c r="A170">
        <v>2028</v>
      </c>
      <c r="B170" t="s">
        <v>92</v>
      </c>
      <c r="C170" s="50" t="s">
        <v>87</v>
      </c>
      <c r="D170" s="50" t="s">
        <v>11</v>
      </c>
      <c r="E170">
        <v>245742000</v>
      </c>
    </row>
    <row r="171" spans="1:5" x14ac:dyDescent="0.35">
      <c r="A171">
        <v>2029</v>
      </c>
      <c r="B171" t="s">
        <v>92</v>
      </c>
      <c r="C171" s="50" t="s">
        <v>87</v>
      </c>
      <c r="D171" s="50" t="s">
        <v>11</v>
      </c>
      <c r="E171">
        <v>247563000</v>
      </c>
    </row>
    <row r="172" spans="1:5" x14ac:dyDescent="0.35">
      <c r="A172">
        <v>2030</v>
      </c>
      <c r="B172" t="s">
        <v>92</v>
      </c>
      <c r="C172" s="50" t="s">
        <v>87</v>
      </c>
      <c r="D172" s="50" t="s">
        <v>11</v>
      </c>
      <c r="E172">
        <v>249384000</v>
      </c>
    </row>
    <row r="173" spans="1:5" x14ac:dyDescent="0.35">
      <c r="A173">
        <v>2031</v>
      </c>
      <c r="B173" t="s">
        <v>92</v>
      </c>
      <c r="C173" s="50" t="s">
        <v>87</v>
      </c>
      <c r="D173" s="50" t="s">
        <v>11</v>
      </c>
      <c r="E173">
        <v>251205000</v>
      </c>
    </row>
    <row r="174" spans="1:5" x14ac:dyDescent="0.35">
      <c r="A174">
        <v>2032</v>
      </c>
      <c r="B174" t="s">
        <v>92</v>
      </c>
      <c r="C174" s="50" t="s">
        <v>87</v>
      </c>
      <c r="D174" s="50" t="s">
        <v>11</v>
      </c>
      <c r="E174">
        <v>252783000</v>
      </c>
    </row>
    <row r="175" spans="1:5" x14ac:dyDescent="0.35">
      <c r="A175">
        <v>2033</v>
      </c>
      <c r="B175" t="s">
        <v>92</v>
      </c>
      <c r="C175" s="50" t="s">
        <v>87</v>
      </c>
      <c r="D175" s="50" t="s">
        <v>11</v>
      </c>
      <c r="E175">
        <v>254188000</v>
      </c>
    </row>
    <row r="176" spans="1:5" x14ac:dyDescent="0.35">
      <c r="A176">
        <v>2034</v>
      </c>
      <c r="B176" t="s">
        <v>92</v>
      </c>
      <c r="C176" s="50" t="s">
        <v>87</v>
      </c>
      <c r="D176" s="50" t="s">
        <v>11</v>
      </c>
      <c r="E176">
        <v>255594000</v>
      </c>
    </row>
    <row r="177" spans="1:5" x14ac:dyDescent="0.35">
      <c r="A177">
        <v>2035</v>
      </c>
      <c r="B177" t="s">
        <v>92</v>
      </c>
      <c r="C177" s="50" t="s">
        <v>87</v>
      </c>
      <c r="D177" s="50" t="s">
        <v>11</v>
      </c>
      <c r="E177">
        <v>256999000</v>
      </c>
    </row>
    <row r="178" spans="1:5" x14ac:dyDescent="0.35">
      <c r="A178">
        <v>2036</v>
      </c>
      <c r="B178" t="s">
        <v>92</v>
      </c>
      <c r="C178" s="50" t="s">
        <v>87</v>
      </c>
      <c r="D178" s="50" t="s">
        <v>11</v>
      </c>
      <c r="E178">
        <v>258405000</v>
      </c>
    </row>
    <row r="179" spans="1:5" x14ac:dyDescent="0.35">
      <c r="A179">
        <v>2037</v>
      </c>
      <c r="B179" t="s">
        <v>92</v>
      </c>
      <c r="C179" s="50" t="s">
        <v>87</v>
      </c>
      <c r="D179" s="50" t="s">
        <v>11</v>
      </c>
      <c r="E179">
        <v>259810000</v>
      </c>
    </row>
    <row r="180" spans="1:5" x14ac:dyDescent="0.35">
      <c r="A180">
        <v>2038</v>
      </c>
      <c r="B180" t="s">
        <v>92</v>
      </c>
      <c r="C180" s="50" t="s">
        <v>87</v>
      </c>
      <c r="D180" s="50" t="s">
        <v>11</v>
      </c>
      <c r="E180">
        <v>261282720</v>
      </c>
    </row>
    <row r="181" spans="1:5" x14ac:dyDescent="0.35">
      <c r="A181">
        <v>2039</v>
      </c>
      <c r="B181" t="s">
        <v>92</v>
      </c>
      <c r="C181" s="50" t="s">
        <v>87</v>
      </c>
      <c r="D181" s="50" t="s">
        <v>11</v>
      </c>
      <c r="E181">
        <v>262766736</v>
      </c>
    </row>
    <row r="182" spans="1:5" x14ac:dyDescent="0.35">
      <c r="A182">
        <v>2040</v>
      </c>
      <c r="B182" t="s">
        <v>92</v>
      </c>
      <c r="C182" s="50" t="s">
        <v>87</v>
      </c>
      <c r="D182" s="50" t="s">
        <v>11</v>
      </c>
      <c r="E182">
        <v>264262159</v>
      </c>
    </row>
    <row r="183" spans="1:5" x14ac:dyDescent="0.35">
      <c r="A183">
        <v>2041</v>
      </c>
      <c r="B183" t="s">
        <v>92</v>
      </c>
      <c r="C183" s="50" t="s">
        <v>87</v>
      </c>
      <c r="D183" s="50" t="s">
        <v>11</v>
      </c>
      <c r="E183">
        <v>265769096</v>
      </c>
    </row>
    <row r="184" spans="1:5" x14ac:dyDescent="0.35">
      <c r="A184">
        <v>2016</v>
      </c>
      <c r="B184" t="s">
        <v>92</v>
      </c>
      <c r="C184" s="50" t="s">
        <v>89</v>
      </c>
      <c r="D184" s="50" t="s">
        <v>12</v>
      </c>
      <c r="E184">
        <v>113336000</v>
      </c>
    </row>
    <row r="185" spans="1:5" x14ac:dyDescent="0.35">
      <c r="A185">
        <v>2017</v>
      </c>
      <c r="B185" t="s">
        <v>92</v>
      </c>
      <c r="C185" s="50" t="s">
        <v>89</v>
      </c>
      <c r="D185" s="50" t="s">
        <v>12</v>
      </c>
      <c r="E185">
        <v>115215000</v>
      </c>
    </row>
    <row r="186" spans="1:5" x14ac:dyDescent="0.35">
      <c r="A186">
        <v>2018</v>
      </c>
      <c r="B186" t="s">
        <v>92</v>
      </c>
      <c r="C186" s="50" t="s">
        <v>89</v>
      </c>
      <c r="D186" s="50" t="s">
        <v>12</v>
      </c>
      <c r="E186">
        <v>116996000</v>
      </c>
    </row>
    <row r="187" spans="1:5" x14ac:dyDescent="0.35">
      <c r="A187">
        <v>2019</v>
      </c>
      <c r="B187" t="s">
        <v>92</v>
      </c>
      <c r="C187" s="50" t="s">
        <v>89</v>
      </c>
      <c r="D187" s="50" t="s">
        <v>12</v>
      </c>
      <c r="E187">
        <v>118778000</v>
      </c>
    </row>
    <row r="188" spans="1:5" x14ac:dyDescent="0.35">
      <c r="A188">
        <v>2020</v>
      </c>
      <c r="B188" t="s">
        <v>92</v>
      </c>
      <c r="C188" s="50" t="s">
        <v>89</v>
      </c>
      <c r="D188" s="50" t="s">
        <v>12</v>
      </c>
      <c r="E188">
        <v>120559000</v>
      </c>
    </row>
    <row r="189" spans="1:5" x14ac:dyDescent="0.35">
      <c r="A189">
        <v>2021</v>
      </c>
      <c r="B189" t="s">
        <v>92</v>
      </c>
      <c r="C189" s="50" t="s">
        <v>89</v>
      </c>
      <c r="D189" s="50" t="s">
        <v>12</v>
      </c>
      <c r="E189">
        <v>122341000</v>
      </c>
    </row>
    <row r="190" spans="1:5" x14ac:dyDescent="0.35">
      <c r="A190">
        <v>2022</v>
      </c>
      <c r="B190" t="s">
        <v>92</v>
      </c>
      <c r="C190" s="50" t="s">
        <v>89</v>
      </c>
      <c r="D190" s="50" t="s">
        <v>12</v>
      </c>
      <c r="E190">
        <v>124154000</v>
      </c>
    </row>
    <row r="191" spans="1:5" x14ac:dyDescent="0.35">
      <c r="A191">
        <v>2023</v>
      </c>
      <c r="B191" t="s">
        <v>92</v>
      </c>
      <c r="C191" s="50" t="s">
        <v>89</v>
      </c>
      <c r="D191" s="50" t="s">
        <v>12</v>
      </c>
      <c r="E191">
        <v>125991000</v>
      </c>
    </row>
    <row r="192" spans="1:5" x14ac:dyDescent="0.35">
      <c r="A192">
        <v>2024</v>
      </c>
      <c r="B192" t="s">
        <v>92</v>
      </c>
      <c r="C192" s="50" t="s">
        <v>89</v>
      </c>
      <c r="D192" s="50" t="s">
        <v>12</v>
      </c>
      <c r="E192">
        <v>127827000</v>
      </c>
    </row>
    <row r="193" spans="1:5" x14ac:dyDescent="0.35">
      <c r="A193">
        <v>2025</v>
      </c>
      <c r="B193" t="s">
        <v>92</v>
      </c>
      <c r="C193" s="50" t="s">
        <v>89</v>
      </c>
      <c r="D193" s="50" t="s">
        <v>12</v>
      </c>
      <c r="E193">
        <v>129664000</v>
      </c>
    </row>
    <row r="194" spans="1:5" x14ac:dyDescent="0.35">
      <c r="A194">
        <v>2026</v>
      </c>
      <c r="B194" t="s">
        <v>92</v>
      </c>
      <c r="C194" s="50" t="s">
        <v>89</v>
      </c>
      <c r="D194" s="50" t="s">
        <v>12</v>
      </c>
      <c r="E194">
        <v>131500000</v>
      </c>
    </row>
    <row r="195" spans="1:5" x14ac:dyDescent="0.35">
      <c r="A195">
        <v>2027</v>
      </c>
      <c r="B195" t="s">
        <v>92</v>
      </c>
      <c r="C195" s="50" t="s">
        <v>89</v>
      </c>
      <c r="D195" s="50" t="s">
        <v>12</v>
      </c>
      <c r="E195">
        <v>133289000</v>
      </c>
    </row>
    <row r="196" spans="1:5" x14ac:dyDescent="0.35">
      <c r="A196">
        <v>2028</v>
      </c>
      <c r="B196" t="s">
        <v>92</v>
      </c>
      <c r="C196" s="50" t="s">
        <v>89</v>
      </c>
      <c r="D196" s="50" t="s">
        <v>12</v>
      </c>
      <c r="E196">
        <v>135044000</v>
      </c>
    </row>
    <row r="197" spans="1:5" x14ac:dyDescent="0.35">
      <c r="A197">
        <v>2029</v>
      </c>
      <c r="B197" t="s">
        <v>92</v>
      </c>
      <c r="C197" s="50" t="s">
        <v>89</v>
      </c>
      <c r="D197" s="50" t="s">
        <v>12</v>
      </c>
      <c r="E197">
        <v>136799000</v>
      </c>
    </row>
    <row r="198" spans="1:5" x14ac:dyDescent="0.35">
      <c r="A198">
        <v>2030</v>
      </c>
      <c r="B198" t="s">
        <v>92</v>
      </c>
      <c r="C198" s="50" t="s">
        <v>89</v>
      </c>
      <c r="D198" s="50" t="s">
        <v>12</v>
      </c>
      <c r="E198">
        <v>138554000</v>
      </c>
    </row>
    <row r="199" spans="1:5" x14ac:dyDescent="0.35">
      <c r="A199">
        <v>2031</v>
      </c>
      <c r="B199" t="s">
        <v>92</v>
      </c>
      <c r="C199" s="50" t="s">
        <v>89</v>
      </c>
      <c r="D199" s="50" t="s">
        <v>12</v>
      </c>
      <c r="E199">
        <v>140309000</v>
      </c>
    </row>
    <row r="200" spans="1:5" x14ac:dyDescent="0.35">
      <c r="A200">
        <v>2032</v>
      </c>
      <c r="B200" t="s">
        <v>92</v>
      </c>
      <c r="C200" s="50" t="s">
        <v>89</v>
      </c>
      <c r="D200" s="50" t="s">
        <v>12</v>
      </c>
      <c r="E200">
        <v>141920000</v>
      </c>
    </row>
    <row r="201" spans="1:5" x14ac:dyDescent="0.35">
      <c r="A201">
        <v>2033</v>
      </c>
      <c r="B201" t="s">
        <v>92</v>
      </c>
      <c r="C201" s="50" t="s">
        <v>89</v>
      </c>
      <c r="D201" s="50" t="s">
        <v>12</v>
      </c>
      <c r="E201">
        <v>143427000</v>
      </c>
    </row>
    <row r="202" spans="1:5" x14ac:dyDescent="0.35">
      <c r="A202">
        <v>2034</v>
      </c>
      <c r="B202" t="s">
        <v>92</v>
      </c>
      <c r="C202" s="50" t="s">
        <v>89</v>
      </c>
      <c r="D202" s="50" t="s">
        <v>12</v>
      </c>
      <c r="E202">
        <v>144934000</v>
      </c>
    </row>
    <row r="203" spans="1:5" x14ac:dyDescent="0.35">
      <c r="A203">
        <v>2035</v>
      </c>
      <c r="B203" t="s">
        <v>92</v>
      </c>
      <c r="C203" s="50" t="s">
        <v>89</v>
      </c>
      <c r="D203" s="50" t="s">
        <v>12</v>
      </c>
      <c r="E203">
        <v>146441000</v>
      </c>
    </row>
    <row r="204" spans="1:5" x14ac:dyDescent="0.35">
      <c r="A204">
        <v>2036</v>
      </c>
      <c r="B204" t="s">
        <v>92</v>
      </c>
      <c r="C204" s="50" t="s">
        <v>89</v>
      </c>
      <c r="D204" s="50" t="s">
        <v>12</v>
      </c>
      <c r="E204">
        <v>147948000</v>
      </c>
    </row>
    <row r="205" spans="1:5" x14ac:dyDescent="0.35">
      <c r="A205">
        <v>2037</v>
      </c>
      <c r="B205" t="s">
        <v>92</v>
      </c>
      <c r="C205" s="50" t="s">
        <v>89</v>
      </c>
      <c r="D205" s="50" t="s">
        <v>12</v>
      </c>
      <c r="E205">
        <v>149455000</v>
      </c>
    </row>
    <row r="206" spans="1:5" x14ac:dyDescent="0.35">
      <c r="A206">
        <v>2038</v>
      </c>
      <c r="B206" t="s">
        <v>92</v>
      </c>
      <c r="C206" s="50" t="s">
        <v>89</v>
      </c>
      <c r="D206" s="50" t="s">
        <v>12</v>
      </c>
      <c r="E206">
        <v>151039011</v>
      </c>
    </row>
    <row r="207" spans="1:5" x14ac:dyDescent="0.35">
      <c r="A207">
        <v>2039</v>
      </c>
      <c r="B207" t="s">
        <v>92</v>
      </c>
      <c r="C207" s="50" t="s">
        <v>89</v>
      </c>
      <c r="D207" s="50" t="s">
        <v>12</v>
      </c>
      <c r="E207">
        <v>152640608</v>
      </c>
    </row>
    <row r="208" spans="1:5" x14ac:dyDescent="0.35">
      <c r="A208">
        <v>2040</v>
      </c>
      <c r="B208" t="s">
        <v>92</v>
      </c>
      <c r="C208" s="50" t="s">
        <v>89</v>
      </c>
      <c r="D208" s="50" t="s">
        <v>12</v>
      </c>
      <c r="E208">
        <v>154260002</v>
      </c>
    </row>
    <row r="209" spans="1:5" x14ac:dyDescent="0.35">
      <c r="A209">
        <v>2041</v>
      </c>
      <c r="B209" t="s">
        <v>92</v>
      </c>
      <c r="C209" s="50" t="s">
        <v>89</v>
      </c>
      <c r="D209" s="50" t="s">
        <v>12</v>
      </c>
      <c r="E209">
        <v>155897401</v>
      </c>
    </row>
    <row r="210" spans="1:5" x14ac:dyDescent="0.35">
      <c r="A210">
        <v>2016</v>
      </c>
      <c r="B210" t="s">
        <v>92</v>
      </c>
      <c r="C210" s="50" t="s">
        <v>88</v>
      </c>
      <c r="D210" s="50" t="s">
        <v>13</v>
      </c>
      <c r="E210">
        <v>33005000</v>
      </c>
    </row>
    <row r="211" spans="1:5" x14ac:dyDescent="0.35">
      <c r="A211">
        <v>2017</v>
      </c>
      <c r="B211" t="s">
        <v>92</v>
      </c>
      <c r="C211" s="50" t="s">
        <v>88</v>
      </c>
      <c r="D211" s="50" t="s">
        <v>13</v>
      </c>
      <c r="E211">
        <v>33387000</v>
      </c>
    </row>
    <row r="212" spans="1:5" x14ac:dyDescent="0.35">
      <c r="A212">
        <v>2018</v>
      </c>
      <c r="B212" t="s">
        <v>92</v>
      </c>
      <c r="C212" s="50" t="s">
        <v>88</v>
      </c>
      <c r="D212" s="50" t="s">
        <v>13</v>
      </c>
      <c r="E212">
        <v>33762000</v>
      </c>
    </row>
    <row r="213" spans="1:5" x14ac:dyDescent="0.35">
      <c r="A213">
        <v>2019</v>
      </c>
      <c r="B213" t="s">
        <v>92</v>
      </c>
      <c r="C213" s="50" t="s">
        <v>88</v>
      </c>
      <c r="D213" s="50" t="s">
        <v>13</v>
      </c>
      <c r="E213">
        <v>34137000</v>
      </c>
    </row>
    <row r="214" spans="1:5" x14ac:dyDescent="0.35">
      <c r="A214">
        <v>2020</v>
      </c>
      <c r="B214" t="s">
        <v>92</v>
      </c>
      <c r="C214" s="50" t="s">
        <v>88</v>
      </c>
      <c r="D214" s="50" t="s">
        <v>13</v>
      </c>
      <c r="E214">
        <v>34512000</v>
      </c>
    </row>
    <row r="215" spans="1:5" x14ac:dyDescent="0.35">
      <c r="A215">
        <v>2021</v>
      </c>
      <c r="B215" t="s">
        <v>92</v>
      </c>
      <c r="C215" s="50" t="s">
        <v>88</v>
      </c>
      <c r="D215" s="50" t="s">
        <v>13</v>
      </c>
      <c r="E215">
        <v>34887000</v>
      </c>
    </row>
    <row r="216" spans="1:5" x14ac:dyDescent="0.35">
      <c r="A216">
        <v>2022</v>
      </c>
      <c r="B216" t="s">
        <v>92</v>
      </c>
      <c r="C216" s="50" t="s">
        <v>88</v>
      </c>
      <c r="D216" s="50" t="s">
        <v>13</v>
      </c>
      <c r="E216">
        <v>35239000</v>
      </c>
    </row>
    <row r="217" spans="1:5" x14ac:dyDescent="0.35">
      <c r="A217">
        <v>2023</v>
      </c>
      <c r="B217" t="s">
        <v>92</v>
      </c>
      <c r="C217" s="50" t="s">
        <v>88</v>
      </c>
      <c r="D217" s="50" t="s">
        <v>13</v>
      </c>
      <c r="E217">
        <v>35573000</v>
      </c>
    </row>
    <row r="218" spans="1:5" x14ac:dyDescent="0.35">
      <c r="A218">
        <v>2024</v>
      </c>
      <c r="B218" t="s">
        <v>92</v>
      </c>
      <c r="C218" s="50" t="s">
        <v>88</v>
      </c>
      <c r="D218" s="50" t="s">
        <v>13</v>
      </c>
      <c r="E218">
        <v>35908000</v>
      </c>
    </row>
    <row r="219" spans="1:5" x14ac:dyDescent="0.35">
      <c r="A219">
        <v>2025</v>
      </c>
      <c r="B219" t="s">
        <v>92</v>
      </c>
      <c r="C219" s="50" t="s">
        <v>88</v>
      </c>
      <c r="D219" s="50" t="s">
        <v>13</v>
      </c>
      <c r="E219">
        <v>36242000</v>
      </c>
    </row>
    <row r="220" spans="1:5" x14ac:dyDescent="0.35">
      <c r="A220">
        <v>2026</v>
      </c>
      <c r="B220" t="s">
        <v>92</v>
      </c>
      <c r="C220" s="50" t="s">
        <v>88</v>
      </c>
      <c r="D220" s="50" t="s">
        <v>13</v>
      </c>
      <c r="E220">
        <v>36577000</v>
      </c>
    </row>
    <row r="221" spans="1:5" x14ac:dyDescent="0.35">
      <c r="A221">
        <v>2027</v>
      </c>
      <c r="B221" t="s">
        <v>92</v>
      </c>
      <c r="C221" s="50" t="s">
        <v>88</v>
      </c>
      <c r="D221" s="50" t="s">
        <v>13</v>
      </c>
      <c r="E221">
        <v>36889000</v>
      </c>
    </row>
    <row r="222" spans="1:5" x14ac:dyDescent="0.35">
      <c r="A222">
        <v>2028</v>
      </c>
      <c r="B222" t="s">
        <v>92</v>
      </c>
      <c r="C222" s="50" t="s">
        <v>88</v>
      </c>
      <c r="D222" s="50" t="s">
        <v>13</v>
      </c>
      <c r="E222">
        <v>37185000</v>
      </c>
    </row>
    <row r="223" spans="1:5" x14ac:dyDescent="0.35">
      <c r="A223">
        <v>2029</v>
      </c>
      <c r="B223" t="s">
        <v>92</v>
      </c>
      <c r="C223" s="50" t="s">
        <v>88</v>
      </c>
      <c r="D223" s="50" t="s">
        <v>13</v>
      </c>
      <c r="E223">
        <v>37481000</v>
      </c>
    </row>
    <row r="224" spans="1:5" x14ac:dyDescent="0.35">
      <c r="A224">
        <v>2030</v>
      </c>
      <c r="B224" t="s">
        <v>92</v>
      </c>
      <c r="C224" s="50" t="s">
        <v>88</v>
      </c>
      <c r="D224" s="50" t="s">
        <v>13</v>
      </c>
      <c r="E224">
        <v>37777000</v>
      </c>
    </row>
    <row r="225" spans="1:5" x14ac:dyDescent="0.35">
      <c r="A225">
        <v>2031</v>
      </c>
      <c r="B225" t="s">
        <v>92</v>
      </c>
      <c r="C225" s="50" t="s">
        <v>88</v>
      </c>
      <c r="D225" s="50" t="s">
        <v>13</v>
      </c>
      <c r="E225">
        <v>38073000</v>
      </c>
    </row>
    <row r="226" spans="1:5" x14ac:dyDescent="0.35">
      <c r="A226">
        <v>2032</v>
      </c>
      <c r="B226" t="s">
        <v>92</v>
      </c>
      <c r="C226" s="50" t="s">
        <v>88</v>
      </c>
      <c r="D226" s="50" t="s">
        <v>13</v>
      </c>
      <c r="E226">
        <v>38337000</v>
      </c>
    </row>
    <row r="227" spans="1:5" x14ac:dyDescent="0.35">
      <c r="A227">
        <v>2033</v>
      </c>
      <c r="B227" t="s">
        <v>92</v>
      </c>
      <c r="C227" s="50" t="s">
        <v>88</v>
      </c>
      <c r="D227" s="50" t="s">
        <v>13</v>
      </c>
      <c r="E227">
        <v>38577000</v>
      </c>
    </row>
    <row r="228" spans="1:5" x14ac:dyDescent="0.35">
      <c r="A228">
        <v>2034</v>
      </c>
      <c r="B228" t="s">
        <v>92</v>
      </c>
      <c r="C228" s="50" t="s">
        <v>88</v>
      </c>
      <c r="D228" s="50" t="s">
        <v>13</v>
      </c>
      <c r="E228">
        <v>38818000</v>
      </c>
    </row>
    <row r="229" spans="1:5" x14ac:dyDescent="0.35">
      <c r="A229">
        <v>2035</v>
      </c>
      <c r="B229" t="s">
        <v>92</v>
      </c>
      <c r="C229" s="50" t="s">
        <v>88</v>
      </c>
      <c r="D229" s="50" t="s">
        <v>13</v>
      </c>
      <c r="E229">
        <v>39058000</v>
      </c>
    </row>
    <row r="230" spans="1:5" x14ac:dyDescent="0.35">
      <c r="A230">
        <v>2036</v>
      </c>
      <c r="B230" t="s">
        <v>92</v>
      </c>
      <c r="C230" s="50" t="s">
        <v>88</v>
      </c>
      <c r="D230" s="50" t="s">
        <v>13</v>
      </c>
      <c r="E230">
        <v>39299000</v>
      </c>
    </row>
    <row r="231" spans="1:5" x14ac:dyDescent="0.35">
      <c r="A231">
        <v>2037</v>
      </c>
      <c r="B231" t="s">
        <v>92</v>
      </c>
      <c r="C231" s="50" t="s">
        <v>88</v>
      </c>
      <c r="D231" s="50" t="s">
        <v>13</v>
      </c>
      <c r="E231">
        <v>39539000</v>
      </c>
    </row>
    <row r="232" spans="1:5" x14ac:dyDescent="0.35">
      <c r="A232">
        <v>2038</v>
      </c>
      <c r="B232" t="s">
        <v>92</v>
      </c>
      <c r="C232" s="50" t="s">
        <v>88</v>
      </c>
      <c r="D232" s="50" t="s">
        <v>13</v>
      </c>
      <c r="E232">
        <v>39790316</v>
      </c>
    </row>
    <row r="233" spans="1:5" x14ac:dyDescent="0.35">
      <c r="A233">
        <v>2039</v>
      </c>
      <c r="B233" t="s">
        <v>92</v>
      </c>
      <c r="C233" s="50" t="s">
        <v>88</v>
      </c>
      <c r="D233" s="50" t="s">
        <v>13</v>
      </c>
      <c r="E233">
        <v>40043680</v>
      </c>
    </row>
    <row r="234" spans="1:5" x14ac:dyDescent="0.35">
      <c r="A234">
        <v>2040</v>
      </c>
      <c r="B234" t="s">
        <v>92</v>
      </c>
      <c r="C234" s="50" t="s">
        <v>88</v>
      </c>
      <c r="D234" s="50" t="s">
        <v>13</v>
      </c>
      <c r="E234">
        <v>40299117</v>
      </c>
    </row>
    <row r="235" spans="1:5" x14ac:dyDescent="0.35">
      <c r="A235">
        <v>2041</v>
      </c>
      <c r="B235" t="s">
        <v>92</v>
      </c>
      <c r="C235" s="50" t="s">
        <v>88</v>
      </c>
      <c r="D235" s="50" t="s">
        <v>13</v>
      </c>
      <c r="E235">
        <v>40556648</v>
      </c>
    </row>
    <row r="236" spans="1:5" x14ac:dyDescent="0.35">
      <c r="A236">
        <v>2016</v>
      </c>
      <c r="B236" t="s">
        <v>92</v>
      </c>
      <c r="C236" s="50" t="s">
        <v>89</v>
      </c>
      <c r="D236" s="50" t="s">
        <v>14</v>
      </c>
      <c r="E236">
        <v>94762000</v>
      </c>
    </row>
    <row r="237" spans="1:5" x14ac:dyDescent="0.35">
      <c r="A237">
        <v>2017</v>
      </c>
      <c r="B237" t="s">
        <v>92</v>
      </c>
      <c r="C237" s="50" t="s">
        <v>89</v>
      </c>
      <c r="D237" s="50" t="s">
        <v>14</v>
      </c>
      <c r="E237">
        <v>95434000</v>
      </c>
    </row>
    <row r="238" spans="1:5" x14ac:dyDescent="0.35">
      <c r="A238">
        <v>2018</v>
      </c>
      <c r="B238" t="s">
        <v>92</v>
      </c>
      <c r="C238" s="50" t="s">
        <v>89</v>
      </c>
      <c r="D238" s="50" t="s">
        <v>14</v>
      </c>
      <c r="E238">
        <v>96043000</v>
      </c>
    </row>
    <row r="239" spans="1:5" x14ac:dyDescent="0.35">
      <c r="A239">
        <v>2019</v>
      </c>
      <c r="B239" t="s">
        <v>92</v>
      </c>
      <c r="C239" s="50" t="s">
        <v>89</v>
      </c>
      <c r="D239" s="50" t="s">
        <v>14</v>
      </c>
      <c r="E239">
        <v>96653000</v>
      </c>
    </row>
    <row r="240" spans="1:5" x14ac:dyDescent="0.35">
      <c r="A240">
        <v>2020</v>
      </c>
      <c r="B240" t="s">
        <v>92</v>
      </c>
      <c r="C240" s="50" t="s">
        <v>89</v>
      </c>
      <c r="D240" s="50" t="s">
        <v>14</v>
      </c>
      <c r="E240">
        <v>97262000</v>
      </c>
    </row>
    <row r="241" spans="1:5" x14ac:dyDescent="0.35">
      <c r="A241">
        <v>2021</v>
      </c>
      <c r="B241" t="s">
        <v>92</v>
      </c>
      <c r="C241" s="50" t="s">
        <v>89</v>
      </c>
      <c r="D241" s="50" t="s">
        <v>14</v>
      </c>
      <c r="E241">
        <v>97871000</v>
      </c>
    </row>
    <row r="242" spans="1:5" x14ac:dyDescent="0.35">
      <c r="A242">
        <v>2022</v>
      </c>
      <c r="B242" t="s">
        <v>92</v>
      </c>
      <c r="C242" s="50" t="s">
        <v>89</v>
      </c>
      <c r="D242" s="50" t="s">
        <v>14</v>
      </c>
      <c r="E242">
        <v>98404000</v>
      </c>
    </row>
    <row r="243" spans="1:5" x14ac:dyDescent="0.35">
      <c r="A243">
        <v>2023</v>
      </c>
      <c r="B243" t="s">
        <v>92</v>
      </c>
      <c r="C243" s="50" t="s">
        <v>89</v>
      </c>
      <c r="D243" s="50" t="s">
        <v>14</v>
      </c>
      <c r="E243">
        <v>98884000</v>
      </c>
    </row>
    <row r="244" spans="1:5" x14ac:dyDescent="0.35">
      <c r="A244">
        <v>2024</v>
      </c>
      <c r="B244" t="s">
        <v>92</v>
      </c>
      <c r="C244" s="50" t="s">
        <v>89</v>
      </c>
      <c r="D244" s="50" t="s">
        <v>14</v>
      </c>
      <c r="E244">
        <v>99363000</v>
      </c>
    </row>
    <row r="245" spans="1:5" x14ac:dyDescent="0.35">
      <c r="A245">
        <v>2025</v>
      </c>
      <c r="B245" t="s">
        <v>92</v>
      </c>
      <c r="C245" s="50" t="s">
        <v>89</v>
      </c>
      <c r="D245" s="50" t="s">
        <v>14</v>
      </c>
      <c r="E245">
        <v>99843000</v>
      </c>
    </row>
    <row r="246" spans="1:5" x14ac:dyDescent="0.35">
      <c r="A246">
        <v>2026</v>
      </c>
      <c r="B246" t="s">
        <v>92</v>
      </c>
      <c r="C246" s="50" t="s">
        <v>89</v>
      </c>
      <c r="D246" s="50" t="s">
        <v>14</v>
      </c>
      <c r="E246">
        <v>100322000</v>
      </c>
    </row>
    <row r="247" spans="1:5" x14ac:dyDescent="0.35">
      <c r="A247">
        <v>2027</v>
      </c>
      <c r="B247" t="s">
        <v>92</v>
      </c>
      <c r="C247" s="50" t="s">
        <v>89</v>
      </c>
      <c r="D247" s="50" t="s">
        <v>14</v>
      </c>
      <c r="E247">
        <v>100714000</v>
      </c>
    </row>
    <row r="248" spans="1:5" x14ac:dyDescent="0.35">
      <c r="A248">
        <v>2028</v>
      </c>
      <c r="B248" t="s">
        <v>92</v>
      </c>
      <c r="C248" s="50" t="s">
        <v>89</v>
      </c>
      <c r="D248" s="50" t="s">
        <v>14</v>
      </c>
      <c r="E248">
        <v>101043000</v>
      </c>
    </row>
    <row r="249" spans="1:5" x14ac:dyDescent="0.35">
      <c r="A249">
        <v>2029</v>
      </c>
      <c r="B249" t="s">
        <v>92</v>
      </c>
      <c r="C249" s="50" t="s">
        <v>89</v>
      </c>
      <c r="D249" s="50" t="s">
        <v>14</v>
      </c>
      <c r="E249">
        <v>101372000</v>
      </c>
    </row>
    <row r="250" spans="1:5" x14ac:dyDescent="0.35">
      <c r="A250">
        <v>2030</v>
      </c>
      <c r="B250" t="s">
        <v>92</v>
      </c>
      <c r="C250" s="50" t="s">
        <v>89</v>
      </c>
      <c r="D250" s="50" t="s">
        <v>14</v>
      </c>
      <c r="E250">
        <v>101701000</v>
      </c>
    </row>
    <row r="251" spans="1:5" x14ac:dyDescent="0.35">
      <c r="A251">
        <v>2031</v>
      </c>
      <c r="B251" t="s">
        <v>92</v>
      </c>
      <c r="C251" s="50" t="s">
        <v>89</v>
      </c>
      <c r="D251" s="50" t="s">
        <v>14</v>
      </c>
      <c r="E251">
        <v>102030000</v>
      </c>
    </row>
    <row r="252" spans="1:5" x14ac:dyDescent="0.35">
      <c r="A252">
        <v>2032</v>
      </c>
      <c r="B252" t="s">
        <v>92</v>
      </c>
      <c r="C252" s="50" t="s">
        <v>89</v>
      </c>
      <c r="D252" s="50" t="s">
        <v>14</v>
      </c>
      <c r="E252">
        <v>102256000</v>
      </c>
    </row>
    <row r="253" spans="1:5" x14ac:dyDescent="0.35">
      <c r="A253">
        <v>2033</v>
      </c>
      <c r="B253" t="s">
        <v>92</v>
      </c>
      <c r="C253" s="50" t="s">
        <v>89</v>
      </c>
      <c r="D253" s="50" t="s">
        <v>14</v>
      </c>
      <c r="E253">
        <v>102409000</v>
      </c>
    </row>
    <row r="254" spans="1:5" x14ac:dyDescent="0.35">
      <c r="A254">
        <v>2034</v>
      </c>
      <c r="B254" t="s">
        <v>92</v>
      </c>
      <c r="C254" s="50" t="s">
        <v>89</v>
      </c>
      <c r="D254" s="50" t="s">
        <v>14</v>
      </c>
      <c r="E254">
        <v>102562000</v>
      </c>
    </row>
    <row r="255" spans="1:5" x14ac:dyDescent="0.35">
      <c r="A255">
        <v>2035</v>
      </c>
      <c r="B255" t="s">
        <v>92</v>
      </c>
      <c r="C255" s="50" t="s">
        <v>89</v>
      </c>
      <c r="D255" s="50" t="s">
        <v>14</v>
      </c>
      <c r="E255">
        <v>102715000</v>
      </c>
    </row>
    <row r="256" spans="1:5" x14ac:dyDescent="0.35">
      <c r="A256">
        <v>2036</v>
      </c>
      <c r="B256" t="s">
        <v>92</v>
      </c>
      <c r="C256" s="50" t="s">
        <v>89</v>
      </c>
      <c r="D256" s="50" t="s">
        <v>14</v>
      </c>
      <c r="E256">
        <v>102868000</v>
      </c>
    </row>
    <row r="257" spans="1:5" x14ac:dyDescent="0.35">
      <c r="A257">
        <v>2037</v>
      </c>
      <c r="B257" t="s">
        <v>92</v>
      </c>
      <c r="C257" s="50" t="s">
        <v>89</v>
      </c>
      <c r="D257" s="50" t="s">
        <v>14</v>
      </c>
      <c r="E257">
        <v>103020000</v>
      </c>
    </row>
    <row r="258" spans="1:5" x14ac:dyDescent="0.35">
      <c r="A258">
        <v>2038</v>
      </c>
      <c r="B258" t="s">
        <v>92</v>
      </c>
      <c r="C258" s="50" t="s">
        <v>89</v>
      </c>
      <c r="D258" s="50" t="s">
        <v>14</v>
      </c>
      <c r="E258">
        <v>103215325</v>
      </c>
    </row>
    <row r="259" spans="1:5" x14ac:dyDescent="0.35">
      <c r="A259">
        <v>2039</v>
      </c>
      <c r="B259" t="s">
        <v>92</v>
      </c>
      <c r="C259" s="50" t="s">
        <v>89</v>
      </c>
      <c r="D259" s="50" t="s">
        <v>14</v>
      </c>
      <c r="E259">
        <v>103419497</v>
      </c>
    </row>
    <row r="260" spans="1:5" x14ac:dyDescent="0.35">
      <c r="A260">
        <v>2040</v>
      </c>
      <c r="B260" t="s">
        <v>92</v>
      </c>
      <c r="C260" s="50" t="s">
        <v>89</v>
      </c>
      <c r="D260" s="50" t="s">
        <v>14</v>
      </c>
      <c r="E260">
        <v>103632591</v>
      </c>
    </row>
    <row r="261" spans="1:5" x14ac:dyDescent="0.35">
      <c r="A261">
        <v>2041</v>
      </c>
      <c r="B261" t="s">
        <v>92</v>
      </c>
      <c r="C261" s="50" t="s">
        <v>89</v>
      </c>
      <c r="D261" s="50" t="s">
        <v>14</v>
      </c>
      <c r="E261">
        <v>103854676</v>
      </c>
    </row>
    <row r="262" spans="1:5" x14ac:dyDescent="0.35">
      <c r="A262">
        <v>2016</v>
      </c>
      <c r="B262" t="s">
        <v>92</v>
      </c>
      <c r="C262" s="50" t="s">
        <v>89</v>
      </c>
      <c r="D262" s="50" t="s">
        <v>15</v>
      </c>
      <c r="E262">
        <v>35566000</v>
      </c>
    </row>
    <row r="263" spans="1:5" x14ac:dyDescent="0.35">
      <c r="A263">
        <v>2017</v>
      </c>
      <c r="B263" t="s">
        <v>92</v>
      </c>
      <c r="C263" s="50" t="s">
        <v>89</v>
      </c>
      <c r="D263" s="50" t="s">
        <v>15</v>
      </c>
      <c r="E263">
        <v>36112000</v>
      </c>
    </row>
    <row r="264" spans="1:5" x14ac:dyDescent="0.35">
      <c r="A264">
        <v>2018</v>
      </c>
      <c r="B264" t="s">
        <v>92</v>
      </c>
      <c r="C264" s="50" t="s">
        <v>89</v>
      </c>
      <c r="D264" s="50" t="s">
        <v>15</v>
      </c>
      <c r="E264">
        <v>36646000</v>
      </c>
    </row>
    <row r="265" spans="1:5" x14ac:dyDescent="0.35">
      <c r="A265">
        <v>2019</v>
      </c>
      <c r="B265" t="s">
        <v>92</v>
      </c>
      <c r="C265" s="50" t="s">
        <v>89</v>
      </c>
      <c r="D265" s="50" t="s">
        <v>15</v>
      </c>
      <c r="E265">
        <v>37180000</v>
      </c>
    </row>
    <row r="266" spans="1:5" x14ac:dyDescent="0.35">
      <c r="A266">
        <v>2020</v>
      </c>
      <c r="B266" t="s">
        <v>92</v>
      </c>
      <c r="C266" s="50" t="s">
        <v>89</v>
      </c>
      <c r="D266" s="50" t="s">
        <v>15</v>
      </c>
      <c r="E266">
        <v>37715000</v>
      </c>
    </row>
    <row r="267" spans="1:5" x14ac:dyDescent="0.35">
      <c r="A267">
        <v>2021</v>
      </c>
      <c r="B267" t="s">
        <v>92</v>
      </c>
      <c r="C267" s="50" t="s">
        <v>89</v>
      </c>
      <c r="D267" s="50" t="s">
        <v>15</v>
      </c>
      <c r="E267">
        <v>38249000</v>
      </c>
    </row>
    <row r="268" spans="1:5" x14ac:dyDescent="0.35">
      <c r="A268">
        <v>2022</v>
      </c>
      <c r="B268" t="s">
        <v>92</v>
      </c>
      <c r="C268" s="50" t="s">
        <v>89</v>
      </c>
      <c r="D268" s="50" t="s">
        <v>15</v>
      </c>
      <c r="E268">
        <v>38762000</v>
      </c>
    </row>
    <row r="269" spans="1:5" x14ac:dyDescent="0.35">
      <c r="A269">
        <v>2023</v>
      </c>
      <c r="B269" t="s">
        <v>92</v>
      </c>
      <c r="C269" s="50" t="s">
        <v>89</v>
      </c>
      <c r="D269" s="50" t="s">
        <v>15</v>
      </c>
      <c r="E269">
        <v>39259000</v>
      </c>
    </row>
    <row r="270" spans="1:5" x14ac:dyDescent="0.35">
      <c r="A270">
        <v>2024</v>
      </c>
      <c r="B270" t="s">
        <v>92</v>
      </c>
      <c r="C270" s="50" t="s">
        <v>89</v>
      </c>
      <c r="D270" s="50" t="s">
        <v>15</v>
      </c>
      <c r="E270">
        <v>39756000</v>
      </c>
    </row>
    <row r="271" spans="1:5" x14ac:dyDescent="0.35">
      <c r="A271">
        <v>2025</v>
      </c>
      <c r="B271" t="s">
        <v>92</v>
      </c>
      <c r="C271" s="50" t="s">
        <v>89</v>
      </c>
      <c r="D271" s="50" t="s">
        <v>15</v>
      </c>
      <c r="E271">
        <v>40253000</v>
      </c>
    </row>
    <row r="272" spans="1:5" x14ac:dyDescent="0.35">
      <c r="A272">
        <v>2026</v>
      </c>
      <c r="B272" t="s">
        <v>92</v>
      </c>
      <c r="C272" s="50" t="s">
        <v>89</v>
      </c>
      <c r="D272" s="50" t="s">
        <v>15</v>
      </c>
      <c r="E272">
        <v>40751000</v>
      </c>
    </row>
    <row r="273" spans="1:5" x14ac:dyDescent="0.35">
      <c r="A273">
        <v>2027</v>
      </c>
      <c r="B273" t="s">
        <v>92</v>
      </c>
      <c r="C273" s="50" t="s">
        <v>89</v>
      </c>
      <c r="D273" s="50" t="s">
        <v>15</v>
      </c>
      <c r="E273">
        <v>41221000</v>
      </c>
    </row>
    <row r="274" spans="1:5" x14ac:dyDescent="0.35">
      <c r="A274">
        <v>2028</v>
      </c>
      <c r="B274" t="s">
        <v>92</v>
      </c>
      <c r="C274" s="50" t="s">
        <v>89</v>
      </c>
      <c r="D274" s="50" t="s">
        <v>15</v>
      </c>
      <c r="E274">
        <v>41671000</v>
      </c>
    </row>
    <row r="275" spans="1:5" x14ac:dyDescent="0.35">
      <c r="A275">
        <v>2029</v>
      </c>
      <c r="B275" t="s">
        <v>92</v>
      </c>
      <c r="C275" s="50" t="s">
        <v>89</v>
      </c>
      <c r="D275" s="50" t="s">
        <v>15</v>
      </c>
      <c r="E275">
        <v>42121000</v>
      </c>
    </row>
    <row r="276" spans="1:5" x14ac:dyDescent="0.35">
      <c r="A276">
        <v>2030</v>
      </c>
      <c r="B276" t="s">
        <v>92</v>
      </c>
      <c r="C276" s="50" t="s">
        <v>89</v>
      </c>
      <c r="D276" s="50" t="s">
        <v>15</v>
      </c>
      <c r="E276">
        <v>42572000</v>
      </c>
    </row>
    <row r="277" spans="1:5" x14ac:dyDescent="0.35">
      <c r="A277">
        <v>2031</v>
      </c>
      <c r="B277" t="s">
        <v>92</v>
      </c>
      <c r="C277" s="50" t="s">
        <v>89</v>
      </c>
      <c r="D277" s="50" t="s">
        <v>15</v>
      </c>
      <c r="E277">
        <v>43022000</v>
      </c>
    </row>
    <row r="278" spans="1:5" x14ac:dyDescent="0.35">
      <c r="A278">
        <v>2032</v>
      </c>
      <c r="B278" t="s">
        <v>92</v>
      </c>
      <c r="C278" s="50" t="s">
        <v>89</v>
      </c>
      <c r="D278" s="50" t="s">
        <v>15</v>
      </c>
      <c r="E278">
        <v>43436000</v>
      </c>
    </row>
    <row r="279" spans="1:5" x14ac:dyDescent="0.35">
      <c r="A279">
        <v>2033</v>
      </c>
      <c r="B279" t="s">
        <v>92</v>
      </c>
      <c r="C279" s="50" t="s">
        <v>89</v>
      </c>
      <c r="D279" s="50" t="s">
        <v>15</v>
      </c>
      <c r="E279">
        <v>43826000</v>
      </c>
    </row>
    <row r="280" spans="1:5" x14ac:dyDescent="0.35">
      <c r="A280">
        <v>2034</v>
      </c>
      <c r="B280" t="s">
        <v>92</v>
      </c>
      <c r="C280" s="50" t="s">
        <v>89</v>
      </c>
      <c r="D280" s="50" t="s">
        <v>15</v>
      </c>
      <c r="E280">
        <v>44215000</v>
      </c>
    </row>
    <row r="281" spans="1:5" x14ac:dyDescent="0.35">
      <c r="A281">
        <v>2035</v>
      </c>
      <c r="B281" t="s">
        <v>92</v>
      </c>
      <c r="C281" s="50" t="s">
        <v>89</v>
      </c>
      <c r="D281" s="50" t="s">
        <v>15</v>
      </c>
      <c r="E281">
        <v>44604000</v>
      </c>
    </row>
    <row r="282" spans="1:5" x14ac:dyDescent="0.35">
      <c r="A282">
        <v>2036</v>
      </c>
      <c r="B282" t="s">
        <v>92</v>
      </c>
      <c r="C282" s="50" t="s">
        <v>89</v>
      </c>
      <c r="D282" s="50" t="s">
        <v>15</v>
      </c>
      <c r="E282">
        <v>44993000</v>
      </c>
    </row>
    <row r="283" spans="1:5" x14ac:dyDescent="0.35">
      <c r="A283">
        <v>2037</v>
      </c>
      <c r="B283" t="s">
        <v>92</v>
      </c>
      <c r="C283" s="50" t="s">
        <v>89</v>
      </c>
      <c r="D283" s="50" t="s">
        <v>15</v>
      </c>
      <c r="E283">
        <v>45382000</v>
      </c>
    </row>
    <row r="284" spans="1:5" x14ac:dyDescent="0.35">
      <c r="A284">
        <v>2038</v>
      </c>
      <c r="B284" t="s">
        <v>92</v>
      </c>
      <c r="C284" s="50" t="s">
        <v>89</v>
      </c>
      <c r="D284" s="50" t="s">
        <v>15</v>
      </c>
      <c r="E284">
        <v>45790003</v>
      </c>
    </row>
    <row r="285" spans="1:5" x14ac:dyDescent="0.35">
      <c r="A285">
        <v>2039</v>
      </c>
      <c r="B285" t="s">
        <v>92</v>
      </c>
      <c r="C285" s="50" t="s">
        <v>89</v>
      </c>
      <c r="D285" s="50" t="s">
        <v>15</v>
      </c>
      <c r="E285">
        <v>46202334</v>
      </c>
    </row>
    <row r="286" spans="1:5" x14ac:dyDescent="0.35">
      <c r="A286">
        <v>2040</v>
      </c>
      <c r="B286" t="s">
        <v>92</v>
      </c>
      <c r="C286" s="50" t="s">
        <v>89</v>
      </c>
      <c r="D286" s="50" t="s">
        <v>15</v>
      </c>
      <c r="E286">
        <v>46619045</v>
      </c>
    </row>
    <row r="287" spans="1:5" x14ac:dyDescent="0.35">
      <c r="A287">
        <v>2041</v>
      </c>
      <c r="B287" t="s">
        <v>92</v>
      </c>
      <c r="C287" s="50" t="s">
        <v>89</v>
      </c>
      <c r="D287" s="50" t="s">
        <v>15</v>
      </c>
      <c r="E287">
        <v>47040193</v>
      </c>
    </row>
    <row r="288" spans="1:5" x14ac:dyDescent="0.35">
      <c r="A288">
        <v>2016</v>
      </c>
      <c r="B288" t="s">
        <v>92</v>
      </c>
      <c r="C288" s="50" t="s">
        <v>89</v>
      </c>
      <c r="D288" s="50" t="s">
        <v>16</v>
      </c>
      <c r="E288">
        <v>43800000</v>
      </c>
    </row>
    <row r="289" spans="1:5" x14ac:dyDescent="0.35">
      <c r="A289">
        <v>2017</v>
      </c>
      <c r="B289" t="s">
        <v>92</v>
      </c>
      <c r="C289" s="50" t="s">
        <v>89</v>
      </c>
      <c r="D289" s="50" t="s">
        <v>16</v>
      </c>
      <c r="E289">
        <v>44168000</v>
      </c>
    </row>
    <row r="290" spans="1:5" x14ac:dyDescent="0.35">
      <c r="A290">
        <v>2018</v>
      </c>
      <c r="B290" t="s">
        <v>92</v>
      </c>
      <c r="C290" s="50" t="s">
        <v>89</v>
      </c>
      <c r="D290" s="50" t="s">
        <v>16</v>
      </c>
      <c r="E290">
        <v>44514000</v>
      </c>
    </row>
    <row r="291" spans="1:5" x14ac:dyDescent="0.35">
      <c r="A291">
        <v>2019</v>
      </c>
      <c r="B291" t="s">
        <v>92</v>
      </c>
      <c r="C291" s="50" t="s">
        <v>89</v>
      </c>
      <c r="D291" s="50" t="s">
        <v>16</v>
      </c>
      <c r="E291">
        <v>44860000</v>
      </c>
    </row>
    <row r="292" spans="1:5" x14ac:dyDescent="0.35">
      <c r="A292">
        <v>2020</v>
      </c>
      <c r="B292" t="s">
        <v>92</v>
      </c>
      <c r="C292" s="50" t="s">
        <v>89</v>
      </c>
      <c r="D292" s="50" t="s">
        <v>16</v>
      </c>
      <c r="E292">
        <v>45205000</v>
      </c>
    </row>
    <row r="293" spans="1:5" x14ac:dyDescent="0.35">
      <c r="A293">
        <v>2021</v>
      </c>
      <c r="B293" t="s">
        <v>92</v>
      </c>
      <c r="C293" s="50" t="s">
        <v>89</v>
      </c>
      <c r="D293" s="50" t="s">
        <v>16</v>
      </c>
      <c r="E293">
        <v>45552000</v>
      </c>
    </row>
    <row r="294" spans="1:5" x14ac:dyDescent="0.35">
      <c r="A294">
        <v>2022</v>
      </c>
      <c r="B294" t="s">
        <v>92</v>
      </c>
      <c r="C294" s="50" t="s">
        <v>89</v>
      </c>
      <c r="D294" s="50" t="s">
        <v>16</v>
      </c>
      <c r="E294">
        <v>45865000</v>
      </c>
    </row>
    <row r="295" spans="1:5" x14ac:dyDescent="0.35">
      <c r="A295">
        <v>2023</v>
      </c>
      <c r="B295" t="s">
        <v>92</v>
      </c>
      <c r="C295" s="50" t="s">
        <v>89</v>
      </c>
      <c r="D295" s="50" t="s">
        <v>16</v>
      </c>
      <c r="E295">
        <v>46156000</v>
      </c>
    </row>
    <row r="296" spans="1:5" x14ac:dyDescent="0.35">
      <c r="A296">
        <v>2024</v>
      </c>
      <c r="B296" t="s">
        <v>92</v>
      </c>
      <c r="C296" s="50" t="s">
        <v>89</v>
      </c>
      <c r="D296" s="50" t="s">
        <v>16</v>
      </c>
      <c r="E296">
        <v>46446000</v>
      </c>
    </row>
    <row r="297" spans="1:5" x14ac:dyDescent="0.35">
      <c r="A297">
        <v>2025</v>
      </c>
      <c r="B297" t="s">
        <v>92</v>
      </c>
      <c r="C297" s="50" t="s">
        <v>89</v>
      </c>
      <c r="D297" s="50" t="s">
        <v>16</v>
      </c>
      <c r="E297">
        <v>46736000</v>
      </c>
    </row>
    <row r="298" spans="1:5" x14ac:dyDescent="0.35">
      <c r="A298">
        <v>2026</v>
      </c>
      <c r="B298" t="s">
        <v>92</v>
      </c>
      <c r="C298" s="50" t="s">
        <v>89</v>
      </c>
      <c r="D298" s="50" t="s">
        <v>16</v>
      </c>
      <c r="E298">
        <v>47026000</v>
      </c>
    </row>
    <row r="299" spans="1:5" x14ac:dyDescent="0.35">
      <c r="A299">
        <v>2027</v>
      </c>
      <c r="B299" t="s">
        <v>92</v>
      </c>
      <c r="C299" s="50" t="s">
        <v>89</v>
      </c>
      <c r="D299" s="50" t="s">
        <v>16</v>
      </c>
      <c r="E299">
        <v>47277000</v>
      </c>
    </row>
    <row r="300" spans="1:5" x14ac:dyDescent="0.35">
      <c r="A300">
        <v>2028</v>
      </c>
      <c r="B300" t="s">
        <v>92</v>
      </c>
      <c r="C300" s="50" t="s">
        <v>89</v>
      </c>
      <c r="D300" s="50" t="s">
        <v>16</v>
      </c>
      <c r="E300">
        <v>47499000</v>
      </c>
    </row>
    <row r="301" spans="1:5" x14ac:dyDescent="0.35">
      <c r="A301">
        <v>2029</v>
      </c>
      <c r="B301" t="s">
        <v>92</v>
      </c>
      <c r="C301" s="50" t="s">
        <v>89</v>
      </c>
      <c r="D301" s="50" t="s">
        <v>16</v>
      </c>
      <c r="E301">
        <v>47722000</v>
      </c>
    </row>
    <row r="302" spans="1:5" x14ac:dyDescent="0.35">
      <c r="A302">
        <v>2030</v>
      </c>
      <c r="B302" t="s">
        <v>92</v>
      </c>
      <c r="C302" s="50" t="s">
        <v>89</v>
      </c>
      <c r="D302" s="50" t="s">
        <v>16</v>
      </c>
      <c r="E302">
        <v>47944000</v>
      </c>
    </row>
    <row r="303" spans="1:5" x14ac:dyDescent="0.35">
      <c r="A303">
        <v>2031</v>
      </c>
      <c r="B303" t="s">
        <v>92</v>
      </c>
      <c r="C303" s="50" t="s">
        <v>89</v>
      </c>
      <c r="D303" s="50" t="s">
        <v>16</v>
      </c>
      <c r="E303">
        <v>48167000</v>
      </c>
    </row>
    <row r="304" spans="1:5" x14ac:dyDescent="0.35">
      <c r="A304">
        <v>2032</v>
      </c>
      <c r="B304" t="s">
        <v>92</v>
      </c>
      <c r="C304" s="50" t="s">
        <v>89</v>
      </c>
      <c r="D304" s="50" t="s">
        <v>16</v>
      </c>
      <c r="E304">
        <v>48349000</v>
      </c>
    </row>
    <row r="305" spans="1:5" x14ac:dyDescent="0.35">
      <c r="A305">
        <v>2033</v>
      </c>
      <c r="B305" t="s">
        <v>92</v>
      </c>
      <c r="C305" s="50" t="s">
        <v>89</v>
      </c>
      <c r="D305" s="50" t="s">
        <v>16</v>
      </c>
      <c r="E305">
        <v>48502000</v>
      </c>
    </row>
    <row r="306" spans="1:5" x14ac:dyDescent="0.35">
      <c r="A306">
        <v>2034</v>
      </c>
      <c r="B306" t="s">
        <v>92</v>
      </c>
      <c r="C306" s="50" t="s">
        <v>89</v>
      </c>
      <c r="D306" s="50" t="s">
        <v>16</v>
      </c>
      <c r="E306">
        <v>48656000</v>
      </c>
    </row>
    <row r="307" spans="1:5" x14ac:dyDescent="0.35">
      <c r="A307">
        <v>2035</v>
      </c>
      <c r="B307" t="s">
        <v>92</v>
      </c>
      <c r="C307" s="50" t="s">
        <v>89</v>
      </c>
      <c r="D307" s="50" t="s">
        <v>16</v>
      </c>
      <c r="E307">
        <v>48808000</v>
      </c>
    </row>
    <row r="308" spans="1:5" x14ac:dyDescent="0.35">
      <c r="A308">
        <v>2036</v>
      </c>
      <c r="B308" t="s">
        <v>92</v>
      </c>
      <c r="C308" s="50" t="s">
        <v>89</v>
      </c>
      <c r="D308" s="50" t="s">
        <v>16</v>
      </c>
      <c r="E308">
        <v>48962000</v>
      </c>
    </row>
    <row r="309" spans="1:5" x14ac:dyDescent="0.35">
      <c r="A309">
        <v>2037</v>
      </c>
      <c r="B309" t="s">
        <v>92</v>
      </c>
      <c r="C309" s="50" t="s">
        <v>89</v>
      </c>
      <c r="D309" s="50" t="s">
        <v>16</v>
      </c>
      <c r="E309">
        <v>49115000</v>
      </c>
    </row>
    <row r="310" spans="1:5" x14ac:dyDescent="0.35">
      <c r="A310">
        <v>2038</v>
      </c>
      <c r="B310" t="s">
        <v>92</v>
      </c>
      <c r="C310" s="50" t="s">
        <v>89</v>
      </c>
      <c r="D310" s="50" t="s">
        <v>16</v>
      </c>
      <c r="E310">
        <v>49278745</v>
      </c>
    </row>
    <row r="311" spans="1:5" x14ac:dyDescent="0.35">
      <c r="A311">
        <v>2039</v>
      </c>
      <c r="B311" t="s">
        <v>92</v>
      </c>
      <c r="C311" s="50" t="s">
        <v>89</v>
      </c>
      <c r="D311" s="50" t="s">
        <v>16</v>
      </c>
      <c r="E311">
        <v>49444185</v>
      </c>
    </row>
    <row r="312" spans="1:5" x14ac:dyDescent="0.35">
      <c r="A312">
        <v>2040</v>
      </c>
      <c r="B312" t="s">
        <v>92</v>
      </c>
      <c r="C312" s="50" t="s">
        <v>89</v>
      </c>
      <c r="D312" s="50" t="s">
        <v>16</v>
      </c>
      <c r="E312">
        <v>49611341</v>
      </c>
    </row>
    <row r="313" spans="1:5" x14ac:dyDescent="0.35">
      <c r="A313">
        <v>2041</v>
      </c>
      <c r="B313" t="s">
        <v>92</v>
      </c>
      <c r="C313" s="50" t="s">
        <v>89</v>
      </c>
      <c r="D313" s="50" t="s">
        <v>16</v>
      </c>
      <c r="E313">
        <v>49780236</v>
      </c>
    </row>
    <row r="314" spans="1:5" x14ac:dyDescent="0.35">
      <c r="A314">
        <v>2016</v>
      </c>
      <c r="B314" t="s">
        <v>92</v>
      </c>
      <c r="C314" s="50" t="s">
        <v>85</v>
      </c>
      <c r="D314" s="50" t="s">
        <v>17</v>
      </c>
      <c r="E314">
        <v>27403000</v>
      </c>
    </row>
    <row r="315" spans="1:5" x14ac:dyDescent="0.35">
      <c r="A315">
        <v>2017</v>
      </c>
      <c r="B315" t="s">
        <v>92</v>
      </c>
      <c r="C315" s="50" t="s">
        <v>85</v>
      </c>
      <c r="D315" s="50" t="s">
        <v>17</v>
      </c>
      <c r="E315">
        <v>27796000</v>
      </c>
    </row>
    <row r="316" spans="1:5" x14ac:dyDescent="0.35">
      <c r="A316">
        <v>2018</v>
      </c>
      <c r="B316" t="s">
        <v>92</v>
      </c>
      <c r="C316" s="50" t="s">
        <v>85</v>
      </c>
      <c r="D316" s="50" t="s">
        <v>17</v>
      </c>
      <c r="E316">
        <v>28180000</v>
      </c>
    </row>
    <row r="317" spans="1:5" x14ac:dyDescent="0.35">
      <c r="A317">
        <v>2019</v>
      </c>
      <c r="B317" t="s">
        <v>92</v>
      </c>
      <c r="C317" s="50" t="s">
        <v>85</v>
      </c>
      <c r="D317" s="50" t="s">
        <v>17</v>
      </c>
      <c r="E317">
        <v>28564000</v>
      </c>
    </row>
    <row r="318" spans="1:5" x14ac:dyDescent="0.35">
      <c r="A318">
        <v>2020</v>
      </c>
      <c r="B318" t="s">
        <v>92</v>
      </c>
      <c r="C318" s="50" t="s">
        <v>85</v>
      </c>
      <c r="D318" s="50" t="s">
        <v>17</v>
      </c>
      <c r="E318">
        <v>28948000</v>
      </c>
    </row>
    <row r="319" spans="1:5" x14ac:dyDescent="0.35">
      <c r="A319">
        <v>2021</v>
      </c>
      <c r="B319" t="s">
        <v>92</v>
      </c>
      <c r="C319" s="50" t="s">
        <v>85</v>
      </c>
      <c r="D319" s="50" t="s">
        <v>17</v>
      </c>
      <c r="E319">
        <v>29333000</v>
      </c>
    </row>
    <row r="320" spans="1:5" x14ac:dyDescent="0.35">
      <c r="A320">
        <v>2022</v>
      </c>
      <c r="B320" t="s">
        <v>92</v>
      </c>
      <c r="C320" s="50" t="s">
        <v>85</v>
      </c>
      <c r="D320" s="50" t="s">
        <v>17</v>
      </c>
      <c r="E320">
        <v>29693000</v>
      </c>
    </row>
    <row r="321" spans="1:5" x14ac:dyDescent="0.35">
      <c r="A321">
        <v>2023</v>
      </c>
      <c r="B321" t="s">
        <v>92</v>
      </c>
      <c r="C321" s="50" t="s">
        <v>85</v>
      </c>
      <c r="D321" s="50" t="s">
        <v>17</v>
      </c>
      <c r="E321">
        <v>30037000</v>
      </c>
    </row>
    <row r="322" spans="1:5" x14ac:dyDescent="0.35">
      <c r="A322">
        <v>2024</v>
      </c>
      <c r="B322" t="s">
        <v>92</v>
      </c>
      <c r="C322" s="50" t="s">
        <v>85</v>
      </c>
      <c r="D322" s="50" t="s">
        <v>17</v>
      </c>
      <c r="E322">
        <v>30380000</v>
      </c>
    </row>
    <row r="323" spans="1:5" x14ac:dyDescent="0.35">
      <c r="A323">
        <v>2025</v>
      </c>
      <c r="B323" t="s">
        <v>92</v>
      </c>
      <c r="C323" s="50" t="s">
        <v>85</v>
      </c>
      <c r="D323" s="50" t="s">
        <v>17</v>
      </c>
      <c r="E323">
        <v>30724000</v>
      </c>
    </row>
    <row r="324" spans="1:5" x14ac:dyDescent="0.35">
      <c r="A324">
        <v>2026</v>
      </c>
      <c r="B324" t="s">
        <v>92</v>
      </c>
      <c r="C324" s="50" t="s">
        <v>85</v>
      </c>
      <c r="D324" s="50" t="s">
        <v>17</v>
      </c>
      <c r="E324">
        <v>31068000</v>
      </c>
    </row>
    <row r="325" spans="1:5" x14ac:dyDescent="0.35">
      <c r="A325">
        <v>2027</v>
      </c>
      <c r="B325" t="s">
        <v>92</v>
      </c>
      <c r="C325" s="50" t="s">
        <v>85</v>
      </c>
      <c r="D325" s="50" t="s">
        <v>17</v>
      </c>
      <c r="E325">
        <v>31387000</v>
      </c>
    </row>
    <row r="326" spans="1:5" x14ac:dyDescent="0.35">
      <c r="A326">
        <v>2028</v>
      </c>
      <c r="B326" t="s">
        <v>92</v>
      </c>
      <c r="C326" s="50" t="s">
        <v>85</v>
      </c>
      <c r="D326" s="50" t="s">
        <v>17</v>
      </c>
      <c r="E326">
        <v>31688000</v>
      </c>
    </row>
    <row r="327" spans="1:5" x14ac:dyDescent="0.35">
      <c r="A327">
        <v>2029</v>
      </c>
      <c r="B327" t="s">
        <v>92</v>
      </c>
      <c r="C327" s="50" t="s">
        <v>85</v>
      </c>
      <c r="D327" s="50" t="s">
        <v>17</v>
      </c>
      <c r="E327">
        <v>31990000</v>
      </c>
    </row>
    <row r="328" spans="1:5" x14ac:dyDescent="0.35">
      <c r="A328">
        <v>2030</v>
      </c>
      <c r="B328" t="s">
        <v>92</v>
      </c>
      <c r="C328" s="50" t="s">
        <v>85</v>
      </c>
      <c r="D328" s="50" t="s">
        <v>17</v>
      </c>
      <c r="E328">
        <v>32292000</v>
      </c>
    </row>
    <row r="329" spans="1:5" x14ac:dyDescent="0.35">
      <c r="A329">
        <v>2031</v>
      </c>
      <c r="B329" t="s">
        <v>92</v>
      </c>
      <c r="C329" s="50" t="s">
        <v>85</v>
      </c>
      <c r="D329" s="50" t="s">
        <v>17</v>
      </c>
      <c r="E329">
        <v>32593000</v>
      </c>
    </row>
    <row r="330" spans="1:5" x14ac:dyDescent="0.35">
      <c r="A330">
        <v>2032</v>
      </c>
      <c r="B330" t="s">
        <v>92</v>
      </c>
      <c r="C330" s="50" t="s">
        <v>85</v>
      </c>
      <c r="D330" s="50" t="s">
        <v>17</v>
      </c>
      <c r="E330">
        <v>32878000</v>
      </c>
    </row>
    <row r="331" spans="1:5" x14ac:dyDescent="0.35">
      <c r="A331">
        <v>2033</v>
      </c>
      <c r="B331" t="s">
        <v>92</v>
      </c>
      <c r="C331" s="50" t="s">
        <v>85</v>
      </c>
      <c r="D331" s="50" t="s">
        <v>17</v>
      </c>
      <c r="E331">
        <v>33150000</v>
      </c>
    </row>
    <row r="332" spans="1:5" x14ac:dyDescent="0.35">
      <c r="A332">
        <v>2034</v>
      </c>
      <c r="B332" t="s">
        <v>92</v>
      </c>
      <c r="C332" s="50" t="s">
        <v>85</v>
      </c>
      <c r="D332" s="50" t="s">
        <v>17</v>
      </c>
      <c r="E332">
        <v>33423000</v>
      </c>
    </row>
    <row r="333" spans="1:5" x14ac:dyDescent="0.35">
      <c r="A333">
        <v>2035</v>
      </c>
      <c r="B333" t="s">
        <v>92</v>
      </c>
      <c r="C333" s="50" t="s">
        <v>85</v>
      </c>
      <c r="D333" s="50" t="s">
        <v>17</v>
      </c>
      <c r="E333">
        <v>33695000</v>
      </c>
    </row>
    <row r="334" spans="1:5" x14ac:dyDescent="0.35">
      <c r="A334">
        <v>2036</v>
      </c>
      <c r="B334" t="s">
        <v>92</v>
      </c>
      <c r="C334" s="50" t="s">
        <v>85</v>
      </c>
      <c r="D334" s="50" t="s">
        <v>17</v>
      </c>
      <c r="E334">
        <v>33967000</v>
      </c>
    </row>
    <row r="335" spans="1:5" x14ac:dyDescent="0.35">
      <c r="A335">
        <v>2037</v>
      </c>
      <c r="B335" t="s">
        <v>92</v>
      </c>
      <c r="C335" s="50" t="s">
        <v>85</v>
      </c>
      <c r="D335" s="50" t="s">
        <v>17</v>
      </c>
      <c r="E335">
        <v>34240000</v>
      </c>
    </row>
    <row r="336" spans="1:5" x14ac:dyDescent="0.35">
      <c r="A336">
        <v>2038</v>
      </c>
      <c r="B336" t="s">
        <v>92</v>
      </c>
      <c r="C336" s="50" t="s">
        <v>85</v>
      </c>
      <c r="D336" s="50" t="s">
        <v>17</v>
      </c>
      <c r="E336">
        <v>34528385</v>
      </c>
    </row>
    <row r="337" spans="1:5" x14ac:dyDescent="0.35">
      <c r="A337">
        <v>2039</v>
      </c>
      <c r="B337" t="s">
        <v>92</v>
      </c>
      <c r="C337" s="50" t="s">
        <v>85</v>
      </c>
      <c r="D337" s="50" t="s">
        <v>17</v>
      </c>
      <c r="E337">
        <v>34820925</v>
      </c>
    </row>
    <row r="338" spans="1:5" x14ac:dyDescent="0.35">
      <c r="A338">
        <v>2040</v>
      </c>
      <c r="B338" t="s">
        <v>92</v>
      </c>
      <c r="C338" s="50" t="s">
        <v>85</v>
      </c>
      <c r="D338" s="50" t="s">
        <v>17</v>
      </c>
      <c r="E338">
        <v>35117695</v>
      </c>
    </row>
    <row r="339" spans="1:5" x14ac:dyDescent="0.35">
      <c r="A339">
        <v>2041</v>
      </c>
      <c r="B339" t="s">
        <v>92</v>
      </c>
      <c r="C339" s="50" t="s">
        <v>85</v>
      </c>
      <c r="D339" s="50" t="s">
        <v>17</v>
      </c>
      <c r="E339">
        <v>35418770</v>
      </c>
    </row>
    <row r="340" spans="1:5" x14ac:dyDescent="0.35">
      <c r="A340">
        <v>2016</v>
      </c>
      <c r="B340" t="s">
        <v>92</v>
      </c>
      <c r="C340" s="50" t="s">
        <v>85</v>
      </c>
      <c r="D340" s="50" t="s">
        <v>18</v>
      </c>
      <c r="E340">
        <v>78291000</v>
      </c>
    </row>
    <row r="341" spans="1:5" x14ac:dyDescent="0.35">
      <c r="A341">
        <v>2017</v>
      </c>
      <c r="B341" t="s">
        <v>92</v>
      </c>
      <c r="C341" s="50" t="s">
        <v>85</v>
      </c>
      <c r="D341" s="50" t="s">
        <v>18</v>
      </c>
      <c r="E341">
        <v>79472000</v>
      </c>
    </row>
    <row r="342" spans="1:5" x14ac:dyDescent="0.35">
      <c r="A342">
        <v>2018</v>
      </c>
      <c r="B342" t="s">
        <v>92</v>
      </c>
      <c r="C342" s="50" t="s">
        <v>85</v>
      </c>
      <c r="D342" s="50" t="s">
        <v>18</v>
      </c>
      <c r="E342">
        <v>80614000</v>
      </c>
    </row>
    <row r="343" spans="1:5" x14ac:dyDescent="0.35">
      <c r="A343">
        <v>2019</v>
      </c>
      <c r="B343" t="s">
        <v>92</v>
      </c>
      <c r="C343" s="50" t="s">
        <v>85</v>
      </c>
      <c r="D343" s="50" t="s">
        <v>18</v>
      </c>
      <c r="E343">
        <v>81756000</v>
      </c>
    </row>
    <row r="344" spans="1:5" x14ac:dyDescent="0.35">
      <c r="A344">
        <v>2020</v>
      </c>
      <c r="B344" t="s">
        <v>92</v>
      </c>
      <c r="C344" s="50" t="s">
        <v>85</v>
      </c>
      <c r="D344" s="50" t="s">
        <v>18</v>
      </c>
      <c r="E344">
        <v>82898000</v>
      </c>
    </row>
    <row r="345" spans="1:5" x14ac:dyDescent="0.35">
      <c r="A345">
        <v>2021</v>
      </c>
      <c r="B345" t="s">
        <v>92</v>
      </c>
      <c r="C345" s="50" t="s">
        <v>85</v>
      </c>
      <c r="D345" s="50" t="s">
        <v>18</v>
      </c>
      <c r="E345">
        <v>84040000</v>
      </c>
    </row>
    <row r="346" spans="1:5" x14ac:dyDescent="0.35">
      <c r="A346">
        <v>2022</v>
      </c>
      <c r="B346" t="s">
        <v>92</v>
      </c>
      <c r="C346" s="50" t="s">
        <v>85</v>
      </c>
      <c r="D346" s="50" t="s">
        <v>18</v>
      </c>
      <c r="E346">
        <v>85118000</v>
      </c>
    </row>
    <row r="347" spans="1:5" x14ac:dyDescent="0.35">
      <c r="A347">
        <v>2023</v>
      </c>
      <c r="B347" t="s">
        <v>92</v>
      </c>
      <c r="C347" s="50" t="s">
        <v>85</v>
      </c>
      <c r="D347" s="50" t="s">
        <v>18</v>
      </c>
      <c r="E347">
        <v>86149000</v>
      </c>
    </row>
    <row r="348" spans="1:5" x14ac:dyDescent="0.35">
      <c r="A348">
        <v>2024</v>
      </c>
      <c r="B348" t="s">
        <v>92</v>
      </c>
      <c r="C348" s="50" t="s">
        <v>85</v>
      </c>
      <c r="D348" s="50" t="s">
        <v>18</v>
      </c>
      <c r="E348">
        <v>87180000</v>
      </c>
    </row>
    <row r="349" spans="1:5" x14ac:dyDescent="0.35">
      <c r="A349">
        <v>2025</v>
      </c>
      <c r="B349" t="s">
        <v>92</v>
      </c>
      <c r="C349" s="50" t="s">
        <v>85</v>
      </c>
      <c r="D349" s="50" t="s">
        <v>18</v>
      </c>
      <c r="E349">
        <v>88212000</v>
      </c>
    </row>
    <row r="350" spans="1:5" x14ac:dyDescent="0.35">
      <c r="A350">
        <v>2026</v>
      </c>
      <c r="B350" t="s">
        <v>92</v>
      </c>
      <c r="C350" s="50" t="s">
        <v>85</v>
      </c>
      <c r="D350" s="50" t="s">
        <v>18</v>
      </c>
      <c r="E350">
        <v>89243000</v>
      </c>
    </row>
    <row r="351" spans="1:5" x14ac:dyDescent="0.35">
      <c r="A351">
        <v>2027</v>
      </c>
      <c r="B351" t="s">
        <v>92</v>
      </c>
      <c r="C351" s="50" t="s">
        <v>85</v>
      </c>
      <c r="D351" s="50" t="s">
        <v>18</v>
      </c>
      <c r="E351">
        <v>90184000</v>
      </c>
    </row>
    <row r="352" spans="1:5" x14ac:dyDescent="0.35">
      <c r="A352">
        <v>2028</v>
      </c>
      <c r="B352" t="s">
        <v>92</v>
      </c>
      <c r="C352" s="50" t="s">
        <v>85</v>
      </c>
      <c r="D352" s="50" t="s">
        <v>18</v>
      </c>
      <c r="E352">
        <v>91061000</v>
      </c>
    </row>
    <row r="353" spans="1:5" x14ac:dyDescent="0.35">
      <c r="A353">
        <v>2029</v>
      </c>
      <c r="B353" t="s">
        <v>92</v>
      </c>
      <c r="C353" s="50" t="s">
        <v>85</v>
      </c>
      <c r="D353" s="50" t="s">
        <v>18</v>
      </c>
      <c r="E353">
        <v>91938000</v>
      </c>
    </row>
    <row r="354" spans="1:5" x14ac:dyDescent="0.35">
      <c r="A354">
        <v>2030</v>
      </c>
      <c r="B354" t="s">
        <v>92</v>
      </c>
      <c r="C354" s="50" t="s">
        <v>85</v>
      </c>
      <c r="D354" s="50" t="s">
        <v>18</v>
      </c>
      <c r="E354">
        <v>92815000</v>
      </c>
    </row>
    <row r="355" spans="1:5" x14ac:dyDescent="0.35">
      <c r="A355">
        <v>2031</v>
      </c>
      <c r="B355" t="s">
        <v>92</v>
      </c>
      <c r="C355" s="50" t="s">
        <v>85</v>
      </c>
      <c r="D355" s="50" t="s">
        <v>18</v>
      </c>
      <c r="E355">
        <v>93691000</v>
      </c>
    </row>
    <row r="356" spans="1:5" x14ac:dyDescent="0.35">
      <c r="A356">
        <v>2032</v>
      </c>
      <c r="B356" t="s">
        <v>92</v>
      </c>
      <c r="C356" s="50" t="s">
        <v>85</v>
      </c>
      <c r="D356" s="50" t="s">
        <v>18</v>
      </c>
      <c r="E356">
        <v>94494000</v>
      </c>
    </row>
    <row r="357" spans="1:5" x14ac:dyDescent="0.35">
      <c r="A357">
        <v>2033</v>
      </c>
      <c r="B357" t="s">
        <v>92</v>
      </c>
      <c r="C357" s="50" t="s">
        <v>85</v>
      </c>
      <c r="D357" s="50" t="s">
        <v>18</v>
      </c>
      <c r="E357">
        <v>95244000</v>
      </c>
    </row>
    <row r="358" spans="1:5" x14ac:dyDescent="0.35">
      <c r="A358">
        <v>2034</v>
      </c>
      <c r="B358" t="s">
        <v>92</v>
      </c>
      <c r="C358" s="50" t="s">
        <v>85</v>
      </c>
      <c r="D358" s="50" t="s">
        <v>18</v>
      </c>
      <c r="E358">
        <v>95993000</v>
      </c>
    </row>
    <row r="359" spans="1:5" x14ac:dyDescent="0.35">
      <c r="A359">
        <v>2035</v>
      </c>
      <c r="B359" t="s">
        <v>92</v>
      </c>
      <c r="C359" s="50" t="s">
        <v>85</v>
      </c>
      <c r="D359" s="50" t="s">
        <v>18</v>
      </c>
      <c r="E359">
        <v>96743000</v>
      </c>
    </row>
    <row r="360" spans="1:5" x14ac:dyDescent="0.35">
      <c r="A360">
        <v>2036</v>
      </c>
      <c r="B360" t="s">
        <v>92</v>
      </c>
      <c r="C360" s="50" t="s">
        <v>85</v>
      </c>
      <c r="D360" s="50" t="s">
        <v>18</v>
      </c>
      <c r="E360">
        <v>97492000</v>
      </c>
    </row>
    <row r="361" spans="1:5" x14ac:dyDescent="0.35">
      <c r="A361">
        <v>2037</v>
      </c>
      <c r="B361" t="s">
        <v>92</v>
      </c>
      <c r="C361" s="50" t="s">
        <v>85</v>
      </c>
      <c r="D361" s="50" t="s">
        <v>18</v>
      </c>
      <c r="E361">
        <v>98242000</v>
      </c>
    </row>
    <row r="362" spans="1:5" x14ac:dyDescent="0.35">
      <c r="A362">
        <v>2038</v>
      </c>
      <c r="B362" t="s">
        <v>92</v>
      </c>
      <c r="C362" s="50" t="s">
        <v>85</v>
      </c>
      <c r="D362" s="50" t="s">
        <v>18</v>
      </c>
      <c r="E362">
        <v>99023608</v>
      </c>
    </row>
    <row r="363" spans="1:5" x14ac:dyDescent="0.35">
      <c r="A363">
        <v>2039</v>
      </c>
      <c r="B363" t="s">
        <v>92</v>
      </c>
      <c r="C363" s="50" t="s">
        <v>85</v>
      </c>
      <c r="D363" s="50" t="s">
        <v>18</v>
      </c>
      <c r="E363">
        <v>99811983</v>
      </c>
    </row>
    <row r="364" spans="1:5" x14ac:dyDescent="0.35">
      <c r="A364">
        <v>2040</v>
      </c>
      <c r="B364" t="s">
        <v>92</v>
      </c>
      <c r="C364" s="50" t="s">
        <v>85</v>
      </c>
      <c r="D364" s="50" t="s">
        <v>18</v>
      </c>
      <c r="E364">
        <v>100607188</v>
      </c>
    </row>
    <row r="365" spans="1:5" x14ac:dyDescent="0.35">
      <c r="A365">
        <v>2041</v>
      </c>
      <c r="B365" t="s">
        <v>92</v>
      </c>
      <c r="C365" s="50" t="s">
        <v>85</v>
      </c>
      <c r="D365" s="50" t="s">
        <v>18</v>
      </c>
      <c r="E365">
        <v>101409291</v>
      </c>
    </row>
    <row r="366" spans="1:5" x14ac:dyDescent="0.35">
      <c r="A366">
        <v>2016</v>
      </c>
      <c r="B366" t="s">
        <v>92</v>
      </c>
      <c r="C366" s="50" t="s">
        <v>85</v>
      </c>
      <c r="D366" s="50" t="s">
        <v>19</v>
      </c>
      <c r="E366">
        <v>65530000</v>
      </c>
    </row>
    <row r="367" spans="1:5" x14ac:dyDescent="0.35">
      <c r="A367">
        <v>2017</v>
      </c>
      <c r="B367" t="s">
        <v>92</v>
      </c>
      <c r="C367" s="50" t="s">
        <v>85</v>
      </c>
      <c r="D367" s="50" t="s">
        <v>19</v>
      </c>
      <c r="E367">
        <v>66514000</v>
      </c>
    </row>
    <row r="368" spans="1:5" x14ac:dyDescent="0.35">
      <c r="A368">
        <v>2018</v>
      </c>
      <c r="B368" t="s">
        <v>92</v>
      </c>
      <c r="C368" s="50" t="s">
        <v>85</v>
      </c>
      <c r="D368" s="50" t="s">
        <v>19</v>
      </c>
      <c r="E368">
        <v>67500000</v>
      </c>
    </row>
    <row r="369" spans="1:5" x14ac:dyDescent="0.35">
      <c r="A369">
        <v>2019</v>
      </c>
      <c r="B369" t="s">
        <v>92</v>
      </c>
      <c r="C369" s="50" t="s">
        <v>85</v>
      </c>
      <c r="D369" s="50" t="s">
        <v>19</v>
      </c>
      <c r="E369">
        <v>68485000</v>
      </c>
    </row>
    <row r="370" spans="1:5" x14ac:dyDescent="0.35">
      <c r="A370">
        <v>2020</v>
      </c>
      <c r="B370" t="s">
        <v>92</v>
      </c>
      <c r="C370" s="50" t="s">
        <v>85</v>
      </c>
      <c r="D370" s="50" t="s">
        <v>19</v>
      </c>
      <c r="E370">
        <v>69470000</v>
      </c>
    </row>
    <row r="371" spans="1:5" x14ac:dyDescent="0.35">
      <c r="A371">
        <v>2021</v>
      </c>
      <c r="B371" t="s">
        <v>92</v>
      </c>
      <c r="C371" s="50" t="s">
        <v>85</v>
      </c>
      <c r="D371" s="50" t="s">
        <v>19</v>
      </c>
      <c r="E371">
        <v>70455000</v>
      </c>
    </row>
    <row r="372" spans="1:5" x14ac:dyDescent="0.35">
      <c r="A372">
        <v>2022</v>
      </c>
      <c r="B372" t="s">
        <v>92</v>
      </c>
      <c r="C372" s="50" t="s">
        <v>85</v>
      </c>
      <c r="D372" s="50" t="s">
        <v>19</v>
      </c>
      <c r="E372">
        <v>71421000</v>
      </c>
    </row>
    <row r="373" spans="1:5" x14ac:dyDescent="0.35">
      <c r="A373">
        <v>2023</v>
      </c>
      <c r="B373" t="s">
        <v>92</v>
      </c>
      <c r="C373" s="50" t="s">
        <v>85</v>
      </c>
      <c r="D373" s="50" t="s">
        <v>19</v>
      </c>
      <c r="E373">
        <v>72373000</v>
      </c>
    </row>
    <row r="374" spans="1:5" x14ac:dyDescent="0.35">
      <c r="A374">
        <v>2024</v>
      </c>
      <c r="B374" t="s">
        <v>92</v>
      </c>
      <c r="C374" s="50" t="s">
        <v>85</v>
      </c>
      <c r="D374" s="50" t="s">
        <v>19</v>
      </c>
      <c r="E374">
        <v>73326000</v>
      </c>
    </row>
    <row r="375" spans="1:5" x14ac:dyDescent="0.35">
      <c r="A375">
        <v>2025</v>
      </c>
      <c r="B375" t="s">
        <v>92</v>
      </c>
      <c r="C375" s="50" t="s">
        <v>85</v>
      </c>
      <c r="D375" s="50" t="s">
        <v>19</v>
      </c>
      <c r="E375">
        <v>74277000</v>
      </c>
    </row>
    <row r="376" spans="1:5" x14ac:dyDescent="0.35">
      <c r="A376">
        <v>2026</v>
      </c>
      <c r="B376" t="s">
        <v>92</v>
      </c>
      <c r="C376" s="50" t="s">
        <v>85</v>
      </c>
      <c r="D376" s="50" t="s">
        <v>19</v>
      </c>
      <c r="E376">
        <v>75231000</v>
      </c>
    </row>
    <row r="377" spans="1:5" x14ac:dyDescent="0.35">
      <c r="A377">
        <v>2027</v>
      </c>
      <c r="B377" t="s">
        <v>92</v>
      </c>
      <c r="C377" s="50" t="s">
        <v>85</v>
      </c>
      <c r="D377" s="50" t="s">
        <v>19</v>
      </c>
      <c r="E377">
        <v>76167000</v>
      </c>
    </row>
    <row r="378" spans="1:5" x14ac:dyDescent="0.35">
      <c r="A378">
        <v>2028</v>
      </c>
      <c r="B378" t="s">
        <v>92</v>
      </c>
      <c r="C378" s="50" t="s">
        <v>85</v>
      </c>
      <c r="D378" s="50" t="s">
        <v>19</v>
      </c>
      <c r="E378">
        <v>77090000</v>
      </c>
    </row>
    <row r="379" spans="1:5" x14ac:dyDescent="0.35">
      <c r="A379">
        <v>2029</v>
      </c>
      <c r="B379" t="s">
        <v>92</v>
      </c>
      <c r="C379" s="50" t="s">
        <v>85</v>
      </c>
      <c r="D379" s="50" t="s">
        <v>19</v>
      </c>
      <c r="E379">
        <v>78013000</v>
      </c>
    </row>
    <row r="380" spans="1:5" x14ac:dyDescent="0.35">
      <c r="A380">
        <v>2030</v>
      </c>
      <c r="B380" t="s">
        <v>92</v>
      </c>
      <c r="C380" s="50" t="s">
        <v>85</v>
      </c>
      <c r="D380" s="50" t="s">
        <v>19</v>
      </c>
      <c r="E380">
        <v>78938000</v>
      </c>
    </row>
    <row r="381" spans="1:5" x14ac:dyDescent="0.35">
      <c r="A381">
        <v>2031</v>
      </c>
      <c r="B381" t="s">
        <v>92</v>
      </c>
      <c r="C381" s="50" t="s">
        <v>85</v>
      </c>
      <c r="D381" s="50" t="s">
        <v>19</v>
      </c>
      <c r="E381">
        <v>79861000</v>
      </c>
    </row>
    <row r="382" spans="1:5" x14ac:dyDescent="0.35">
      <c r="A382">
        <v>2032</v>
      </c>
      <c r="B382" t="s">
        <v>92</v>
      </c>
      <c r="C382" s="50" t="s">
        <v>85</v>
      </c>
      <c r="D382" s="50" t="s">
        <v>19</v>
      </c>
      <c r="E382">
        <v>80799000</v>
      </c>
    </row>
    <row r="383" spans="1:5" x14ac:dyDescent="0.35">
      <c r="A383">
        <v>2033</v>
      </c>
      <c r="B383" t="s">
        <v>92</v>
      </c>
      <c r="C383" s="50" t="s">
        <v>85</v>
      </c>
      <c r="D383" s="50" t="s">
        <v>19</v>
      </c>
      <c r="E383">
        <v>81747000</v>
      </c>
    </row>
    <row r="384" spans="1:5" x14ac:dyDescent="0.35">
      <c r="A384">
        <v>2034</v>
      </c>
      <c r="B384" t="s">
        <v>92</v>
      </c>
      <c r="C384" s="50" t="s">
        <v>85</v>
      </c>
      <c r="D384" s="50" t="s">
        <v>19</v>
      </c>
      <c r="E384">
        <v>82696000</v>
      </c>
    </row>
    <row r="385" spans="1:5" x14ac:dyDescent="0.35">
      <c r="A385">
        <v>2035</v>
      </c>
      <c r="B385" t="s">
        <v>92</v>
      </c>
      <c r="C385" s="50" t="s">
        <v>85</v>
      </c>
      <c r="D385" s="50" t="s">
        <v>19</v>
      </c>
      <c r="E385">
        <v>83644000</v>
      </c>
    </row>
    <row r="386" spans="1:5" x14ac:dyDescent="0.35">
      <c r="A386">
        <v>2036</v>
      </c>
      <c r="B386" t="s">
        <v>92</v>
      </c>
      <c r="C386" s="50" t="s">
        <v>85</v>
      </c>
      <c r="D386" s="50" t="s">
        <v>19</v>
      </c>
      <c r="E386">
        <v>84592000</v>
      </c>
    </row>
    <row r="387" spans="1:5" x14ac:dyDescent="0.35">
      <c r="A387">
        <v>2037</v>
      </c>
      <c r="B387" t="s">
        <v>92</v>
      </c>
      <c r="C387" s="50" t="s">
        <v>85</v>
      </c>
      <c r="D387" s="50" t="s">
        <v>19</v>
      </c>
      <c r="E387">
        <v>85541000</v>
      </c>
    </row>
    <row r="388" spans="1:5" x14ac:dyDescent="0.35">
      <c r="A388">
        <v>2038</v>
      </c>
      <c r="B388" t="s">
        <v>92</v>
      </c>
      <c r="C388" s="50" t="s">
        <v>85</v>
      </c>
      <c r="D388" s="50" t="s">
        <v>19</v>
      </c>
      <c r="E388">
        <v>86566369</v>
      </c>
    </row>
    <row r="389" spans="1:5" x14ac:dyDescent="0.35">
      <c r="A389">
        <v>2039</v>
      </c>
      <c r="B389" t="s">
        <v>92</v>
      </c>
      <c r="C389" s="50" t="s">
        <v>85</v>
      </c>
      <c r="D389" s="50" t="s">
        <v>19</v>
      </c>
      <c r="E389">
        <v>87615557</v>
      </c>
    </row>
    <row r="390" spans="1:5" x14ac:dyDescent="0.35">
      <c r="A390">
        <v>2040</v>
      </c>
      <c r="B390" t="s">
        <v>92</v>
      </c>
      <c r="C390" s="50" t="s">
        <v>85</v>
      </c>
      <c r="D390" s="50" t="s">
        <v>19</v>
      </c>
      <c r="E390">
        <v>88689089</v>
      </c>
    </row>
    <row r="391" spans="1:5" x14ac:dyDescent="0.35">
      <c r="A391">
        <v>2041</v>
      </c>
      <c r="B391" t="s">
        <v>92</v>
      </c>
      <c r="C391" s="50" t="s">
        <v>85</v>
      </c>
      <c r="D391" s="50" t="s">
        <v>19</v>
      </c>
      <c r="E391">
        <v>89787500</v>
      </c>
    </row>
    <row r="392" spans="1:5" x14ac:dyDescent="0.35">
      <c r="A392">
        <v>2016</v>
      </c>
      <c r="B392" t="s">
        <v>92</v>
      </c>
      <c r="C392" s="50" t="s">
        <v>85</v>
      </c>
      <c r="D392" s="50" t="s">
        <v>20</v>
      </c>
      <c r="E392">
        <v>118197000</v>
      </c>
    </row>
    <row r="393" spans="1:5" x14ac:dyDescent="0.35">
      <c r="A393">
        <v>2017</v>
      </c>
      <c r="B393" t="s">
        <v>92</v>
      </c>
      <c r="C393" s="50" t="s">
        <v>85</v>
      </c>
      <c r="D393" s="50" t="s">
        <v>20</v>
      </c>
      <c r="E393">
        <v>119393000</v>
      </c>
    </row>
    <row r="394" spans="1:5" x14ac:dyDescent="0.35">
      <c r="A394">
        <v>2018</v>
      </c>
      <c r="B394" t="s">
        <v>92</v>
      </c>
      <c r="C394" s="50" t="s">
        <v>85</v>
      </c>
      <c r="D394" s="50" t="s">
        <v>20</v>
      </c>
      <c r="E394">
        <v>120535000</v>
      </c>
    </row>
    <row r="395" spans="1:5" x14ac:dyDescent="0.35">
      <c r="A395">
        <v>2019</v>
      </c>
      <c r="B395" t="s">
        <v>92</v>
      </c>
      <c r="C395" s="50" t="s">
        <v>85</v>
      </c>
      <c r="D395" s="50" t="s">
        <v>20</v>
      </c>
      <c r="E395">
        <v>121677000</v>
      </c>
    </row>
    <row r="396" spans="1:5" x14ac:dyDescent="0.35">
      <c r="A396">
        <v>2020</v>
      </c>
      <c r="B396" t="s">
        <v>92</v>
      </c>
      <c r="C396" s="50" t="s">
        <v>85</v>
      </c>
      <c r="D396" s="50" t="s">
        <v>20</v>
      </c>
      <c r="E396">
        <v>122819000</v>
      </c>
    </row>
    <row r="397" spans="1:5" x14ac:dyDescent="0.35">
      <c r="A397">
        <v>2021</v>
      </c>
      <c r="B397" t="s">
        <v>92</v>
      </c>
      <c r="C397" s="50" t="s">
        <v>85</v>
      </c>
      <c r="D397" s="50" t="s">
        <v>20</v>
      </c>
      <c r="E397">
        <v>123961000</v>
      </c>
    </row>
    <row r="398" spans="1:5" x14ac:dyDescent="0.35">
      <c r="A398">
        <v>2022</v>
      </c>
      <c r="B398" t="s">
        <v>92</v>
      </c>
      <c r="C398" s="50" t="s">
        <v>85</v>
      </c>
      <c r="D398" s="50" t="s">
        <v>20</v>
      </c>
      <c r="E398">
        <v>125005000</v>
      </c>
    </row>
    <row r="399" spans="1:5" x14ac:dyDescent="0.35">
      <c r="A399">
        <v>2023</v>
      </c>
      <c r="B399" t="s">
        <v>92</v>
      </c>
      <c r="C399" s="50" t="s">
        <v>85</v>
      </c>
      <c r="D399" s="50" t="s">
        <v>20</v>
      </c>
      <c r="E399">
        <v>125979000</v>
      </c>
    </row>
    <row r="400" spans="1:5" x14ac:dyDescent="0.35">
      <c r="A400">
        <v>2024</v>
      </c>
      <c r="B400" t="s">
        <v>92</v>
      </c>
      <c r="C400" s="50" t="s">
        <v>85</v>
      </c>
      <c r="D400" s="50" t="s">
        <v>20</v>
      </c>
      <c r="E400">
        <v>126954000</v>
      </c>
    </row>
    <row r="401" spans="1:5" x14ac:dyDescent="0.35">
      <c r="A401">
        <v>2025</v>
      </c>
      <c r="B401" t="s">
        <v>92</v>
      </c>
      <c r="C401" s="50" t="s">
        <v>85</v>
      </c>
      <c r="D401" s="50" t="s">
        <v>20</v>
      </c>
      <c r="E401">
        <v>127928000</v>
      </c>
    </row>
    <row r="402" spans="1:5" x14ac:dyDescent="0.35">
      <c r="A402">
        <v>2026</v>
      </c>
      <c r="B402" t="s">
        <v>92</v>
      </c>
      <c r="C402" s="50" t="s">
        <v>85</v>
      </c>
      <c r="D402" s="50" t="s">
        <v>20</v>
      </c>
      <c r="E402">
        <v>128902000</v>
      </c>
    </row>
    <row r="403" spans="1:5" x14ac:dyDescent="0.35">
      <c r="A403">
        <v>2027</v>
      </c>
      <c r="B403" t="s">
        <v>92</v>
      </c>
      <c r="C403" s="50" t="s">
        <v>85</v>
      </c>
      <c r="D403" s="50" t="s">
        <v>20</v>
      </c>
      <c r="E403">
        <v>129791000</v>
      </c>
    </row>
    <row r="404" spans="1:5" x14ac:dyDescent="0.35">
      <c r="A404">
        <v>2028</v>
      </c>
      <c r="B404" t="s">
        <v>92</v>
      </c>
      <c r="C404" s="50" t="s">
        <v>85</v>
      </c>
      <c r="D404" s="50" t="s">
        <v>20</v>
      </c>
      <c r="E404">
        <v>130620000</v>
      </c>
    </row>
    <row r="405" spans="1:5" x14ac:dyDescent="0.35">
      <c r="A405">
        <v>2029</v>
      </c>
      <c r="B405" t="s">
        <v>92</v>
      </c>
      <c r="C405" s="50" t="s">
        <v>85</v>
      </c>
      <c r="D405" s="50" t="s">
        <v>20</v>
      </c>
      <c r="E405">
        <v>131449000</v>
      </c>
    </row>
    <row r="406" spans="1:5" x14ac:dyDescent="0.35">
      <c r="A406">
        <v>2030</v>
      </c>
      <c r="B406" t="s">
        <v>92</v>
      </c>
      <c r="C406" s="50" t="s">
        <v>85</v>
      </c>
      <c r="D406" s="50" t="s">
        <v>20</v>
      </c>
      <c r="E406">
        <v>132277000</v>
      </c>
    </row>
    <row r="407" spans="1:5" x14ac:dyDescent="0.35">
      <c r="A407">
        <v>2031</v>
      </c>
      <c r="B407" t="s">
        <v>92</v>
      </c>
      <c r="C407" s="50" t="s">
        <v>85</v>
      </c>
      <c r="D407" s="50" t="s">
        <v>20</v>
      </c>
      <c r="E407">
        <v>133106000</v>
      </c>
    </row>
    <row r="408" spans="1:5" x14ac:dyDescent="0.35">
      <c r="A408">
        <v>2032</v>
      </c>
      <c r="B408" t="s">
        <v>92</v>
      </c>
      <c r="C408" s="50" t="s">
        <v>85</v>
      </c>
      <c r="D408" s="50" t="s">
        <v>20</v>
      </c>
      <c r="E408">
        <v>133837000</v>
      </c>
    </row>
    <row r="409" spans="1:5" x14ac:dyDescent="0.35">
      <c r="A409">
        <v>2033</v>
      </c>
      <c r="B409" t="s">
        <v>92</v>
      </c>
      <c r="C409" s="50" t="s">
        <v>85</v>
      </c>
      <c r="D409" s="50" t="s">
        <v>20</v>
      </c>
      <c r="E409">
        <v>134500000</v>
      </c>
    </row>
    <row r="410" spans="1:5" x14ac:dyDescent="0.35">
      <c r="A410">
        <v>2034</v>
      </c>
      <c r="B410" t="s">
        <v>92</v>
      </c>
      <c r="C410" s="50" t="s">
        <v>85</v>
      </c>
      <c r="D410" s="50" t="s">
        <v>20</v>
      </c>
      <c r="E410">
        <v>135163000</v>
      </c>
    </row>
    <row r="411" spans="1:5" x14ac:dyDescent="0.35">
      <c r="A411">
        <v>2035</v>
      </c>
      <c r="B411" t="s">
        <v>92</v>
      </c>
      <c r="C411" s="50" t="s">
        <v>85</v>
      </c>
      <c r="D411" s="50" t="s">
        <v>20</v>
      </c>
      <c r="E411">
        <v>135825000</v>
      </c>
    </row>
    <row r="412" spans="1:5" x14ac:dyDescent="0.35">
      <c r="A412">
        <v>2036</v>
      </c>
      <c r="B412" t="s">
        <v>92</v>
      </c>
      <c r="C412" s="50" t="s">
        <v>85</v>
      </c>
      <c r="D412" s="50" t="s">
        <v>20</v>
      </c>
      <c r="E412">
        <v>136488000</v>
      </c>
    </row>
    <row r="413" spans="1:5" x14ac:dyDescent="0.35">
      <c r="A413">
        <v>2037</v>
      </c>
      <c r="B413" t="s">
        <v>92</v>
      </c>
      <c r="C413" s="50" t="s">
        <v>85</v>
      </c>
      <c r="D413" s="50" t="s">
        <v>20</v>
      </c>
      <c r="E413">
        <v>137150000</v>
      </c>
    </row>
    <row r="414" spans="1:5" x14ac:dyDescent="0.35">
      <c r="A414">
        <v>2038</v>
      </c>
      <c r="B414" t="s">
        <v>92</v>
      </c>
      <c r="C414" s="50" t="s">
        <v>85</v>
      </c>
      <c r="D414" s="50" t="s">
        <v>20</v>
      </c>
      <c r="E414">
        <v>137850306</v>
      </c>
    </row>
    <row r="415" spans="1:5" x14ac:dyDescent="0.35">
      <c r="A415">
        <v>2039</v>
      </c>
      <c r="B415" t="s">
        <v>92</v>
      </c>
      <c r="C415" s="50" t="s">
        <v>85</v>
      </c>
      <c r="D415" s="50" t="s">
        <v>20</v>
      </c>
      <c r="E415">
        <v>138558333</v>
      </c>
    </row>
    <row r="416" spans="1:5" x14ac:dyDescent="0.35">
      <c r="A416">
        <v>2040</v>
      </c>
      <c r="B416" t="s">
        <v>92</v>
      </c>
      <c r="C416" s="50" t="s">
        <v>85</v>
      </c>
      <c r="D416" s="50" t="s">
        <v>20</v>
      </c>
      <c r="E416">
        <v>139274164</v>
      </c>
    </row>
    <row r="417" spans="1:5" x14ac:dyDescent="0.35">
      <c r="A417">
        <v>2041</v>
      </c>
      <c r="B417" t="s">
        <v>92</v>
      </c>
      <c r="C417" s="50" t="s">
        <v>85</v>
      </c>
      <c r="D417" s="50" t="s">
        <v>20</v>
      </c>
      <c r="E417">
        <v>139997877</v>
      </c>
    </row>
    <row r="418" spans="1:5" x14ac:dyDescent="0.35">
      <c r="A418">
        <v>2016</v>
      </c>
      <c r="B418" t="s">
        <v>92</v>
      </c>
      <c r="C418" s="50" t="s">
        <v>86</v>
      </c>
      <c r="D418" s="50" t="s">
        <v>21</v>
      </c>
      <c r="E418">
        <v>51222000</v>
      </c>
    </row>
    <row r="419" spans="1:5" x14ac:dyDescent="0.35">
      <c r="A419">
        <v>2017</v>
      </c>
      <c r="B419" t="s">
        <v>92</v>
      </c>
      <c r="C419" s="50" t="s">
        <v>86</v>
      </c>
      <c r="D419" s="50" t="s">
        <v>21</v>
      </c>
      <c r="E419">
        <v>51537000</v>
      </c>
    </row>
    <row r="420" spans="1:5" x14ac:dyDescent="0.35">
      <c r="A420">
        <v>2018</v>
      </c>
      <c r="B420" t="s">
        <v>92</v>
      </c>
      <c r="C420" s="50" t="s">
        <v>86</v>
      </c>
      <c r="D420" s="50" t="s">
        <v>21</v>
      </c>
      <c r="E420">
        <v>51820000</v>
      </c>
    </row>
    <row r="421" spans="1:5" x14ac:dyDescent="0.35">
      <c r="A421">
        <v>2019</v>
      </c>
      <c r="B421" t="s">
        <v>92</v>
      </c>
      <c r="C421" s="50" t="s">
        <v>86</v>
      </c>
      <c r="D421" s="50" t="s">
        <v>21</v>
      </c>
      <c r="E421">
        <v>52103000</v>
      </c>
    </row>
    <row r="422" spans="1:5" x14ac:dyDescent="0.35">
      <c r="A422">
        <v>2020</v>
      </c>
      <c r="B422" t="s">
        <v>92</v>
      </c>
      <c r="C422" s="50" t="s">
        <v>86</v>
      </c>
      <c r="D422" s="50" t="s">
        <v>21</v>
      </c>
      <c r="E422">
        <v>52386000</v>
      </c>
    </row>
    <row r="423" spans="1:5" x14ac:dyDescent="0.35">
      <c r="A423">
        <v>2021</v>
      </c>
      <c r="B423" t="s">
        <v>92</v>
      </c>
      <c r="C423" s="50" t="s">
        <v>86</v>
      </c>
      <c r="D423" s="50" t="s">
        <v>21</v>
      </c>
      <c r="E423">
        <v>52669000</v>
      </c>
    </row>
    <row r="424" spans="1:5" x14ac:dyDescent="0.35">
      <c r="A424">
        <v>2022</v>
      </c>
      <c r="B424" t="s">
        <v>92</v>
      </c>
      <c r="C424" s="50" t="s">
        <v>86</v>
      </c>
      <c r="D424" s="50" t="s">
        <v>21</v>
      </c>
      <c r="E424">
        <v>52895000</v>
      </c>
    </row>
    <row r="425" spans="1:5" x14ac:dyDescent="0.35">
      <c r="A425">
        <v>2023</v>
      </c>
      <c r="B425" t="s">
        <v>92</v>
      </c>
      <c r="C425" s="50" t="s">
        <v>86</v>
      </c>
      <c r="D425" s="50" t="s">
        <v>21</v>
      </c>
      <c r="E425">
        <v>53079000</v>
      </c>
    </row>
    <row r="426" spans="1:5" x14ac:dyDescent="0.35">
      <c r="A426">
        <v>2024</v>
      </c>
      <c r="B426" t="s">
        <v>92</v>
      </c>
      <c r="C426" s="50" t="s">
        <v>86</v>
      </c>
      <c r="D426" s="50" t="s">
        <v>21</v>
      </c>
      <c r="E426">
        <v>53263000</v>
      </c>
    </row>
    <row r="427" spans="1:5" x14ac:dyDescent="0.35">
      <c r="A427">
        <v>2025</v>
      </c>
      <c r="B427" t="s">
        <v>92</v>
      </c>
      <c r="C427" s="50" t="s">
        <v>86</v>
      </c>
      <c r="D427" s="50" t="s">
        <v>21</v>
      </c>
      <c r="E427">
        <v>53448000</v>
      </c>
    </row>
    <row r="428" spans="1:5" x14ac:dyDescent="0.35">
      <c r="A428">
        <v>2026</v>
      </c>
      <c r="B428" t="s">
        <v>92</v>
      </c>
      <c r="C428" s="50" t="s">
        <v>86</v>
      </c>
      <c r="D428" s="50" t="s">
        <v>21</v>
      </c>
      <c r="E428">
        <v>53632000</v>
      </c>
    </row>
    <row r="429" spans="1:5" x14ac:dyDescent="0.35">
      <c r="A429">
        <v>2027</v>
      </c>
      <c r="B429" t="s">
        <v>92</v>
      </c>
      <c r="C429" s="50" t="s">
        <v>86</v>
      </c>
      <c r="D429" s="50" t="s">
        <v>21</v>
      </c>
      <c r="E429">
        <v>53763000</v>
      </c>
    </row>
    <row r="430" spans="1:5" x14ac:dyDescent="0.35">
      <c r="A430">
        <v>2028</v>
      </c>
      <c r="B430" t="s">
        <v>92</v>
      </c>
      <c r="C430" s="50" t="s">
        <v>86</v>
      </c>
      <c r="D430" s="50" t="s">
        <v>21</v>
      </c>
      <c r="E430">
        <v>53856000</v>
      </c>
    </row>
    <row r="431" spans="1:5" x14ac:dyDescent="0.35">
      <c r="A431">
        <v>2029</v>
      </c>
      <c r="B431" t="s">
        <v>92</v>
      </c>
      <c r="C431" s="50" t="s">
        <v>86</v>
      </c>
      <c r="D431" s="50" t="s">
        <v>21</v>
      </c>
      <c r="E431">
        <v>53950000</v>
      </c>
    </row>
    <row r="432" spans="1:5" x14ac:dyDescent="0.35">
      <c r="A432">
        <v>2030</v>
      </c>
      <c r="B432" t="s">
        <v>92</v>
      </c>
      <c r="C432" s="50" t="s">
        <v>86</v>
      </c>
      <c r="D432" s="50" t="s">
        <v>21</v>
      </c>
      <c r="E432">
        <v>54043000</v>
      </c>
    </row>
    <row r="433" spans="1:5" x14ac:dyDescent="0.35">
      <c r="A433">
        <v>2031</v>
      </c>
      <c r="B433" t="s">
        <v>92</v>
      </c>
      <c r="C433" s="50" t="s">
        <v>86</v>
      </c>
      <c r="D433" s="50" t="s">
        <v>21</v>
      </c>
      <c r="E433">
        <v>54136000</v>
      </c>
    </row>
    <row r="434" spans="1:5" x14ac:dyDescent="0.35">
      <c r="A434">
        <v>2032</v>
      </c>
      <c r="B434" t="s">
        <v>92</v>
      </c>
      <c r="C434" s="50" t="s">
        <v>86</v>
      </c>
      <c r="D434" s="50" t="s">
        <v>21</v>
      </c>
      <c r="E434">
        <v>54184000</v>
      </c>
    </row>
    <row r="435" spans="1:5" x14ac:dyDescent="0.35">
      <c r="A435">
        <v>2033</v>
      </c>
      <c r="B435" t="s">
        <v>92</v>
      </c>
      <c r="C435" s="50" t="s">
        <v>86</v>
      </c>
      <c r="D435" s="50" t="s">
        <v>21</v>
      </c>
      <c r="E435">
        <v>54199000</v>
      </c>
    </row>
    <row r="436" spans="1:5" x14ac:dyDescent="0.35">
      <c r="A436">
        <v>2034</v>
      </c>
      <c r="B436" t="s">
        <v>92</v>
      </c>
      <c r="C436" s="50" t="s">
        <v>86</v>
      </c>
      <c r="D436" s="50" t="s">
        <v>21</v>
      </c>
      <c r="E436">
        <v>54215000</v>
      </c>
    </row>
    <row r="437" spans="1:5" x14ac:dyDescent="0.35">
      <c r="A437">
        <v>2035</v>
      </c>
      <c r="B437" t="s">
        <v>92</v>
      </c>
      <c r="C437" s="50" t="s">
        <v>86</v>
      </c>
      <c r="D437" s="50" t="s">
        <v>21</v>
      </c>
      <c r="E437">
        <v>54230000</v>
      </c>
    </row>
    <row r="438" spans="1:5" x14ac:dyDescent="0.35">
      <c r="A438">
        <v>2036</v>
      </c>
      <c r="B438" t="s">
        <v>92</v>
      </c>
      <c r="C438" s="50" t="s">
        <v>86</v>
      </c>
      <c r="D438" s="50" t="s">
        <v>21</v>
      </c>
      <c r="E438">
        <v>54245000</v>
      </c>
    </row>
    <row r="439" spans="1:5" x14ac:dyDescent="0.35">
      <c r="A439">
        <v>2037</v>
      </c>
      <c r="B439" t="s">
        <v>92</v>
      </c>
      <c r="C439" s="50" t="s">
        <v>86</v>
      </c>
      <c r="D439" s="50" t="s">
        <v>21</v>
      </c>
      <c r="E439">
        <v>54261000</v>
      </c>
    </row>
    <row r="440" spans="1:5" x14ac:dyDescent="0.35">
      <c r="A440">
        <v>2038</v>
      </c>
      <c r="B440" t="s">
        <v>92</v>
      </c>
      <c r="C440" s="50" t="s">
        <v>86</v>
      </c>
      <c r="D440" s="50" t="s">
        <v>21</v>
      </c>
      <c r="E440">
        <v>54315369</v>
      </c>
    </row>
    <row r="441" spans="1:5" x14ac:dyDescent="0.35">
      <c r="A441">
        <v>2039</v>
      </c>
      <c r="B441" t="s">
        <v>92</v>
      </c>
      <c r="C441" s="50" t="s">
        <v>86</v>
      </c>
      <c r="D441" s="50" t="s">
        <v>21</v>
      </c>
      <c r="E441">
        <v>54379451</v>
      </c>
    </row>
    <row r="442" spans="1:5" x14ac:dyDescent="0.35">
      <c r="A442">
        <v>2040</v>
      </c>
      <c r="B442" t="s">
        <v>92</v>
      </c>
      <c r="C442" s="50" t="s">
        <v>86</v>
      </c>
      <c r="D442" s="50" t="s">
        <v>21</v>
      </c>
      <c r="E442">
        <v>54453303</v>
      </c>
    </row>
    <row r="443" spans="1:5" x14ac:dyDescent="0.35">
      <c r="A443">
        <v>2041</v>
      </c>
      <c r="B443" t="s">
        <v>92</v>
      </c>
      <c r="C443" s="50" t="s">
        <v>86</v>
      </c>
      <c r="D443" s="50" t="s">
        <v>21</v>
      </c>
      <c r="E443">
        <v>54536979</v>
      </c>
    </row>
    <row r="444" spans="1:5" x14ac:dyDescent="0.35">
      <c r="A444">
        <v>2016</v>
      </c>
      <c r="B444" t="s">
        <v>92</v>
      </c>
      <c r="C444" s="50" t="s">
        <v>86</v>
      </c>
      <c r="D444" s="50" t="s">
        <v>22</v>
      </c>
      <c r="E444">
        <v>63968000</v>
      </c>
    </row>
    <row r="445" spans="1:5" x14ac:dyDescent="0.35">
      <c r="A445">
        <v>2017</v>
      </c>
      <c r="B445" t="s">
        <v>92</v>
      </c>
      <c r="C445" s="50" t="s">
        <v>86</v>
      </c>
      <c r="D445" s="50" t="s">
        <v>22</v>
      </c>
      <c r="E445">
        <v>64534000</v>
      </c>
    </row>
    <row r="446" spans="1:5" x14ac:dyDescent="0.35">
      <c r="A446">
        <v>2018</v>
      </c>
      <c r="B446" t="s">
        <v>92</v>
      </c>
      <c r="C446" s="50" t="s">
        <v>86</v>
      </c>
      <c r="D446" s="50" t="s">
        <v>22</v>
      </c>
      <c r="E446">
        <v>65057000</v>
      </c>
    </row>
    <row r="447" spans="1:5" x14ac:dyDescent="0.35">
      <c r="A447">
        <v>2019</v>
      </c>
      <c r="B447" t="s">
        <v>92</v>
      </c>
      <c r="C447" s="50" t="s">
        <v>86</v>
      </c>
      <c r="D447" s="50" t="s">
        <v>22</v>
      </c>
      <c r="E447">
        <v>65580000</v>
      </c>
    </row>
    <row r="448" spans="1:5" x14ac:dyDescent="0.35">
      <c r="A448">
        <v>2020</v>
      </c>
      <c r="B448" t="s">
        <v>92</v>
      </c>
      <c r="C448" s="50" t="s">
        <v>86</v>
      </c>
      <c r="D448" s="50" t="s">
        <v>22</v>
      </c>
      <c r="E448">
        <v>66104000</v>
      </c>
    </row>
    <row r="449" spans="1:5" x14ac:dyDescent="0.35">
      <c r="A449">
        <v>2021</v>
      </c>
      <c r="B449" t="s">
        <v>92</v>
      </c>
      <c r="C449" s="50" t="s">
        <v>86</v>
      </c>
      <c r="D449" s="50" t="s">
        <v>22</v>
      </c>
      <c r="E449">
        <v>66627000</v>
      </c>
    </row>
    <row r="450" spans="1:5" x14ac:dyDescent="0.35">
      <c r="A450">
        <v>2022</v>
      </c>
      <c r="B450" t="s">
        <v>92</v>
      </c>
      <c r="C450" s="50" t="s">
        <v>86</v>
      </c>
      <c r="D450" s="50" t="s">
        <v>22</v>
      </c>
      <c r="E450">
        <v>67092000</v>
      </c>
    </row>
    <row r="451" spans="1:5" x14ac:dyDescent="0.35">
      <c r="A451">
        <v>2023</v>
      </c>
      <c r="B451" t="s">
        <v>92</v>
      </c>
      <c r="C451" s="50" t="s">
        <v>86</v>
      </c>
      <c r="D451" s="50" t="s">
        <v>22</v>
      </c>
      <c r="E451">
        <v>67515000</v>
      </c>
    </row>
    <row r="452" spans="1:5" x14ac:dyDescent="0.35">
      <c r="A452">
        <v>2024</v>
      </c>
      <c r="B452" t="s">
        <v>92</v>
      </c>
      <c r="C452" s="50" t="s">
        <v>86</v>
      </c>
      <c r="D452" s="50" t="s">
        <v>22</v>
      </c>
      <c r="E452">
        <v>67939000</v>
      </c>
    </row>
    <row r="453" spans="1:5" x14ac:dyDescent="0.35">
      <c r="A453">
        <v>2025</v>
      </c>
      <c r="B453" t="s">
        <v>92</v>
      </c>
      <c r="C453" s="50" t="s">
        <v>86</v>
      </c>
      <c r="D453" s="50" t="s">
        <v>22</v>
      </c>
      <c r="E453">
        <v>68362000</v>
      </c>
    </row>
    <row r="454" spans="1:5" x14ac:dyDescent="0.35">
      <c r="A454">
        <v>2026</v>
      </c>
      <c r="B454" t="s">
        <v>92</v>
      </c>
      <c r="C454" s="50" t="s">
        <v>86</v>
      </c>
      <c r="D454" s="50" t="s">
        <v>22</v>
      </c>
      <c r="E454">
        <v>68785000</v>
      </c>
    </row>
    <row r="455" spans="1:5" x14ac:dyDescent="0.35">
      <c r="A455">
        <v>2027</v>
      </c>
      <c r="B455" t="s">
        <v>92</v>
      </c>
      <c r="C455" s="50" t="s">
        <v>86</v>
      </c>
      <c r="D455" s="50" t="s">
        <v>22</v>
      </c>
      <c r="E455">
        <v>69159000</v>
      </c>
    </row>
    <row r="456" spans="1:5" x14ac:dyDescent="0.35">
      <c r="A456">
        <v>2028</v>
      </c>
      <c r="B456" t="s">
        <v>92</v>
      </c>
      <c r="C456" s="50" t="s">
        <v>86</v>
      </c>
      <c r="D456" s="50" t="s">
        <v>22</v>
      </c>
      <c r="E456">
        <v>69497000</v>
      </c>
    </row>
    <row r="457" spans="1:5" x14ac:dyDescent="0.35">
      <c r="A457">
        <v>2029</v>
      </c>
      <c r="B457" t="s">
        <v>92</v>
      </c>
      <c r="C457" s="50" t="s">
        <v>86</v>
      </c>
      <c r="D457" s="50" t="s">
        <v>22</v>
      </c>
      <c r="E457">
        <v>69835000</v>
      </c>
    </row>
    <row r="458" spans="1:5" x14ac:dyDescent="0.35">
      <c r="A458">
        <v>2030</v>
      </c>
      <c r="B458" t="s">
        <v>92</v>
      </c>
      <c r="C458" s="50" t="s">
        <v>86</v>
      </c>
      <c r="D458" s="50" t="s">
        <v>22</v>
      </c>
      <c r="E458">
        <v>70173000</v>
      </c>
    </row>
    <row r="459" spans="1:5" x14ac:dyDescent="0.35">
      <c r="A459">
        <v>2031</v>
      </c>
      <c r="B459" t="s">
        <v>92</v>
      </c>
      <c r="C459" s="50" t="s">
        <v>86</v>
      </c>
      <c r="D459" s="50" t="s">
        <v>22</v>
      </c>
      <c r="E459">
        <v>70511000</v>
      </c>
    </row>
    <row r="460" spans="1:5" x14ac:dyDescent="0.35">
      <c r="A460">
        <v>2032</v>
      </c>
      <c r="B460" t="s">
        <v>92</v>
      </c>
      <c r="C460" s="50" t="s">
        <v>86</v>
      </c>
      <c r="D460" s="50" t="s">
        <v>22</v>
      </c>
      <c r="E460">
        <v>70803000</v>
      </c>
    </row>
    <row r="461" spans="1:5" x14ac:dyDescent="0.35">
      <c r="A461">
        <v>2033</v>
      </c>
      <c r="B461" t="s">
        <v>92</v>
      </c>
      <c r="C461" s="50" t="s">
        <v>86</v>
      </c>
      <c r="D461" s="50" t="s">
        <v>22</v>
      </c>
      <c r="E461">
        <v>71062000</v>
      </c>
    </row>
    <row r="462" spans="1:5" x14ac:dyDescent="0.35">
      <c r="A462">
        <v>2034</v>
      </c>
      <c r="B462" t="s">
        <v>92</v>
      </c>
      <c r="C462" s="50" t="s">
        <v>86</v>
      </c>
      <c r="D462" s="50" t="s">
        <v>22</v>
      </c>
      <c r="E462">
        <v>71321000</v>
      </c>
    </row>
    <row r="463" spans="1:5" x14ac:dyDescent="0.35">
      <c r="A463">
        <v>2035</v>
      </c>
      <c r="B463" t="s">
        <v>92</v>
      </c>
      <c r="C463" s="50" t="s">
        <v>86</v>
      </c>
      <c r="D463" s="50" t="s">
        <v>22</v>
      </c>
      <c r="E463">
        <v>71581000</v>
      </c>
    </row>
    <row r="464" spans="1:5" x14ac:dyDescent="0.35">
      <c r="A464">
        <v>2036</v>
      </c>
      <c r="B464" t="s">
        <v>92</v>
      </c>
      <c r="C464" s="50" t="s">
        <v>86</v>
      </c>
      <c r="D464" s="50" t="s">
        <v>22</v>
      </c>
      <c r="E464">
        <v>71840000</v>
      </c>
    </row>
    <row r="465" spans="1:5" x14ac:dyDescent="0.35">
      <c r="A465">
        <v>2037</v>
      </c>
      <c r="B465" t="s">
        <v>92</v>
      </c>
      <c r="C465" s="50" t="s">
        <v>86</v>
      </c>
      <c r="D465" s="50" t="s">
        <v>22</v>
      </c>
      <c r="E465">
        <v>72099000</v>
      </c>
    </row>
    <row r="466" spans="1:5" x14ac:dyDescent="0.35">
      <c r="A466">
        <v>2038</v>
      </c>
      <c r="B466" t="s">
        <v>92</v>
      </c>
      <c r="C466" s="50" t="s">
        <v>86</v>
      </c>
      <c r="D466" s="50" t="s">
        <v>22</v>
      </c>
      <c r="E466">
        <v>72391714</v>
      </c>
    </row>
    <row r="467" spans="1:5" x14ac:dyDescent="0.35">
      <c r="A467">
        <v>2039</v>
      </c>
      <c r="B467" t="s">
        <v>92</v>
      </c>
      <c r="C467" s="50" t="s">
        <v>86</v>
      </c>
      <c r="D467" s="50" t="s">
        <v>22</v>
      </c>
      <c r="E467">
        <v>72692666</v>
      </c>
    </row>
    <row r="468" spans="1:5" x14ac:dyDescent="0.35">
      <c r="A468">
        <v>2040</v>
      </c>
      <c r="B468" t="s">
        <v>92</v>
      </c>
      <c r="C468" s="50" t="s">
        <v>86</v>
      </c>
      <c r="D468" s="50" t="s">
        <v>22</v>
      </c>
      <c r="E468">
        <v>73001945</v>
      </c>
    </row>
    <row r="469" spans="1:5" x14ac:dyDescent="0.35">
      <c r="A469">
        <v>2041</v>
      </c>
      <c r="B469" t="s">
        <v>92</v>
      </c>
      <c r="C469" s="50" t="s">
        <v>86</v>
      </c>
      <c r="D469" s="50" t="s">
        <v>22</v>
      </c>
      <c r="E469">
        <v>73319642</v>
      </c>
    </row>
    <row r="470" spans="1:5" x14ac:dyDescent="0.35">
      <c r="A470">
        <v>2016</v>
      </c>
      <c r="B470" t="s">
        <v>92</v>
      </c>
      <c r="C470" s="50" t="s">
        <v>86</v>
      </c>
      <c r="D470" s="50" t="s">
        <v>23</v>
      </c>
      <c r="E470">
        <v>34481000</v>
      </c>
    </row>
    <row r="471" spans="1:5" x14ac:dyDescent="0.35">
      <c r="A471">
        <v>2017</v>
      </c>
      <c r="B471" t="s">
        <v>92</v>
      </c>
      <c r="C471" s="50" t="s">
        <v>86</v>
      </c>
      <c r="D471" s="50" t="s">
        <v>23</v>
      </c>
      <c r="E471">
        <v>34685000</v>
      </c>
    </row>
    <row r="472" spans="1:5" x14ac:dyDescent="0.35">
      <c r="A472">
        <v>2018</v>
      </c>
      <c r="B472" t="s">
        <v>92</v>
      </c>
      <c r="C472" s="50" t="s">
        <v>86</v>
      </c>
      <c r="D472" s="50" t="s">
        <v>23</v>
      </c>
      <c r="E472">
        <v>34867000</v>
      </c>
    </row>
    <row r="473" spans="1:5" x14ac:dyDescent="0.35">
      <c r="A473">
        <v>2019</v>
      </c>
      <c r="B473" t="s">
        <v>92</v>
      </c>
      <c r="C473" s="50" t="s">
        <v>86</v>
      </c>
      <c r="D473" s="50" t="s">
        <v>23</v>
      </c>
      <c r="E473">
        <v>35049000</v>
      </c>
    </row>
    <row r="474" spans="1:5" x14ac:dyDescent="0.35">
      <c r="A474">
        <v>2020</v>
      </c>
      <c r="B474" t="s">
        <v>92</v>
      </c>
      <c r="C474" s="50" t="s">
        <v>86</v>
      </c>
      <c r="D474" s="50" t="s">
        <v>23</v>
      </c>
      <c r="E474">
        <v>35231000</v>
      </c>
    </row>
    <row r="475" spans="1:5" x14ac:dyDescent="0.35">
      <c r="A475">
        <v>2021</v>
      </c>
      <c r="B475" t="s">
        <v>92</v>
      </c>
      <c r="C475" s="50" t="s">
        <v>86</v>
      </c>
      <c r="D475" s="50" t="s">
        <v>23</v>
      </c>
      <c r="E475">
        <v>35413000</v>
      </c>
    </row>
    <row r="476" spans="1:5" x14ac:dyDescent="0.35">
      <c r="A476">
        <v>2022</v>
      </c>
      <c r="B476" t="s">
        <v>92</v>
      </c>
      <c r="C476" s="50" t="s">
        <v>86</v>
      </c>
      <c r="D476" s="50" t="s">
        <v>23</v>
      </c>
      <c r="E476">
        <v>35573000</v>
      </c>
    </row>
    <row r="477" spans="1:5" x14ac:dyDescent="0.35">
      <c r="A477">
        <v>2023</v>
      </c>
      <c r="B477" t="s">
        <v>92</v>
      </c>
      <c r="C477" s="50" t="s">
        <v>86</v>
      </c>
      <c r="D477" s="50" t="s">
        <v>23</v>
      </c>
      <c r="E477">
        <v>35716000</v>
      </c>
    </row>
    <row r="478" spans="1:5" x14ac:dyDescent="0.35">
      <c r="A478">
        <v>2024</v>
      </c>
      <c r="B478" t="s">
        <v>92</v>
      </c>
      <c r="C478" s="50" t="s">
        <v>86</v>
      </c>
      <c r="D478" s="50" t="s">
        <v>23</v>
      </c>
      <c r="E478">
        <v>35860000</v>
      </c>
    </row>
    <row r="479" spans="1:5" x14ac:dyDescent="0.35">
      <c r="A479">
        <v>2025</v>
      </c>
      <c r="B479" t="s">
        <v>92</v>
      </c>
      <c r="C479" s="50" t="s">
        <v>86</v>
      </c>
      <c r="D479" s="50" t="s">
        <v>23</v>
      </c>
      <c r="E479">
        <v>36003000</v>
      </c>
    </row>
    <row r="480" spans="1:5" x14ac:dyDescent="0.35">
      <c r="A480">
        <v>2026</v>
      </c>
      <c r="B480" t="s">
        <v>92</v>
      </c>
      <c r="C480" s="50" t="s">
        <v>86</v>
      </c>
      <c r="D480" s="50" t="s">
        <v>23</v>
      </c>
      <c r="E480">
        <v>36147000</v>
      </c>
    </row>
    <row r="481" spans="1:5" x14ac:dyDescent="0.35">
      <c r="A481">
        <v>2027</v>
      </c>
      <c r="B481" t="s">
        <v>92</v>
      </c>
      <c r="C481" s="50" t="s">
        <v>86</v>
      </c>
      <c r="D481" s="50" t="s">
        <v>23</v>
      </c>
      <c r="E481">
        <v>36263000</v>
      </c>
    </row>
    <row r="482" spans="1:5" x14ac:dyDescent="0.35">
      <c r="A482">
        <v>2028</v>
      </c>
      <c r="B482" t="s">
        <v>92</v>
      </c>
      <c r="C482" s="50" t="s">
        <v>86</v>
      </c>
      <c r="D482" s="50" t="s">
        <v>23</v>
      </c>
      <c r="E482">
        <v>36361000</v>
      </c>
    </row>
    <row r="483" spans="1:5" x14ac:dyDescent="0.35">
      <c r="A483">
        <v>2029</v>
      </c>
      <c r="B483" t="s">
        <v>92</v>
      </c>
      <c r="C483" s="50" t="s">
        <v>86</v>
      </c>
      <c r="D483" s="50" t="s">
        <v>23</v>
      </c>
      <c r="E483">
        <v>36459000</v>
      </c>
    </row>
    <row r="484" spans="1:5" x14ac:dyDescent="0.35">
      <c r="A484">
        <v>2030</v>
      </c>
      <c r="B484" t="s">
        <v>92</v>
      </c>
      <c r="C484" s="50" t="s">
        <v>86</v>
      </c>
      <c r="D484" s="50" t="s">
        <v>23</v>
      </c>
      <c r="E484">
        <v>36556000</v>
      </c>
    </row>
    <row r="485" spans="1:5" x14ac:dyDescent="0.35">
      <c r="A485">
        <v>2031</v>
      </c>
      <c r="B485" t="s">
        <v>92</v>
      </c>
      <c r="C485" s="50" t="s">
        <v>86</v>
      </c>
      <c r="D485" s="50" t="s">
        <v>23</v>
      </c>
      <c r="E485">
        <v>36654000</v>
      </c>
    </row>
    <row r="486" spans="1:5" x14ac:dyDescent="0.35">
      <c r="A486">
        <v>2032</v>
      </c>
      <c r="B486" t="s">
        <v>92</v>
      </c>
      <c r="C486" s="50" t="s">
        <v>86</v>
      </c>
      <c r="D486" s="50" t="s">
        <v>23</v>
      </c>
      <c r="E486">
        <v>36724000</v>
      </c>
    </row>
    <row r="487" spans="1:5" x14ac:dyDescent="0.35">
      <c r="A487">
        <v>2033</v>
      </c>
      <c r="B487" t="s">
        <v>92</v>
      </c>
      <c r="C487" s="50" t="s">
        <v>86</v>
      </c>
      <c r="D487" s="50" t="s">
        <v>23</v>
      </c>
      <c r="E487">
        <v>36775000</v>
      </c>
    </row>
    <row r="488" spans="1:5" x14ac:dyDescent="0.35">
      <c r="A488">
        <v>2034</v>
      </c>
      <c r="B488" t="s">
        <v>92</v>
      </c>
      <c r="C488" s="50" t="s">
        <v>86</v>
      </c>
      <c r="D488" s="50" t="s">
        <v>23</v>
      </c>
      <c r="E488">
        <v>36826000</v>
      </c>
    </row>
    <row r="489" spans="1:5" x14ac:dyDescent="0.35">
      <c r="A489">
        <v>2035</v>
      </c>
      <c r="B489" t="s">
        <v>92</v>
      </c>
      <c r="C489" s="50" t="s">
        <v>86</v>
      </c>
      <c r="D489" s="50" t="s">
        <v>23</v>
      </c>
      <c r="E489">
        <v>36877000</v>
      </c>
    </row>
    <row r="490" spans="1:5" x14ac:dyDescent="0.35">
      <c r="A490">
        <v>2036</v>
      </c>
      <c r="B490" t="s">
        <v>92</v>
      </c>
      <c r="C490" s="50" t="s">
        <v>86</v>
      </c>
      <c r="D490" s="50" t="s">
        <v>23</v>
      </c>
      <c r="E490">
        <v>36927000</v>
      </c>
    </row>
    <row r="491" spans="1:5" x14ac:dyDescent="0.35">
      <c r="A491">
        <v>2037</v>
      </c>
      <c r="B491" t="s">
        <v>92</v>
      </c>
      <c r="C491" s="50" t="s">
        <v>86</v>
      </c>
      <c r="D491" s="50" t="s">
        <v>23</v>
      </c>
      <c r="E491">
        <v>36978000</v>
      </c>
    </row>
    <row r="492" spans="1:5" x14ac:dyDescent="0.35">
      <c r="A492">
        <v>2038</v>
      </c>
      <c r="B492" t="s">
        <v>92</v>
      </c>
      <c r="C492" s="50" t="s">
        <v>86</v>
      </c>
      <c r="D492" s="50" t="s">
        <v>23</v>
      </c>
      <c r="E492">
        <v>37320628</v>
      </c>
    </row>
    <row r="493" spans="1:5" x14ac:dyDescent="0.35">
      <c r="A493">
        <v>2039</v>
      </c>
      <c r="B493" t="s">
        <v>92</v>
      </c>
      <c r="C493" s="50" t="s">
        <v>86</v>
      </c>
      <c r="D493" s="50" t="s">
        <v>23</v>
      </c>
      <c r="E493">
        <v>37711525</v>
      </c>
    </row>
    <row r="494" spans="1:5" x14ac:dyDescent="0.35">
      <c r="A494">
        <v>2040</v>
      </c>
      <c r="B494" t="s">
        <v>92</v>
      </c>
      <c r="C494" s="50" t="s">
        <v>86</v>
      </c>
      <c r="D494" s="50" t="s">
        <v>23</v>
      </c>
      <c r="E494">
        <v>38143148</v>
      </c>
    </row>
    <row r="495" spans="1:5" x14ac:dyDescent="0.35">
      <c r="A495">
        <v>2041</v>
      </c>
      <c r="B495" t="s">
        <v>92</v>
      </c>
      <c r="C495" s="50" t="s">
        <v>86</v>
      </c>
      <c r="D495" s="50" t="s">
        <v>23</v>
      </c>
      <c r="E495">
        <v>38609429</v>
      </c>
    </row>
    <row r="496" spans="1:5" x14ac:dyDescent="0.35">
      <c r="A496">
        <v>2016</v>
      </c>
      <c r="B496" t="s">
        <v>92</v>
      </c>
      <c r="C496" s="50" t="s">
        <v>86</v>
      </c>
      <c r="D496" s="50" t="s">
        <v>24</v>
      </c>
      <c r="E496">
        <v>75817000</v>
      </c>
    </row>
    <row r="497" spans="1:5" x14ac:dyDescent="0.35">
      <c r="A497">
        <v>2017</v>
      </c>
      <c r="B497" t="s">
        <v>92</v>
      </c>
      <c r="C497" s="50" t="s">
        <v>86</v>
      </c>
      <c r="D497" s="50" t="s">
        <v>24</v>
      </c>
      <c r="E497">
        <v>76263000</v>
      </c>
    </row>
    <row r="498" spans="1:5" x14ac:dyDescent="0.35">
      <c r="A498">
        <v>2018</v>
      </c>
      <c r="B498" t="s">
        <v>92</v>
      </c>
      <c r="C498" s="50" t="s">
        <v>86</v>
      </c>
      <c r="D498" s="50" t="s">
        <v>24</v>
      </c>
      <c r="E498">
        <v>76651000</v>
      </c>
    </row>
    <row r="499" spans="1:5" x14ac:dyDescent="0.35">
      <c r="A499">
        <v>2019</v>
      </c>
      <c r="B499" t="s">
        <v>92</v>
      </c>
      <c r="C499" s="50" t="s">
        <v>86</v>
      </c>
      <c r="D499" s="50" t="s">
        <v>24</v>
      </c>
      <c r="E499">
        <v>77037000</v>
      </c>
    </row>
    <row r="500" spans="1:5" x14ac:dyDescent="0.35">
      <c r="A500">
        <v>2020</v>
      </c>
      <c r="B500" t="s">
        <v>92</v>
      </c>
      <c r="C500" s="50" t="s">
        <v>86</v>
      </c>
      <c r="D500" s="50" t="s">
        <v>24</v>
      </c>
      <c r="E500">
        <v>77425000</v>
      </c>
    </row>
    <row r="501" spans="1:5" x14ac:dyDescent="0.35">
      <c r="A501">
        <v>2021</v>
      </c>
      <c r="B501" t="s">
        <v>92</v>
      </c>
      <c r="C501" s="50" t="s">
        <v>86</v>
      </c>
      <c r="D501" s="50" t="s">
        <v>24</v>
      </c>
      <c r="E501">
        <v>77812000</v>
      </c>
    </row>
    <row r="502" spans="1:5" x14ac:dyDescent="0.35">
      <c r="A502">
        <v>2022</v>
      </c>
      <c r="B502" t="s">
        <v>92</v>
      </c>
      <c r="C502" s="50" t="s">
        <v>86</v>
      </c>
      <c r="D502" s="50" t="s">
        <v>24</v>
      </c>
      <c r="E502">
        <v>78129000</v>
      </c>
    </row>
    <row r="503" spans="1:5" x14ac:dyDescent="0.35">
      <c r="A503">
        <v>2023</v>
      </c>
      <c r="B503" t="s">
        <v>92</v>
      </c>
      <c r="C503" s="50" t="s">
        <v>86</v>
      </c>
      <c r="D503" s="50" t="s">
        <v>24</v>
      </c>
      <c r="E503">
        <v>78395000</v>
      </c>
    </row>
    <row r="504" spans="1:5" x14ac:dyDescent="0.35">
      <c r="A504">
        <v>2024</v>
      </c>
      <c r="B504" t="s">
        <v>92</v>
      </c>
      <c r="C504" s="50" t="s">
        <v>86</v>
      </c>
      <c r="D504" s="50" t="s">
        <v>24</v>
      </c>
      <c r="E504">
        <v>78660000</v>
      </c>
    </row>
    <row r="505" spans="1:5" x14ac:dyDescent="0.35">
      <c r="A505">
        <v>2025</v>
      </c>
      <c r="B505" t="s">
        <v>92</v>
      </c>
      <c r="C505" s="50" t="s">
        <v>86</v>
      </c>
      <c r="D505" s="50" t="s">
        <v>24</v>
      </c>
      <c r="E505">
        <v>78926000</v>
      </c>
    </row>
    <row r="506" spans="1:5" x14ac:dyDescent="0.35">
      <c r="A506">
        <v>2026</v>
      </c>
      <c r="B506" t="s">
        <v>92</v>
      </c>
      <c r="C506" s="50" t="s">
        <v>86</v>
      </c>
      <c r="D506" s="50" t="s">
        <v>24</v>
      </c>
      <c r="E506">
        <v>79193000</v>
      </c>
    </row>
    <row r="507" spans="1:5" x14ac:dyDescent="0.35">
      <c r="A507">
        <v>2027</v>
      </c>
      <c r="B507" t="s">
        <v>92</v>
      </c>
      <c r="C507" s="50" t="s">
        <v>86</v>
      </c>
      <c r="D507" s="50" t="s">
        <v>24</v>
      </c>
      <c r="E507">
        <v>79390000</v>
      </c>
    </row>
    <row r="508" spans="1:5" x14ac:dyDescent="0.35">
      <c r="A508">
        <v>2028</v>
      </c>
      <c r="B508" t="s">
        <v>92</v>
      </c>
      <c r="C508" s="50" t="s">
        <v>86</v>
      </c>
      <c r="D508" s="50" t="s">
        <v>24</v>
      </c>
      <c r="E508">
        <v>79538000</v>
      </c>
    </row>
    <row r="509" spans="1:5" x14ac:dyDescent="0.35">
      <c r="A509">
        <v>2029</v>
      </c>
      <c r="B509" t="s">
        <v>92</v>
      </c>
      <c r="C509" s="50" t="s">
        <v>86</v>
      </c>
      <c r="D509" s="50" t="s">
        <v>24</v>
      </c>
      <c r="E509">
        <v>79685000</v>
      </c>
    </row>
    <row r="510" spans="1:5" x14ac:dyDescent="0.35">
      <c r="A510">
        <v>2030</v>
      </c>
      <c r="B510" t="s">
        <v>92</v>
      </c>
      <c r="C510" s="50" t="s">
        <v>86</v>
      </c>
      <c r="D510" s="50" t="s">
        <v>24</v>
      </c>
      <c r="E510">
        <v>79833000</v>
      </c>
    </row>
    <row r="511" spans="1:5" x14ac:dyDescent="0.35">
      <c r="A511">
        <v>2031</v>
      </c>
      <c r="B511" t="s">
        <v>92</v>
      </c>
      <c r="C511" s="50" t="s">
        <v>86</v>
      </c>
      <c r="D511" s="50" t="s">
        <v>24</v>
      </c>
      <c r="E511">
        <v>79981000</v>
      </c>
    </row>
    <row r="512" spans="1:5" x14ac:dyDescent="0.35">
      <c r="A512">
        <v>2032</v>
      </c>
      <c r="B512" t="s">
        <v>92</v>
      </c>
      <c r="C512" s="50" t="s">
        <v>86</v>
      </c>
      <c r="D512" s="50" t="s">
        <v>24</v>
      </c>
      <c r="E512">
        <v>80067000</v>
      </c>
    </row>
    <row r="513" spans="1:5" x14ac:dyDescent="0.35">
      <c r="A513">
        <v>2033</v>
      </c>
      <c r="B513" t="s">
        <v>92</v>
      </c>
      <c r="C513" s="50" t="s">
        <v>86</v>
      </c>
      <c r="D513" s="50" t="s">
        <v>24</v>
      </c>
      <c r="E513">
        <v>80108000</v>
      </c>
    </row>
    <row r="514" spans="1:5" x14ac:dyDescent="0.35">
      <c r="A514">
        <v>2034</v>
      </c>
      <c r="B514" t="s">
        <v>92</v>
      </c>
      <c r="C514" s="50" t="s">
        <v>86</v>
      </c>
      <c r="D514" s="50" t="s">
        <v>24</v>
      </c>
      <c r="E514">
        <v>80150000</v>
      </c>
    </row>
    <row r="515" spans="1:5" x14ac:dyDescent="0.35">
      <c r="A515">
        <v>2035</v>
      </c>
      <c r="B515" t="s">
        <v>92</v>
      </c>
      <c r="C515" s="50" t="s">
        <v>86</v>
      </c>
      <c r="D515" s="50" t="s">
        <v>24</v>
      </c>
      <c r="E515">
        <v>80191000</v>
      </c>
    </row>
    <row r="516" spans="1:5" x14ac:dyDescent="0.35">
      <c r="A516">
        <v>2036</v>
      </c>
      <c r="B516" t="s">
        <v>92</v>
      </c>
      <c r="C516" s="50" t="s">
        <v>86</v>
      </c>
      <c r="D516" s="50" t="s">
        <v>24</v>
      </c>
      <c r="E516">
        <v>80233000</v>
      </c>
    </row>
    <row r="517" spans="1:5" x14ac:dyDescent="0.35">
      <c r="A517">
        <v>2037</v>
      </c>
      <c r="B517" t="s">
        <v>92</v>
      </c>
      <c r="C517" s="50" t="s">
        <v>86</v>
      </c>
      <c r="D517" s="50" t="s">
        <v>24</v>
      </c>
      <c r="E517">
        <v>80275000</v>
      </c>
    </row>
    <row r="518" spans="1:5" x14ac:dyDescent="0.35">
      <c r="A518">
        <v>2038</v>
      </c>
      <c r="B518" t="s">
        <v>92</v>
      </c>
      <c r="C518" s="50" t="s">
        <v>86</v>
      </c>
      <c r="D518" s="50" t="s">
        <v>24</v>
      </c>
      <c r="E518">
        <v>80349000</v>
      </c>
    </row>
    <row r="519" spans="1:5" x14ac:dyDescent="0.35">
      <c r="A519">
        <v>2039</v>
      </c>
      <c r="B519" t="s">
        <v>92</v>
      </c>
      <c r="C519" s="50" t="s">
        <v>86</v>
      </c>
      <c r="D519" s="50" t="s">
        <v>24</v>
      </c>
      <c r="E519">
        <v>80430116</v>
      </c>
    </row>
    <row r="520" spans="1:5" x14ac:dyDescent="0.35">
      <c r="A520">
        <v>2040</v>
      </c>
      <c r="B520" t="s">
        <v>92</v>
      </c>
      <c r="C520" s="50" t="s">
        <v>86</v>
      </c>
      <c r="D520" s="50" t="s">
        <v>24</v>
      </c>
      <c r="E520">
        <v>80518341</v>
      </c>
    </row>
    <row r="521" spans="1:5" x14ac:dyDescent="0.35">
      <c r="A521">
        <v>2041</v>
      </c>
      <c r="B521" t="s">
        <v>92</v>
      </c>
      <c r="C521" s="50" t="s">
        <v>86</v>
      </c>
      <c r="D521" s="50" t="s">
        <v>24</v>
      </c>
      <c r="E521">
        <v>80613668</v>
      </c>
    </row>
    <row r="522" spans="1:5" x14ac:dyDescent="0.35">
      <c r="A522">
        <v>2016</v>
      </c>
      <c r="B522" t="s">
        <v>92</v>
      </c>
      <c r="C522" s="50" t="s">
        <v>89</v>
      </c>
      <c r="D522" s="50" t="s">
        <v>216</v>
      </c>
      <c r="E522">
        <v>641000</v>
      </c>
    </row>
    <row r="523" spans="1:5" x14ac:dyDescent="0.35">
      <c r="A523">
        <v>2017</v>
      </c>
      <c r="B523" t="s">
        <v>92</v>
      </c>
      <c r="C523" s="50" t="s">
        <v>89</v>
      </c>
      <c r="D523" s="50" t="s">
        <v>216</v>
      </c>
      <c r="E523">
        <v>647000</v>
      </c>
    </row>
    <row r="524" spans="1:5" x14ac:dyDescent="0.35">
      <c r="A524">
        <v>2018</v>
      </c>
      <c r="B524" t="s">
        <v>92</v>
      </c>
      <c r="C524" s="50" t="s">
        <v>89</v>
      </c>
      <c r="D524" s="50" t="s">
        <v>216</v>
      </c>
      <c r="E524">
        <v>654000</v>
      </c>
    </row>
    <row r="525" spans="1:5" x14ac:dyDescent="0.35">
      <c r="A525">
        <v>2019</v>
      </c>
      <c r="B525" t="s">
        <v>92</v>
      </c>
      <c r="C525" s="50" t="s">
        <v>89</v>
      </c>
      <c r="D525" s="50" t="s">
        <v>216</v>
      </c>
      <c r="E525">
        <v>660000</v>
      </c>
    </row>
    <row r="526" spans="1:5" x14ac:dyDescent="0.35">
      <c r="A526">
        <v>2020</v>
      </c>
      <c r="B526" t="s">
        <v>92</v>
      </c>
      <c r="C526" s="50" t="s">
        <v>89</v>
      </c>
      <c r="D526" s="50" t="s">
        <v>216</v>
      </c>
      <c r="E526">
        <v>667000</v>
      </c>
    </row>
    <row r="527" spans="1:5" x14ac:dyDescent="0.35">
      <c r="A527">
        <v>2021</v>
      </c>
      <c r="B527" t="s">
        <v>92</v>
      </c>
      <c r="C527" s="50" t="s">
        <v>89</v>
      </c>
      <c r="D527" s="50" t="s">
        <v>216</v>
      </c>
      <c r="E527">
        <v>673000</v>
      </c>
    </row>
    <row r="528" spans="1:5" x14ac:dyDescent="0.35">
      <c r="A528">
        <v>2022</v>
      </c>
      <c r="B528" t="s">
        <v>92</v>
      </c>
      <c r="C528" s="50" t="s">
        <v>89</v>
      </c>
      <c r="D528" s="50" t="s">
        <v>216</v>
      </c>
      <c r="E528">
        <v>680000</v>
      </c>
    </row>
    <row r="529" spans="1:5" x14ac:dyDescent="0.35">
      <c r="A529">
        <v>2023</v>
      </c>
      <c r="B529" t="s">
        <v>92</v>
      </c>
      <c r="C529" s="50" t="s">
        <v>89</v>
      </c>
      <c r="D529" s="50" t="s">
        <v>216</v>
      </c>
      <c r="E529">
        <v>686000</v>
      </c>
    </row>
    <row r="530" spans="1:5" x14ac:dyDescent="0.35">
      <c r="A530">
        <v>2024</v>
      </c>
      <c r="B530" t="s">
        <v>92</v>
      </c>
      <c r="C530" s="50" t="s">
        <v>89</v>
      </c>
      <c r="D530" s="50" t="s">
        <v>216</v>
      </c>
      <c r="E530">
        <v>692000</v>
      </c>
    </row>
    <row r="531" spans="1:5" x14ac:dyDescent="0.35">
      <c r="A531">
        <v>2025</v>
      </c>
      <c r="B531" t="s">
        <v>92</v>
      </c>
      <c r="C531" s="50" t="s">
        <v>89</v>
      </c>
      <c r="D531" s="50" t="s">
        <v>216</v>
      </c>
      <c r="E531">
        <v>699000</v>
      </c>
    </row>
    <row r="532" spans="1:5" x14ac:dyDescent="0.35">
      <c r="A532">
        <v>2026</v>
      </c>
      <c r="B532" t="s">
        <v>92</v>
      </c>
      <c r="C532" s="50" t="s">
        <v>89</v>
      </c>
      <c r="D532" s="50" t="s">
        <v>216</v>
      </c>
      <c r="E532">
        <v>705000</v>
      </c>
    </row>
    <row r="533" spans="1:5" x14ac:dyDescent="0.35">
      <c r="A533">
        <v>2027</v>
      </c>
      <c r="B533" t="s">
        <v>92</v>
      </c>
      <c r="C533" s="50" t="s">
        <v>89</v>
      </c>
      <c r="D533" s="50" t="s">
        <v>216</v>
      </c>
      <c r="E533">
        <v>711000</v>
      </c>
    </row>
    <row r="534" spans="1:5" x14ac:dyDescent="0.35">
      <c r="A534">
        <v>2028</v>
      </c>
      <c r="B534" t="s">
        <v>92</v>
      </c>
      <c r="C534" s="50" t="s">
        <v>89</v>
      </c>
      <c r="D534" s="50" t="s">
        <v>216</v>
      </c>
      <c r="E534">
        <v>716000</v>
      </c>
    </row>
    <row r="535" spans="1:5" x14ac:dyDescent="0.35">
      <c r="A535">
        <v>2029</v>
      </c>
      <c r="B535" t="s">
        <v>92</v>
      </c>
      <c r="C535" s="50" t="s">
        <v>89</v>
      </c>
      <c r="D535" s="50" t="s">
        <v>216</v>
      </c>
      <c r="E535">
        <v>722000</v>
      </c>
    </row>
    <row r="536" spans="1:5" x14ac:dyDescent="0.35">
      <c r="A536">
        <v>2030</v>
      </c>
      <c r="B536" t="s">
        <v>92</v>
      </c>
      <c r="C536" s="50" t="s">
        <v>89</v>
      </c>
      <c r="D536" s="50" t="s">
        <v>216</v>
      </c>
      <c r="E536">
        <v>728000</v>
      </c>
    </row>
    <row r="537" spans="1:5" x14ac:dyDescent="0.35">
      <c r="A537">
        <v>2031</v>
      </c>
      <c r="B537" t="s">
        <v>92</v>
      </c>
      <c r="C537" s="50" t="s">
        <v>89</v>
      </c>
      <c r="D537" s="50" t="s">
        <v>216</v>
      </c>
      <c r="E537">
        <v>733000</v>
      </c>
    </row>
    <row r="538" spans="1:5" x14ac:dyDescent="0.35">
      <c r="A538">
        <v>2032</v>
      </c>
      <c r="B538" t="s">
        <v>92</v>
      </c>
      <c r="C538" s="50" t="s">
        <v>89</v>
      </c>
      <c r="D538" s="50" t="s">
        <v>216</v>
      </c>
      <c r="E538">
        <v>738000</v>
      </c>
    </row>
    <row r="539" spans="1:5" x14ac:dyDescent="0.35">
      <c r="A539">
        <v>2033</v>
      </c>
      <c r="B539" t="s">
        <v>92</v>
      </c>
      <c r="C539" s="50" t="s">
        <v>89</v>
      </c>
      <c r="D539" s="50" t="s">
        <v>216</v>
      </c>
      <c r="E539">
        <v>743000</v>
      </c>
    </row>
    <row r="540" spans="1:5" x14ac:dyDescent="0.35">
      <c r="A540">
        <v>2034</v>
      </c>
      <c r="B540" t="s">
        <v>92</v>
      </c>
      <c r="C540" s="50" t="s">
        <v>89</v>
      </c>
      <c r="D540" s="50" t="s">
        <v>216</v>
      </c>
      <c r="E540">
        <v>747000</v>
      </c>
    </row>
    <row r="541" spans="1:5" x14ac:dyDescent="0.35">
      <c r="A541">
        <v>2035</v>
      </c>
      <c r="B541" t="s">
        <v>92</v>
      </c>
      <c r="C541" s="50" t="s">
        <v>89</v>
      </c>
      <c r="D541" s="50" t="s">
        <v>216</v>
      </c>
      <c r="E541">
        <v>752000</v>
      </c>
    </row>
    <row r="542" spans="1:5" x14ac:dyDescent="0.35">
      <c r="A542">
        <v>2036</v>
      </c>
      <c r="B542" t="s">
        <v>92</v>
      </c>
      <c r="C542" s="50" t="s">
        <v>89</v>
      </c>
      <c r="D542" s="50" t="s">
        <v>216</v>
      </c>
      <c r="E542">
        <v>756000</v>
      </c>
    </row>
    <row r="543" spans="1:5" x14ac:dyDescent="0.35">
      <c r="A543">
        <v>2037</v>
      </c>
      <c r="B543" t="s">
        <v>92</v>
      </c>
      <c r="C543" s="50" t="s">
        <v>89</v>
      </c>
      <c r="D543" s="50" t="s">
        <v>216</v>
      </c>
      <c r="E543">
        <v>761000</v>
      </c>
    </row>
    <row r="544" spans="1:5" x14ac:dyDescent="0.35">
      <c r="A544">
        <v>2038</v>
      </c>
      <c r="B544" t="s">
        <v>92</v>
      </c>
      <c r="C544" s="50" t="s">
        <v>89</v>
      </c>
      <c r="D544" s="50" t="s">
        <v>216</v>
      </c>
      <c r="E544">
        <v>770027</v>
      </c>
    </row>
    <row r="545" spans="1:5" x14ac:dyDescent="0.35">
      <c r="A545">
        <v>2039</v>
      </c>
      <c r="B545" t="s">
        <v>92</v>
      </c>
      <c r="C545" s="50" t="s">
        <v>89</v>
      </c>
      <c r="D545" s="50" t="s">
        <v>216</v>
      </c>
      <c r="E545">
        <v>780257</v>
      </c>
    </row>
    <row r="546" spans="1:5" x14ac:dyDescent="0.35">
      <c r="A546">
        <v>2040</v>
      </c>
      <c r="B546" t="s">
        <v>92</v>
      </c>
      <c r="C546" s="50" t="s">
        <v>89</v>
      </c>
      <c r="D546" s="50" t="s">
        <v>216</v>
      </c>
      <c r="E546">
        <v>791682</v>
      </c>
    </row>
    <row r="547" spans="1:5" x14ac:dyDescent="0.35">
      <c r="A547">
        <v>2041</v>
      </c>
      <c r="B547" t="s">
        <v>92</v>
      </c>
      <c r="C547" s="50" t="s">
        <v>89</v>
      </c>
      <c r="D547" s="50" t="s">
        <v>216</v>
      </c>
      <c r="E547">
        <v>804294</v>
      </c>
    </row>
    <row r="548" spans="1:5" x14ac:dyDescent="0.35">
      <c r="A548">
        <v>2016</v>
      </c>
      <c r="B548" t="s">
        <v>92</v>
      </c>
      <c r="C548" s="50" t="s">
        <v>87</v>
      </c>
      <c r="D548" s="50" t="s">
        <v>26</v>
      </c>
      <c r="E548">
        <v>10699000</v>
      </c>
    </row>
    <row r="549" spans="1:5" x14ac:dyDescent="0.35">
      <c r="A549">
        <v>2017</v>
      </c>
      <c r="B549" t="s">
        <v>92</v>
      </c>
      <c r="C549" s="50" t="s">
        <v>87</v>
      </c>
      <c r="D549" s="50" t="s">
        <v>26</v>
      </c>
      <c r="E549">
        <v>10830000</v>
      </c>
    </row>
    <row r="550" spans="1:5" x14ac:dyDescent="0.35">
      <c r="A550">
        <v>2018</v>
      </c>
      <c r="B550" t="s">
        <v>92</v>
      </c>
      <c r="C550" s="50" t="s">
        <v>87</v>
      </c>
      <c r="D550" s="50" t="s">
        <v>26</v>
      </c>
      <c r="E550">
        <v>10959000</v>
      </c>
    </row>
    <row r="551" spans="1:5" x14ac:dyDescent="0.35">
      <c r="A551">
        <v>2019</v>
      </c>
      <c r="B551" t="s">
        <v>92</v>
      </c>
      <c r="C551" s="50" t="s">
        <v>87</v>
      </c>
      <c r="D551" s="50" t="s">
        <v>26</v>
      </c>
      <c r="E551">
        <v>11088000</v>
      </c>
    </row>
    <row r="552" spans="1:5" x14ac:dyDescent="0.35">
      <c r="A552">
        <v>2020</v>
      </c>
      <c r="B552" t="s">
        <v>92</v>
      </c>
      <c r="C552" s="50" t="s">
        <v>87</v>
      </c>
      <c r="D552" s="50" t="s">
        <v>26</v>
      </c>
      <c r="E552">
        <v>11217000</v>
      </c>
    </row>
    <row r="553" spans="1:5" x14ac:dyDescent="0.35">
      <c r="A553">
        <v>2021</v>
      </c>
      <c r="B553" t="s">
        <v>92</v>
      </c>
      <c r="C553" s="50" t="s">
        <v>87</v>
      </c>
      <c r="D553" s="50" t="s">
        <v>26</v>
      </c>
      <c r="E553">
        <v>11346000</v>
      </c>
    </row>
    <row r="554" spans="1:5" x14ac:dyDescent="0.35">
      <c r="A554">
        <v>2022</v>
      </c>
      <c r="B554" t="s">
        <v>92</v>
      </c>
      <c r="C554" s="50" t="s">
        <v>87</v>
      </c>
      <c r="D554" s="50" t="s">
        <v>26</v>
      </c>
      <c r="E554">
        <v>11468000</v>
      </c>
    </row>
    <row r="555" spans="1:5" x14ac:dyDescent="0.35">
      <c r="A555">
        <v>2023</v>
      </c>
      <c r="B555" t="s">
        <v>92</v>
      </c>
      <c r="C555" s="50" t="s">
        <v>87</v>
      </c>
      <c r="D555" s="50" t="s">
        <v>26</v>
      </c>
      <c r="E555">
        <v>11587000</v>
      </c>
    </row>
    <row r="556" spans="1:5" x14ac:dyDescent="0.35">
      <c r="A556">
        <v>2024</v>
      </c>
      <c r="B556" t="s">
        <v>92</v>
      </c>
      <c r="C556" s="50" t="s">
        <v>87</v>
      </c>
      <c r="D556" s="50" t="s">
        <v>26</v>
      </c>
      <c r="E556">
        <v>11706000</v>
      </c>
    </row>
    <row r="557" spans="1:5" x14ac:dyDescent="0.35">
      <c r="A557">
        <v>2025</v>
      </c>
      <c r="B557" t="s">
        <v>92</v>
      </c>
      <c r="C557" s="50" t="s">
        <v>87</v>
      </c>
      <c r="D557" s="50" t="s">
        <v>26</v>
      </c>
      <c r="E557">
        <v>11824000</v>
      </c>
    </row>
    <row r="558" spans="1:5" x14ac:dyDescent="0.35">
      <c r="A558">
        <v>2026</v>
      </c>
      <c r="B558" t="s">
        <v>92</v>
      </c>
      <c r="C558" s="50" t="s">
        <v>87</v>
      </c>
      <c r="D558" s="50" t="s">
        <v>26</v>
      </c>
      <c r="E558">
        <v>11943000</v>
      </c>
    </row>
    <row r="559" spans="1:5" x14ac:dyDescent="0.35">
      <c r="A559">
        <v>2027</v>
      </c>
      <c r="B559" t="s">
        <v>92</v>
      </c>
      <c r="C559" s="50" t="s">
        <v>87</v>
      </c>
      <c r="D559" s="50" t="s">
        <v>26</v>
      </c>
      <c r="E559">
        <v>12055000</v>
      </c>
    </row>
    <row r="560" spans="1:5" x14ac:dyDescent="0.35">
      <c r="A560">
        <v>2028</v>
      </c>
      <c r="B560" t="s">
        <v>92</v>
      </c>
      <c r="C560" s="50" t="s">
        <v>87</v>
      </c>
      <c r="D560" s="50" t="s">
        <v>26</v>
      </c>
      <c r="E560">
        <v>12161000</v>
      </c>
    </row>
    <row r="561" spans="1:5" x14ac:dyDescent="0.35">
      <c r="A561">
        <v>2029</v>
      </c>
      <c r="B561" t="s">
        <v>92</v>
      </c>
      <c r="C561" s="50" t="s">
        <v>87</v>
      </c>
      <c r="D561" s="50" t="s">
        <v>26</v>
      </c>
      <c r="E561">
        <v>12267000</v>
      </c>
    </row>
    <row r="562" spans="1:5" x14ac:dyDescent="0.35">
      <c r="A562">
        <v>2030</v>
      </c>
      <c r="B562" t="s">
        <v>92</v>
      </c>
      <c r="C562" s="50" t="s">
        <v>87</v>
      </c>
      <c r="D562" s="50" t="s">
        <v>26</v>
      </c>
      <c r="E562">
        <v>12374000</v>
      </c>
    </row>
    <row r="563" spans="1:5" x14ac:dyDescent="0.35">
      <c r="A563">
        <v>2031</v>
      </c>
      <c r="B563" t="s">
        <v>92</v>
      </c>
      <c r="C563" s="50" t="s">
        <v>87</v>
      </c>
      <c r="D563" s="50" t="s">
        <v>26</v>
      </c>
      <c r="E563">
        <v>12480000</v>
      </c>
    </row>
    <row r="564" spans="1:5" x14ac:dyDescent="0.35">
      <c r="A564">
        <v>2032</v>
      </c>
      <c r="B564" t="s">
        <v>92</v>
      </c>
      <c r="C564" s="50" t="s">
        <v>87</v>
      </c>
      <c r="D564" s="50" t="s">
        <v>26</v>
      </c>
      <c r="E564">
        <v>12577000</v>
      </c>
    </row>
    <row r="565" spans="1:5" x14ac:dyDescent="0.35">
      <c r="A565">
        <v>2033</v>
      </c>
      <c r="B565" t="s">
        <v>92</v>
      </c>
      <c r="C565" s="50" t="s">
        <v>87</v>
      </c>
      <c r="D565" s="50" t="s">
        <v>26</v>
      </c>
      <c r="E565">
        <v>12667000</v>
      </c>
    </row>
    <row r="566" spans="1:5" x14ac:dyDescent="0.35">
      <c r="A566">
        <v>2034</v>
      </c>
      <c r="B566" t="s">
        <v>92</v>
      </c>
      <c r="C566" s="50" t="s">
        <v>87</v>
      </c>
      <c r="D566" s="50" t="s">
        <v>26</v>
      </c>
      <c r="E566">
        <v>12757000</v>
      </c>
    </row>
    <row r="567" spans="1:5" x14ac:dyDescent="0.35">
      <c r="A567">
        <v>2035</v>
      </c>
      <c r="B567" t="s">
        <v>92</v>
      </c>
      <c r="C567" s="50" t="s">
        <v>87</v>
      </c>
      <c r="D567" s="50" t="s">
        <v>26</v>
      </c>
      <c r="E567">
        <v>12847000</v>
      </c>
    </row>
    <row r="568" spans="1:5" x14ac:dyDescent="0.35">
      <c r="A568">
        <v>2036</v>
      </c>
      <c r="B568" t="s">
        <v>92</v>
      </c>
      <c r="C568" s="50" t="s">
        <v>87</v>
      </c>
      <c r="D568" s="50" t="s">
        <v>26</v>
      </c>
      <c r="E568">
        <v>12937000</v>
      </c>
    </row>
    <row r="569" spans="1:5" x14ac:dyDescent="0.35">
      <c r="A569">
        <v>2037</v>
      </c>
      <c r="B569" t="s">
        <v>92</v>
      </c>
      <c r="C569" s="50" t="s">
        <v>87</v>
      </c>
      <c r="D569" s="50" t="s">
        <v>26</v>
      </c>
      <c r="E569">
        <v>13027000</v>
      </c>
    </row>
    <row r="570" spans="1:5" x14ac:dyDescent="0.35">
      <c r="A570">
        <v>2038</v>
      </c>
      <c r="B570" t="s">
        <v>92</v>
      </c>
      <c r="C570" s="50" t="s">
        <v>87</v>
      </c>
      <c r="D570" s="50" t="s">
        <v>26</v>
      </c>
      <c r="E570">
        <v>13124687</v>
      </c>
    </row>
    <row r="571" spans="1:5" x14ac:dyDescent="0.35">
      <c r="A571">
        <v>2039</v>
      </c>
      <c r="B571" t="s">
        <v>92</v>
      </c>
      <c r="C571" s="50" t="s">
        <v>87</v>
      </c>
      <c r="D571" s="50" t="s">
        <v>26</v>
      </c>
      <c r="E571">
        <v>13224330</v>
      </c>
    </row>
    <row r="572" spans="1:5" x14ac:dyDescent="0.35">
      <c r="A572">
        <v>2040</v>
      </c>
      <c r="B572" t="s">
        <v>92</v>
      </c>
      <c r="C572" s="50" t="s">
        <v>87</v>
      </c>
      <c r="D572" s="50" t="s">
        <v>26</v>
      </c>
      <c r="E572">
        <v>13325966</v>
      </c>
    </row>
    <row r="573" spans="1:5" x14ac:dyDescent="0.35">
      <c r="A573">
        <v>2041</v>
      </c>
      <c r="B573" t="s">
        <v>92</v>
      </c>
      <c r="C573" s="50" t="s">
        <v>87</v>
      </c>
      <c r="D573" s="50" t="s">
        <v>26</v>
      </c>
      <c r="E573">
        <v>13429633</v>
      </c>
    </row>
    <row r="574" spans="1:5" x14ac:dyDescent="0.35">
      <c r="A574">
        <v>2016</v>
      </c>
      <c r="B574" t="s">
        <v>92</v>
      </c>
      <c r="C574" s="50" t="s">
        <v>88</v>
      </c>
      <c r="D574" s="50" t="s">
        <v>45</v>
      </c>
      <c r="E574">
        <v>14642000</v>
      </c>
    </row>
    <row r="575" spans="1:5" x14ac:dyDescent="0.35">
      <c r="A575">
        <v>2017</v>
      </c>
      <c r="B575" t="s">
        <v>92</v>
      </c>
      <c r="C575" s="50" t="s">
        <v>88</v>
      </c>
      <c r="D575" s="50" t="s">
        <v>45</v>
      </c>
      <c r="E575">
        <v>14793000</v>
      </c>
    </row>
    <row r="576" spans="1:5" x14ac:dyDescent="0.35">
      <c r="A576">
        <v>2018</v>
      </c>
      <c r="B576" t="s">
        <v>92</v>
      </c>
      <c r="C576" s="50" t="s">
        <v>88</v>
      </c>
      <c r="D576" s="50" t="s">
        <v>45</v>
      </c>
      <c r="E576">
        <v>14941000</v>
      </c>
    </row>
    <row r="577" spans="1:5" x14ac:dyDescent="0.35">
      <c r="A577">
        <v>2019</v>
      </c>
      <c r="B577" t="s">
        <v>92</v>
      </c>
      <c r="C577" s="50" t="s">
        <v>88</v>
      </c>
      <c r="D577" s="50" t="s">
        <v>45</v>
      </c>
      <c r="E577">
        <v>15090000</v>
      </c>
    </row>
    <row r="578" spans="1:5" x14ac:dyDescent="0.35">
      <c r="A578">
        <v>2020</v>
      </c>
      <c r="B578" t="s">
        <v>92</v>
      </c>
      <c r="C578" s="50" t="s">
        <v>88</v>
      </c>
      <c r="D578" s="50" t="s">
        <v>45</v>
      </c>
      <c r="E578">
        <v>15241000</v>
      </c>
    </row>
    <row r="579" spans="1:5" x14ac:dyDescent="0.35">
      <c r="A579">
        <v>2021</v>
      </c>
      <c r="B579" t="s">
        <v>92</v>
      </c>
      <c r="C579" s="50" t="s">
        <v>88</v>
      </c>
      <c r="D579" s="50" t="s">
        <v>45</v>
      </c>
      <c r="E579">
        <v>15390000</v>
      </c>
    </row>
    <row r="580" spans="1:5" x14ac:dyDescent="0.35">
      <c r="A580">
        <v>2022</v>
      </c>
      <c r="B580" t="s">
        <v>92</v>
      </c>
      <c r="C580" s="50" t="s">
        <v>88</v>
      </c>
      <c r="D580" s="50" t="s">
        <v>45</v>
      </c>
      <c r="E580">
        <v>15536000</v>
      </c>
    </row>
    <row r="581" spans="1:5" x14ac:dyDescent="0.35">
      <c r="A581">
        <v>2023</v>
      </c>
      <c r="B581" t="s">
        <v>92</v>
      </c>
      <c r="C581" s="50" t="s">
        <v>88</v>
      </c>
      <c r="D581" s="50" t="s">
        <v>45</v>
      </c>
      <c r="E581">
        <v>15681000</v>
      </c>
    </row>
    <row r="582" spans="1:5" x14ac:dyDescent="0.35">
      <c r="A582">
        <v>2024</v>
      </c>
      <c r="B582" t="s">
        <v>92</v>
      </c>
      <c r="C582" s="50" t="s">
        <v>88</v>
      </c>
      <c r="D582" s="50" t="s">
        <v>45</v>
      </c>
      <c r="E582">
        <v>15823000</v>
      </c>
    </row>
    <row r="583" spans="1:5" x14ac:dyDescent="0.35">
      <c r="A583">
        <v>2025</v>
      </c>
      <c r="B583" t="s">
        <v>92</v>
      </c>
      <c r="C583" s="50" t="s">
        <v>88</v>
      </c>
      <c r="D583" s="50" t="s">
        <v>45</v>
      </c>
      <c r="E583">
        <v>15966000</v>
      </c>
    </row>
    <row r="584" spans="1:5" x14ac:dyDescent="0.35">
      <c r="A584">
        <v>2026</v>
      </c>
      <c r="B584" t="s">
        <v>92</v>
      </c>
      <c r="C584" s="50" t="s">
        <v>88</v>
      </c>
      <c r="D584" s="50" t="s">
        <v>45</v>
      </c>
      <c r="E584">
        <v>16111000</v>
      </c>
    </row>
    <row r="585" spans="1:5" x14ac:dyDescent="0.35">
      <c r="A585">
        <v>2027</v>
      </c>
      <c r="B585" t="s">
        <v>92</v>
      </c>
      <c r="C585" s="50" t="s">
        <v>88</v>
      </c>
      <c r="D585" s="50" t="s">
        <v>45</v>
      </c>
      <c r="E585">
        <v>16246000</v>
      </c>
    </row>
    <row r="586" spans="1:5" x14ac:dyDescent="0.35">
      <c r="A586">
        <v>2028</v>
      </c>
      <c r="B586" t="s">
        <v>92</v>
      </c>
      <c r="C586" s="50" t="s">
        <v>88</v>
      </c>
      <c r="D586" s="50" t="s">
        <v>45</v>
      </c>
      <c r="E586">
        <v>16376000</v>
      </c>
    </row>
    <row r="587" spans="1:5" x14ac:dyDescent="0.35">
      <c r="A587">
        <v>2029</v>
      </c>
      <c r="B587" t="s">
        <v>92</v>
      </c>
      <c r="C587" s="50" t="s">
        <v>88</v>
      </c>
      <c r="D587" s="50" t="s">
        <v>45</v>
      </c>
      <c r="E587">
        <v>16505000</v>
      </c>
    </row>
    <row r="588" spans="1:5" x14ac:dyDescent="0.35">
      <c r="A588">
        <v>2030</v>
      </c>
      <c r="B588" t="s">
        <v>92</v>
      </c>
      <c r="C588" s="50" t="s">
        <v>88</v>
      </c>
      <c r="D588" s="50" t="s">
        <v>45</v>
      </c>
      <c r="E588">
        <v>16634000</v>
      </c>
    </row>
    <row r="589" spans="1:5" x14ac:dyDescent="0.35">
      <c r="A589">
        <v>2031</v>
      </c>
      <c r="B589" t="s">
        <v>92</v>
      </c>
      <c r="C589" s="50" t="s">
        <v>88</v>
      </c>
      <c r="D589" s="50" t="s">
        <v>45</v>
      </c>
      <c r="E589">
        <v>16764000</v>
      </c>
    </row>
    <row r="590" spans="1:5" x14ac:dyDescent="0.35">
      <c r="A590">
        <v>2032</v>
      </c>
      <c r="B590" t="s">
        <v>92</v>
      </c>
      <c r="C590" s="50" t="s">
        <v>88</v>
      </c>
      <c r="D590" s="50" t="s">
        <v>45</v>
      </c>
      <c r="E590">
        <v>16880000</v>
      </c>
    </row>
    <row r="591" spans="1:5" x14ac:dyDescent="0.35">
      <c r="A591">
        <v>2033</v>
      </c>
      <c r="B591" t="s">
        <v>92</v>
      </c>
      <c r="C591" s="50" t="s">
        <v>88</v>
      </c>
      <c r="D591" s="50" t="s">
        <v>45</v>
      </c>
      <c r="E591">
        <v>16981000</v>
      </c>
    </row>
    <row r="592" spans="1:5" x14ac:dyDescent="0.35">
      <c r="A592">
        <v>2034</v>
      </c>
      <c r="B592" t="s">
        <v>92</v>
      </c>
      <c r="C592" s="50" t="s">
        <v>88</v>
      </c>
      <c r="D592" s="50" t="s">
        <v>45</v>
      </c>
      <c r="E592">
        <v>17084000</v>
      </c>
    </row>
    <row r="593" spans="1:5" x14ac:dyDescent="0.35">
      <c r="A593">
        <v>2035</v>
      </c>
      <c r="B593" t="s">
        <v>92</v>
      </c>
      <c r="C593" s="50" t="s">
        <v>88</v>
      </c>
      <c r="D593" s="50" t="s">
        <v>45</v>
      </c>
      <c r="E593">
        <v>17186000</v>
      </c>
    </row>
    <row r="594" spans="1:5" x14ac:dyDescent="0.35">
      <c r="A594">
        <v>2036</v>
      </c>
      <c r="B594" t="s">
        <v>92</v>
      </c>
      <c r="C594" s="50" t="s">
        <v>88</v>
      </c>
      <c r="D594" s="50" t="s">
        <v>45</v>
      </c>
      <c r="E594">
        <v>17288000</v>
      </c>
    </row>
    <row r="595" spans="1:5" x14ac:dyDescent="0.35">
      <c r="A595">
        <v>2037</v>
      </c>
      <c r="B595" t="s">
        <v>92</v>
      </c>
      <c r="C595" s="50" t="s">
        <v>88</v>
      </c>
      <c r="D595" s="50" t="s">
        <v>45</v>
      </c>
      <c r="E595">
        <v>17390000</v>
      </c>
    </row>
    <row r="596" spans="1:5" x14ac:dyDescent="0.35">
      <c r="A596">
        <v>2038</v>
      </c>
      <c r="B596" t="s">
        <v>92</v>
      </c>
      <c r="C596" s="50" t="s">
        <v>88</v>
      </c>
      <c r="D596" s="50" t="s">
        <v>45</v>
      </c>
      <c r="E596">
        <v>17505798</v>
      </c>
    </row>
    <row r="597" spans="1:5" x14ac:dyDescent="0.35">
      <c r="A597">
        <v>2039</v>
      </c>
      <c r="B597" t="s">
        <v>92</v>
      </c>
      <c r="C597" s="50" t="s">
        <v>88</v>
      </c>
      <c r="D597" s="50" t="s">
        <v>45</v>
      </c>
      <c r="E597">
        <v>17625043</v>
      </c>
    </row>
    <row r="598" spans="1:5" x14ac:dyDescent="0.35">
      <c r="A598">
        <v>2040</v>
      </c>
      <c r="B598" t="s">
        <v>92</v>
      </c>
      <c r="C598" s="50" t="s">
        <v>88</v>
      </c>
      <c r="D598" s="50" t="s">
        <v>45</v>
      </c>
      <c r="E598">
        <v>17747805</v>
      </c>
    </row>
    <row r="599" spans="1:5" x14ac:dyDescent="0.35">
      <c r="A599">
        <v>2041</v>
      </c>
      <c r="B599" t="s">
        <v>92</v>
      </c>
      <c r="C599" s="50" t="s">
        <v>88</v>
      </c>
      <c r="D599" s="50" t="s">
        <v>45</v>
      </c>
      <c r="E599">
        <v>17874153</v>
      </c>
    </row>
    <row r="600" spans="1:5" x14ac:dyDescent="0.35">
      <c r="A600">
        <v>2016</v>
      </c>
      <c r="B600" t="s">
        <v>92</v>
      </c>
      <c r="C600" s="50" t="s">
        <v>85</v>
      </c>
      <c r="D600" s="50" t="s">
        <v>36</v>
      </c>
      <c r="E600">
        <v>1507000</v>
      </c>
    </row>
    <row r="601" spans="1:5" x14ac:dyDescent="0.35">
      <c r="A601">
        <v>2017</v>
      </c>
      <c r="B601" t="s">
        <v>92</v>
      </c>
      <c r="C601" s="50" t="s">
        <v>85</v>
      </c>
      <c r="D601" s="50" t="s">
        <v>36</v>
      </c>
      <c r="E601">
        <v>1517000</v>
      </c>
    </row>
    <row r="602" spans="1:5" x14ac:dyDescent="0.35">
      <c r="A602">
        <v>2018</v>
      </c>
      <c r="B602" t="s">
        <v>92</v>
      </c>
      <c r="C602" s="50" t="s">
        <v>85</v>
      </c>
      <c r="D602" s="50" t="s">
        <v>36</v>
      </c>
      <c r="E602">
        <v>1527000</v>
      </c>
    </row>
    <row r="603" spans="1:5" x14ac:dyDescent="0.35">
      <c r="A603">
        <v>2019</v>
      </c>
      <c r="B603" t="s">
        <v>92</v>
      </c>
      <c r="C603" s="50" t="s">
        <v>85</v>
      </c>
      <c r="D603" s="50" t="s">
        <v>36</v>
      </c>
      <c r="E603">
        <v>1536000</v>
      </c>
    </row>
    <row r="604" spans="1:5" x14ac:dyDescent="0.35">
      <c r="A604">
        <v>2020</v>
      </c>
      <c r="B604" t="s">
        <v>92</v>
      </c>
      <c r="C604" s="50" t="s">
        <v>85</v>
      </c>
      <c r="D604" s="50" t="s">
        <v>36</v>
      </c>
      <c r="E604">
        <v>1545000</v>
      </c>
    </row>
    <row r="605" spans="1:5" x14ac:dyDescent="0.35">
      <c r="A605">
        <v>2021</v>
      </c>
      <c r="B605" t="s">
        <v>92</v>
      </c>
      <c r="C605" s="50" t="s">
        <v>85</v>
      </c>
      <c r="D605" s="50" t="s">
        <v>36</v>
      </c>
      <c r="E605">
        <v>1555000</v>
      </c>
    </row>
    <row r="606" spans="1:5" x14ac:dyDescent="0.35">
      <c r="A606">
        <v>2022</v>
      </c>
      <c r="B606" t="s">
        <v>92</v>
      </c>
      <c r="C606" s="50" t="s">
        <v>85</v>
      </c>
      <c r="D606" s="50" t="s">
        <v>36</v>
      </c>
      <c r="E606">
        <v>1563000</v>
      </c>
    </row>
    <row r="607" spans="1:5" x14ac:dyDescent="0.35">
      <c r="A607">
        <v>2023</v>
      </c>
      <c r="B607" t="s">
        <v>92</v>
      </c>
      <c r="C607" s="50" t="s">
        <v>85</v>
      </c>
      <c r="D607" s="50" t="s">
        <v>36</v>
      </c>
      <c r="E607">
        <v>1571000</v>
      </c>
    </row>
    <row r="608" spans="1:5" x14ac:dyDescent="0.35">
      <c r="A608">
        <v>2024</v>
      </c>
      <c r="B608" t="s">
        <v>92</v>
      </c>
      <c r="C608" s="50" t="s">
        <v>85</v>
      </c>
      <c r="D608" s="50" t="s">
        <v>36</v>
      </c>
      <c r="E608">
        <v>1579000</v>
      </c>
    </row>
    <row r="609" spans="1:5" x14ac:dyDescent="0.35">
      <c r="A609">
        <v>2025</v>
      </c>
      <c r="B609" t="s">
        <v>92</v>
      </c>
      <c r="C609" s="50" t="s">
        <v>85</v>
      </c>
      <c r="D609" s="50" t="s">
        <v>36</v>
      </c>
      <c r="E609">
        <v>1587000</v>
      </c>
    </row>
    <row r="610" spans="1:5" x14ac:dyDescent="0.35">
      <c r="A610">
        <v>2026</v>
      </c>
      <c r="B610" t="s">
        <v>92</v>
      </c>
      <c r="C610" s="50" t="s">
        <v>85</v>
      </c>
      <c r="D610" s="50" t="s">
        <v>36</v>
      </c>
      <c r="E610">
        <v>1595000</v>
      </c>
    </row>
    <row r="611" spans="1:5" x14ac:dyDescent="0.35">
      <c r="A611">
        <v>2027</v>
      </c>
      <c r="B611" t="s">
        <v>92</v>
      </c>
      <c r="C611" s="50" t="s">
        <v>85</v>
      </c>
      <c r="D611" s="50" t="s">
        <v>36</v>
      </c>
      <c r="E611">
        <v>1603000</v>
      </c>
    </row>
    <row r="612" spans="1:5" x14ac:dyDescent="0.35">
      <c r="A612">
        <v>2028</v>
      </c>
      <c r="B612" t="s">
        <v>92</v>
      </c>
      <c r="C612" s="50" t="s">
        <v>85</v>
      </c>
      <c r="D612" s="50" t="s">
        <v>36</v>
      </c>
      <c r="E612">
        <v>1610000</v>
      </c>
    </row>
    <row r="613" spans="1:5" x14ac:dyDescent="0.35">
      <c r="A613">
        <v>2029</v>
      </c>
      <c r="B613" t="s">
        <v>92</v>
      </c>
      <c r="C613" s="50" t="s">
        <v>85</v>
      </c>
      <c r="D613" s="50" t="s">
        <v>36</v>
      </c>
      <c r="E613">
        <v>1617000</v>
      </c>
    </row>
    <row r="614" spans="1:5" x14ac:dyDescent="0.35">
      <c r="A614">
        <v>2030</v>
      </c>
      <c r="B614" t="s">
        <v>92</v>
      </c>
      <c r="C614" s="50" t="s">
        <v>85</v>
      </c>
      <c r="D614" s="50" t="s">
        <v>36</v>
      </c>
      <c r="E614">
        <v>1624000</v>
      </c>
    </row>
    <row r="615" spans="1:5" x14ac:dyDescent="0.35">
      <c r="A615">
        <v>2031</v>
      </c>
      <c r="B615" t="s">
        <v>92</v>
      </c>
      <c r="C615" s="50" t="s">
        <v>85</v>
      </c>
      <c r="D615" s="50" t="s">
        <v>36</v>
      </c>
      <c r="E615">
        <v>1631000</v>
      </c>
    </row>
    <row r="616" spans="1:5" x14ac:dyDescent="0.35">
      <c r="A616">
        <v>2032</v>
      </c>
      <c r="B616" t="s">
        <v>92</v>
      </c>
      <c r="C616" s="50" t="s">
        <v>85</v>
      </c>
      <c r="D616" s="50" t="s">
        <v>36</v>
      </c>
      <c r="E616">
        <v>1637000</v>
      </c>
    </row>
    <row r="617" spans="1:5" x14ac:dyDescent="0.35">
      <c r="A617">
        <v>2033</v>
      </c>
      <c r="B617" t="s">
        <v>92</v>
      </c>
      <c r="C617" s="50" t="s">
        <v>85</v>
      </c>
      <c r="D617" s="50" t="s">
        <v>36</v>
      </c>
      <c r="E617">
        <v>1643000</v>
      </c>
    </row>
    <row r="618" spans="1:5" x14ac:dyDescent="0.35">
      <c r="A618">
        <v>2034</v>
      </c>
      <c r="B618" t="s">
        <v>92</v>
      </c>
      <c r="C618" s="50" t="s">
        <v>85</v>
      </c>
      <c r="D618" s="50" t="s">
        <v>36</v>
      </c>
      <c r="E618">
        <v>1649000</v>
      </c>
    </row>
    <row r="619" spans="1:5" x14ac:dyDescent="0.35">
      <c r="A619">
        <v>2035</v>
      </c>
      <c r="B619" t="s">
        <v>92</v>
      </c>
      <c r="C619" s="50" t="s">
        <v>85</v>
      </c>
      <c r="D619" s="50" t="s">
        <v>36</v>
      </c>
      <c r="E619">
        <v>1654000</v>
      </c>
    </row>
    <row r="620" spans="1:5" x14ac:dyDescent="0.35">
      <c r="A620">
        <v>2036</v>
      </c>
      <c r="B620" t="s">
        <v>92</v>
      </c>
      <c r="C620" s="50" t="s">
        <v>85</v>
      </c>
      <c r="D620" s="50" t="s">
        <v>36</v>
      </c>
      <c r="E620">
        <v>1660000</v>
      </c>
    </row>
    <row r="621" spans="1:5" x14ac:dyDescent="0.35">
      <c r="A621">
        <v>2037</v>
      </c>
      <c r="B621" t="s">
        <v>92</v>
      </c>
      <c r="C621" s="50" t="s">
        <v>85</v>
      </c>
      <c r="D621" s="50" t="s">
        <v>36</v>
      </c>
      <c r="E621">
        <v>1666000</v>
      </c>
    </row>
    <row r="622" spans="1:5" x14ac:dyDescent="0.35">
      <c r="A622">
        <v>2038</v>
      </c>
      <c r="B622" t="s">
        <v>92</v>
      </c>
      <c r="C622" s="50" t="s">
        <v>85</v>
      </c>
      <c r="D622" s="50" t="s">
        <v>36</v>
      </c>
      <c r="E622">
        <v>1675524</v>
      </c>
    </row>
    <row r="623" spans="1:5" x14ac:dyDescent="0.35">
      <c r="A623">
        <v>2039</v>
      </c>
      <c r="B623" t="s">
        <v>92</v>
      </c>
      <c r="C623" s="50" t="s">
        <v>85</v>
      </c>
      <c r="D623" s="50" t="s">
        <v>36</v>
      </c>
      <c r="E623">
        <v>1685993</v>
      </c>
    </row>
    <row r="624" spans="1:5" x14ac:dyDescent="0.35">
      <c r="A624">
        <v>2040</v>
      </c>
      <c r="B624" t="s">
        <v>92</v>
      </c>
      <c r="C624" s="50" t="s">
        <v>85</v>
      </c>
      <c r="D624" s="50" t="s">
        <v>36</v>
      </c>
      <c r="E624">
        <v>1697372</v>
      </c>
    </row>
    <row r="625" spans="1:5" x14ac:dyDescent="0.35">
      <c r="A625">
        <v>2041</v>
      </c>
      <c r="B625" t="s">
        <v>92</v>
      </c>
      <c r="C625" s="50" t="s">
        <v>85</v>
      </c>
      <c r="D625" s="50" t="s">
        <v>36</v>
      </c>
      <c r="E625">
        <v>1709630</v>
      </c>
    </row>
    <row r="626" spans="1:5" x14ac:dyDescent="0.35">
      <c r="A626">
        <v>2016</v>
      </c>
      <c r="B626" t="s">
        <v>92</v>
      </c>
      <c r="C626" s="50" t="s">
        <v>86</v>
      </c>
      <c r="D626" s="50" t="s">
        <v>40</v>
      </c>
      <c r="E626">
        <v>36316000</v>
      </c>
    </row>
    <row r="627" spans="1:5" x14ac:dyDescent="0.35">
      <c r="A627">
        <v>2017</v>
      </c>
      <c r="B627" t="s">
        <v>92</v>
      </c>
      <c r="C627" s="50" t="s">
        <v>86</v>
      </c>
      <c r="D627" s="50" t="s">
        <v>40</v>
      </c>
      <c r="E627">
        <v>36588000</v>
      </c>
    </row>
    <row r="628" spans="1:5" x14ac:dyDescent="0.35">
      <c r="A628">
        <v>2018</v>
      </c>
      <c r="B628" t="s">
        <v>92</v>
      </c>
      <c r="C628" s="50" t="s">
        <v>86</v>
      </c>
      <c r="D628" s="50" t="s">
        <v>40</v>
      </c>
      <c r="E628">
        <v>36841000</v>
      </c>
    </row>
    <row r="629" spans="1:5" x14ac:dyDescent="0.35">
      <c r="A629">
        <v>2019</v>
      </c>
      <c r="B629" t="s">
        <v>92</v>
      </c>
      <c r="C629" s="50" t="s">
        <v>86</v>
      </c>
      <c r="D629" s="50" t="s">
        <v>40</v>
      </c>
      <c r="E629">
        <v>37093000</v>
      </c>
    </row>
    <row r="630" spans="1:5" x14ac:dyDescent="0.35">
      <c r="A630">
        <v>2020</v>
      </c>
      <c r="B630" t="s">
        <v>92</v>
      </c>
      <c r="C630" s="50" t="s">
        <v>86</v>
      </c>
      <c r="D630" s="50" t="s">
        <v>40</v>
      </c>
      <c r="E630">
        <v>37346000</v>
      </c>
    </row>
    <row r="631" spans="1:5" x14ac:dyDescent="0.35">
      <c r="A631">
        <v>2021</v>
      </c>
      <c r="B631" t="s">
        <v>92</v>
      </c>
      <c r="C631" s="50" t="s">
        <v>86</v>
      </c>
      <c r="D631" s="50" t="s">
        <v>40</v>
      </c>
      <c r="E631">
        <v>37599000</v>
      </c>
    </row>
    <row r="632" spans="1:5" x14ac:dyDescent="0.35">
      <c r="A632">
        <v>2022</v>
      </c>
      <c r="B632" t="s">
        <v>92</v>
      </c>
      <c r="C632" s="50" t="s">
        <v>86</v>
      </c>
      <c r="D632" s="50" t="s">
        <v>40</v>
      </c>
      <c r="E632">
        <v>37816000</v>
      </c>
    </row>
    <row r="633" spans="1:5" x14ac:dyDescent="0.35">
      <c r="A633">
        <v>2023</v>
      </c>
      <c r="B633" t="s">
        <v>92</v>
      </c>
      <c r="C633" s="50" t="s">
        <v>86</v>
      </c>
      <c r="D633" s="50" t="s">
        <v>40</v>
      </c>
      <c r="E633">
        <v>37999000</v>
      </c>
    </row>
    <row r="634" spans="1:5" x14ac:dyDescent="0.35">
      <c r="A634">
        <v>2024</v>
      </c>
      <c r="B634" t="s">
        <v>92</v>
      </c>
      <c r="C634" s="50" t="s">
        <v>86</v>
      </c>
      <c r="D634" s="50" t="s">
        <v>40</v>
      </c>
      <c r="E634">
        <v>38181000</v>
      </c>
    </row>
    <row r="635" spans="1:5" x14ac:dyDescent="0.35">
      <c r="A635">
        <v>2025</v>
      </c>
      <c r="B635" t="s">
        <v>92</v>
      </c>
      <c r="C635" s="50" t="s">
        <v>86</v>
      </c>
      <c r="D635" s="50" t="s">
        <v>40</v>
      </c>
      <c r="E635">
        <v>38363000</v>
      </c>
    </row>
    <row r="636" spans="1:5" x14ac:dyDescent="0.35">
      <c r="A636">
        <v>2026</v>
      </c>
      <c r="B636" t="s">
        <v>92</v>
      </c>
      <c r="C636" s="50" t="s">
        <v>86</v>
      </c>
      <c r="D636" s="50" t="s">
        <v>40</v>
      </c>
      <c r="E636">
        <v>38545000</v>
      </c>
    </row>
    <row r="637" spans="1:5" x14ac:dyDescent="0.35">
      <c r="A637">
        <v>2027</v>
      </c>
      <c r="B637" t="s">
        <v>92</v>
      </c>
      <c r="C637" s="50" t="s">
        <v>86</v>
      </c>
      <c r="D637" s="50" t="s">
        <v>40</v>
      </c>
      <c r="E637">
        <v>38693000</v>
      </c>
    </row>
    <row r="638" spans="1:5" x14ac:dyDescent="0.35">
      <c r="A638">
        <v>2028</v>
      </c>
      <c r="B638" t="s">
        <v>92</v>
      </c>
      <c r="C638" s="50" t="s">
        <v>86</v>
      </c>
      <c r="D638" s="50" t="s">
        <v>40</v>
      </c>
      <c r="E638">
        <v>38807000</v>
      </c>
    </row>
    <row r="639" spans="1:5" x14ac:dyDescent="0.35">
      <c r="A639">
        <v>2029</v>
      </c>
      <c r="B639" t="s">
        <v>92</v>
      </c>
      <c r="C639" s="50" t="s">
        <v>86</v>
      </c>
      <c r="D639" s="50" t="s">
        <v>40</v>
      </c>
      <c r="E639">
        <v>38921000</v>
      </c>
    </row>
    <row r="640" spans="1:5" x14ac:dyDescent="0.35">
      <c r="A640">
        <v>2030</v>
      </c>
      <c r="B640" t="s">
        <v>92</v>
      </c>
      <c r="C640" s="50" t="s">
        <v>86</v>
      </c>
      <c r="D640" s="50" t="s">
        <v>40</v>
      </c>
      <c r="E640">
        <v>39035000</v>
      </c>
    </row>
    <row r="641" spans="1:5" x14ac:dyDescent="0.35">
      <c r="A641">
        <v>2031</v>
      </c>
      <c r="B641" t="s">
        <v>92</v>
      </c>
      <c r="C641" s="50" t="s">
        <v>86</v>
      </c>
      <c r="D641" s="50" t="s">
        <v>40</v>
      </c>
      <c r="E641">
        <v>39150000</v>
      </c>
    </row>
    <row r="642" spans="1:5" x14ac:dyDescent="0.35">
      <c r="A642">
        <v>2032</v>
      </c>
      <c r="B642" t="s">
        <v>92</v>
      </c>
      <c r="C642" s="50" t="s">
        <v>86</v>
      </c>
      <c r="D642" s="50" t="s">
        <v>40</v>
      </c>
      <c r="E642">
        <v>39233000</v>
      </c>
    </row>
    <row r="643" spans="1:5" x14ac:dyDescent="0.35">
      <c r="A643">
        <v>2033</v>
      </c>
      <c r="B643" t="s">
        <v>92</v>
      </c>
      <c r="C643" s="50" t="s">
        <v>86</v>
      </c>
      <c r="D643" s="50" t="s">
        <v>40</v>
      </c>
      <c r="E643">
        <v>39285000</v>
      </c>
    </row>
    <row r="644" spans="1:5" x14ac:dyDescent="0.35">
      <c r="A644">
        <v>2034</v>
      </c>
      <c r="B644" t="s">
        <v>92</v>
      </c>
      <c r="C644" s="50" t="s">
        <v>86</v>
      </c>
      <c r="D644" s="50" t="s">
        <v>40</v>
      </c>
      <c r="E644">
        <v>39337000</v>
      </c>
    </row>
    <row r="645" spans="1:5" x14ac:dyDescent="0.35">
      <c r="A645">
        <v>2035</v>
      </c>
      <c r="B645" t="s">
        <v>92</v>
      </c>
      <c r="C645" s="50" t="s">
        <v>86</v>
      </c>
      <c r="D645" s="50" t="s">
        <v>40</v>
      </c>
      <c r="E645">
        <v>39389000</v>
      </c>
    </row>
    <row r="646" spans="1:5" x14ac:dyDescent="0.35">
      <c r="A646">
        <v>2036</v>
      </c>
      <c r="B646" t="s">
        <v>92</v>
      </c>
      <c r="C646" s="50" t="s">
        <v>86</v>
      </c>
      <c r="D646" s="50" t="s">
        <v>40</v>
      </c>
      <c r="E646">
        <v>39441000</v>
      </c>
    </row>
    <row r="647" spans="1:5" x14ac:dyDescent="0.35">
      <c r="A647">
        <v>2037</v>
      </c>
      <c r="B647" t="s">
        <v>92</v>
      </c>
      <c r="C647" s="50" t="s">
        <v>86</v>
      </c>
      <c r="D647" s="50" t="s">
        <v>40</v>
      </c>
      <c r="E647">
        <v>39493000</v>
      </c>
    </row>
    <row r="648" spans="1:5" x14ac:dyDescent="0.35">
      <c r="A648">
        <v>2038</v>
      </c>
      <c r="B648" t="s">
        <v>92</v>
      </c>
      <c r="C648" s="50" t="s">
        <v>86</v>
      </c>
      <c r="D648" s="50" t="s">
        <v>40</v>
      </c>
      <c r="E648">
        <v>39582700</v>
      </c>
    </row>
    <row r="649" spans="1:5" x14ac:dyDescent="0.35">
      <c r="A649">
        <v>2039</v>
      </c>
      <c r="B649" t="s">
        <v>92</v>
      </c>
      <c r="C649" s="50" t="s">
        <v>86</v>
      </c>
      <c r="D649" s="50" t="s">
        <v>40</v>
      </c>
      <c r="E649">
        <v>39681731</v>
      </c>
    </row>
    <row r="650" spans="1:5" x14ac:dyDescent="0.35">
      <c r="A650">
        <v>2040</v>
      </c>
      <c r="B650" t="s">
        <v>92</v>
      </c>
      <c r="C650" s="50" t="s">
        <v>86</v>
      </c>
      <c r="D650" s="50" t="s">
        <v>40</v>
      </c>
      <c r="E650">
        <v>39790113</v>
      </c>
    </row>
    <row r="651" spans="1:5" x14ac:dyDescent="0.35">
      <c r="A651">
        <v>2041</v>
      </c>
      <c r="B651" t="s">
        <v>92</v>
      </c>
      <c r="C651" s="50" t="s">
        <v>86</v>
      </c>
      <c r="D651" s="50" t="s">
        <v>40</v>
      </c>
      <c r="E651">
        <v>39907867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>
    <tabColor rgb="FF00B050"/>
  </sheetPr>
  <dimension ref="A1:F476"/>
  <sheetViews>
    <sheetView zoomScaleNormal="100" workbookViewId="0">
      <selection activeCell="A4" sqref="A4"/>
    </sheetView>
  </sheetViews>
  <sheetFormatPr defaultRowHeight="14.5" x14ac:dyDescent="0.35"/>
  <cols>
    <col min="1" max="1" width="6.81640625" bestFit="1" customWidth="1"/>
    <col min="2" max="2" width="17.6328125" bestFit="1" customWidth="1"/>
    <col min="3" max="4" width="16.36328125" bestFit="1" customWidth="1"/>
    <col min="5" max="5" width="12.26953125" bestFit="1" customWidth="1"/>
    <col min="6" max="6" width="17" bestFit="1" customWidth="1"/>
  </cols>
  <sheetData>
    <row r="1" spans="1:6" x14ac:dyDescent="0.35">
      <c r="A1" t="s">
        <v>6</v>
      </c>
      <c r="B1" t="s">
        <v>90</v>
      </c>
      <c r="C1" t="s">
        <v>84</v>
      </c>
      <c r="D1" t="s">
        <v>44</v>
      </c>
      <c r="E1" t="s">
        <v>79</v>
      </c>
      <c r="F1" t="s">
        <v>91</v>
      </c>
    </row>
    <row r="2" spans="1:6" x14ac:dyDescent="0.35">
      <c r="A2">
        <v>2023</v>
      </c>
      <c r="B2" t="s">
        <v>92</v>
      </c>
      <c r="C2" t="s">
        <v>87</v>
      </c>
      <c r="D2" t="s">
        <v>4</v>
      </c>
      <c r="E2">
        <v>13862000</v>
      </c>
      <c r="F2">
        <v>3076106</v>
      </c>
    </row>
    <row r="3" spans="1:6" x14ac:dyDescent="0.35">
      <c r="A3">
        <v>2024</v>
      </c>
      <c r="B3" t="s">
        <v>92</v>
      </c>
      <c r="C3" t="s">
        <v>87</v>
      </c>
      <c r="D3" t="s">
        <v>4</v>
      </c>
      <c r="E3">
        <v>13961000</v>
      </c>
      <c r="F3">
        <v>3147247</v>
      </c>
    </row>
    <row r="4" spans="1:6" x14ac:dyDescent="0.35">
      <c r="A4">
        <v>2025</v>
      </c>
      <c r="B4" t="s">
        <v>92</v>
      </c>
      <c r="C4" t="s">
        <v>87</v>
      </c>
      <c r="D4" t="s">
        <v>4</v>
      </c>
      <c r="E4">
        <v>14061000</v>
      </c>
      <c r="F4">
        <v>3220182</v>
      </c>
    </row>
    <row r="5" spans="1:6" x14ac:dyDescent="0.35">
      <c r="A5">
        <v>2026</v>
      </c>
      <c r="B5" t="s">
        <v>92</v>
      </c>
      <c r="C5" t="s">
        <v>87</v>
      </c>
      <c r="D5" t="s">
        <v>4</v>
      </c>
      <c r="E5">
        <v>14160000</v>
      </c>
      <c r="F5">
        <v>3294756</v>
      </c>
    </row>
    <row r="6" spans="1:6" x14ac:dyDescent="0.35">
      <c r="A6">
        <v>2027</v>
      </c>
      <c r="B6" t="s">
        <v>92</v>
      </c>
      <c r="C6" t="s">
        <v>87</v>
      </c>
      <c r="D6" t="s">
        <v>4</v>
      </c>
      <c r="E6">
        <v>14256000</v>
      </c>
      <c r="F6">
        <v>3370464</v>
      </c>
    </row>
    <row r="7" spans="1:6" x14ac:dyDescent="0.35">
      <c r="A7">
        <v>2028</v>
      </c>
      <c r="B7" t="s">
        <v>92</v>
      </c>
      <c r="C7" t="s">
        <v>87</v>
      </c>
      <c r="D7" t="s">
        <v>4</v>
      </c>
      <c r="E7">
        <v>14350000</v>
      </c>
      <c r="F7">
        <v>3447544</v>
      </c>
    </row>
    <row r="8" spans="1:6" x14ac:dyDescent="0.35">
      <c r="A8">
        <v>2029</v>
      </c>
      <c r="B8" t="s">
        <v>92</v>
      </c>
      <c r="C8" t="s">
        <v>87</v>
      </c>
      <c r="D8" t="s">
        <v>4</v>
      </c>
      <c r="E8">
        <v>14445000</v>
      </c>
      <c r="F8">
        <v>3526690</v>
      </c>
    </row>
    <row r="9" spans="1:6" x14ac:dyDescent="0.35">
      <c r="A9">
        <v>2030</v>
      </c>
      <c r="B9" t="s">
        <v>92</v>
      </c>
      <c r="C9" t="s">
        <v>87</v>
      </c>
      <c r="D9" t="s">
        <v>4</v>
      </c>
      <c r="E9">
        <v>14539000</v>
      </c>
      <c r="F9">
        <v>3607430</v>
      </c>
    </row>
    <row r="10" spans="1:6" x14ac:dyDescent="0.35">
      <c r="A10">
        <v>2031</v>
      </c>
      <c r="B10" t="s">
        <v>92</v>
      </c>
      <c r="C10" t="s">
        <v>87</v>
      </c>
      <c r="D10" t="s">
        <v>4</v>
      </c>
      <c r="E10">
        <v>14633000</v>
      </c>
      <c r="F10">
        <v>3690334</v>
      </c>
    </row>
    <row r="11" spans="1:6" x14ac:dyDescent="0.35">
      <c r="A11">
        <v>2032</v>
      </c>
      <c r="B11" t="s">
        <v>92</v>
      </c>
      <c r="C11" t="s">
        <v>87</v>
      </c>
      <c r="D11" t="s">
        <v>4</v>
      </c>
      <c r="E11">
        <v>14718000</v>
      </c>
      <c r="F11">
        <v>3772926</v>
      </c>
    </row>
    <row r="12" spans="1:6" x14ac:dyDescent="0.35">
      <c r="A12">
        <v>2033</v>
      </c>
      <c r="B12" t="s">
        <v>92</v>
      </c>
      <c r="C12" t="s">
        <v>87</v>
      </c>
      <c r="D12" t="s">
        <v>4</v>
      </c>
      <c r="E12">
        <v>14796000</v>
      </c>
      <c r="F12">
        <v>3855696</v>
      </c>
    </row>
    <row r="13" spans="1:6" x14ac:dyDescent="0.35">
      <c r="A13">
        <v>2034</v>
      </c>
      <c r="B13" t="s">
        <v>92</v>
      </c>
      <c r="C13" t="s">
        <v>87</v>
      </c>
      <c r="D13" t="s">
        <v>4</v>
      </c>
      <c r="E13">
        <v>14874000</v>
      </c>
      <c r="F13">
        <v>3940525</v>
      </c>
    </row>
    <row r="14" spans="1:6" x14ac:dyDescent="0.35">
      <c r="A14">
        <v>2035</v>
      </c>
      <c r="B14" t="s">
        <v>92</v>
      </c>
      <c r="C14" t="s">
        <v>87</v>
      </c>
      <c r="D14" t="s">
        <v>4</v>
      </c>
      <c r="E14">
        <v>14953000</v>
      </c>
      <c r="F14">
        <v>4027618</v>
      </c>
    </row>
    <row r="15" spans="1:6" x14ac:dyDescent="0.35">
      <c r="A15">
        <v>2036</v>
      </c>
      <c r="B15" t="s">
        <v>92</v>
      </c>
      <c r="C15" t="s">
        <v>87</v>
      </c>
      <c r="D15" t="s">
        <v>4</v>
      </c>
      <c r="E15">
        <v>15030000</v>
      </c>
      <c r="F15">
        <v>4116409</v>
      </c>
    </row>
    <row r="16" spans="1:6" x14ac:dyDescent="0.35">
      <c r="A16">
        <v>2037</v>
      </c>
      <c r="B16" t="s">
        <v>92</v>
      </c>
      <c r="C16" t="s">
        <v>87</v>
      </c>
      <c r="D16" t="s">
        <v>4</v>
      </c>
      <c r="E16">
        <v>15108000</v>
      </c>
      <c r="F16">
        <v>4207573</v>
      </c>
    </row>
    <row r="17" spans="1:6" x14ac:dyDescent="0.35">
      <c r="A17">
        <v>2038</v>
      </c>
      <c r="B17" t="s">
        <v>92</v>
      </c>
      <c r="C17" t="s">
        <v>87</v>
      </c>
      <c r="D17" t="s">
        <v>4</v>
      </c>
      <c r="E17">
        <v>15190468</v>
      </c>
      <c r="F17">
        <v>4302304</v>
      </c>
    </row>
    <row r="18" spans="1:6" x14ac:dyDescent="0.35">
      <c r="A18">
        <v>2023</v>
      </c>
      <c r="B18" t="s">
        <v>92</v>
      </c>
      <c r="C18" t="s">
        <v>86</v>
      </c>
      <c r="D18" t="s">
        <v>21</v>
      </c>
      <c r="E18">
        <v>53079000</v>
      </c>
      <c r="F18">
        <v>16635236</v>
      </c>
    </row>
    <row r="19" spans="1:6" x14ac:dyDescent="0.35">
      <c r="A19">
        <v>2039</v>
      </c>
      <c r="B19" t="s">
        <v>92</v>
      </c>
      <c r="C19" t="s">
        <v>87</v>
      </c>
      <c r="D19" t="s">
        <v>4</v>
      </c>
      <c r="E19">
        <v>15273914</v>
      </c>
      <c r="F19">
        <v>4399679</v>
      </c>
    </row>
    <row r="20" spans="1:6" x14ac:dyDescent="0.35">
      <c r="A20">
        <v>2024</v>
      </c>
      <c r="B20" t="s">
        <v>92</v>
      </c>
      <c r="C20" t="s">
        <v>86</v>
      </c>
      <c r="D20" t="s">
        <v>21</v>
      </c>
      <c r="E20">
        <v>53263000</v>
      </c>
      <c r="F20">
        <v>16915865</v>
      </c>
    </row>
    <row r="21" spans="1:6" x14ac:dyDescent="0.35">
      <c r="A21">
        <v>2040</v>
      </c>
      <c r="B21" t="s">
        <v>92</v>
      </c>
      <c r="C21" t="s">
        <v>87</v>
      </c>
      <c r="D21" t="s">
        <v>4</v>
      </c>
      <c r="E21">
        <v>15358348</v>
      </c>
      <c r="F21">
        <v>4499782</v>
      </c>
    </row>
    <row r="22" spans="1:6" x14ac:dyDescent="0.35">
      <c r="A22">
        <v>2025</v>
      </c>
      <c r="B22" t="s">
        <v>92</v>
      </c>
      <c r="C22" t="s">
        <v>86</v>
      </c>
      <c r="D22" t="s">
        <v>21</v>
      </c>
      <c r="E22">
        <v>53448000</v>
      </c>
      <c r="F22">
        <v>17201553</v>
      </c>
    </row>
    <row r="23" spans="1:6" x14ac:dyDescent="0.35">
      <c r="A23">
        <v>2041</v>
      </c>
      <c r="B23" t="s">
        <v>92</v>
      </c>
      <c r="C23" t="s">
        <v>87</v>
      </c>
      <c r="D23" t="s">
        <v>4</v>
      </c>
      <c r="E23">
        <v>15443787</v>
      </c>
      <c r="F23">
        <v>4602701</v>
      </c>
    </row>
    <row r="24" spans="1:6" x14ac:dyDescent="0.35">
      <c r="A24">
        <v>2026</v>
      </c>
      <c r="B24" t="s">
        <v>92</v>
      </c>
      <c r="C24" t="s">
        <v>86</v>
      </c>
      <c r="D24" t="s">
        <v>21</v>
      </c>
      <c r="E24">
        <v>53632000</v>
      </c>
      <c r="F24">
        <v>17491734</v>
      </c>
    </row>
    <row r="25" spans="1:6" x14ac:dyDescent="0.35">
      <c r="A25">
        <v>2023</v>
      </c>
      <c r="B25" t="s">
        <v>92</v>
      </c>
      <c r="C25" t="s">
        <v>87</v>
      </c>
      <c r="D25" t="s">
        <v>3</v>
      </c>
      <c r="E25">
        <v>7453000</v>
      </c>
      <c r="F25">
        <v>1880450</v>
      </c>
    </row>
    <row r="26" spans="1:6" x14ac:dyDescent="0.35">
      <c r="A26">
        <v>2027</v>
      </c>
      <c r="B26" t="s">
        <v>92</v>
      </c>
      <c r="C26" t="s">
        <v>86</v>
      </c>
      <c r="D26" t="s">
        <v>21</v>
      </c>
      <c r="E26">
        <v>53763000</v>
      </c>
      <c r="F26">
        <v>17769297</v>
      </c>
    </row>
    <row r="27" spans="1:6" x14ac:dyDescent="0.35">
      <c r="A27">
        <v>2024</v>
      </c>
      <c r="B27" t="s">
        <v>92</v>
      </c>
      <c r="C27" t="s">
        <v>87</v>
      </c>
      <c r="D27" t="s">
        <v>3</v>
      </c>
      <c r="E27">
        <v>7490000</v>
      </c>
      <c r="F27">
        <v>1898372</v>
      </c>
    </row>
    <row r="28" spans="1:6" x14ac:dyDescent="0.35">
      <c r="A28">
        <v>2028</v>
      </c>
      <c r="B28" t="s">
        <v>92</v>
      </c>
      <c r="C28" t="s">
        <v>86</v>
      </c>
      <c r="D28" t="s">
        <v>21</v>
      </c>
      <c r="E28">
        <v>53856000</v>
      </c>
      <c r="F28">
        <v>18038674</v>
      </c>
    </row>
    <row r="29" spans="1:6" x14ac:dyDescent="0.35">
      <c r="A29">
        <v>2025</v>
      </c>
      <c r="B29" t="s">
        <v>92</v>
      </c>
      <c r="C29" t="s">
        <v>87</v>
      </c>
      <c r="D29" t="s">
        <v>3</v>
      </c>
      <c r="E29">
        <v>7527000</v>
      </c>
      <c r="F29">
        <v>1916472</v>
      </c>
    </row>
    <row r="30" spans="1:6" x14ac:dyDescent="0.35">
      <c r="A30">
        <v>2029</v>
      </c>
      <c r="B30" t="s">
        <v>92</v>
      </c>
      <c r="C30" t="s">
        <v>86</v>
      </c>
      <c r="D30" t="s">
        <v>21</v>
      </c>
      <c r="E30">
        <v>53950000</v>
      </c>
      <c r="F30">
        <v>18312619</v>
      </c>
    </row>
    <row r="31" spans="1:6" x14ac:dyDescent="0.35">
      <c r="A31">
        <v>2026</v>
      </c>
      <c r="B31" t="s">
        <v>92</v>
      </c>
      <c r="C31" t="s">
        <v>87</v>
      </c>
      <c r="D31" t="s">
        <v>3</v>
      </c>
      <c r="E31">
        <v>7564000</v>
      </c>
      <c r="F31">
        <v>1935104</v>
      </c>
    </row>
    <row r="32" spans="1:6" x14ac:dyDescent="0.35">
      <c r="A32">
        <v>2030</v>
      </c>
      <c r="B32" t="s">
        <v>92</v>
      </c>
      <c r="C32" t="s">
        <v>86</v>
      </c>
      <c r="D32" t="s">
        <v>21</v>
      </c>
      <c r="E32">
        <v>54043000</v>
      </c>
      <c r="F32">
        <v>18590578</v>
      </c>
    </row>
    <row r="33" spans="1:6" x14ac:dyDescent="0.35">
      <c r="A33">
        <v>2027</v>
      </c>
      <c r="B33" t="s">
        <v>92</v>
      </c>
      <c r="C33" t="s">
        <v>87</v>
      </c>
      <c r="D33" t="s">
        <v>3</v>
      </c>
      <c r="E33">
        <v>7595000</v>
      </c>
      <c r="F33">
        <v>1952296</v>
      </c>
    </row>
    <row r="34" spans="1:6" x14ac:dyDescent="0.35">
      <c r="A34">
        <v>2031</v>
      </c>
      <c r="B34" t="s">
        <v>92</v>
      </c>
      <c r="C34" t="s">
        <v>86</v>
      </c>
      <c r="D34" t="s">
        <v>21</v>
      </c>
      <c r="E34">
        <v>54136000</v>
      </c>
      <c r="F34">
        <v>18872977</v>
      </c>
    </row>
    <row r="35" spans="1:6" x14ac:dyDescent="0.35">
      <c r="A35">
        <v>2028</v>
      </c>
      <c r="B35" t="s">
        <v>92</v>
      </c>
      <c r="C35" t="s">
        <v>87</v>
      </c>
      <c r="D35" t="s">
        <v>3</v>
      </c>
      <c r="E35">
        <v>7621000</v>
      </c>
      <c r="F35">
        <v>1968860</v>
      </c>
    </row>
    <row r="36" spans="1:6" x14ac:dyDescent="0.35">
      <c r="A36">
        <v>2032</v>
      </c>
      <c r="B36" t="s">
        <v>92</v>
      </c>
      <c r="C36" t="s">
        <v>86</v>
      </c>
      <c r="D36" t="s">
        <v>21</v>
      </c>
      <c r="E36">
        <v>54184000</v>
      </c>
      <c r="F36">
        <v>19143929</v>
      </c>
    </row>
    <row r="37" spans="1:6" x14ac:dyDescent="0.35">
      <c r="A37">
        <v>2029</v>
      </c>
      <c r="B37" t="s">
        <v>92</v>
      </c>
      <c r="C37" t="s">
        <v>87</v>
      </c>
      <c r="D37" t="s">
        <v>3</v>
      </c>
      <c r="E37">
        <v>7648000</v>
      </c>
      <c r="F37">
        <v>1986037</v>
      </c>
    </row>
    <row r="38" spans="1:6" x14ac:dyDescent="0.35">
      <c r="A38">
        <v>2033</v>
      </c>
      <c r="B38" t="s">
        <v>92</v>
      </c>
      <c r="C38" t="s">
        <v>86</v>
      </c>
      <c r="D38" t="s">
        <v>21</v>
      </c>
      <c r="E38">
        <v>54199000</v>
      </c>
      <c r="F38">
        <v>19407214</v>
      </c>
    </row>
    <row r="39" spans="1:6" x14ac:dyDescent="0.35">
      <c r="A39">
        <v>2030</v>
      </c>
      <c r="B39" t="s">
        <v>92</v>
      </c>
      <c r="C39" t="s">
        <v>87</v>
      </c>
      <c r="D39" t="s">
        <v>3</v>
      </c>
      <c r="E39">
        <v>7674000</v>
      </c>
      <c r="F39">
        <v>2003131</v>
      </c>
    </row>
    <row r="40" spans="1:6" x14ac:dyDescent="0.35">
      <c r="A40">
        <v>2031</v>
      </c>
      <c r="B40" t="s">
        <v>92</v>
      </c>
      <c r="C40" t="s">
        <v>87</v>
      </c>
      <c r="D40" t="s">
        <v>3</v>
      </c>
      <c r="E40">
        <v>7701000</v>
      </c>
      <c r="F40">
        <v>2021087</v>
      </c>
    </row>
    <row r="41" spans="1:6" x14ac:dyDescent="0.35">
      <c r="A41">
        <v>2034</v>
      </c>
      <c r="B41" t="s">
        <v>92</v>
      </c>
      <c r="C41" t="s">
        <v>86</v>
      </c>
      <c r="D41" t="s">
        <v>21</v>
      </c>
      <c r="E41">
        <v>54215000</v>
      </c>
      <c r="F41">
        <v>19674732</v>
      </c>
    </row>
    <row r="42" spans="1:6" x14ac:dyDescent="0.35">
      <c r="A42">
        <v>2032</v>
      </c>
      <c r="B42" t="s">
        <v>92</v>
      </c>
      <c r="C42" t="s">
        <v>87</v>
      </c>
      <c r="D42" t="s">
        <v>3</v>
      </c>
      <c r="E42">
        <v>7720000</v>
      </c>
      <c r="F42">
        <v>2037302</v>
      </c>
    </row>
    <row r="43" spans="1:6" x14ac:dyDescent="0.35">
      <c r="A43">
        <v>2033</v>
      </c>
      <c r="B43" t="s">
        <v>92</v>
      </c>
      <c r="C43" t="s">
        <v>87</v>
      </c>
      <c r="D43" t="s">
        <v>3</v>
      </c>
      <c r="E43">
        <v>7735000</v>
      </c>
      <c r="F43">
        <v>2052697</v>
      </c>
    </row>
    <row r="44" spans="1:6" x14ac:dyDescent="0.35">
      <c r="A44">
        <v>2035</v>
      </c>
      <c r="B44" t="s">
        <v>92</v>
      </c>
      <c r="C44" t="s">
        <v>86</v>
      </c>
      <c r="D44" t="s">
        <v>21</v>
      </c>
      <c r="E44">
        <v>54230000</v>
      </c>
      <c r="F44">
        <v>19945882</v>
      </c>
    </row>
    <row r="45" spans="1:6" x14ac:dyDescent="0.35">
      <c r="A45">
        <v>2034</v>
      </c>
      <c r="B45" t="s">
        <v>92</v>
      </c>
      <c r="C45" t="s">
        <v>87</v>
      </c>
      <c r="D45" t="s">
        <v>3</v>
      </c>
      <c r="E45">
        <v>7750000</v>
      </c>
      <c r="F45">
        <v>2068765</v>
      </c>
    </row>
    <row r="46" spans="1:6" x14ac:dyDescent="0.35">
      <c r="A46">
        <v>2035</v>
      </c>
      <c r="B46" t="s">
        <v>92</v>
      </c>
      <c r="C46" t="s">
        <v>87</v>
      </c>
      <c r="D46" t="s">
        <v>3</v>
      </c>
      <c r="E46">
        <v>7764000</v>
      </c>
      <c r="F46">
        <v>2084718</v>
      </c>
    </row>
    <row r="47" spans="1:6" x14ac:dyDescent="0.35">
      <c r="A47">
        <v>2036</v>
      </c>
      <c r="B47" t="s">
        <v>92</v>
      </c>
      <c r="C47" t="s">
        <v>86</v>
      </c>
      <c r="D47" t="s">
        <v>21</v>
      </c>
      <c r="E47">
        <v>54245000</v>
      </c>
      <c r="F47">
        <v>20221008</v>
      </c>
    </row>
    <row r="48" spans="1:6" x14ac:dyDescent="0.35">
      <c r="A48">
        <v>2036</v>
      </c>
      <c r="B48" t="s">
        <v>92</v>
      </c>
      <c r="C48" t="s">
        <v>87</v>
      </c>
      <c r="D48" t="s">
        <v>3</v>
      </c>
      <c r="E48">
        <v>7779000</v>
      </c>
      <c r="F48">
        <v>2101633</v>
      </c>
    </row>
    <row r="49" spans="1:6" x14ac:dyDescent="0.35">
      <c r="A49">
        <v>2037</v>
      </c>
      <c r="B49" t="s">
        <v>92</v>
      </c>
      <c r="C49" t="s">
        <v>87</v>
      </c>
      <c r="D49" t="s">
        <v>3</v>
      </c>
      <c r="E49">
        <v>7794000</v>
      </c>
      <c r="F49">
        <v>2118666</v>
      </c>
    </row>
    <row r="50" spans="1:6" x14ac:dyDescent="0.35">
      <c r="A50">
        <v>2037</v>
      </c>
      <c r="B50" t="s">
        <v>92</v>
      </c>
      <c r="C50" t="s">
        <v>86</v>
      </c>
      <c r="D50" t="s">
        <v>21</v>
      </c>
      <c r="E50">
        <v>54261000</v>
      </c>
      <c r="F50">
        <v>20500504</v>
      </c>
    </row>
    <row r="51" spans="1:6" x14ac:dyDescent="0.35">
      <c r="A51">
        <v>2038</v>
      </c>
      <c r="B51" t="s">
        <v>92</v>
      </c>
      <c r="C51" t="s">
        <v>87</v>
      </c>
      <c r="D51" t="s">
        <v>3</v>
      </c>
      <c r="E51">
        <v>7809626</v>
      </c>
      <c r="F51">
        <v>2136474</v>
      </c>
    </row>
    <row r="52" spans="1:6" x14ac:dyDescent="0.35">
      <c r="A52">
        <v>2039</v>
      </c>
      <c r="B52" t="s">
        <v>92</v>
      </c>
      <c r="C52" t="s">
        <v>87</v>
      </c>
      <c r="D52" t="s">
        <v>3</v>
      </c>
      <c r="E52">
        <v>7825288</v>
      </c>
      <c r="F52">
        <v>2154759</v>
      </c>
    </row>
    <row r="53" spans="1:6" x14ac:dyDescent="0.35">
      <c r="A53">
        <v>2038</v>
      </c>
      <c r="B53" t="s">
        <v>92</v>
      </c>
      <c r="C53" t="s">
        <v>86</v>
      </c>
      <c r="D53" t="s">
        <v>21</v>
      </c>
      <c r="E53">
        <v>54315369</v>
      </c>
      <c r="F53">
        <v>20798710</v>
      </c>
    </row>
    <row r="54" spans="1:6" x14ac:dyDescent="0.35">
      <c r="A54">
        <v>2040</v>
      </c>
      <c r="B54" t="s">
        <v>92</v>
      </c>
      <c r="C54" t="s">
        <v>87</v>
      </c>
      <c r="D54" t="s">
        <v>3</v>
      </c>
      <c r="E54">
        <v>7840986</v>
      </c>
      <c r="F54">
        <v>2173538</v>
      </c>
    </row>
    <row r="55" spans="1:6" x14ac:dyDescent="0.35">
      <c r="A55">
        <v>2041</v>
      </c>
      <c r="B55" t="s">
        <v>92</v>
      </c>
      <c r="C55" t="s">
        <v>87</v>
      </c>
      <c r="D55" t="s">
        <v>3</v>
      </c>
      <c r="E55">
        <v>7856721</v>
      </c>
      <c r="F55">
        <v>2192826</v>
      </c>
    </row>
    <row r="56" spans="1:6" x14ac:dyDescent="0.35">
      <c r="A56">
        <v>2039</v>
      </c>
      <c r="B56" t="s">
        <v>92</v>
      </c>
      <c r="C56" t="s">
        <v>86</v>
      </c>
      <c r="D56" t="s">
        <v>21</v>
      </c>
      <c r="E56">
        <v>54379451</v>
      </c>
      <c r="F56">
        <v>21105222</v>
      </c>
    </row>
    <row r="57" spans="1:6" x14ac:dyDescent="0.35">
      <c r="A57">
        <v>2023</v>
      </c>
      <c r="B57" t="s">
        <v>92</v>
      </c>
      <c r="C57" t="s">
        <v>87</v>
      </c>
      <c r="D57" t="s">
        <v>7</v>
      </c>
      <c r="E57">
        <v>31875000</v>
      </c>
      <c r="F57">
        <v>7670398</v>
      </c>
    </row>
    <row r="58" spans="1:6" x14ac:dyDescent="0.35">
      <c r="A58">
        <v>2024</v>
      </c>
      <c r="B58" t="s">
        <v>92</v>
      </c>
      <c r="C58" t="s">
        <v>87</v>
      </c>
      <c r="D58" t="s">
        <v>7</v>
      </c>
      <c r="E58">
        <v>32083000</v>
      </c>
      <c r="F58">
        <v>7789938</v>
      </c>
    </row>
    <row r="59" spans="1:6" x14ac:dyDescent="0.35">
      <c r="A59">
        <v>2040</v>
      </c>
      <c r="B59" t="s">
        <v>92</v>
      </c>
      <c r="C59" t="s">
        <v>86</v>
      </c>
      <c r="D59" t="s">
        <v>21</v>
      </c>
      <c r="E59">
        <v>54453303</v>
      </c>
      <c r="F59">
        <v>21420282</v>
      </c>
    </row>
    <row r="60" spans="1:6" x14ac:dyDescent="0.35">
      <c r="A60">
        <v>2025</v>
      </c>
      <c r="B60" t="s">
        <v>92</v>
      </c>
      <c r="C60" t="s">
        <v>87</v>
      </c>
      <c r="D60" t="s">
        <v>7</v>
      </c>
      <c r="E60">
        <v>32291000</v>
      </c>
      <c r="F60">
        <v>7910665</v>
      </c>
    </row>
    <row r="61" spans="1:6" x14ac:dyDescent="0.35">
      <c r="A61">
        <v>2026</v>
      </c>
      <c r="B61" t="s">
        <v>92</v>
      </c>
      <c r="C61" t="s">
        <v>87</v>
      </c>
      <c r="D61" t="s">
        <v>7</v>
      </c>
      <c r="E61">
        <v>32499000</v>
      </c>
      <c r="F61">
        <v>8032608</v>
      </c>
    </row>
    <row r="62" spans="1:6" x14ac:dyDescent="0.35">
      <c r="A62">
        <v>2041</v>
      </c>
      <c r="B62" t="s">
        <v>92</v>
      </c>
      <c r="C62" t="s">
        <v>86</v>
      </c>
      <c r="D62" t="s">
        <v>21</v>
      </c>
      <c r="E62">
        <v>54536979</v>
      </c>
      <c r="F62">
        <v>21744141</v>
      </c>
    </row>
    <row r="63" spans="1:6" x14ac:dyDescent="0.35">
      <c r="A63">
        <v>2027</v>
      </c>
      <c r="B63" t="s">
        <v>92</v>
      </c>
      <c r="C63" t="s">
        <v>87</v>
      </c>
      <c r="D63" t="s">
        <v>7</v>
      </c>
      <c r="E63">
        <v>32681000</v>
      </c>
      <c r="F63">
        <v>8149257</v>
      </c>
    </row>
    <row r="64" spans="1:6" x14ac:dyDescent="0.35">
      <c r="A64">
        <v>2028</v>
      </c>
      <c r="B64" t="s">
        <v>92</v>
      </c>
      <c r="C64" t="s">
        <v>87</v>
      </c>
      <c r="D64" t="s">
        <v>7</v>
      </c>
      <c r="E64">
        <v>32845000</v>
      </c>
      <c r="F64">
        <v>8262456</v>
      </c>
    </row>
    <row r="65" spans="1:6" x14ac:dyDescent="0.35">
      <c r="A65">
        <v>2029</v>
      </c>
      <c r="B65" t="s">
        <v>92</v>
      </c>
      <c r="C65" t="s">
        <v>87</v>
      </c>
      <c r="D65" t="s">
        <v>7</v>
      </c>
      <c r="E65">
        <v>33008000</v>
      </c>
      <c r="F65">
        <v>8376422</v>
      </c>
    </row>
    <row r="66" spans="1:6" x14ac:dyDescent="0.35">
      <c r="A66">
        <v>2030</v>
      </c>
      <c r="B66" t="s">
        <v>92</v>
      </c>
      <c r="C66" t="s">
        <v>87</v>
      </c>
      <c r="D66" t="s">
        <v>7</v>
      </c>
      <c r="E66">
        <v>33173000</v>
      </c>
      <c r="F66">
        <v>8491912</v>
      </c>
    </row>
    <row r="67" spans="1:6" x14ac:dyDescent="0.35">
      <c r="A67">
        <v>2031</v>
      </c>
      <c r="B67" t="s">
        <v>92</v>
      </c>
      <c r="C67" t="s">
        <v>87</v>
      </c>
      <c r="D67" t="s">
        <v>7</v>
      </c>
      <c r="E67">
        <v>33337000</v>
      </c>
      <c r="F67">
        <v>8608147</v>
      </c>
    </row>
    <row r="68" spans="1:6" x14ac:dyDescent="0.35">
      <c r="A68">
        <v>2032</v>
      </c>
      <c r="B68" t="s">
        <v>92</v>
      </c>
      <c r="C68" t="s">
        <v>87</v>
      </c>
      <c r="D68" t="s">
        <v>7</v>
      </c>
      <c r="E68">
        <v>33477000</v>
      </c>
      <c r="F68">
        <v>8719141</v>
      </c>
    </row>
    <row r="69" spans="1:6" x14ac:dyDescent="0.35">
      <c r="A69">
        <v>2023</v>
      </c>
      <c r="B69" t="s">
        <v>92</v>
      </c>
      <c r="C69" t="s">
        <v>88</v>
      </c>
      <c r="D69" t="s">
        <v>45</v>
      </c>
      <c r="E69">
        <v>15681000</v>
      </c>
      <c r="F69">
        <v>3713375</v>
      </c>
    </row>
    <row r="70" spans="1:6" x14ac:dyDescent="0.35">
      <c r="A70">
        <v>2033</v>
      </c>
      <c r="B70" t="s">
        <v>92</v>
      </c>
      <c r="C70" t="s">
        <v>87</v>
      </c>
      <c r="D70" t="s">
        <v>7</v>
      </c>
      <c r="E70">
        <v>33599000</v>
      </c>
      <c r="F70">
        <v>8826306</v>
      </c>
    </row>
    <row r="71" spans="1:6" x14ac:dyDescent="0.35">
      <c r="A71">
        <v>2034</v>
      </c>
      <c r="B71" t="s">
        <v>92</v>
      </c>
      <c r="C71" t="s">
        <v>87</v>
      </c>
      <c r="D71" t="s">
        <v>7</v>
      </c>
      <c r="E71">
        <v>33722000</v>
      </c>
      <c r="F71">
        <v>8934542</v>
      </c>
    </row>
    <row r="72" spans="1:6" x14ac:dyDescent="0.35">
      <c r="A72">
        <v>2024</v>
      </c>
      <c r="B72" t="s">
        <v>92</v>
      </c>
      <c r="C72" t="s">
        <v>88</v>
      </c>
      <c r="D72" t="s">
        <v>45</v>
      </c>
      <c r="E72">
        <v>15823000</v>
      </c>
      <c r="F72">
        <v>3796331</v>
      </c>
    </row>
    <row r="73" spans="1:6" x14ac:dyDescent="0.35">
      <c r="A73">
        <v>2035</v>
      </c>
      <c r="B73" t="s">
        <v>92</v>
      </c>
      <c r="C73" t="s">
        <v>87</v>
      </c>
      <c r="D73" t="s">
        <v>7</v>
      </c>
      <c r="E73">
        <v>33844000</v>
      </c>
      <c r="F73">
        <v>9043330</v>
      </c>
    </row>
    <row r="74" spans="1:6" x14ac:dyDescent="0.35">
      <c r="A74">
        <v>2036</v>
      </c>
      <c r="B74" t="s">
        <v>92</v>
      </c>
      <c r="C74" t="s">
        <v>87</v>
      </c>
      <c r="D74" t="s">
        <v>7</v>
      </c>
      <c r="E74">
        <v>33967000</v>
      </c>
      <c r="F74">
        <v>9153201</v>
      </c>
    </row>
    <row r="75" spans="1:6" x14ac:dyDescent="0.35">
      <c r="A75">
        <v>2025</v>
      </c>
      <c r="B75" t="s">
        <v>92</v>
      </c>
      <c r="C75" t="s">
        <v>88</v>
      </c>
      <c r="D75" t="s">
        <v>45</v>
      </c>
      <c r="E75">
        <v>15966000</v>
      </c>
      <c r="F75">
        <v>3881244</v>
      </c>
    </row>
    <row r="76" spans="1:6" x14ac:dyDescent="0.35">
      <c r="A76">
        <v>2037</v>
      </c>
      <c r="B76" t="s">
        <v>92</v>
      </c>
      <c r="C76" t="s">
        <v>87</v>
      </c>
      <c r="D76" t="s">
        <v>7</v>
      </c>
      <c r="E76">
        <v>34090000</v>
      </c>
      <c r="F76">
        <v>9263884</v>
      </c>
    </row>
    <row r="77" spans="1:6" x14ac:dyDescent="0.35">
      <c r="A77">
        <v>2038</v>
      </c>
      <c r="B77" t="s">
        <v>92</v>
      </c>
      <c r="C77" t="s">
        <v>87</v>
      </c>
      <c r="D77" t="s">
        <v>7</v>
      </c>
      <c r="E77">
        <v>34223512</v>
      </c>
      <c r="F77">
        <v>9378259</v>
      </c>
    </row>
    <row r="78" spans="1:6" x14ac:dyDescent="0.35">
      <c r="A78">
        <v>2026</v>
      </c>
      <c r="B78" t="s">
        <v>92</v>
      </c>
      <c r="C78" t="s">
        <v>88</v>
      </c>
      <c r="D78" t="s">
        <v>45</v>
      </c>
      <c r="E78">
        <v>16111000</v>
      </c>
      <c r="F78">
        <v>3968319</v>
      </c>
    </row>
    <row r="79" spans="1:6" x14ac:dyDescent="0.35">
      <c r="A79">
        <v>2039</v>
      </c>
      <c r="B79" t="s">
        <v>92</v>
      </c>
      <c r="C79" t="s">
        <v>87</v>
      </c>
      <c r="D79" t="s">
        <v>7</v>
      </c>
      <c r="E79">
        <v>34359376</v>
      </c>
      <c r="F79">
        <v>9494141</v>
      </c>
    </row>
    <row r="80" spans="1:6" x14ac:dyDescent="0.35">
      <c r="A80">
        <v>2040</v>
      </c>
      <c r="B80" t="s">
        <v>92</v>
      </c>
      <c r="C80" t="s">
        <v>87</v>
      </c>
      <c r="D80" t="s">
        <v>7</v>
      </c>
      <c r="E80">
        <v>34497614</v>
      </c>
      <c r="F80">
        <v>9611551</v>
      </c>
    </row>
    <row r="81" spans="1:6" x14ac:dyDescent="0.35">
      <c r="A81">
        <v>2027</v>
      </c>
      <c r="B81" t="s">
        <v>92</v>
      </c>
      <c r="C81" t="s">
        <v>88</v>
      </c>
      <c r="D81" t="s">
        <v>45</v>
      </c>
      <c r="E81">
        <v>16246000</v>
      </c>
      <c r="F81">
        <v>4054779</v>
      </c>
    </row>
    <row r="82" spans="1:6" x14ac:dyDescent="0.35">
      <c r="A82">
        <v>2041</v>
      </c>
      <c r="B82" t="s">
        <v>92</v>
      </c>
      <c r="C82" t="s">
        <v>87</v>
      </c>
      <c r="D82" t="s">
        <v>7</v>
      </c>
      <c r="E82">
        <v>34638252</v>
      </c>
      <c r="F82">
        <v>9730510</v>
      </c>
    </row>
    <row r="83" spans="1:6" x14ac:dyDescent="0.35">
      <c r="A83">
        <v>2023</v>
      </c>
      <c r="B83" t="s">
        <v>92</v>
      </c>
      <c r="C83" t="s">
        <v>87</v>
      </c>
      <c r="D83" t="s">
        <v>8</v>
      </c>
      <c r="E83">
        <v>30058000</v>
      </c>
      <c r="F83">
        <v>6767444</v>
      </c>
    </row>
    <row r="84" spans="1:6" x14ac:dyDescent="0.35">
      <c r="A84">
        <v>2028</v>
      </c>
      <c r="B84" t="s">
        <v>92</v>
      </c>
      <c r="C84" t="s">
        <v>88</v>
      </c>
      <c r="D84" t="s">
        <v>45</v>
      </c>
      <c r="E84">
        <v>16376000</v>
      </c>
      <c r="F84">
        <v>4141728</v>
      </c>
    </row>
    <row r="85" spans="1:6" x14ac:dyDescent="0.35">
      <c r="A85">
        <v>2024</v>
      </c>
      <c r="B85" t="s">
        <v>92</v>
      </c>
      <c r="C85" t="s">
        <v>87</v>
      </c>
      <c r="D85" t="s">
        <v>8</v>
      </c>
      <c r="E85">
        <v>30421000</v>
      </c>
      <c r="F85">
        <v>6909871</v>
      </c>
    </row>
    <row r="86" spans="1:6" x14ac:dyDescent="0.35">
      <c r="A86">
        <v>2025</v>
      </c>
      <c r="B86" t="s">
        <v>92</v>
      </c>
      <c r="C86" t="s">
        <v>87</v>
      </c>
      <c r="D86" t="s">
        <v>8</v>
      </c>
      <c r="E86">
        <v>30785000</v>
      </c>
      <c r="F86">
        <v>7054203</v>
      </c>
    </row>
    <row r="87" spans="1:6" x14ac:dyDescent="0.35">
      <c r="A87">
        <v>2029</v>
      </c>
      <c r="B87" t="s">
        <v>92</v>
      </c>
      <c r="C87" t="s">
        <v>88</v>
      </c>
      <c r="D87" t="s">
        <v>45</v>
      </c>
      <c r="E87">
        <v>16505000</v>
      </c>
      <c r="F87">
        <v>4230158</v>
      </c>
    </row>
    <row r="88" spans="1:6" x14ac:dyDescent="0.35">
      <c r="A88">
        <v>2026</v>
      </c>
      <c r="B88" t="s">
        <v>92</v>
      </c>
      <c r="C88" t="s">
        <v>87</v>
      </c>
      <c r="D88" t="s">
        <v>8</v>
      </c>
      <c r="E88">
        <v>31148000</v>
      </c>
      <c r="F88">
        <v>7200017</v>
      </c>
    </row>
    <row r="89" spans="1:6" x14ac:dyDescent="0.35">
      <c r="A89">
        <v>2027</v>
      </c>
      <c r="B89" t="s">
        <v>92</v>
      </c>
      <c r="C89" t="s">
        <v>87</v>
      </c>
      <c r="D89" t="s">
        <v>8</v>
      </c>
      <c r="E89">
        <v>31491000</v>
      </c>
      <c r="F89">
        <v>7342838</v>
      </c>
    </row>
    <row r="90" spans="1:6" x14ac:dyDescent="0.35">
      <c r="A90">
        <v>2030</v>
      </c>
      <c r="B90" t="s">
        <v>92</v>
      </c>
      <c r="C90" t="s">
        <v>88</v>
      </c>
      <c r="D90" t="s">
        <v>45</v>
      </c>
      <c r="E90">
        <v>16634000</v>
      </c>
      <c r="F90">
        <v>4320597</v>
      </c>
    </row>
    <row r="91" spans="1:6" x14ac:dyDescent="0.35">
      <c r="A91">
        <v>2028</v>
      </c>
      <c r="B91" t="s">
        <v>92</v>
      </c>
      <c r="C91" t="s">
        <v>87</v>
      </c>
      <c r="D91" t="s">
        <v>8</v>
      </c>
      <c r="E91">
        <v>31821000</v>
      </c>
      <c r="F91">
        <v>7484232</v>
      </c>
    </row>
    <row r="92" spans="1:6" x14ac:dyDescent="0.35">
      <c r="A92">
        <v>2029</v>
      </c>
      <c r="B92" t="s">
        <v>92</v>
      </c>
      <c r="C92" t="s">
        <v>87</v>
      </c>
      <c r="D92" t="s">
        <v>8</v>
      </c>
      <c r="E92">
        <v>32150000</v>
      </c>
      <c r="F92">
        <v>7626969</v>
      </c>
    </row>
    <row r="93" spans="1:6" x14ac:dyDescent="0.35">
      <c r="A93">
        <v>2031</v>
      </c>
      <c r="B93" t="s">
        <v>92</v>
      </c>
      <c r="C93" t="s">
        <v>88</v>
      </c>
      <c r="D93" t="s">
        <v>45</v>
      </c>
      <c r="E93">
        <v>16764000</v>
      </c>
      <c r="F93">
        <v>4412990</v>
      </c>
    </row>
    <row r="94" spans="1:6" x14ac:dyDescent="0.35">
      <c r="A94">
        <v>2030</v>
      </c>
      <c r="B94" t="s">
        <v>92</v>
      </c>
      <c r="C94" t="s">
        <v>87</v>
      </c>
      <c r="D94" t="s">
        <v>8</v>
      </c>
      <c r="E94">
        <v>32479000</v>
      </c>
      <c r="F94">
        <v>7771302</v>
      </c>
    </row>
    <row r="95" spans="1:6" x14ac:dyDescent="0.35">
      <c r="A95">
        <v>2031</v>
      </c>
      <c r="B95" t="s">
        <v>92</v>
      </c>
      <c r="C95" t="s">
        <v>87</v>
      </c>
      <c r="D95" t="s">
        <v>8</v>
      </c>
      <c r="E95">
        <v>32809000</v>
      </c>
      <c r="F95">
        <v>7917465</v>
      </c>
    </row>
    <row r="96" spans="1:6" x14ac:dyDescent="0.35">
      <c r="A96">
        <v>2032</v>
      </c>
      <c r="B96" t="s">
        <v>92</v>
      </c>
      <c r="C96" t="s">
        <v>88</v>
      </c>
      <c r="D96" t="s">
        <v>45</v>
      </c>
      <c r="E96">
        <v>16880000</v>
      </c>
      <c r="F96">
        <v>4503509</v>
      </c>
    </row>
    <row r="97" spans="1:6" x14ac:dyDescent="0.35">
      <c r="A97">
        <v>2032</v>
      </c>
      <c r="B97" t="s">
        <v>92</v>
      </c>
      <c r="C97" t="s">
        <v>87</v>
      </c>
      <c r="D97" t="s">
        <v>8</v>
      </c>
      <c r="E97">
        <v>33123000</v>
      </c>
      <c r="F97">
        <v>8061307</v>
      </c>
    </row>
    <row r="98" spans="1:6" x14ac:dyDescent="0.35">
      <c r="A98">
        <v>2033</v>
      </c>
      <c r="B98" t="s">
        <v>92</v>
      </c>
      <c r="C98" t="s">
        <v>87</v>
      </c>
      <c r="D98" t="s">
        <v>8</v>
      </c>
      <c r="E98">
        <v>33428000</v>
      </c>
      <c r="F98">
        <v>8204477</v>
      </c>
    </row>
    <row r="99" spans="1:6" x14ac:dyDescent="0.35">
      <c r="A99">
        <v>2033</v>
      </c>
      <c r="B99" t="s">
        <v>92</v>
      </c>
      <c r="C99" t="s">
        <v>88</v>
      </c>
      <c r="D99" t="s">
        <v>45</v>
      </c>
      <c r="E99">
        <v>16981000</v>
      </c>
      <c r="F99">
        <v>4591844</v>
      </c>
    </row>
    <row r="100" spans="1:6" x14ac:dyDescent="0.35">
      <c r="A100">
        <v>2034</v>
      </c>
      <c r="B100" t="s">
        <v>92</v>
      </c>
      <c r="C100" t="s">
        <v>87</v>
      </c>
      <c r="D100" t="s">
        <v>8</v>
      </c>
      <c r="E100">
        <v>33733000</v>
      </c>
      <c r="F100">
        <v>8349148</v>
      </c>
    </row>
    <row r="101" spans="1:6" x14ac:dyDescent="0.35">
      <c r="A101">
        <v>2034</v>
      </c>
      <c r="B101" t="s">
        <v>92</v>
      </c>
      <c r="C101" t="s">
        <v>88</v>
      </c>
      <c r="D101" t="s">
        <v>45</v>
      </c>
      <c r="E101">
        <v>17084000</v>
      </c>
      <c r="F101">
        <v>4682598</v>
      </c>
    </row>
    <row r="102" spans="1:6" x14ac:dyDescent="0.35">
      <c r="A102">
        <v>2035</v>
      </c>
      <c r="B102" t="s">
        <v>92</v>
      </c>
      <c r="C102" t="s">
        <v>87</v>
      </c>
      <c r="D102" t="s">
        <v>8</v>
      </c>
      <c r="E102">
        <v>34037000</v>
      </c>
      <c r="F102">
        <v>8495110</v>
      </c>
    </row>
    <row r="103" spans="1:6" x14ac:dyDescent="0.35">
      <c r="A103">
        <v>2035</v>
      </c>
      <c r="B103" t="s">
        <v>92</v>
      </c>
      <c r="C103" t="s">
        <v>88</v>
      </c>
      <c r="D103" t="s">
        <v>45</v>
      </c>
      <c r="E103">
        <v>17186000</v>
      </c>
      <c r="F103">
        <v>4774915</v>
      </c>
    </row>
    <row r="104" spans="1:6" x14ac:dyDescent="0.35">
      <c r="A104">
        <v>2036</v>
      </c>
      <c r="B104" t="s">
        <v>92</v>
      </c>
      <c r="C104" t="s">
        <v>87</v>
      </c>
      <c r="D104" t="s">
        <v>8</v>
      </c>
      <c r="E104">
        <v>34342000</v>
      </c>
      <c r="F104">
        <v>8642795</v>
      </c>
    </row>
    <row r="105" spans="1:6" x14ac:dyDescent="0.35">
      <c r="A105">
        <v>2036</v>
      </c>
      <c r="B105" t="s">
        <v>92</v>
      </c>
      <c r="C105" t="s">
        <v>88</v>
      </c>
      <c r="D105" t="s">
        <v>45</v>
      </c>
      <c r="E105">
        <v>17288000</v>
      </c>
      <c r="F105">
        <v>4869031</v>
      </c>
    </row>
    <row r="106" spans="1:6" x14ac:dyDescent="0.35">
      <c r="A106">
        <v>2037</v>
      </c>
      <c r="B106" t="s">
        <v>92</v>
      </c>
      <c r="C106" t="s">
        <v>87</v>
      </c>
      <c r="D106" t="s">
        <v>8</v>
      </c>
      <c r="E106">
        <v>34646000</v>
      </c>
      <c r="F106">
        <v>8791688</v>
      </c>
    </row>
    <row r="107" spans="1:6" x14ac:dyDescent="0.35">
      <c r="A107">
        <v>2037</v>
      </c>
      <c r="B107" t="s">
        <v>92</v>
      </c>
      <c r="C107" t="s">
        <v>88</v>
      </c>
      <c r="D107" t="s">
        <v>45</v>
      </c>
      <c r="E107">
        <v>17390000</v>
      </c>
      <c r="F107">
        <v>4964928</v>
      </c>
    </row>
    <row r="108" spans="1:6" x14ac:dyDescent="0.35">
      <c r="A108">
        <v>2038</v>
      </c>
      <c r="B108" t="s">
        <v>92</v>
      </c>
      <c r="C108" t="s">
        <v>87</v>
      </c>
      <c r="D108" t="s">
        <v>8</v>
      </c>
      <c r="E108">
        <v>34977964</v>
      </c>
      <c r="F108">
        <v>8949344</v>
      </c>
    </row>
    <row r="109" spans="1:6" x14ac:dyDescent="0.35">
      <c r="A109">
        <v>2038</v>
      </c>
      <c r="B109" t="s">
        <v>92</v>
      </c>
      <c r="C109" t="s">
        <v>88</v>
      </c>
      <c r="D109" t="s">
        <v>45</v>
      </c>
      <c r="E109">
        <v>17505798</v>
      </c>
      <c r="F109">
        <v>5066935</v>
      </c>
    </row>
    <row r="110" spans="1:6" x14ac:dyDescent="0.35">
      <c r="A110">
        <v>2039</v>
      </c>
      <c r="B110" t="s">
        <v>92</v>
      </c>
      <c r="C110" t="s">
        <v>87</v>
      </c>
      <c r="D110" t="s">
        <v>8</v>
      </c>
      <c r="E110">
        <v>35317710</v>
      </c>
      <c r="F110">
        <v>9110653</v>
      </c>
    </row>
    <row r="111" spans="1:6" x14ac:dyDescent="0.35">
      <c r="A111">
        <v>2039</v>
      </c>
      <c r="B111" t="s">
        <v>92</v>
      </c>
      <c r="C111" t="s">
        <v>88</v>
      </c>
      <c r="D111" t="s">
        <v>45</v>
      </c>
      <c r="E111">
        <v>17625043</v>
      </c>
      <c r="F111">
        <v>5172070</v>
      </c>
    </row>
    <row r="112" spans="1:6" x14ac:dyDescent="0.35">
      <c r="A112">
        <v>2040</v>
      </c>
      <c r="B112" t="s">
        <v>92</v>
      </c>
      <c r="C112" t="s">
        <v>87</v>
      </c>
      <c r="D112" t="s">
        <v>8</v>
      </c>
      <c r="E112">
        <v>35665405</v>
      </c>
      <c r="F112">
        <v>9275711</v>
      </c>
    </row>
    <row r="113" spans="1:6" x14ac:dyDescent="0.35">
      <c r="A113">
        <v>2040</v>
      </c>
      <c r="B113" t="s">
        <v>92</v>
      </c>
      <c r="C113" t="s">
        <v>88</v>
      </c>
      <c r="D113" t="s">
        <v>45</v>
      </c>
      <c r="E113">
        <v>17747805</v>
      </c>
      <c r="F113">
        <v>5280445</v>
      </c>
    </row>
    <row r="114" spans="1:6" x14ac:dyDescent="0.35">
      <c r="A114">
        <v>2041</v>
      </c>
      <c r="B114" t="s">
        <v>92</v>
      </c>
      <c r="C114" t="s">
        <v>87</v>
      </c>
      <c r="D114" t="s">
        <v>8</v>
      </c>
      <c r="E114">
        <v>36021215</v>
      </c>
      <c r="F114">
        <v>9444611</v>
      </c>
    </row>
    <row r="115" spans="1:6" x14ac:dyDescent="0.35">
      <c r="A115">
        <v>2041</v>
      </c>
      <c r="B115" t="s">
        <v>92</v>
      </c>
      <c r="C115" t="s">
        <v>88</v>
      </c>
      <c r="D115" t="s">
        <v>45</v>
      </c>
      <c r="E115">
        <v>17874153</v>
      </c>
      <c r="F115">
        <v>5392168</v>
      </c>
    </row>
    <row r="116" spans="1:6" x14ac:dyDescent="0.35">
      <c r="A116">
        <v>2023</v>
      </c>
      <c r="B116" t="s">
        <v>92</v>
      </c>
      <c r="C116" t="s">
        <v>87</v>
      </c>
      <c r="D116" t="s">
        <v>9</v>
      </c>
      <c r="E116">
        <v>21195000</v>
      </c>
      <c r="F116">
        <v>5419069</v>
      </c>
    </row>
    <row r="117" spans="1:6" x14ac:dyDescent="0.35">
      <c r="A117">
        <v>2023</v>
      </c>
      <c r="B117" t="s">
        <v>92</v>
      </c>
      <c r="C117" t="s">
        <v>88</v>
      </c>
      <c r="D117" t="s">
        <v>13</v>
      </c>
      <c r="E117">
        <v>35573000</v>
      </c>
      <c r="F117">
        <v>8186221</v>
      </c>
    </row>
    <row r="118" spans="1:6" x14ac:dyDescent="0.35">
      <c r="A118">
        <v>2024</v>
      </c>
      <c r="B118" t="s">
        <v>92</v>
      </c>
      <c r="C118" t="s">
        <v>87</v>
      </c>
      <c r="D118" t="s">
        <v>9</v>
      </c>
      <c r="E118">
        <v>21588000</v>
      </c>
      <c r="F118">
        <v>5550153</v>
      </c>
    </row>
    <row r="119" spans="1:6" x14ac:dyDescent="0.35">
      <c r="A119">
        <v>2024</v>
      </c>
      <c r="B119" t="s">
        <v>92</v>
      </c>
      <c r="C119" t="s">
        <v>88</v>
      </c>
      <c r="D119" t="s">
        <v>13</v>
      </c>
      <c r="E119">
        <v>35908000</v>
      </c>
      <c r="F119">
        <v>8382184</v>
      </c>
    </row>
    <row r="120" spans="1:6" x14ac:dyDescent="0.35">
      <c r="A120">
        <v>2025</v>
      </c>
      <c r="B120" t="s">
        <v>92</v>
      </c>
      <c r="C120" t="s">
        <v>87</v>
      </c>
      <c r="D120" t="s">
        <v>9</v>
      </c>
      <c r="E120">
        <v>21982000</v>
      </c>
      <c r="F120">
        <v>5682606</v>
      </c>
    </row>
    <row r="121" spans="1:6" x14ac:dyDescent="0.35">
      <c r="A121">
        <v>2025</v>
      </c>
      <c r="B121" t="s">
        <v>92</v>
      </c>
      <c r="C121" t="s">
        <v>88</v>
      </c>
      <c r="D121" t="s">
        <v>13</v>
      </c>
      <c r="E121">
        <v>36242000</v>
      </c>
      <c r="F121">
        <v>8581833</v>
      </c>
    </row>
    <row r="122" spans="1:6" x14ac:dyDescent="0.35">
      <c r="A122">
        <v>2026</v>
      </c>
      <c r="B122" t="s">
        <v>92</v>
      </c>
      <c r="C122" t="s">
        <v>87</v>
      </c>
      <c r="D122" t="s">
        <v>9</v>
      </c>
      <c r="E122">
        <v>22376000</v>
      </c>
      <c r="F122">
        <v>5816239</v>
      </c>
    </row>
    <row r="123" spans="1:6" x14ac:dyDescent="0.35">
      <c r="A123">
        <v>2026</v>
      </c>
      <c r="B123" t="s">
        <v>92</v>
      </c>
      <c r="C123" t="s">
        <v>88</v>
      </c>
      <c r="D123" t="s">
        <v>13</v>
      </c>
      <c r="E123">
        <v>36577000</v>
      </c>
      <c r="F123">
        <v>8785667</v>
      </c>
    </row>
    <row r="124" spans="1:6" x14ac:dyDescent="0.35">
      <c r="A124">
        <v>2027</v>
      </c>
      <c r="B124" t="s">
        <v>92</v>
      </c>
      <c r="C124" t="s">
        <v>87</v>
      </c>
      <c r="D124" t="s">
        <v>9</v>
      </c>
      <c r="E124">
        <v>22775000</v>
      </c>
      <c r="F124">
        <v>5952306</v>
      </c>
    </row>
    <row r="125" spans="1:6" x14ac:dyDescent="0.35">
      <c r="A125">
        <v>2027</v>
      </c>
      <c r="B125" t="s">
        <v>92</v>
      </c>
      <c r="C125" t="s">
        <v>88</v>
      </c>
      <c r="D125" t="s">
        <v>13</v>
      </c>
      <c r="E125">
        <v>36889000</v>
      </c>
      <c r="F125">
        <v>8987986</v>
      </c>
    </row>
    <row r="126" spans="1:6" x14ac:dyDescent="0.35">
      <c r="A126">
        <v>2028</v>
      </c>
      <c r="B126" t="s">
        <v>92</v>
      </c>
      <c r="C126" t="s">
        <v>87</v>
      </c>
      <c r="D126" t="s">
        <v>9</v>
      </c>
      <c r="E126">
        <v>23177000</v>
      </c>
      <c r="F126">
        <v>6090394</v>
      </c>
    </row>
    <row r="127" spans="1:6" x14ac:dyDescent="0.35">
      <c r="A127">
        <v>2028</v>
      </c>
      <c r="B127" t="s">
        <v>92</v>
      </c>
      <c r="C127" t="s">
        <v>88</v>
      </c>
      <c r="D127" t="s">
        <v>13</v>
      </c>
      <c r="E127">
        <v>37185000</v>
      </c>
      <c r="F127">
        <v>9190297</v>
      </c>
    </row>
    <row r="128" spans="1:6" x14ac:dyDescent="0.35">
      <c r="A128">
        <v>2029</v>
      </c>
      <c r="B128" t="s">
        <v>92</v>
      </c>
      <c r="C128" t="s">
        <v>87</v>
      </c>
      <c r="D128" t="s">
        <v>9</v>
      </c>
      <c r="E128">
        <v>23580000</v>
      </c>
      <c r="F128">
        <v>6230081</v>
      </c>
    </row>
    <row r="129" spans="1:6" x14ac:dyDescent="0.35">
      <c r="A129">
        <v>2029</v>
      </c>
      <c r="B129" t="s">
        <v>92</v>
      </c>
      <c r="C129" t="s">
        <v>88</v>
      </c>
      <c r="D129" t="s">
        <v>13</v>
      </c>
      <c r="E129">
        <v>37481000</v>
      </c>
      <c r="F129">
        <v>9396577</v>
      </c>
    </row>
    <row r="130" spans="1:6" x14ac:dyDescent="0.35">
      <c r="A130">
        <v>2030</v>
      </c>
      <c r="B130" t="s">
        <v>92</v>
      </c>
      <c r="C130" t="s">
        <v>87</v>
      </c>
      <c r="D130" t="s">
        <v>9</v>
      </c>
      <c r="E130">
        <v>23982000</v>
      </c>
      <c r="F130">
        <v>6370791</v>
      </c>
    </row>
    <row r="131" spans="1:6" x14ac:dyDescent="0.35">
      <c r="A131">
        <v>2031</v>
      </c>
      <c r="B131" t="s">
        <v>92</v>
      </c>
      <c r="C131" t="s">
        <v>87</v>
      </c>
      <c r="D131" t="s">
        <v>9</v>
      </c>
      <c r="E131">
        <v>24385000</v>
      </c>
      <c r="F131">
        <v>6513279</v>
      </c>
    </row>
    <row r="132" spans="1:6" x14ac:dyDescent="0.35">
      <c r="A132">
        <v>2030</v>
      </c>
      <c r="B132" t="s">
        <v>92</v>
      </c>
      <c r="C132" t="s">
        <v>88</v>
      </c>
      <c r="D132" t="s">
        <v>13</v>
      </c>
      <c r="E132">
        <v>37777000</v>
      </c>
      <c r="F132">
        <v>9606852</v>
      </c>
    </row>
    <row r="133" spans="1:6" x14ac:dyDescent="0.35">
      <c r="A133">
        <v>2032</v>
      </c>
      <c r="B133" t="s">
        <v>92</v>
      </c>
      <c r="C133" t="s">
        <v>87</v>
      </c>
      <c r="D133" t="s">
        <v>9</v>
      </c>
      <c r="E133">
        <v>24790000</v>
      </c>
      <c r="F133">
        <v>6657621</v>
      </c>
    </row>
    <row r="134" spans="1:6" x14ac:dyDescent="0.35">
      <c r="A134">
        <v>2033</v>
      </c>
      <c r="B134" t="s">
        <v>92</v>
      </c>
      <c r="C134" t="s">
        <v>87</v>
      </c>
      <c r="D134" t="s">
        <v>9</v>
      </c>
      <c r="E134">
        <v>25198000</v>
      </c>
      <c r="F134">
        <v>6804428</v>
      </c>
    </row>
    <row r="135" spans="1:6" x14ac:dyDescent="0.35">
      <c r="A135">
        <v>2031</v>
      </c>
      <c r="B135" t="s">
        <v>92</v>
      </c>
      <c r="C135" t="s">
        <v>88</v>
      </c>
      <c r="D135" t="s">
        <v>13</v>
      </c>
      <c r="E135">
        <v>38073000</v>
      </c>
      <c r="F135">
        <v>9821228</v>
      </c>
    </row>
    <row r="136" spans="1:6" x14ac:dyDescent="0.35">
      <c r="A136">
        <v>2034</v>
      </c>
      <c r="B136" t="s">
        <v>92</v>
      </c>
      <c r="C136" t="s">
        <v>87</v>
      </c>
      <c r="D136" t="s">
        <v>9</v>
      </c>
      <c r="E136">
        <v>25606000</v>
      </c>
      <c r="F136">
        <v>6952740</v>
      </c>
    </row>
    <row r="137" spans="1:6" x14ac:dyDescent="0.35">
      <c r="A137">
        <v>2035</v>
      </c>
      <c r="B137" t="s">
        <v>92</v>
      </c>
      <c r="C137" t="s">
        <v>87</v>
      </c>
      <c r="D137" t="s">
        <v>9</v>
      </c>
      <c r="E137">
        <v>26013000</v>
      </c>
      <c r="F137">
        <v>7102024</v>
      </c>
    </row>
    <row r="138" spans="1:6" x14ac:dyDescent="0.35">
      <c r="A138">
        <v>2032</v>
      </c>
      <c r="B138" t="s">
        <v>92</v>
      </c>
      <c r="C138" t="s">
        <v>88</v>
      </c>
      <c r="D138" t="s">
        <v>13</v>
      </c>
      <c r="E138">
        <v>38337000</v>
      </c>
      <c r="F138">
        <v>10031380</v>
      </c>
    </row>
    <row r="139" spans="1:6" x14ac:dyDescent="0.35">
      <c r="A139">
        <v>2036</v>
      </c>
      <c r="B139" t="s">
        <v>92</v>
      </c>
      <c r="C139" t="s">
        <v>87</v>
      </c>
      <c r="D139" t="s">
        <v>9</v>
      </c>
      <c r="E139">
        <v>26421000</v>
      </c>
      <c r="F139">
        <v>7253105</v>
      </c>
    </row>
    <row r="140" spans="1:6" x14ac:dyDescent="0.35">
      <c r="A140">
        <v>2037</v>
      </c>
      <c r="B140" t="s">
        <v>92</v>
      </c>
      <c r="C140" t="s">
        <v>87</v>
      </c>
      <c r="D140" t="s">
        <v>9</v>
      </c>
      <c r="E140">
        <v>26829000</v>
      </c>
      <c r="F140">
        <v>7405635</v>
      </c>
    </row>
    <row r="141" spans="1:6" x14ac:dyDescent="0.35">
      <c r="A141">
        <v>2033</v>
      </c>
      <c r="B141" t="s">
        <v>92</v>
      </c>
      <c r="C141" t="s">
        <v>88</v>
      </c>
      <c r="D141" t="s">
        <v>13</v>
      </c>
      <c r="E141">
        <v>38577000</v>
      </c>
      <c r="F141">
        <v>10239154</v>
      </c>
    </row>
    <row r="142" spans="1:6" x14ac:dyDescent="0.35">
      <c r="A142">
        <v>2038</v>
      </c>
      <c r="B142" t="s">
        <v>92</v>
      </c>
      <c r="C142" t="s">
        <v>87</v>
      </c>
      <c r="D142" t="s">
        <v>9</v>
      </c>
      <c r="E142">
        <v>27260260</v>
      </c>
      <c r="F142">
        <v>7566078</v>
      </c>
    </row>
    <row r="143" spans="1:6" x14ac:dyDescent="0.35">
      <c r="A143">
        <v>2039</v>
      </c>
      <c r="B143" t="s">
        <v>92</v>
      </c>
      <c r="C143" t="s">
        <v>87</v>
      </c>
      <c r="D143" t="s">
        <v>9</v>
      </c>
      <c r="E143">
        <v>27698451</v>
      </c>
      <c r="F143">
        <v>7729998</v>
      </c>
    </row>
    <row r="144" spans="1:6" x14ac:dyDescent="0.35">
      <c r="A144">
        <v>2034</v>
      </c>
      <c r="B144" t="s">
        <v>92</v>
      </c>
      <c r="C144" t="s">
        <v>88</v>
      </c>
      <c r="D144" t="s">
        <v>13</v>
      </c>
      <c r="E144">
        <v>38818000</v>
      </c>
      <c r="F144">
        <v>10451082</v>
      </c>
    </row>
    <row r="145" spans="1:6" x14ac:dyDescent="0.35">
      <c r="A145">
        <v>2040</v>
      </c>
      <c r="B145" t="s">
        <v>92</v>
      </c>
      <c r="C145" t="s">
        <v>87</v>
      </c>
      <c r="D145" t="s">
        <v>9</v>
      </c>
      <c r="E145">
        <v>28143686</v>
      </c>
      <c r="F145">
        <v>7897469</v>
      </c>
    </row>
    <row r="146" spans="1:6" x14ac:dyDescent="0.35">
      <c r="A146">
        <v>2041</v>
      </c>
      <c r="B146" t="s">
        <v>92</v>
      </c>
      <c r="C146" t="s">
        <v>87</v>
      </c>
      <c r="D146" t="s">
        <v>9</v>
      </c>
      <c r="E146">
        <v>28596078</v>
      </c>
      <c r="F146">
        <v>8068568</v>
      </c>
    </row>
    <row r="147" spans="1:6" x14ac:dyDescent="0.35">
      <c r="A147">
        <v>2035</v>
      </c>
      <c r="B147" t="s">
        <v>92</v>
      </c>
      <c r="C147" t="s">
        <v>88</v>
      </c>
      <c r="D147" t="s">
        <v>13</v>
      </c>
      <c r="E147">
        <v>39058000</v>
      </c>
      <c r="F147">
        <v>10666689</v>
      </c>
    </row>
    <row r="148" spans="1:6" x14ac:dyDescent="0.35">
      <c r="A148">
        <v>2023</v>
      </c>
      <c r="B148" t="s">
        <v>92</v>
      </c>
      <c r="C148" t="s">
        <v>87</v>
      </c>
      <c r="D148" t="s">
        <v>10</v>
      </c>
      <c r="E148">
        <v>80662000</v>
      </c>
      <c r="F148">
        <v>16839500</v>
      </c>
    </row>
    <row r="149" spans="1:6" x14ac:dyDescent="0.35">
      <c r="A149">
        <v>2024</v>
      </c>
      <c r="B149" t="s">
        <v>92</v>
      </c>
      <c r="C149" t="s">
        <v>87</v>
      </c>
      <c r="D149" t="s">
        <v>10</v>
      </c>
      <c r="E149">
        <v>81534000</v>
      </c>
      <c r="F149">
        <v>17125431</v>
      </c>
    </row>
    <row r="150" spans="1:6" x14ac:dyDescent="0.35">
      <c r="A150">
        <v>2036</v>
      </c>
      <c r="B150" t="s">
        <v>92</v>
      </c>
      <c r="C150" t="s">
        <v>88</v>
      </c>
      <c r="D150" t="s">
        <v>13</v>
      </c>
      <c r="E150">
        <v>39299000</v>
      </c>
      <c r="F150">
        <v>10886597</v>
      </c>
    </row>
    <row r="151" spans="1:6" x14ac:dyDescent="0.35">
      <c r="A151">
        <v>2025</v>
      </c>
      <c r="B151" t="s">
        <v>92</v>
      </c>
      <c r="C151" t="s">
        <v>87</v>
      </c>
      <c r="D151" t="s">
        <v>10</v>
      </c>
      <c r="E151">
        <v>82406000</v>
      </c>
      <c r="F151">
        <v>17414816</v>
      </c>
    </row>
    <row r="152" spans="1:6" x14ac:dyDescent="0.35">
      <c r="A152">
        <v>2026</v>
      </c>
      <c r="B152" t="s">
        <v>92</v>
      </c>
      <c r="C152" t="s">
        <v>87</v>
      </c>
      <c r="D152" t="s">
        <v>10</v>
      </c>
      <c r="E152">
        <v>83278000</v>
      </c>
      <c r="F152">
        <v>17707761</v>
      </c>
    </row>
    <row r="153" spans="1:6" x14ac:dyDescent="0.35">
      <c r="A153">
        <v>2037</v>
      </c>
      <c r="B153" t="s">
        <v>92</v>
      </c>
      <c r="C153" t="s">
        <v>88</v>
      </c>
      <c r="D153" t="s">
        <v>13</v>
      </c>
      <c r="E153">
        <v>39539000</v>
      </c>
      <c r="F153">
        <v>11110335</v>
      </c>
    </row>
    <row r="154" spans="1:6" x14ac:dyDescent="0.35">
      <c r="A154">
        <v>2027</v>
      </c>
      <c r="B154" t="s">
        <v>92</v>
      </c>
      <c r="C154" t="s">
        <v>87</v>
      </c>
      <c r="D154" t="s">
        <v>10</v>
      </c>
      <c r="E154">
        <v>84057000</v>
      </c>
      <c r="F154">
        <v>17984341</v>
      </c>
    </row>
    <row r="155" spans="1:6" x14ac:dyDescent="0.35">
      <c r="A155">
        <v>2028</v>
      </c>
      <c r="B155" t="s">
        <v>92</v>
      </c>
      <c r="C155" t="s">
        <v>87</v>
      </c>
      <c r="D155" t="s">
        <v>10</v>
      </c>
      <c r="E155">
        <v>84768000</v>
      </c>
      <c r="F155">
        <v>18249747</v>
      </c>
    </row>
    <row r="156" spans="1:6" x14ac:dyDescent="0.35">
      <c r="A156">
        <v>2038</v>
      </c>
      <c r="B156" t="s">
        <v>92</v>
      </c>
      <c r="C156" t="s">
        <v>88</v>
      </c>
      <c r="D156" t="s">
        <v>13</v>
      </c>
      <c r="E156">
        <v>39790316</v>
      </c>
      <c r="F156">
        <v>11341444</v>
      </c>
    </row>
    <row r="157" spans="1:6" x14ac:dyDescent="0.35">
      <c r="A157">
        <v>2029</v>
      </c>
      <c r="B157" t="s">
        <v>92</v>
      </c>
      <c r="C157" t="s">
        <v>87</v>
      </c>
      <c r="D157" t="s">
        <v>10</v>
      </c>
      <c r="E157">
        <v>85479000</v>
      </c>
      <c r="F157">
        <v>18518427</v>
      </c>
    </row>
    <row r="158" spans="1:6" x14ac:dyDescent="0.35">
      <c r="A158">
        <v>2030</v>
      </c>
      <c r="B158" t="s">
        <v>92</v>
      </c>
      <c r="C158" t="s">
        <v>87</v>
      </c>
      <c r="D158" t="s">
        <v>10</v>
      </c>
      <c r="E158">
        <v>86190000</v>
      </c>
      <c r="F158">
        <v>18790384</v>
      </c>
    </row>
    <row r="159" spans="1:6" x14ac:dyDescent="0.35">
      <c r="A159">
        <v>2039</v>
      </c>
      <c r="B159" t="s">
        <v>92</v>
      </c>
      <c r="C159" t="s">
        <v>88</v>
      </c>
      <c r="D159" t="s">
        <v>13</v>
      </c>
      <c r="E159">
        <v>40043680</v>
      </c>
      <c r="F159">
        <v>11577467</v>
      </c>
    </row>
    <row r="160" spans="1:6" x14ac:dyDescent="0.35">
      <c r="A160">
        <v>2031</v>
      </c>
      <c r="B160" t="s">
        <v>92</v>
      </c>
      <c r="C160" t="s">
        <v>87</v>
      </c>
      <c r="D160" t="s">
        <v>10</v>
      </c>
      <c r="E160">
        <v>86901000</v>
      </c>
      <c r="F160">
        <v>19065775</v>
      </c>
    </row>
    <row r="161" spans="1:6" x14ac:dyDescent="0.35">
      <c r="A161">
        <v>2032</v>
      </c>
      <c r="B161" t="s">
        <v>92</v>
      </c>
      <c r="C161" t="s">
        <v>87</v>
      </c>
      <c r="D161" t="s">
        <v>10</v>
      </c>
      <c r="E161">
        <v>87590000</v>
      </c>
      <c r="F161">
        <v>19339696</v>
      </c>
    </row>
    <row r="162" spans="1:6" x14ac:dyDescent="0.35">
      <c r="A162">
        <v>2040</v>
      </c>
      <c r="B162" t="s">
        <v>92</v>
      </c>
      <c r="C162" t="s">
        <v>88</v>
      </c>
      <c r="D162" t="s">
        <v>13</v>
      </c>
      <c r="E162">
        <v>40299117</v>
      </c>
      <c r="F162">
        <v>11818511</v>
      </c>
    </row>
    <row r="163" spans="1:6" x14ac:dyDescent="0.35">
      <c r="A163">
        <v>2033</v>
      </c>
      <c r="B163" t="s">
        <v>92</v>
      </c>
      <c r="C163" t="s">
        <v>87</v>
      </c>
      <c r="D163" t="s">
        <v>10</v>
      </c>
      <c r="E163">
        <v>88263000</v>
      </c>
      <c r="F163">
        <v>19613522</v>
      </c>
    </row>
    <row r="164" spans="1:6" x14ac:dyDescent="0.35">
      <c r="A164">
        <v>2034</v>
      </c>
      <c r="B164" t="s">
        <v>92</v>
      </c>
      <c r="C164" t="s">
        <v>87</v>
      </c>
      <c r="D164" t="s">
        <v>10</v>
      </c>
      <c r="E164">
        <v>88936000</v>
      </c>
      <c r="F164">
        <v>19890794</v>
      </c>
    </row>
    <row r="165" spans="1:6" x14ac:dyDescent="0.35">
      <c r="A165">
        <v>2041</v>
      </c>
      <c r="B165" t="s">
        <v>92</v>
      </c>
      <c r="C165" t="s">
        <v>88</v>
      </c>
      <c r="D165" t="s">
        <v>13</v>
      </c>
      <c r="E165">
        <v>40556648</v>
      </c>
      <c r="F165">
        <v>12064684</v>
      </c>
    </row>
    <row r="166" spans="1:6" x14ac:dyDescent="0.35">
      <c r="A166">
        <v>2035</v>
      </c>
      <c r="B166" t="s">
        <v>92</v>
      </c>
      <c r="C166" t="s">
        <v>87</v>
      </c>
      <c r="D166" t="s">
        <v>10</v>
      </c>
      <c r="E166">
        <v>89609000</v>
      </c>
      <c r="F166">
        <v>20171571</v>
      </c>
    </row>
    <row r="167" spans="1:6" x14ac:dyDescent="0.35">
      <c r="A167">
        <v>2036</v>
      </c>
      <c r="B167" t="s">
        <v>92</v>
      </c>
      <c r="C167" t="s">
        <v>87</v>
      </c>
      <c r="D167" t="s">
        <v>10</v>
      </c>
      <c r="E167">
        <v>90282000</v>
      </c>
      <c r="F167">
        <v>20455908</v>
      </c>
    </row>
    <row r="168" spans="1:6" x14ac:dyDescent="0.35">
      <c r="A168">
        <v>2037</v>
      </c>
      <c r="B168" t="s">
        <v>92</v>
      </c>
      <c r="C168" t="s">
        <v>87</v>
      </c>
      <c r="D168" t="s">
        <v>10</v>
      </c>
      <c r="E168">
        <v>90955000</v>
      </c>
      <c r="F168">
        <v>20743657</v>
      </c>
    </row>
    <row r="169" spans="1:6" x14ac:dyDescent="0.35">
      <c r="A169">
        <v>2038</v>
      </c>
      <c r="B169" t="s">
        <v>92</v>
      </c>
      <c r="C169" t="s">
        <v>87</v>
      </c>
      <c r="D169" t="s">
        <v>10</v>
      </c>
      <c r="E169">
        <v>91651984</v>
      </c>
      <c r="F169">
        <v>21040823</v>
      </c>
    </row>
    <row r="170" spans="1:6" x14ac:dyDescent="0.35">
      <c r="A170">
        <v>2039</v>
      </c>
      <c r="B170" t="s">
        <v>92</v>
      </c>
      <c r="C170" t="s">
        <v>87</v>
      </c>
      <c r="D170" t="s">
        <v>10</v>
      </c>
      <c r="E170">
        <v>92355224</v>
      </c>
      <c r="F170">
        <v>21343273</v>
      </c>
    </row>
    <row r="171" spans="1:6" x14ac:dyDescent="0.35">
      <c r="A171">
        <v>2040</v>
      </c>
      <c r="B171" t="s">
        <v>92</v>
      </c>
      <c r="C171" t="s">
        <v>87</v>
      </c>
      <c r="D171" t="s">
        <v>10</v>
      </c>
      <c r="E171">
        <v>93064788</v>
      </c>
      <c r="F171">
        <v>21651116</v>
      </c>
    </row>
    <row r="172" spans="1:6" x14ac:dyDescent="0.35">
      <c r="A172">
        <v>2023</v>
      </c>
      <c r="B172" t="s">
        <v>92</v>
      </c>
      <c r="C172" t="s">
        <v>89</v>
      </c>
      <c r="D172" t="s">
        <v>12</v>
      </c>
      <c r="E172">
        <v>125991000</v>
      </c>
      <c r="F172">
        <v>25665669</v>
      </c>
    </row>
    <row r="173" spans="1:6" x14ac:dyDescent="0.35">
      <c r="A173">
        <v>2041</v>
      </c>
      <c r="B173" t="s">
        <v>92</v>
      </c>
      <c r="C173" t="s">
        <v>87</v>
      </c>
      <c r="D173" t="s">
        <v>10</v>
      </c>
      <c r="E173">
        <v>93780741</v>
      </c>
      <c r="F173">
        <v>21964465</v>
      </c>
    </row>
    <row r="174" spans="1:6" x14ac:dyDescent="0.35">
      <c r="A174">
        <v>2023</v>
      </c>
      <c r="B174" t="s">
        <v>92</v>
      </c>
      <c r="C174" t="s">
        <v>87</v>
      </c>
      <c r="D174" t="s">
        <v>11</v>
      </c>
      <c r="E174">
        <v>234692000</v>
      </c>
      <c r="F174">
        <v>48991644</v>
      </c>
    </row>
    <row r="175" spans="1:6" x14ac:dyDescent="0.35">
      <c r="A175">
        <v>2024</v>
      </c>
      <c r="B175" t="s">
        <v>92</v>
      </c>
      <c r="C175" t="s">
        <v>89</v>
      </c>
      <c r="D175" t="s">
        <v>12</v>
      </c>
      <c r="E175">
        <v>127827000</v>
      </c>
      <c r="F175">
        <v>26170162</v>
      </c>
    </row>
    <row r="176" spans="1:6" x14ac:dyDescent="0.35">
      <c r="A176">
        <v>2024</v>
      </c>
      <c r="B176" t="s">
        <v>92</v>
      </c>
      <c r="C176" t="s">
        <v>87</v>
      </c>
      <c r="D176" t="s">
        <v>11</v>
      </c>
      <c r="E176">
        <v>237082000</v>
      </c>
      <c r="F176">
        <v>50161813</v>
      </c>
    </row>
    <row r="177" spans="1:6" x14ac:dyDescent="0.35">
      <c r="A177">
        <v>2025</v>
      </c>
      <c r="B177" t="s">
        <v>92</v>
      </c>
      <c r="C177" t="s">
        <v>87</v>
      </c>
      <c r="D177" t="s">
        <v>11</v>
      </c>
      <c r="E177">
        <v>239472000</v>
      </c>
      <c r="F177">
        <v>51354765</v>
      </c>
    </row>
    <row r="178" spans="1:6" x14ac:dyDescent="0.35">
      <c r="A178">
        <v>2025</v>
      </c>
      <c r="B178" t="s">
        <v>92</v>
      </c>
      <c r="C178" t="s">
        <v>89</v>
      </c>
      <c r="D178" t="s">
        <v>12</v>
      </c>
      <c r="E178">
        <v>129664000</v>
      </c>
      <c r="F178">
        <v>26679849</v>
      </c>
    </row>
    <row r="179" spans="1:6" x14ac:dyDescent="0.35">
      <c r="A179">
        <v>2026</v>
      </c>
      <c r="B179" t="s">
        <v>92</v>
      </c>
      <c r="C179" t="s">
        <v>87</v>
      </c>
      <c r="D179" t="s">
        <v>11</v>
      </c>
      <c r="E179">
        <v>241863000</v>
      </c>
      <c r="F179">
        <v>52571087</v>
      </c>
    </row>
    <row r="180" spans="1:6" x14ac:dyDescent="0.35">
      <c r="A180">
        <v>2027</v>
      </c>
      <c r="B180" t="s">
        <v>92</v>
      </c>
      <c r="C180" t="s">
        <v>87</v>
      </c>
      <c r="D180" t="s">
        <v>11</v>
      </c>
      <c r="E180">
        <v>243921000</v>
      </c>
      <c r="F180">
        <v>53737642</v>
      </c>
    </row>
    <row r="181" spans="1:6" x14ac:dyDescent="0.35">
      <c r="A181">
        <v>2026</v>
      </c>
      <c r="B181" t="s">
        <v>92</v>
      </c>
      <c r="C181" t="s">
        <v>89</v>
      </c>
      <c r="D181" t="s">
        <v>12</v>
      </c>
      <c r="E181">
        <v>131500000</v>
      </c>
      <c r="F181">
        <v>27194439</v>
      </c>
    </row>
    <row r="182" spans="1:6" x14ac:dyDescent="0.35">
      <c r="A182">
        <v>2028</v>
      </c>
      <c r="B182" t="s">
        <v>92</v>
      </c>
      <c r="C182" t="s">
        <v>87</v>
      </c>
      <c r="D182" t="s">
        <v>11</v>
      </c>
      <c r="E182">
        <v>245742000</v>
      </c>
      <c r="F182">
        <v>54873321</v>
      </c>
    </row>
    <row r="183" spans="1:6" x14ac:dyDescent="0.35">
      <c r="A183">
        <v>2029</v>
      </c>
      <c r="B183" t="s">
        <v>92</v>
      </c>
      <c r="C183" t="s">
        <v>87</v>
      </c>
      <c r="D183" t="s">
        <v>11</v>
      </c>
      <c r="E183">
        <v>247563000</v>
      </c>
      <c r="F183">
        <v>56030001</v>
      </c>
    </row>
    <row r="184" spans="1:6" x14ac:dyDescent="0.35">
      <c r="A184">
        <v>2027</v>
      </c>
      <c r="B184" t="s">
        <v>92</v>
      </c>
      <c r="C184" t="s">
        <v>89</v>
      </c>
      <c r="D184" t="s">
        <v>12</v>
      </c>
      <c r="E184">
        <v>133289000</v>
      </c>
      <c r="F184">
        <v>27704431</v>
      </c>
    </row>
    <row r="185" spans="1:6" x14ac:dyDescent="0.35">
      <c r="A185">
        <v>2030</v>
      </c>
      <c r="B185" t="s">
        <v>92</v>
      </c>
      <c r="C185" t="s">
        <v>87</v>
      </c>
      <c r="D185" t="s">
        <v>11</v>
      </c>
      <c r="E185">
        <v>249384000</v>
      </c>
      <c r="F185">
        <v>57208015</v>
      </c>
    </row>
    <row r="186" spans="1:6" x14ac:dyDescent="0.35">
      <c r="A186">
        <v>2031</v>
      </c>
      <c r="B186" t="s">
        <v>92</v>
      </c>
      <c r="C186" t="s">
        <v>87</v>
      </c>
      <c r="D186" t="s">
        <v>11</v>
      </c>
      <c r="E186">
        <v>251205000</v>
      </c>
      <c r="F186">
        <v>58407791</v>
      </c>
    </row>
    <row r="187" spans="1:6" x14ac:dyDescent="0.35">
      <c r="A187">
        <v>2028</v>
      </c>
      <c r="B187" t="s">
        <v>92</v>
      </c>
      <c r="C187" t="s">
        <v>89</v>
      </c>
      <c r="D187" t="s">
        <v>12</v>
      </c>
      <c r="E187">
        <v>135044000</v>
      </c>
      <c r="F187">
        <v>28212441</v>
      </c>
    </row>
    <row r="188" spans="1:6" x14ac:dyDescent="0.35">
      <c r="A188">
        <v>2032</v>
      </c>
      <c r="B188" t="s">
        <v>92</v>
      </c>
      <c r="C188" t="s">
        <v>87</v>
      </c>
      <c r="D188" t="s">
        <v>11</v>
      </c>
      <c r="E188">
        <v>252783000</v>
      </c>
      <c r="F188">
        <v>59572391</v>
      </c>
    </row>
    <row r="189" spans="1:6" x14ac:dyDescent="0.35">
      <c r="A189">
        <v>2033</v>
      </c>
      <c r="B189" t="s">
        <v>92</v>
      </c>
      <c r="C189" t="s">
        <v>87</v>
      </c>
      <c r="D189" t="s">
        <v>11</v>
      </c>
      <c r="E189">
        <v>254188000</v>
      </c>
      <c r="F189">
        <v>60716622</v>
      </c>
    </row>
    <row r="190" spans="1:6" x14ac:dyDescent="0.35">
      <c r="A190">
        <v>2029</v>
      </c>
      <c r="B190" t="s">
        <v>92</v>
      </c>
      <c r="C190" t="s">
        <v>89</v>
      </c>
      <c r="D190" t="s">
        <v>12</v>
      </c>
      <c r="E190">
        <v>136799000</v>
      </c>
      <c r="F190">
        <v>28725558</v>
      </c>
    </row>
    <row r="191" spans="1:6" x14ac:dyDescent="0.35">
      <c r="A191">
        <v>2034</v>
      </c>
      <c r="B191" t="s">
        <v>92</v>
      </c>
      <c r="C191" t="s">
        <v>87</v>
      </c>
      <c r="D191" t="s">
        <v>11</v>
      </c>
      <c r="E191">
        <v>255594000</v>
      </c>
      <c r="F191">
        <v>61881262</v>
      </c>
    </row>
    <row r="192" spans="1:6" x14ac:dyDescent="0.35">
      <c r="A192">
        <v>2035</v>
      </c>
      <c r="B192" t="s">
        <v>92</v>
      </c>
      <c r="C192" t="s">
        <v>87</v>
      </c>
      <c r="D192" t="s">
        <v>11</v>
      </c>
      <c r="E192">
        <v>256999000</v>
      </c>
      <c r="F192">
        <v>63066189</v>
      </c>
    </row>
    <row r="193" spans="1:6" x14ac:dyDescent="0.35">
      <c r="A193">
        <v>2030</v>
      </c>
      <c r="B193" t="s">
        <v>92</v>
      </c>
      <c r="C193" t="s">
        <v>89</v>
      </c>
      <c r="D193" t="s">
        <v>12</v>
      </c>
      <c r="E193">
        <v>138554000</v>
      </c>
      <c r="F193">
        <v>29243851</v>
      </c>
    </row>
    <row r="194" spans="1:6" x14ac:dyDescent="0.35">
      <c r="A194">
        <v>2036</v>
      </c>
      <c r="B194" t="s">
        <v>92</v>
      </c>
      <c r="C194" t="s">
        <v>87</v>
      </c>
      <c r="D194" t="s">
        <v>11</v>
      </c>
      <c r="E194">
        <v>258405000</v>
      </c>
      <c r="F194">
        <v>64272215</v>
      </c>
    </row>
    <row r="195" spans="1:6" x14ac:dyDescent="0.35">
      <c r="A195">
        <v>2037</v>
      </c>
      <c r="B195" t="s">
        <v>92</v>
      </c>
      <c r="C195" t="s">
        <v>87</v>
      </c>
      <c r="D195" t="s">
        <v>11</v>
      </c>
      <c r="E195">
        <v>259810000</v>
      </c>
      <c r="F195">
        <v>65499078</v>
      </c>
    </row>
    <row r="196" spans="1:6" x14ac:dyDescent="0.35">
      <c r="A196">
        <v>2031</v>
      </c>
      <c r="B196" t="s">
        <v>92</v>
      </c>
      <c r="C196" t="s">
        <v>89</v>
      </c>
      <c r="D196" t="s">
        <v>12</v>
      </c>
      <c r="E196">
        <v>140309000</v>
      </c>
      <c r="F196">
        <v>29767444</v>
      </c>
    </row>
    <row r="197" spans="1:6" x14ac:dyDescent="0.35">
      <c r="A197">
        <v>2038</v>
      </c>
      <c r="B197" t="s">
        <v>92</v>
      </c>
      <c r="C197" t="s">
        <v>87</v>
      </c>
      <c r="D197" t="s">
        <v>11</v>
      </c>
      <c r="E197">
        <v>261282720</v>
      </c>
      <c r="F197">
        <v>66764978</v>
      </c>
    </row>
    <row r="198" spans="1:6" x14ac:dyDescent="0.35">
      <c r="A198">
        <v>2039</v>
      </c>
      <c r="B198" t="s">
        <v>92</v>
      </c>
      <c r="C198" t="s">
        <v>87</v>
      </c>
      <c r="D198" t="s">
        <v>11</v>
      </c>
      <c r="E198">
        <v>262766736</v>
      </c>
      <c r="F198">
        <v>68056223</v>
      </c>
    </row>
    <row r="199" spans="1:6" x14ac:dyDescent="0.35">
      <c r="A199">
        <v>2032</v>
      </c>
      <c r="B199" t="s">
        <v>92</v>
      </c>
      <c r="C199" t="s">
        <v>89</v>
      </c>
      <c r="D199" t="s">
        <v>12</v>
      </c>
      <c r="E199">
        <v>141920000</v>
      </c>
      <c r="F199">
        <v>30265630</v>
      </c>
    </row>
    <row r="200" spans="1:6" x14ac:dyDescent="0.35">
      <c r="A200">
        <v>2040</v>
      </c>
      <c r="B200" t="s">
        <v>92</v>
      </c>
      <c r="C200" t="s">
        <v>87</v>
      </c>
      <c r="D200" t="s">
        <v>11</v>
      </c>
      <c r="E200">
        <v>264262159</v>
      </c>
      <c r="F200">
        <v>69373341</v>
      </c>
    </row>
    <row r="201" spans="1:6" x14ac:dyDescent="0.35">
      <c r="A201">
        <v>2041</v>
      </c>
      <c r="B201" t="s">
        <v>92</v>
      </c>
      <c r="C201" t="s">
        <v>87</v>
      </c>
      <c r="D201" t="s">
        <v>11</v>
      </c>
      <c r="E201">
        <v>265769096</v>
      </c>
      <c r="F201">
        <v>70716870</v>
      </c>
    </row>
    <row r="202" spans="1:6" x14ac:dyDescent="0.35">
      <c r="A202">
        <v>2033</v>
      </c>
      <c r="B202" t="s">
        <v>92</v>
      </c>
      <c r="C202" t="s">
        <v>89</v>
      </c>
      <c r="D202" t="s">
        <v>12</v>
      </c>
      <c r="E202">
        <v>143427000</v>
      </c>
      <c r="F202">
        <v>30746697</v>
      </c>
    </row>
    <row r="203" spans="1:6" x14ac:dyDescent="0.35">
      <c r="A203">
        <v>2034</v>
      </c>
      <c r="B203" t="s">
        <v>92</v>
      </c>
      <c r="C203" t="s">
        <v>89</v>
      </c>
      <c r="D203" t="s">
        <v>12</v>
      </c>
      <c r="E203">
        <v>144934000</v>
      </c>
      <c r="F203">
        <v>31232642</v>
      </c>
    </row>
    <row r="204" spans="1:6" x14ac:dyDescent="0.35">
      <c r="A204">
        <v>2035</v>
      </c>
      <c r="B204" t="s">
        <v>92</v>
      </c>
      <c r="C204" t="s">
        <v>89</v>
      </c>
      <c r="D204" t="s">
        <v>12</v>
      </c>
      <c r="E204">
        <v>146441000</v>
      </c>
      <c r="F204">
        <v>31723656</v>
      </c>
    </row>
    <row r="205" spans="1:6" x14ac:dyDescent="0.35">
      <c r="A205">
        <v>2036</v>
      </c>
      <c r="B205" t="s">
        <v>92</v>
      </c>
      <c r="C205" t="s">
        <v>89</v>
      </c>
      <c r="D205" t="s">
        <v>12</v>
      </c>
      <c r="E205">
        <v>147948000</v>
      </c>
      <c r="F205">
        <v>32219748</v>
      </c>
    </row>
    <row r="206" spans="1:6" x14ac:dyDescent="0.35">
      <c r="A206">
        <v>2037</v>
      </c>
      <c r="B206" t="s">
        <v>92</v>
      </c>
      <c r="C206" t="s">
        <v>89</v>
      </c>
      <c r="D206" t="s">
        <v>12</v>
      </c>
      <c r="E206">
        <v>149455000</v>
      </c>
      <c r="F206">
        <v>32720854</v>
      </c>
    </row>
    <row r="207" spans="1:6" x14ac:dyDescent="0.35">
      <c r="A207">
        <v>2038</v>
      </c>
      <c r="B207" t="s">
        <v>92</v>
      </c>
      <c r="C207" t="s">
        <v>89</v>
      </c>
      <c r="D207" t="s">
        <v>12</v>
      </c>
      <c r="E207">
        <v>151039011</v>
      </c>
      <c r="F207">
        <v>33244434</v>
      </c>
    </row>
    <row r="208" spans="1:6" x14ac:dyDescent="0.35">
      <c r="A208">
        <v>2039</v>
      </c>
      <c r="B208" t="s">
        <v>92</v>
      </c>
      <c r="C208" t="s">
        <v>89</v>
      </c>
      <c r="D208" t="s">
        <v>12</v>
      </c>
      <c r="E208">
        <v>152640608</v>
      </c>
      <c r="F208">
        <v>33777467</v>
      </c>
    </row>
    <row r="209" spans="1:6" x14ac:dyDescent="0.35">
      <c r="A209">
        <v>2040</v>
      </c>
      <c r="B209" t="s">
        <v>92</v>
      </c>
      <c r="C209" t="s">
        <v>89</v>
      </c>
      <c r="D209" t="s">
        <v>12</v>
      </c>
      <c r="E209">
        <v>154260002</v>
      </c>
      <c r="F209">
        <v>34320151</v>
      </c>
    </row>
    <row r="210" spans="1:6" x14ac:dyDescent="0.35">
      <c r="A210">
        <v>2041</v>
      </c>
      <c r="B210" t="s">
        <v>92</v>
      </c>
      <c r="C210" t="s">
        <v>89</v>
      </c>
      <c r="D210" t="s">
        <v>12</v>
      </c>
      <c r="E210">
        <v>155897401</v>
      </c>
      <c r="F210">
        <v>34872685</v>
      </c>
    </row>
    <row r="211" spans="1:6" x14ac:dyDescent="0.35">
      <c r="A211">
        <v>2023</v>
      </c>
      <c r="B211" t="s">
        <v>92</v>
      </c>
      <c r="C211" t="s">
        <v>85</v>
      </c>
      <c r="D211" t="s">
        <v>17</v>
      </c>
      <c r="E211">
        <v>30037000</v>
      </c>
      <c r="F211">
        <v>6806463</v>
      </c>
    </row>
    <row r="212" spans="1:6" x14ac:dyDescent="0.35">
      <c r="A212">
        <v>2024</v>
      </c>
      <c r="B212" t="s">
        <v>92</v>
      </c>
      <c r="C212" t="s">
        <v>85</v>
      </c>
      <c r="D212" t="s">
        <v>17</v>
      </c>
      <c r="E212">
        <v>30380000</v>
      </c>
      <c r="F212">
        <v>6924000</v>
      </c>
    </row>
    <row r="213" spans="1:6" x14ac:dyDescent="0.35">
      <c r="A213">
        <v>2025</v>
      </c>
      <c r="B213" t="s">
        <v>92</v>
      </c>
      <c r="C213" t="s">
        <v>85</v>
      </c>
      <c r="D213" t="s">
        <v>17</v>
      </c>
      <c r="E213">
        <v>30724000</v>
      </c>
      <c r="F213">
        <v>7043039</v>
      </c>
    </row>
    <row r="214" spans="1:6" x14ac:dyDescent="0.35">
      <c r="A214">
        <v>2026</v>
      </c>
      <c r="B214" t="s">
        <v>92</v>
      </c>
      <c r="C214" t="s">
        <v>85</v>
      </c>
      <c r="D214" t="s">
        <v>17</v>
      </c>
      <c r="E214">
        <v>31068000</v>
      </c>
      <c r="F214">
        <v>7163374</v>
      </c>
    </row>
    <row r="215" spans="1:6" x14ac:dyDescent="0.35">
      <c r="A215">
        <v>2027</v>
      </c>
      <c r="B215" t="s">
        <v>92</v>
      </c>
      <c r="C215" t="s">
        <v>85</v>
      </c>
      <c r="D215" t="s">
        <v>17</v>
      </c>
      <c r="E215">
        <v>31387000</v>
      </c>
      <c r="F215">
        <v>7279226</v>
      </c>
    </row>
    <row r="216" spans="1:6" x14ac:dyDescent="0.35">
      <c r="A216">
        <v>2028</v>
      </c>
      <c r="B216" t="s">
        <v>92</v>
      </c>
      <c r="C216" t="s">
        <v>85</v>
      </c>
      <c r="D216" t="s">
        <v>17</v>
      </c>
      <c r="E216">
        <v>31688000</v>
      </c>
      <c r="F216">
        <v>7392147</v>
      </c>
    </row>
    <row r="217" spans="1:6" x14ac:dyDescent="0.35">
      <c r="A217">
        <v>2029</v>
      </c>
      <c r="B217" t="s">
        <v>92</v>
      </c>
      <c r="C217" t="s">
        <v>85</v>
      </c>
      <c r="D217" t="s">
        <v>17</v>
      </c>
      <c r="E217">
        <v>31990000</v>
      </c>
      <c r="F217">
        <v>7506532</v>
      </c>
    </row>
    <row r="218" spans="1:6" x14ac:dyDescent="0.35">
      <c r="A218">
        <v>2030</v>
      </c>
      <c r="B218" t="s">
        <v>92</v>
      </c>
      <c r="C218" t="s">
        <v>85</v>
      </c>
      <c r="D218" t="s">
        <v>17</v>
      </c>
      <c r="E218">
        <v>32292000</v>
      </c>
      <c r="F218">
        <v>7622171</v>
      </c>
    </row>
    <row r="219" spans="1:6" x14ac:dyDescent="0.35">
      <c r="A219">
        <v>2031</v>
      </c>
      <c r="B219" t="s">
        <v>92</v>
      </c>
      <c r="C219" t="s">
        <v>85</v>
      </c>
      <c r="D219" t="s">
        <v>17</v>
      </c>
      <c r="E219">
        <v>32593000</v>
      </c>
      <c r="F219">
        <v>7738872</v>
      </c>
    </row>
    <row r="220" spans="1:6" x14ac:dyDescent="0.35">
      <c r="A220">
        <v>2032</v>
      </c>
      <c r="B220" t="s">
        <v>92</v>
      </c>
      <c r="C220" t="s">
        <v>85</v>
      </c>
      <c r="D220" t="s">
        <v>17</v>
      </c>
      <c r="E220">
        <v>32878000</v>
      </c>
      <c r="F220">
        <v>7853010</v>
      </c>
    </row>
    <row r="221" spans="1:6" x14ac:dyDescent="0.35">
      <c r="A221">
        <v>2033</v>
      </c>
      <c r="B221" t="s">
        <v>92</v>
      </c>
      <c r="C221" t="s">
        <v>85</v>
      </c>
      <c r="D221" t="s">
        <v>17</v>
      </c>
      <c r="E221">
        <v>33150000</v>
      </c>
      <c r="F221">
        <v>7965304</v>
      </c>
    </row>
    <row r="222" spans="1:6" x14ac:dyDescent="0.35">
      <c r="A222">
        <v>2034</v>
      </c>
      <c r="B222" t="s">
        <v>92</v>
      </c>
      <c r="C222" t="s">
        <v>85</v>
      </c>
      <c r="D222" t="s">
        <v>17</v>
      </c>
      <c r="E222">
        <v>33423000</v>
      </c>
      <c r="F222">
        <v>8079049</v>
      </c>
    </row>
    <row r="223" spans="1:6" x14ac:dyDescent="0.35">
      <c r="A223">
        <v>2035</v>
      </c>
      <c r="B223" t="s">
        <v>92</v>
      </c>
      <c r="C223" t="s">
        <v>85</v>
      </c>
      <c r="D223" t="s">
        <v>17</v>
      </c>
      <c r="E223">
        <v>33695000</v>
      </c>
      <c r="F223">
        <v>8193818</v>
      </c>
    </row>
    <row r="224" spans="1:6" x14ac:dyDescent="0.35">
      <c r="A224">
        <v>2036</v>
      </c>
      <c r="B224" t="s">
        <v>92</v>
      </c>
      <c r="C224" t="s">
        <v>85</v>
      </c>
      <c r="D224" t="s">
        <v>17</v>
      </c>
      <c r="E224">
        <v>33967000</v>
      </c>
      <c r="F224">
        <v>8309888</v>
      </c>
    </row>
    <row r="225" spans="1:6" x14ac:dyDescent="0.35">
      <c r="A225">
        <v>2037</v>
      </c>
      <c r="B225" t="s">
        <v>92</v>
      </c>
      <c r="C225" t="s">
        <v>85</v>
      </c>
      <c r="D225" t="s">
        <v>17</v>
      </c>
      <c r="E225">
        <v>34240000</v>
      </c>
      <c r="F225">
        <v>8427433</v>
      </c>
    </row>
    <row r="226" spans="1:6" x14ac:dyDescent="0.35">
      <c r="A226">
        <v>2038</v>
      </c>
      <c r="B226" t="s">
        <v>92</v>
      </c>
      <c r="C226" t="s">
        <v>85</v>
      </c>
      <c r="D226" t="s">
        <v>17</v>
      </c>
      <c r="E226">
        <v>34528385</v>
      </c>
      <c r="F226">
        <v>8550175</v>
      </c>
    </row>
    <row r="227" spans="1:6" x14ac:dyDescent="0.35">
      <c r="A227">
        <v>2039</v>
      </c>
      <c r="B227" t="s">
        <v>92</v>
      </c>
      <c r="C227" t="s">
        <v>85</v>
      </c>
      <c r="D227" t="s">
        <v>17</v>
      </c>
      <c r="E227">
        <v>34820925</v>
      </c>
      <c r="F227">
        <v>8675344</v>
      </c>
    </row>
    <row r="228" spans="1:6" x14ac:dyDescent="0.35">
      <c r="A228">
        <v>2040</v>
      </c>
      <c r="B228" t="s">
        <v>92</v>
      </c>
      <c r="C228" t="s">
        <v>85</v>
      </c>
      <c r="D228" t="s">
        <v>17</v>
      </c>
      <c r="E228">
        <v>35117695</v>
      </c>
      <c r="F228">
        <v>8802997</v>
      </c>
    </row>
    <row r="229" spans="1:6" x14ac:dyDescent="0.35">
      <c r="A229">
        <v>2041</v>
      </c>
      <c r="B229" t="s">
        <v>92</v>
      </c>
      <c r="C229" t="s">
        <v>85</v>
      </c>
      <c r="D229" t="s">
        <v>17</v>
      </c>
      <c r="E229">
        <v>35418770</v>
      </c>
      <c r="F229">
        <v>8933192</v>
      </c>
    </row>
    <row r="230" spans="1:6" x14ac:dyDescent="0.35">
      <c r="A230">
        <v>2023</v>
      </c>
      <c r="B230" t="s">
        <v>92</v>
      </c>
      <c r="C230" t="s">
        <v>89</v>
      </c>
      <c r="D230" t="s">
        <v>14</v>
      </c>
      <c r="E230">
        <v>98884000</v>
      </c>
      <c r="F230">
        <v>27711462</v>
      </c>
    </row>
    <row r="231" spans="1:6" x14ac:dyDescent="0.35">
      <c r="A231">
        <v>2024</v>
      </c>
      <c r="B231" t="s">
        <v>92</v>
      </c>
      <c r="C231" t="s">
        <v>89</v>
      </c>
      <c r="D231" t="s">
        <v>14</v>
      </c>
      <c r="E231">
        <v>99363000</v>
      </c>
      <c r="F231">
        <v>28274055</v>
      </c>
    </row>
    <row r="232" spans="1:6" x14ac:dyDescent="0.35">
      <c r="A232">
        <v>2025</v>
      </c>
      <c r="B232" t="s">
        <v>92</v>
      </c>
      <c r="C232" t="s">
        <v>89</v>
      </c>
      <c r="D232" t="s">
        <v>14</v>
      </c>
      <c r="E232">
        <v>99843000</v>
      </c>
      <c r="F232">
        <v>28845655</v>
      </c>
    </row>
    <row r="233" spans="1:6" x14ac:dyDescent="0.35">
      <c r="A233">
        <v>2026</v>
      </c>
      <c r="B233" t="s">
        <v>92</v>
      </c>
      <c r="C233" t="s">
        <v>89</v>
      </c>
      <c r="D233" t="s">
        <v>14</v>
      </c>
      <c r="E233">
        <v>100322000</v>
      </c>
      <c r="F233">
        <v>29425722</v>
      </c>
    </row>
    <row r="234" spans="1:6" x14ac:dyDescent="0.35">
      <c r="A234">
        <v>2027</v>
      </c>
      <c r="B234" t="s">
        <v>92</v>
      </c>
      <c r="C234" t="s">
        <v>89</v>
      </c>
      <c r="D234" t="s">
        <v>14</v>
      </c>
      <c r="E234">
        <v>100714000</v>
      </c>
      <c r="F234">
        <v>29988719</v>
      </c>
    </row>
    <row r="235" spans="1:6" x14ac:dyDescent="0.35">
      <c r="A235">
        <v>2028</v>
      </c>
      <c r="B235" t="s">
        <v>92</v>
      </c>
      <c r="C235" t="s">
        <v>89</v>
      </c>
      <c r="D235" t="s">
        <v>14</v>
      </c>
      <c r="E235">
        <v>101043000</v>
      </c>
      <c r="F235">
        <v>30540754</v>
      </c>
    </row>
    <row r="236" spans="1:6" x14ac:dyDescent="0.35">
      <c r="A236">
        <v>2029</v>
      </c>
      <c r="B236" t="s">
        <v>92</v>
      </c>
      <c r="C236" t="s">
        <v>89</v>
      </c>
      <c r="D236" t="s">
        <v>14</v>
      </c>
      <c r="E236">
        <v>101372000</v>
      </c>
      <c r="F236">
        <v>31100347</v>
      </c>
    </row>
    <row r="237" spans="1:6" x14ac:dyDescent="0.35">
      <c r="A237">
        <v>2030</v>
      </c>
      <c r="B237" t="s">
        <v>92</v>
      </c>
      <c r="C237" t="s">
        <v>89</v>
      </c>
      <c r="D237" t="s">
        <v>14</v>
      </c>
      <c r="E237">
        <v>101701000</v>
      </c>
      <c r="F237">
        <v>31667531</v>
      </c>
    </row>
    <row r="238" spans="1:6" x14ac:dyDescent="0.35">
      <c r="A238">
        <v>2031</v>
      </c>
      <c r="B238" t="s">
        <v>92</v>
      </c>
      <c r="C238" t="s">
        <v>89</v>
      </c>
      <c r="D238" t="s">
        <v>14</v>
      </c>
      <c r="E238">
        <v>102030000</v>
      </c>
      <c r="F238">
        <v>32242332</v>
      </c>
    </row>
    <row r="239" spans="1:6" x14ac:dyDescent="0.35">
      <c r="A239">
        <v>2032</v>
      </c>
      <c r="B239" t="s">
        <v>92</v>
      </c>
      <c r="C239" t="s">
        <v>89</v>
      </c>
      <c r="D239" t="s">
        <v>14</v>
      </c>
      <c r="E239">
        <v>102256000</v>
      </c>
      <c r="F239">
        <v>32791674</v>
      </c>
    </row>
    <row r="240" spans="1:6" x14ac:dyDescent="0.35">
      <c r="A240">
        <v>2033</v>
      </c>
      <c r="B240" t="s">
        <v>92</v>
      </c>
      <c r="C240" t="s">
        <v>89</v>
      </c>
      <c r="D240" t="s">
        <v>14</v>
      </c>
      <c r="E240">
        <v>102409000</v>
      </c>
      <c r="F240">
        <v>33323949</v>
      </c>
    </row>
    <row r="241" spans="1:6" x14ac:dyDescent="0.35">
      <c r="A241">
        <v>2034</v>
      </c>
      <c r="B241" t="s">
        <v>92</v>
      </c>
      <c r="C241" t="s">
        <v>89</v>
      </c>
      <c r="D241" t="s">
        <v>14</v>
      </c>
      <c r="E241">
        <v>102562000</v>
      </c>
      <c r="F241">
        <v>33862129</v>
      </c>
    </row>
    <row r="242" spans="1:6" x14ac:dyDescent="0.35">
      <c r="A242">
        <v>2035</v>
      </c>
      <c r="B242" t="s">
        <v>92</v>
      </c>
      <c r="C242" t="s">
        <v>89</v>
      </c>
      <c r="D242" t="s">
        <v>14</v>
      </c>
      <c r="E242">
        <v>102715000</v>
      </c>
      <c r="F242">
        <v>34406181</v>
      </c>
    </row>
    <row r="243" spans="1:6" x14ac:dyDescent="0.35">
      <c r="A243">
        <v>2036</v>
      </c>
      <c r="B243" t="s">
        <v>92</v>
      </c>
      <c r="C243" t="s">
        <v>89</v>
      </c>
      <c r="D243" t="s">
        <v>14</v>
      </c>
      <c r="E243">
        <v>102868000</v>
      </c>
      <c r="F243">
        <v>34956133</v>
      </c>
    </row>
    <row r="244" spans="1:6" x14ac:dyDescent="0.35">
      <c r="A244">
        <v>2037</v>
      </c>
      <c r="B244" t="s">
        <v>92</v>
      </c>
      <c r="C244" t="s">
        <v>89</v>
      </c>
      <c r="D244" t="s">
        <v>14</v>
      </c>
      <c r="E244">
        <v>103020000</v>
      </c>
      <c r="F244">
        <v>35511790</v>
      </c>
    </row>
    <row r="245" spans="1:6" x14ac:dyDescent="0.35">
      <c r="A245">
        <v>2038</v>
      </c>
      <c r="B245" t="s">
        <v>92</v>
      </c>
      <c r="C245" t="s">
        <v>89</v>
      </c>
      <c r="D245" t="s">
        <v>14</v>
      </c>
      <c r="E245">
        <v>103215325</v>
      </c>
      <c r="F245">
        <v>36088687</v>
      </c>
    </row>
    <row r="246" spans="1:6" x14ac:dyDescent="0.35">
      <c r="A246">
        <v>2039</v>
      </c>
      <c r="B246" t="s">
        <v>92</v>
      </c>
      <c r="C246" t="s">
        <v>89</v>
      </c>
      <c r="D246" t="s">
        <v>14</v>
      </c>
      <c r="E246">
        <v>103419497</v>
      </c>
      <c r="F246">
        <v>36675139</v>
      </c>
    </row>
    <row r="247" spans="1:6" x14ac:dyDescent="0.35">
      <c r="A247">
        <v>2040</v>
      </c>
      <c r="B247" t="s">
        <v>92</v>
      </c>
      <c r="C247" t="s">
        <v>89</v>
      </c>
      <c r="D247" t="s">
        <v>14</v>
      </c>
      <c r="E247">
        <v>103632591</v>
      </c>
      <c r="F247">
        <v>37271306</v>
      </c>
    </row>
    <row r="248" spans="1:6" x14ac:dyDescent="0.35">
      <c r="A248">
        <v>2041</v>
      </c>
      <c r="B248" t="s">
        <v>92</v>
      </c>
      <c r="C248" t="s">
        <v>89</v>
      </c>
      <c r="D248" t="s">
        <v>14</v>
      </c>
      <c r="E248">
        <v>103854676</v>
      </c>
      <c r="F248">
        <v>37877351</v>
      </c>
    </row>
    <row r="249" spans="1:6" x14ac:dyDescent="0.35">
      <c r="A249">
        <v>2023</v>
      </c>
      <c r="B249" t="s">
        <v>92</v>
      </c>
      <c r="C249" t="s">
        <v>89</v>
      </c>
      <c r="D249" t="s">
        <v>15</v>
      </c>
      <c r="E249">
        <v>39259000</v>
      </c>
      <c r="F249">
        <v>9040537</v>
      </c>
    </row>
    <row r="250" spans="1:6" x14ac:dyDescent="0.35">
      <c r="A250">
        <v>2024</v>
      </c>
      <c r="B250" t="s">
        <v>92</v>
      </c>
      <c r="C250" t="s">
        <v>89</v>
      </c>
      <c r="D250" t="s">
        <v>15</v>
      </c>
      <c r="E250">
        <v>39756000</v>
      </c>
      <c r="F250">
        <v>9295082</v>
      </c>
    </row>
    <row r="251" spans="1:6" x14ac:dyDescent="0.35">
      <c r="A251">
        <v>2025</v>
      </c>
      <c r="B251" t="s">
        <v>92</v>
      </c>
      <c r="C251" t="s">
        <v>89</v>
      </c>
      <c r="D251" t="s">
        <v>15</v>
      </c>
      <c r="E251">
        <v>40253000</v>
      </c>
      <c r="F251">
        <v>9555916</v>
      </c>
    </row>
    <row r="252" spans="1:6" x14ac:dyDescent="0.35">
      <c r="A252">
        <v>2026</v>
      </c>
      <c r="B252" t="s">
        <v>92</v>
      </c>
      <c r="C252" t="s">
        <v>89</v>
      </c>
      <c r="D252" t="s">
        <v>15</v>
      </c>
      <c r="E252">
        <v>40751000</v>
      </c>
      <c r="F252">
        <v>9823370</v>
      </c>
    </row>
    <row r="253" spans="1:6" x14ac:dyDescent="0.35">
      <c r="A253">
        <v>2027</v>
      </c>
      <c r="B253" t="s">
        <v>92</v>
      </c>
      <c r="C253" t="s">
        <v>89</v>
      </c>
      <c r="D253" t="s">
        <v>15</v>
      </c>
      <c r="E253">
        <v>41221000</v>
      </c>
      <c r="F253">
        <v>10090570</v>
      </c>
    </row>
    <row r="254" spans="1:6" x14ac:dyDescent="0.35">
      <c r="A254">
        <v>2028</v>
      </c>
      <c r="B254" t="s">
        <v>92</v>
      </c>
      <c r="C254" t="s">
        <v>89</v>
      </c>
      <c r="D254" t="s">
        <v>15</v>
      </c>
      <c r="E254">
        <v>41671000</v>
      </c>
      <c r="F254">
        <v>10359431</v>
      </c>
    </row>
    <row r="255" spans="1:6" x14ac:dyDescent="0.35">
      <c r="A255">
        <v>2029</v>
      </c>
      <c r="B255" t="s">
        <v>92</v>
      </c>
      <c r="C255" t="s">
        <v>89</v>
      </c>
      <c r="D255" t="s">
        <v>15</v>
      </c>
      <c r="E255">
        <v>42121000</v>
      </c>
      <c r="F255">
        <v>10634850</v>
      </c>
    </row>
    <row r="256" spans="1:6" x14ac:dyDescent="0.35">
      <c r="A256">
        <v>2030</v>
      </c>
      <c r="B256" t="s">
        <v>92</v>
      </c>
      <c r="C256" t="s">
        <v>89</v>
      </c>
      <c r="D256" t="s">
        <v>15</v>
      </c>
      <c r="E256">
        <v>42572000</v>
      </c>
      <c r="F256">
        <v>10917232</v>
      </c>
    </row>
    <row r="257" spans="1:6" x14ac:dyDescent="0.35">
      <c r="A257">
        <v>2031</v>
      </c>
      <c r="B257" t="s">
        <v>92</v>
      </c>
      <c r="C257" t="s">
        <v>89</v>
      </c>
      <c r="D257" t="s">
        <v>15</v>
      </c>
      <c r="E257">
        <v>43022000</v>
      </c>
      <c r="F257">
        <v>11206284</v>
      </c>
    </row>
    <row r="258" spans="1:6" x14ac:dyDescent="0.35">
      <c r="A258">
        <v>2032</v>
      </c>
      <c r="B258" t="s">
        <v>92</v>
      </c>
      <c r="C258" t="s">
        <v>89</v>
      </c>
      <c r="D258" t="s">
        <v>15</v>
      </c>
      <c r="E258">
        <v>43436000</v>
      </c>
      <c r="F258">
        <v>11493066</v>
      </c>
    </row>
    <row r="259" spans="1:6" x14ac:dyDescent="0.35">
      <c r="A259">
        <v>2033</v>
      </c>
      <c r="B259" t="s">
        <v>92</v>
      </c>
      <c r="C259" t="s">
        <v>89</v>
      </c>
      <c r="D259" t="s">
        <v>15</v>
      </c>
      <c r="E259">
        <v>43826000</v>
      </c>
      <c r="F259">
        <v>11780262</v>
      </c>
    </row>
    <row r="260" spans="1:6" x14ac:dyDescent="0.35">
      <c r="A260">
        <v>2023</v>
      </c>
      <c r="B260" t="s">
        <v>92</v>
      </c>
      <c r="C260" t="s">
        <v>85</v>
      </c>
      <c r="D260" t="s">
        <v>36</v>
      </c>
      <c r="E260">
        <v>1571000</v>
      </c>
      <c r="F260">
        <v>400553</v>
      </c>
    </row>
    <row r="261" spans="1:6" x14ac:dyDescent="0.35">
      <c r="A261">
        <v>2034</v>
      </c>
      <c r="B261" t="s">
        <v>92</v>
      </c>
      <c r="C261" t="s">
        <v>89</v>
      </c>
      <c r="D261" t="s">
        <v>15</v>
      </c>
      <c r="E261">
        <v>44215000</v>
      </c>
      <c r="F261">
        <v>12074272</v>
      </c>
    </row>
    <row r="262" spans="1:6" x14ac:dyDescent="0.35">
      <c r="A262">
        <v>2035</v>
      </c>
      <c r="B262" t="s">
        <v>92</v>
      </c>
      <c r="C262" t="s">
        <v>89</v>
      </c>
      <c r="D262" t="s">
        <v>15</v>
      </c>
      <c r="E262">
        <v>44604000</v>
      </c>
      <c r="F262">
        <v>12375428</v>
      </c>
    </row>
    <row r="263" spans="1:6" x14ac:dyDescent="0.35">
      <c r="A263">
        <v>2024</v>
      </c>
      <c r="B263" t="s">
        <v>92</v>
      </c>
      <c r="C263" t="s">
        <v>85</v>
      </c>
      <c r="D263" t="s">
        <v>36</v>
      </c>
      <c r="E263">
        <v>1579000</v>
      </c>
      <c r="F263">
        <v>403155</v>
      </c>
    </row>
    <row r="264" spans="1:6" x14ac:dyDescent="0.35">
      <c r="A264">
        <v>2036</v>
      </c>
      <c r="B264" t="s">
        <v>92</v>
      </c>
      <c r="C264" t="s">
        <v>89</v>
      </c>
      <c r="D264" t="s">
        <v>15</v>
      </c>
      <c r="E264">
        <v>44993000</v>
      </c>
      <c r="F264">
        <v>12684024</v>
      </c>
    </row>
    <row r="265" spans="1:6" x14ac:dyDescent="0.35">
      <c r="A265">
        <v>2037</v>
      </c>
      <c r="B265" t="s">
        <v>92</v>
      </c>
      <c r="C265" t="s">
        <v>89</v>
      </c>
      <c r="D265" t="s">
        <v>15</v>
      </c>
      <c r="E265">
        <v>45382000</v>
      </c>
      <c r="F265">
        <v>12999925</v>
      </c>
    </row>
    <row r="266" spans="1:6" x14ac:dyDescent="0.35">
      <c r="A266">
        <v>2025</v>
      </c>
      <c r="B266" t="s">
        <v>92</v>
      </c>
      <c r="C266" t="s">
        <v>85</v>
      </c>
      <c r="D266" t="s">
        <v>36</v>
      </c>
      <c r="E266">
        <v>1587000</v>
      </c>
      <c r="F266">
        <v>405720</v>
      </c>
    </row>
    <row r="267" spans="1:6" x14ac:dyDescent="0.35">
      <c r="A267">
        <v>2038</v>
      </c>
      <c r="B267" t="s">
        <v>92</v>
      </c>
      <c r="C267" t="s">
        <v>89</v>
      </c>
      <c r="D267" t="s">
        <v>15</v>
      </c>
      <c r="E267">
        <v>45790003</v>
      </c>
      <c r="F267">
        <v>13329409</v>
      </c>
    </row>
    <row r="268" spans="1:6" x14ac:dyDescent="0.35">
      <c r="A268">
        <v>2039</v>
      </c>
      <c r="B268" t="s">
        <v>92</v>
      </c>
      <c r="C268" t="s">
        <v>89</v>
      </c>
      <c r="D268" t="s">
        <v>15</v>
      </c>
      <c r="E268">
        <v>46202334</v>
      </c>
      <c r="F268">
        <v>13668371</v>
      </c>
    </row>
    <row r="269" spans="1:6" x14ac:dyDescent="0.35">
      <c r="A269">
        <v>2026</v>
      </c>
      <c r="B269" t="s">
        <v>92</v>
      </c>
      <c r="C269" t="s">
        <v>85</v>
      </c>
      <c r="D269" t="s">
        <v>36</v>
      </c>
      <c r="E269">
        <v>1595000</v>
      </c>
      <c r="F269">
        <v>408263</v>
      </c>
    </row>
    <row r="270" spans="1:6" x14ac:dyDescent="0.35">
      <c r="A270">
        <v>2040</v>
      </c>
      <c r="B270" t="s">
        <v>92</v>
      </c>
      <c r="C270" t="s">
        <v>89</v>
      </c>
      <c r="D270" t="s">
        <v>15</v>
      </c>
      <c r="E270">
        <v>46619045</v>
      </c>
      <c r="F270">
        <v>14017112</v>
      </c>
    </row>
    <row r="271" spans="1:6" x14ac:dyDescent="0.35">
      <c r="A271">
        <v>2041</v>
      </c>
      <c r="B271" t="s">
        <v>92</v>
      </c>
      <c r="C271" t="s">
        <v>89</v>
      </c>
      <c r="D271" t="s">
        <v>15</v>
      </c>
      <c r="E271">
        <v>47040193</v>
      </c>
      <c r="F271">
        <v>14375946</v>
      </c>
    </row>
    <row r="272" spans="1:6" x14ac:dyDescent="0.35">
      <c r="A272">
        <v>2027</v>
      </c>
      <c r="B272" t="s">
        <v>92</v>
      </c>
      <c r="C272" t="s">
        <v>85</v>
      </c>
      <c r="D272" t="s">
        <v>36</v>
      </c>
      <c r="E272">
        <v>1603000</v>
      </c>
      <c r="F272">
        <v>410768</v>
      </c>
    </row>
    <row r="273" spans="1:6" x14ac:dyDescent="0.35">
      <c r="A273">
        <v>2023</v>
      </c>
      <c r="B273" t="s">
        <v>92</v>
      </c>
      <c r="C273" t="s">
        <v>89</v>
      </c>
      <c r="D273" t="s">
        <v>16</v>
      </c>
      <c r="E273">
        <v>46156000</v>
      </c>
      <c r="F273">
        <v>12462783</v>
      </c>
    </row>
    <row r="274" spans="1:6" x14ac:dyDescent="0.35">
      <c r="A274">
        <v>2024</v>
      </c>
      <c r="B274" t="s">
        <v>92</v>
      </c>
      <c r="C274" t="s">
        <v>89</v>
      </c>
      <c r="D274" t="s">
        <v>16</v>
      </c>
      <c r="E274">
        <v>46446000</v>
      </c>
      <c r="F274">
        <v>12652761</v>
      </c>
    </row>
    <row r="275" spans="1:6" x14ac:dyDescent="0.35">
      <c r="A275">
        <v>2028</v>
      </c>
      <c r="B275" t="s">
        <v>92</v>
      </c>
      <c r="C275" t="s">
        <v>85</v>
      </c>
      <c r="D275" t="s">
        <v>36</v>
      </c>
      <c r="E275">
        <v>1610000</v>
      </c>
      <c r="F275">
        <v>412992</v>
      </c>
    </row>
    <row r="276" spans="1:6" x14ac:dyDescent="0.35">
      <c r="A276">
        <v>2025</v>
      </c>
      <c r="B276" t="s">
        <v>92</v>
      </c>
      <c r="C276" t="s">
        <v>89</v>
      </c>
      <c r="D276" t="s">
        <v>16</v>
      </c>
      <c r="E276">
        <v>46736000</v>
      </c>
      <c r="F276">
        <v>12844861</v>
      </c>
    </row>
    <row r="277" spans="1:6" x14ac:dyDescent="0.35">
      <c r="A277">
        <v>2026</v>
      </c>
      <c r="B277" t="s">
        <v>92</v>
      </c>
      <c r="C277" t="s">
        <v>89</v>
      </c>
      <c r="D277" t="s">
        <v>16</v>
      </c>
      <c r="E277">
        <v>47026000</v>
      </c>
      <c r="F277">
        <v>13039096</v>
      </c>
    </row>
    <row r="278" spans="1:6" x14ac:dyDescent="0.35">
      <c r="A278">
        <v>2029</v>
      </c>
      <c r="B278" t="s">
        <v>92</v>
      </c>
      <c r="C278" t="s">
        <v>85</v>
      </c>
      <c r="D278" t="s">
        <v>36</v>
      </c>
      <c r="E278">
        <v>1617000</v>
      </c>
      <c r="F278">
        <v>415184</v>
      </c>
    </row>
    <row r="279" spans="1:6" x14ac:dyDescent="0.35">
      <c r="A279">
        <v>2027</v>
      </c>
      <c r="B279" t="s">
        <v>92</v>
      </c>
      <c r="C279" t="s">
        <v>89</v>
      </c>
      <c r="D279" t="s">
        <v>16</v>
      </c>
      <c r="E279">
        <v>47277000</v>
      </c>
      <c r="F279">
        <v>13224569</v>
      </c>
    </row>
    <row r="280" spans="1:6" x14ac:dyDescent="0.35">
      <c r="A280">
        <v>2028</v>
      </c>
      <c r="B280" t="s">
        <v>92</v>
      </c>
      <c r="C280" t="s">
        <v>89</v>
      </c>
      <c r="D280" t="s">
        <v>16</v>
      </c>
      <c r="E280">
        <v>47499000</v>
      </c>
      <c r="F280">
        <v>13403823</v>
      </c>
    </row>
    <row r="281" spans="1:6" x14ac:dyDescent="0.35">
      <c r="A281">
        <v>2030</v>
      </c>
      <c r="B281" t="s">
        <v>92</v>
      </c>
      <c r="C281" t="s">
        <v>85</v>
      </c>
      <c r="D281" t="s">
        <v>36</v>
      </c>
      <c r="E281">
        <v>1624000</v>
      </c>
      <c r="F281">
        <v>417342</v>
      </c>
    </row>
    <row r="282" spans="1:6" x14ac:dyDescent="0.35">
      <c r="A282">
        <v>2029</v>
      </c>
      <c r="B282" t="s">
        <v>92</v>
      </c>
      <c r="C282" t="s">
        <v>89</v>
      </c>
      <c r="D282" t="s">
        <v>16</v>
      </c>
      <c r="E282">
        <v>47722000</v>
      </c>
      <c r="F282">
        <v>13585202</v>
      </c>
    </row>
    <row r="283" spans="1:6" x14ac:dyDescent="0.35">
      <c r="A283">
        <v>2030</v>
      </c>
      <c r="B283" t="s">
        <v>92</v>
      </c>
      <c r="C283" t="s">
        <v>89</v>
      </c>
      <c r="D283" t="s">
        <v>16</v>
      </c>
      <c r="E283">
        <v>47944000</v>
      </c>
      <c r="F283">
        <v>13768148</v>
      </c>
    </row>
    <row r="284" spans="1:6" x14ac:dyDescent="0.35">
      <c r="A284">
        <v>2031</v>
      </c>
      <c r="B284" t="s">
        <v>92</v>
      </c>
      <c r="C284" t="s">
        <v>85</v>
      </c>
      <c r="D284" t="s">
        <v>36</v>
      </c>
      <c r="E284">
        <v>1631000</v>
      </c>
      <c r="F284">
        <v>419470</v>
      </c>
    </row>
    <row r="285" spans="1:6" x14ac:dyDescent="0.35">
      <c r="A285">
        <v>2031</v>
      </c>
      <c r="B285" t="s">
        <v>92</v>
      </c>
      <c r="C285" t="s">
        <v>89</v>
      </c>
      <c r="D285" t="s">
        <v>16</v>
      </c>
      <c r="E285">
        <v>48167000</v>
      </c>
      <c r="F285">
        <v>13953253</v>
      </c>
    </row>
    <row r="286" spans="1:6" x14ac:dyDescent="0.35">
      <c r="A286">
        <v>2032</v>
      </c>
      <c r="B286" t="s">
        <v>92</v>
      </c>
      <c r="C286" t="s">
        <v>89</v>
      </c>
      <c r="D286" t="s">
        <v>16</v>
      </c>
      <c r="E286">
        <v>48349000</v>
      </c>
      <c r="F286">
        <v>14128236</v>
      </c>
    </row>
    <row r="287" spans="1:6" x14ac:dyDescent="0.35">
      <c r="A287">
        <v>2032</v>
      </c>
      <c r="B287" t="s">
        <v>92</v>
      </c>
      <c r="C287" t="s">
        <v>85</v>
      </c>
      <c r="D287" t="s">
        <v>36</v>
      </c>
      <c r="E287">
        <v>1637000</v>
      </c>
      <c r="F287">
        <v>421311</v>
      </c>
    </row>
    <row r="288" spans="1:6" x14ac:dyDescent="0.35">
      <c r="A288">
        <v>2033</v>
      </c>
      <c r="B288" t="s">
        <v>92</v>
      </c>
      <c r="C288" t="s">
        <v>89</v>
      </c>
      <c r="D288" t="s">
        <v>16</v>
      </c>
      <c r="E288">
        <v>48502000</v>
      </c>
      <c r="F288">
        <v>14296327</v>
      </c>
    </row>
    <row r="289" spans="1:6" x14ac:dyDescent="0.35">
      <c r="A289">
        <v>2034</v>
      </c>
      <c r="B289" t="s">
        <v>92</v>
      </c>
      <c r="C289" t="s">
        <v>89</v>
      </c>
      <c r="D289" t="s">
        <v>16</v>
      </c>
      <c r="E289">
        <v>48656000</v>
      </c>
      <c r="F289">
        <v>14466253</v>
      </c>
    </row>
    <row r="290" spans="1:6" x14ac:dyDescent="0.35">
      <c r="A290">
        <v>2033</v>
      </c>
      <c r="B290" t="s">
        <v>92</v>
      </c>
      <c r="C290" t="s">
        <v>85</v>
      </c>
      <c r="D290" t="s">
        <v>36</v>
      </c>
      <c r="E290">
        <v>1643000</v>
      </c>
      <c r="F290">
        <v>423121</v>
      </c>
    </row>
    <row r="291" spans="1:6" x14ac:dyDescent="0.35">
      <c r="A291">
        <v>2035</v>
      </c>
      <c r="B291" t="s">
        <v>92</v>
      </c>
      <c r="C291" t="s">
        <v>89</v>
      </c>
      <c r="D291" t="s">
        <v>16</v>
      </c>
      <c r="E291">
        <v>48808000</v>
      </c>
      <c r="F291">
        <v>14637144</v>
      </c>
    </row>
    <row r="292" spans="1:6" x14ac:dyDescent="0.35">
      <c r="A292">
        <v>2036</v>
      </c>
      <c r="B292" t="s">
        <v>92</v>
      </c>
      <c r="C292" t="s">
        <v>89</v>
      </c>
      <c r="D292" t="s">
        <v>16</v>
      </c>
      <c r="E292">
        <v>48962000</v>
      </c>
      <c r="F292">
        <v>14810168</v>
      </c>
    </row>
    <row r="293" spans="1:6" x14ac:dyDescent="0.35">
      <c r="A293">
        <v>2034</v>
      </c>
      <c r="B293" t="s">
        <v>92</v>
      </c>
      <c r="C293" t="s">
        <v>85</v>
      </c>
      <c r="D293" t="s">
        <v>36</v>
      </c>
      <c r="E293">
        <v>1649000</v>
      </c>
      <c r="F293">
        <v>424900</v>
      </c>
    </row>
    <row r="294" spans="1:6" x14ac:dyDescent="0.35">
      <c r="A294">
        <v>2037</v>
      </c>
      <c r="B294" t="s">
        <v>92</v>
      </c>
      <c r="C294" t="s">
        <v>89</v>
      </c>
      <c r="D294" t="s">
        <v>16</v>
      </c>
      <c r="E294">
        <v>49115000</v>
      </c>
      <c r="F294">
        <v>14984516</v>
      </c>
    </row>
    <row r="295" spans="1:6" x14ac:dyDescent="0.35">
      <c r="A295">
        <v>2038</v>
      </c>
      <c r="B295" t="s">
        <v>92</v>
      </c>
      <c r="C295" t="s">
        <v>89</v>
      </c>
      <c r="D295" t="s">
        <v>16</v>
      </c>
      <c r="E295">
        <v>49278745</v>
      </c>
      <c r="F295">
        <v>15163661</v>
      </c>
    </row>
    <row r="296" spans="1:6" x14ac:dyDescent="0.35">
      <c r="A296">
        <v>2035</v>
      </c>
      <c r="B296" t="s">
        <v>92</v>
      </c>
      <c r="C296" t="s">
        <v>85</v>
      </c>
      <c r="D296" t="s">
        <v>36</v>
      </c>
      <c r="E296">
        <v>1654000</v>
      </c>
      <c r="F296">
        <v>426392</v>
      </c>
    </row>
    <row r="297" spans="1:6" x14ac:dyDescent="0.35">
      <c r="A297">
        <v>2039</v>
      </c>
      <c r="B297" t="s">
        <v>92</v>
      </c>
      <c r="C297" t="s">
        <v>89</v>
      </c>
      <c r="D297" t="s">
        <v>16</v>
      </c>
      <c r="E297">
        <v>49444185</v>
      </c>
      <c r="F297">
        <v>15344949</v>
      </c>
    </row>
    <row r="298" spans="1:6" x14ac:dyDescent="0.35">
      <c r="A298">
        <v>2040</v>
      </c>
      <c r="B298" t="s">
        <v>92</v>
      </c>
      <c r="C298" t="s">
        <v>89</v>
      </c>
      <c r="D298" t="s">
        <v>16</v>
      </c>
      <c r="E298">
        <v>49611341</v>
      </c>
      <c r="F298">
        <v>15528407</v>
      </c>
    </row>
    <row r="299" spans="1:6" x14ac:dyDescent="0.35">
      <c r="A299">
        <v>2036</v>
      </c>
      <c r="B299" t="s">
        <v>92</v>
      </c>
      <c r="C299" t="s">
        <v>85</v>
      </c>
      <c r="D299" t="s">
        <v>36</v>
      </c>
      <c r="E299">
        <v>1660000</v>
      </c>
      <c r="F299">
        <v>428116</v>
      </c>
    </row>
    <row r="300" spans="1:6" x14ac:dyDescent="0.35">
      <c r="A300">
        <v>2041</v>
      </c>
      <c r="B300" t="s">
        <v>92</v>
      </c>
      <c r="C300" t="s">
        <v>89</v>
      </c>
      <c r="D300" t="s">
        <v>16</v>
      </c>
      <c r="E300">
        <v>49780236</v>
      </c>
      <c r="F300">
        <v>15714059</v>
      </c>
    </row>
    <row r="301" spans="1:6" x14ac:dyDescent="0.35">
      <c r="A301">
        <v>2037</v>
      </c>
      <c r="B301" t="s">
        <v>92</v>
      </c>
      <c r="C301" t="s">
        <v>85</v>
      </c>
      <c r="D301" t="s">
        <v>36</v>
      </c>
      <c r="E301">
        <v>1666000</v>
      </c>
      <c r="F301">
        <v>429811</v>
      </c>
    </row>
    <row r="302" spans="1:6" x14ac:dyDescent="0.35">
      <c r="A302">
        <v>2038</v>
      </c>
      <c r="B302" t="s">
        <v>92</v>
      </c>
      <c r="C302" t="s">
        <v>85</v>
      </c>
      <c r="D302" t="s">
        <v>36</v>
      </c>
      <c r="E302">
        <v>1675524</v>
      </c>
      <c r="F302">
        <v>432396</v>
      </c>
    </row>
    <row r="303" spans="1:6" x14ac:dyDescent="0.35">
      <c r="A303">
        <v>2039</v>
      </c>
      <c r="B303" t="s">
        <v>92</v>
      </c>
      <c r="C303" t="s">
        <v>85</v>
      </c>
      <c r="D303" t="s">
        <v>36</v>
      </c>
      <c r="E303">
        <v>1685993</v>
      </c>
      <c r="F303">
        <v>435205</v>
      </c>
    </row>
    <row r="304" spans="1:6" x14ac:dyDescent="0.35">
      <c r="A304">
        <v>2040</v>
      </c>
      <c r="B304" t="s">
        <v>92</v>
      </c>
      <c r="C304" t="s">
        <v>85</v>
      </c>
      <c r="D304" t="s">
        <v>36</v>
      </c>
      <c r="E304">
        <v>1697372</v>
      </c>
      <c r="F304">
        <v>438232</v>
      </c>
    </row>
    <row r="305" spans="1:6" x14ac:dyDescent="0.35">
      <c r="A305">
        <v>2041</v>
      </c>
      <c r="B305" t="s">
        <v>92</v>
      </c>
      <c r="C305" t="s">
        <v>85</v>
      </c>
      <c r="D305" t="s">
        <v>36</v>
      </c>
      <c r="E305">
        <v>1709630</v>
      </c>
      <c r="F305">
        <v>441469</v>
      </c>
    </row>
    <row r="306" spans="1:6" x14ac:dyDescent="0.35">
      <c r="A306">
        <v>2023</v>
      </c>
      <c r="B306" t="s">
        <v>92</v>
      </c>
      <c r="C306" t="s">
        <v>85</v>
      </c>
      <c r="D306" t="s">
        <v>19</v>
      </c>
      <c r="E306">
        <v>72373000</v>
      </c>
      <c r="F306">
        <v>17033855</v>
      </c>
    </row>
    <row r="307" spans="1:6" x14ac:dyDescent="0.35">
      <c r="A307">
        <v>2024</v>
      </c>
      <c r="B307" t="s">
        <v>92</v>
      </c>
      <c r="C307" t="s">
        <v>85</v>
      </c>
      <c r="D307" t="s">
        <v>19</v>
      </c>
      <c r="E307">
        <v>73326000</v>
      </c>
      <c r="F307">
        <v>17405584</v>
      </c>
    </row>
    <row r="308" spans="1:6" x14ac:dyDescent="0.35">
      <c r="A308">
        <v>2025</v>
      </c>
      <c r="B308" t="s">
        <v>92</v>
      </c>
      <c r="C308" t="s">
        <v>85</v>
      </c>
      <c r="D308" t="s">
        <v>19</v>
      </c>
      <c r="E308">
        <v>74277000</v>
      </c>
      <c r="F308">
        <v>17781393</v>
      </c>
    </row>
    <row r="309" spans="1:6" x14ac:dyDescent="0.35">
      <c r="A309">
        <v>2023</v>
      </c>
      <c r="B309" t="s">
        <v>92</v>
      </c>
      <c r="C309" t="s">
        <v>85</v>
      </c>
      <c r="D309" t="s">
        <v>18</v>
      </c>
      <c r="E309">
        <v>86149000</v>
      </c>
      <c r="F309">
        <v>19143759</v>
      </c>
    </row>
    <row r="310" spans="1:6" x14ac:dyDescent="0.35">
      <c r="A310">
        <v>2024</v>
      </c>
      <c r="B310" t="s">
        <v>92</v>
      </c>
      <c r="C310" t="s">
        <v>85</v>
      </c>
      <c r="D310" t="s">
        <v>18</v>
      </c>
      <c r="E310">
        <v>87180000</v>
      </c>
      <c r="F310">
        <v>19502119</v>
      </c>
    </row>
    <row r="311" spans="1:6" x14ac:dyDescent="0.35">
      <c r="A311">
        <v>2026</v>
      </c>
      <c r="B311" t="s">
        <v>92</v>
      </c>
      <c r="C311" t="s">
        <v>85</v>
      </c>
      <c r="D311" t="s">
        <v>19</v>
      </c>
      <c r="E311">
        <v>75231000</v>
      </c>
      <c r="F311">
        <v>18162371</v>
      </c>
    </row>
    <row r="312" spans="1:6" x14ac:dyDescent="0.35">
      <c r="A312">
        <v>2025</v>
      </c>
      <c r="B312" t="s">
        <v>92</v>
      </c>
      <c r="C312" t="s">
        <v>85</v>
      </c>
      <c r="D312" t="s">
        <v>18</v>
      </c>
      <c r="E312">
        <v>88212000</v>
      </c>
      <c r="F312">
        <v>19864528</v>
      </c>
    </row>
    <row r="313" spans="1:6" x14ac:dyDescent="0.35">
      <c r="A313">
        <v>2026</v>
      </c>
      <c r="B313" t="s">
        <v>92</v>
      </c>
      <c r="C313" t="s">
        <v>85</v>
      </c>
      <c r="D313" t="s">
        <v>18</v>
      </c>
      <c r="E313">
        <v>89243000</v>
      </c>
      <c r="F313">
        <v>20230548</v>
      </c>
    </row>
    <row r="314" spans="1:6" x14ac:dyDescent="0.35">
      <c r="A314">
        <v>2027</v>
      </c>
      <c r="B314" t="s">
        <v>92</v>
      </c>
      <c r="C314" t="s">
        <v>85</v>
      </c>
      <c r="D314" t="s">
        <v>19</v>
      </c>
      <c r="E314">
        <v>76167000</v>
      </c>
      <c r="F314">
        <v>18544058</v>
      </c>
    </row>
    <row r="315" spans="1:6" x14ac:dyDescent="0.35">
      <c r="A315">
        <v>2027</v>
      </c>
      <c r="B315" t="s">
        <v>92</v>
      </c>
      <c r="C315" t="s">
        <v>85</v>
      </c>
      <c r="D315" t="s">
        <v>18</v>
      </c>
      <c r="E315">
        <v>90184000</v>
      </c>
      <c r="F315">
        <v>20579918</v>
      </c>
    </row>
    <row r="316" spans="1:6" x14ac:dyDescent="0.35">
      <c r="A316">
        <v>2028</v>
      </c>
      <c r="B316" t="s">
        <v>92</v>
      </c>
      <c r="C316" t="s">
        <v>85</v>
      </c>
      <c r="D316" t="s">
        <v>18</v>
      </c>
      <c r="E316">
        <v>91061000</v>
      </c>
      <c r="F316">
        <v>20918228</v>
      </c>
    </row>
    <row r="317" spans="1:6" x14ac:dyDescent="0.35">
      <c r="A317">
        <v>2028</v>
      </c>
      <c r="B317" t="s">
        <v>92</v>
      </c>
      <c r="C317" t="s">
        <v>85</v>
      </c>
      <c r="D317" t="s">
        <v>19</v>
      </c>
      <c r="E317">
        <v>77090000</v>
      </c>
      <c r="F317">
        <v>18927462</v>
      </c>
    </row>
    <row r="318" spans="1:6" x14ac:dyDescent="0.35">
      <c r="A318">
        <v>2029</v>
      </c>
      <c r="B318" t="s">
        <v>92</v>
      </c>
      <c r="C318" t="s">
        <v>85</v>
      </c>
      <c r="D318" t="s">
        <v>18</v>
      </c>
      <c r="E318">
        <v>91938000</v>
      </c>
      <c r="F318">
        <v>21260017</v>
      </c>
    </row>
    <row r="319" spans="1:6" x14ac:dyDescent="0.35">
      <c r="A319">
        <v>2029</v>
      </c>
      <c r="B319" t="s">
        <v>92</v>
      </c>
      <c r="C319" t="s">
        <v>85</v>
      </c>
      <c r="D319" t="s">
        <v>19</v>
      </c>
      <c r="E319">
        <v>78013000</v>
      </c>
      <c r="F319">
        <v>19315382</v>
      </c>
    </row>
    <row r="320" spans="1:6" x14ac:dyDescent="0.35">
      <c r="A320">
        <v>2030</v>
      </c>
      <c r="B320" t="s">
        <v>92</v>
      </c>
      <c r="C320" t="s">
        <v>85</v>
      </c>
      <c r="D320" t="s">
        <v>18</v>
      </c>
      <c r="E320">
        <v>92815000</v>
      </c>
      <c r="F320">
        <v>21605312</v>
      </c>
    </row>
    <row r="321" spans="1:6" x14ac:dyDescent="0.35">
      <c r="A321">
        <v>2030</v>
      </c>
      <c r="B321" t="s">
        <v>92</v>
      </c>
      <c r="C321" t="s">
        <v>85</v>
      </c>
      <c r="D321" t="s">
        <v>19</v>
      </c>
      <c r="E321">
        <v>78938000</v>
      </c>
      <c r="F321">
        <v>19708235</v>
      </c>
    </row>
    <row r="322" spans="1:6" x14ac:dyDescent="0.35">
      <c r="A322">
        <v>2031</v>
      </c>
      <c r="B322" t="s">
        <v>92</v>
      </c>
      <c r="C322" t="s">
        <v>85</v>
      </c>
      <c r="D322" t="s">
        <v>18</v>
      </c>
      <c r="E322">
        <v>93691000</v>
      </c>
      <c r="F322">
        <v>21953907</v>
      </c>
    </row>
    <row r="323" spans="1:6" x14ac:dyDescent="0.35">
      <c r="A323">
        <v>2031</v>
      </c>
      <c r="B323" t="s">
        <v>92</v>
      </c>
      <c r="C323" t="s">
        <v>85</v>
      </c>
      <c r="D323" t="s">
        <v>19</v>
      </c>
      <c r="E323">
        <v>79861000</v>
      </c>
      <c r="F323">
        <v>20105171</v>
      </c>
    </row>
    <row r="324" spans="1:6" x14ac:dyDescent="0.35">
      <c r="A324">
        <v>2032</v>
      </c>
      <c r="B324" t="s">
        <v>92</v>
      </c>
      <c r="C324" t="s">
        <v>85</v>
      </c>
      <c r="D324" t="s">
        <v>18</v>
      </c>
      <c r="E324">
        <v>94494000</v>
      </c>
      <c r="F324">
        <v>22288844</v>
      </c>
    </row>
    <row r="325" spans="1:6" x14ac:dyDescent="0.35">
      <c r="A325">
        <v>2032</v>
      </c>
      <c r="B325" t="s">
        <v>92</v>
      </c>
      <c r="C325" t="s">
        <v>85</v>
      </c>
      <c r="D325" t="s">
        <v>19</v>
      </c>
      <c r="E325">
        <v>80799000</v>
      </c>
      <c r="F325">
        <v>20511388</v>
      </c>
    </row>
    <row r="326" spans="1:6" x14ac:dyDescent="0.35">
      <c r="A326">
        <v>2033</v>
      </c>
      <c r="B326" t="s">
        <v>92</v>
      </c>
      <c r="C326" t="s">
        <v>85</v>
      </c>
      <c r="D326" t="s">
        <v>18</v>
      </c>
      <c r="E326">
        <v>95244000</v>
      </c>
      <c r="F326">
        <v>22614559</v>
      </c>
    </row>
    <row r="327" spans="1:6" x14ac:dyDescent="0.35">
      <c r="A327">
        <v>2033</v>
      </c>
      <c r="B327" t="s">
        <v>92</v>
      </c>
      <c r="C327" t="s">
        <v>85</v>
      </c>
      <c r="D327" t="s">
        <v>19</v>
      </c>
      <c r="E327">
        <v>81747000</v>
      </c>
      <c r="F327">
        <v>20925502</v>
      </c>
    </row>
    <row r="328" spans="1:6" x14ac:dyDescent="0.35">
      <c r="A328">
        <v>2034</v>
      </c>
      <c r="B328" t="s">
        <v>92</v>
      </c>
      <c r="C328" t="s">
        <v>85</v>
      </c>
      <c r="D328" t="s">
        <v>18</v>
      </c>
      <c r="E328">
        <v>95993000</v>
      </c>
      <c r="F328">
        <v>22943258</v>
      </c>
    </row>
    <row r="329" spans="1:6" x14ac:dyDescent="0.35">
      <c r="A329">
        <v>2034</v>
      </c>
      <c r="B329" t="s">
        <v>92</v>
      </c>
      <c r="C329" t="s">
        <v>85</v>
      </c>
      <c r="D329" t="s">
        <v>19</v>
      </c>
      <c r="E329">
        <v>82696000</v>
      </c>
      <c r="F329">
        <v>21344475</v>
      </c>
    </row>
    <row r="330" spans="1:6" x14ac:dyDescent="0.35">
      <c r="A330">
        <v>2035</v>
      </c>
      <c r="B330" t="s">
        <v>92</v>
      </c>
      <c r="C330" t="s">
        <v>85</v>
      </c>
      <c r="D330" t="s">
        <v>18</v>
      </c>
      <c r="E330">
        <v>96743000</v>
      </c>
      <c r="F330">
        <v>23275442</v>
      </c>
    </row>
    <row r="331" spans="1:6" x14ac:dyDescent="0.35">
      <c r="A331">
        <v>2035</v>
      </c>
      <c r="B331" t="s">
        <v>92</v>
      </c>
      <c r="C331" t="s">
        <v>85</v>
      </c>
      <c r="D331" t="s">
        <v>19</v>
      </c>
      <c r="E331">
        <v>83644000</v>
      </c>
      <c r="F331">
        <v>21767935</v>
      </c>
    </row>
    <row r="332" spans="1:6" x14ac:dyDescent="0.35">
      <c r="A332">
        <v>2036</v>
      </c>
      <c r="B332" t="s">
        <v>92</v>
      </c>
      <c r="C332" t="s">
        <v>85</v>
      </c>
      <c r="D332" t="s">
        <v>18</v>
      </c>
      <c r="E332">
        <v>97492000</v>
      </c>
      <c r="F332">
        <v>23610651</v>
      </c>
    </row>
    <row r="333" spans="1:6" x14ac:dyDescent="0.35">
      <c r="A333">
        <v>2036</v>
      </c>
      <c r="B333" t="s">
        <v>92</v>
      </c>
      <c r="C333" t="s">
        <v>85</v>
      </c>
      <c r="D333" t="s">
        <v>19</v>
      </c>
      <c r="E333">
        <v>84592000</v>
      </c>
      <c r="F333">
        <v>22196116</v>
      </c>
    </row>
    <row r="334" spans="1:6" x14ac:dyDescent="0.35">
      <c r="A334">
        <v>2037</v>
      </c>
      <c r="B334" t="s">
        <v>92</v>
      </c>
      <c r="C334" t="s">
        <v>85</v>
      </c>
      <c r="D334" t="s">
        <v>18</v>
      </c>
      <c r="E334">
        <v>98242000</v>
      </c>
      <c r="F334">
        <v>23949430</v>
      </c>
    </row>
    <row r="335" spans="1:6" x14ac:dyDescent="0.35">
      <c r="A335">
        <v>2037</v>
      </c>
      <c r="B335" t="s">
        <v>92</v>
      </c>
      <c r="C335" t="s">
        <v>85</v>
      </c>
      <c r="D335" t="s">
        <v>19</v>
      </c>
      <c r="E335">
        <v>85541000</v>
      </c>
      <c r="F335">
        <v>22629054</v>
      </c>
    </row>
    <row r="336" spans="1:6" x14ac:dyDescent="0.35">
      <c r="A336">
        <v>2038</v>
      </c>
      <c r="B336" t="s">
        <v>92</v>
      </c>
      <c r="C336" t="s">
        <v>85</v>
      </c>
      <c r="D336" t="s">
        <v>18</v>
      </c>
      <c r="E336">
        <v>99023608</v>
      </c>
      <c r="F336">
        <v>24299265</v>
      </c>
    </row>
    <row r="337" spans="1:6" x14ac:dyDescent="0.35">
      <c r="A337">
        <v>2038</v>
      </c>
      <c r="B337" t="s">
        <v>92</v>
      </c>
      <c r="C337" t="s">
        <v>85</v>
      </c>
      <c r="D337" t="s">
        <v>19</v>
      </c>
      <c r="E337">
        <v>86566369</v>
      </c>
      <c r="F337">
        <v>23087658</v>
      </c>
    </row>
    <row r="338" spans="1:6" x14ac:dyDescent="0.35">
      <c r="A338">
        <v>2039</v>
      </c>
      <c r="B338" t="s">
        <v>92</v>
      </c>
      <c r="C338" t="s">
        <v>85</v>
      </c>
      <c r="D338" t="s">
        <v>18</v>
      </c>
      <c r="E338">
        <v>99811983</v>
      </c>
      <c r="F338">
        <v>24654222</v>
      </c>
    </row>
    <row r="339" spans="1:6" x14ac:dyDescent="0.35">
      <c r="A339">
        <v>2039</v>
      </c>
      <c r="B339" t="s">
        <v>92</v>
      </c>
      <c r="C339" t="s">
        <v>85</v>
      </c>
      <c r="D339" t="s">
        <v>19</v>
      </c>
      <c r="E339">
        <v>87615557</v>
      </c>
      <c r="F339">
        <v>23557911</v>
      </c>
    </row>
    <row r="340" spans="1:6" x14ac:dyDescent="0.35">
      <c r="A340">
        <v>2040</v>
      </c>
      <c r="B340" t="s">
        <v>92</v>
      </c>
      <c r="C340" t="s">
        <v>85</v>
      </c>
      <c r="D340" t="s">
        <v>18</v>
      </c>
      <c r="E340">
        <v>100607188</v>
      </c>
      <c r="F340">
        <v>25014375</v>
      </c>
    </row>
    <row r="341" spans="1:6" x14ac:dyDescent="0.35">
      <c r="A341">
        <v>2040</v>
      </c>
      <c r="B341" t="s">
        <v>92</v>
      </c>
      <c r="C341" t="s">
        <v>85</v>
      </c>
      <c r="D341" t="s">
        <v>19</v>
      </c>
      <c r="E341">
        <v>88689089</v>
      </c>
      <c r="F341">
        <v>24040138</v>
      </c>
    </row>
    <row r="342" spans="1:6" x14ac:dyDescent="0.35">
      <c r="A342">
        <v>2041</v>
      </c>
      <c r="B342" t="s">
        <v>92</v>
      </c>
      <c r="C342" t="s">
        <v>85</v>
      </c>
      <c r="D342" t="s">
        <v>18</v>
      </c>
      <c r="E342">
        <v>101409291</v>
      </c>
      <c r="F342">
        <v>25379802</v>
      </c>
    </row>
    <row r="343" spans="1:6" x14ac:dyDescent="0.35">
      <c r="A343">
        <v>2041</v>
      </c>
      <c r="B343" t="s">
        <v>92</v>
      </c>
      <c r="C343" t="s">
        <v>85</v>
      </c>
      <c r="D343" t="s">
        <v>19</v>
      </c>
      <c r="E343">
        <v>89787500</v>
      </c>
      <c r="F343">
        <v>24534668</v>
      </c>
    </row>
    <row r="344" spans="1:6" x14ac:dyDescent="0.35">
      <c r="A344">
        <v>2023</v>
      </c>
      <c r="B344" t="s">
        <v>92</v>
      </c>
      <c r="C344" t="s">
        <v>85</v>
      </c>
      <c r="D344" t="s">
        <v>20</v>
      </c>
      <c r="E344">
        <v>125979000</v>
      </c>
      <c r="F344">
        <v>31296394</v>
      </c>
    </row>
    <row r="345" spans="1:6" x14ac:dyDescent="0.35">
      <c r="A345">
        <v>2024</v>
      </c>
      <c r="B345" t="s">
        <v>92</v>
      </c>
      <c r="C345" t="s">
        <v>85</v>
      </c>
      <c r="D345" t="s">
        <v>20</v>
      </c>
      <c r="E345">
        <v>126954000</v>
      </c>
      <c r="F345">
        <v>31876555</v>
      </c>
    </row>
    <row r="346" spans="1:6" x14ac:dyDescent="0.35">
      <c r="A346">
        <v>2025</v>
      </c>
      <c r="B346" t="s">
        <v>92</v>
      </c>
      <c r="C346" t="s">
        <v>85</v>
      </c>
      <c r="D346" t="s">
        <v>20</v>
      </c>
      <c r="E346">
        <v>127928000</v>
      </c>
      <c r="F346">
        <v>32468746</v>
      </c>
    </row>
    <row r="347" spans="1:6" x14ac:dyDescent="0.35">
      <c r="A347">
        <v>2026</v>
      </c>
      <c r="B347" t="s">
        <v>92</v>
      </c>
      <c r="C347" t="s">
        <v>85</v>
      </c>
      <c r="D347" t="s">
        <v>20</v>
      </c>
      <c r="E347">
        <v>128902000</v>
      </c>
      <c r="F347">
        <v>33073445</v>
      </c>
    </row>
    <row r="348" spans="1:6" x14ac:dyDescent="0.35">
      <c r="A348">
        <v>2027</v>
      </c>
      <c r="B348" t="s">
        <v>92</v>
      </c>
      <c r="C348" t="s">
        <v>85</v>
      </c>
      <c r="D348" t="s">
        <v>20</v>
      </c>
      <c r="E348">
        <v>129791000</v>
      </c>
      <c r="F348">
        <v>33668915</v>
      </c>
    </row>
    <row r="349" spans="1:6" x14ac:dyDescent="0.35">
      <c r="A349">
        <v>2028</v>
      </c>
      <c r="B349" t="s">
        <v>92</v>
      </c>
      <c r="C349" t="s">
        <v>85</v>
      </c>
      <c r="D349" t="s">
        <v>20</v>
      </c>
      <c r="E349">
        <v>130620000</v>
      </c>
      <c r="F349">
        <v>34261239</v>
      </c>
    </row>
    <row r="350" spans="1:6" x14ac:dyDescent="0.35">
      <c r="A350">
        <v>2029</v>
      </c>
      <c r="B350" t="s">
        <v>92</v>
      </c>
      <c r="C350" t="s">
        <v>85</v>
      </c>
      <c r="D350" t="s">
        <v>20</v>
      </c>
      <c r="E350">
        <v>131449000</v>
      </c>
      <c r="F350">
        <v>34866273</v>
      </c>
    </row>
    <row r="351" spans="1:6" x14ac:dyDescent="0.35">
      <c r="A351">
        <v>2030</v>
      </c>
      <c r="B351" t="s">
        <v>92</v>
      </c>
      <c r="C351" t="s">
        <v>85</v>
      </c>
      <c r="D351" t="s">
        <v>20</v>
      </c>
      <c r="E351">
        <v>132277000</v>
      </c>
      <c r="F351">
        <v>35483958</v>
      </c>
    </row>
    <row r="352" spans="1:6" x14ac:dyDescent="0.35">
      <c r="A352">
        <v>2031</v>
      </c>
      <c r="B352" t="s">
        <v>92</v>
      </c>
      <c r="C352" t="s">
        <v>85</v>
      </c>
      <c r="D352" t="s">
        <v>20</v>
      </c>
      <c r="E352">
        <v>133106000</v>
      </c>
      <c r="F352">
        <v>36115141</v>
      </c>
    </row>
    <row r="353" spans="1:6" x14ac:dyDescent="0.35">
      <c r="A353">
        <v>2032</v>
      </c>
      <c r="B353" t="s">
        <v>92</v>
      </c>
      <c r="C353" t="s">
        <v>85</v>
      </c>
      <c r="D353" t="s">
        <v>20</v>
      </c>
      <c r="E353">
        <v>133837000</v>
      </c>
      <c r="F353">
        <v>36733086</v>
      </c>
    </row>
    <row r="354" spans="1:6" x14ac:dyDescent="0.35">
      <c r="A354">
        <v>2033</v>
      </c>
      <c r="B354" t="s">
        <v>92</v>
      </c>
      <c r="C354" t="s">
        <v>85</v>
      </c>
      <c r="D354" t="s">
        <v>20</v>
      </c>
      <c r="E354">
        <v>134500000</v>
      </c>
      <c r="F354">
        <v>37345311</v>
      </c>
    </row>
    <row r="355" spans="1:6" x14ac:dyDescent="0.35">
      <c r="A355">
        <v>2034</v>
      </c>
      <c r="B355" t="s">
        <v>92</v>
      </c>
      <c r="C355" t="s">
        <v>85</v>
      </c>
      <c r="D355" t="s">
        <v>20</v>
      </c>
      <c r="E355">
        <v>135163000</v>
      </c>
      <c r="F355">
        <v>37970784</v>
      </c>
    </row>
    <row r="356" spans="1:6" x14ac:dyDescent="0.35">
      <c r="A356">
        <v>2035</v>
      </c>
      <c r="B356" t="s">
        <v>92</v>
      </c>
      <c r="C356" t="s">
        <v>85</v>
      </c>
      <c r="D356" t="s">
        <v>20</v>
      </c>
      <c r="E356">
        <v>135825000</v>
      </c>
      <c r="F356">
        <v>38609500</v>
      </c>
    </row>
    <row r="357" spans="1:6" x14ac:dyDescent="0.35">
      <c r="A357">
        <v>2036</v>
      </c>
      <c r="B357" t="s">
        <v>92</v>
      </c>
      <c r="C357" t="s">
        <v>85</v>
      </c>
      <c r="D357" t="s">
        <v>20</v>
      </c>
      <c r="E357">
        <v>136488000</v>
      </c>
      <c r="F357">
        <v>39262351</v>
      </c>
    </row>
    <row r="358" spans="1:6" x14ac:dyDescent="0.35">
      <c r="A358">
        <v>2037</v>
      </c>
      <c r="B358" t="s">
        <v>92</v>
      </c>
      <c r="C358" t="s">
        <v>85</v>
      </c>
      <c r="D358" t="s">
        <v>20</v>
      </c>
      <c r="E358">
        <v>137150000</v>
      </c>
      <c r="F358">
        <v>39928686</v>
      </c>
    </row>
    <row r="359" spans="1:6" x14ac:dyDescent="0.35">
      <c r="A359">
        <v>2038</v>
      </c>
      <c r="B359" t="s">
        <v>92</v>
      </c>
      <c r="C359" t="s">
        <v>85</v>
      </c>
      <c r="D359" t="s">
        <v>20</v>
      </c>
      <c r="E359">
        <v>137850306</v>
      </c>
      <c r="F359">
        <v>40620787</v>
      </c>
    </row>
    <row r="360" spans="1:6" x14ac:dyDescent="0.35">
      <c r="A360">
        <v>2039</v>
      </c>
      <c r="B360" t="s">
        <v>92</v>
      </c>
      <c r="C360" t="s">
        <v>85</v>
      </c>
      <c r="D360" t="s">
        <v>20</v>
      </c>
      <c r="E360">
        <v>138558333</v>
      </c>
      <c r="F360">
        <v>41330179</v>
      </c>
    </row>
    <row r="361" spans="1:6" x14ac:dyDescent="0.35">
      <c r="A361">
        <v>2040</v>
      </c>
      <c r="B361" t="s">
        <v>92</v>
      </c>
      <c r="C361" t="s">
        <v>85</v>
      </c>
      <c r="D361" t="s">
        <v>20</v>
      </c>
      <c r="E361">
        <v>139274164</v>
      </c>
      <c r="F361">
        <v>42057319</v>
      </c>
    </row>
    <row r="362" spans="1:6" x14ac:dyDescent="0.35">
      <c r="A362">
        <v>2041</v>
      </c>
      <c r="B362" t="s">
        <v>92</v>
      </c>
      <c r="C362" t="s">
        <v>85</v>
      </c>
      <c r="D362" t="s">
        <v>20</v>
      </c>
      <c r="E362">
        <v>139997877</v>
      </c>
      <c r="F362">
        <v>42802672</v>
      </c>
    </row>
    <row r="363" spans="1:6" x14ac:dyDescent="0.35">
      <c r="A363">
        <v>2023</v>
      </c>
      <c r="B363" t="s">
        <v>92</v>
      </c>
      <c r="C363" t="s">
        <v>86</v>
      </c>
      <c r="D363" t="s">
        <v>22</v>
      </c>
      <c r="E363">
        <v>67515000</v>
      </c>
      <c r="F363">
        <v>17749330</v>
      </c>
    </row>
    <row r="364" spans="1:6" x14ac:dyDescent="0.35">
      <c r="A364">
        <v>2024</v>
      </c>
      <c r="B364" t="s">
        <v>92</v>
      </c>
      <c r="C364" t="s">
        <v>86</v>
      </c>
      <c r="D364" t="s">
        <v>22</v>
      </c>
      <c r="E364">
        <v>67939000</v>
      </c>
      <c r="F364">
        <v>18009931</v>
      </c>
    </row>
    <row r="365" spans="1:6" x14ac:dyDescent="0.35">
      <c r="A365">
        <v>2025</v>
      </c>
      <c r="B365" t="s">
        <v>92</v>
      </c>
      <c r="C365" t="s">
        <v>86</v>
      </c>
      <c r="D365" t="s">
        <v>22</v>
      </c>
      <c r="E365">
        <v>68362000</v>
      </c>
      <c r="F365">
        <v>18271969</v>
      </c>
    </row>
    <row r="366" spans="1:6" x14ac:dyDescent="0.35">
      <c r="A366">
        <v>2026</v>
      </c>
      <c r="B366" t="s">
        <v>92</v>
      </c>
      <c r="C366" t="s">
        <v>86</v>
      </c>
      <c r="D366" t="s">
        <v>22</v>
      </c>
      <c r="E366">
        <v>68785000</v>
      </c>
      <c r="F366">
        <v>18535656</v>
      </c>
    </row>
    <row r="367" spans="1:6" x14ac:dyDescent="0.35">
      <c r="A367">
        <v>2027</v>
      </c>
      <c r="B367" t="s">
        <v>92</v>
      </c>
      <c r="C367" t="s">
        <v>86</v>
      </c>
      <c r="D367" t="s">
        <v>22</v>
      </c>
      <c r="E367">
        <v>69159000</v>
      </c>
      <c r="F367">
        <v>18787612</v>
      </c>
    </row>
    <row r="368" spans="1:6" x14ac:dyDescent="0.35">
      <c r="A368">
        <v>2028</v>
      </c>
      <c r="B368" t="s">
        <v>92</v>
      </c>
      <c r="C368" t="s">
        <v>86</v>
      </c>
      <c r="D368" t="s">
        <v>22</v>
      </c>
      <c r="E368">
        <v>69497000</v>
      </c>
      <c r="F368">
        <v>19031091</v>
      </c>
    </row>
    <row r="369" spans="1:6" x14ac:dyDescent="0.35">
      <c r="A369">
        <v>2029</v>
      </c>
      <c r="B369" t="s">
        <v>92</v>
      </c>
      <c r="C369" t="s">
        <v>86</v>
      </c>
      <c r="D369" t="s">
        <v>22</v>
      </c>
      <c r="E369">
        <v>69835000</v>
      </c>
      <c r="F369">
        <v>19275767</v>
      </c>
    </row>
    <row r="370" spans="1:6" x14ac:dyDescent="0.35">
      <c r="A370">
        <v>2030</v>
      </c>
      <c r="B370" t="s">
        <v>92</v>
      </c>
      <c r="C370" t="s">
        <v>86</v>
      </c>
      <c r="D370" t="s">
        <v>22</v>
      </c>
      <c r="E370">
        <v>70173000</v>
      </c>
      <c r="F370">
        <v>19521581</v>
      </c>
    </row>
    <row r="371" spans="1:6" x14ac:dyDescent="0.35">
      <c r="A371">
        <v>2031</v>
      </c>
      <c r="B371" t="s">
        <v>92</v>
      </c>
      <c r="C371" t="s">
        <v>86</v>
      </c>
      <c r="D371" t="s">
        <v>22</v>
      </c>
      <c r="E371">
        <v>70511000</v>
      </c>
      <c r="F371">
        <v>19768479</v>
      </c>
    </row>
    <row r="372" spans="1:6" x14ac:dyDescent="0.35">
      <c r="A372">
        <v>2032</v>
      </c>
      <c r="B372" t="s">
        <v>92</v>
      </c>
      <c r="C372" t="s">
        <v>86</v>
      </c>
      <c r="D372" t="s">
        <v>22</v>
      </c>
      <c r="E372">
        <v>70803000</v>
      </c>
      <c r="F372">
        <v>20003465</v>
      </c>
    </row>
    <row r="373" spans="1:6" x14ac:dyDescent="0.35">
      <c r="A373">
        <v>2033</v>
      </c>
      <c r="B373" t="s">
        <v>92</v>
      </c>
      <c r="C373" t="s">
        <v>86</v>
      </c>
      <c r="D373" t="s">
        <v>22</v>
      </c>
      <c r="E373">
        <v>71062000</v>
      </c>
      <c r="F373">
        <v>20229884</v>
      </c>
    </row>
    <row r="374" spans="1:6" x14ac:dyDescent="0.35">
      <c r="A374">
        <v>2034</v>
      </c>
      <c r="B374" t="s">
        <v>92</v>
      </c>
      <c r="C374" t="s">
        <v>86</v>
      </c>
      <c r="D374" t="s">
        <v>22</v>
      </c>
      <c r="E374">
        <v>71321000</v>
      </c>
      <c r="F374">
        <v>20456939</v>
      </c>
    </row>
    <row r="375" spans="1:6" x14ac:dyDescent="0.35">
      <c r="A375">
        <v>2035</v>
      </c>
      <c r="B375" t="s">
        <v>92</v>
      </c>
      <c r="C375" t="s">
        <v>86</v>
      </c>
      <c r="D375" t="s">
        <v>22</v>
      </c>
      <c r="E375">
        <v>71581000</v>
      </c>
      <c r="F375">
        <v>20684883</v>
      </c>
    </row>
    <row r="376" spans="1:6" x14ac:dyDescent="0.35">
      <c r="A376">
        <v>2036</v>
      </c>
      <c r="B376" t="s">
        <v>92</v>
      </c>
      <c r="C376" t="s">
        <v>86</v>
      </c>
      <c r="D376" t="s">
        <v>22</v>
      </c>
      <c r="E376">
        <v>71840000</v>
      </c>
      <c r="F376">
        <v>20913093</v>
      </c>
    </row>
    <row r="377" spans="1:6" x14ac:dyDescent="0.35">
      <c r="A377">
        <v>2037</v>
      </c>
      <c r="B377" t="s">
        <v>92</v>
      </c>
      <c r="C377" t="s">
        <v>86</v>
      </c>
      <c r="D377" t="s">
        <v>22</v>
      </c>
      <c r="E377">
        <v>72099000</v>
      </c>
      <c r="F377">
        <v>21141827</v>
      </c>
    </row>
    <row r="378" spans="1:6" x14ac:dyDescent="0.35">
      <c r="A378">
        <v>2038</v>
      </c>
      <c r="B378" t="s">
        <v>92</v>
      </c>
      <c r="C378" t="s">
        <v>86</v>
      </c>
      <c r="D378" t="s">
        <v>22</v>
      </c>
      <c r="E378">
        <v>72391714</v>
      </c>
      <c r="F378">
        <v>21381008</v>
      </c>
    </row>
    <row r="379" spans="1:6" x14ac:dyDescent="0.35">
      <c r="A379">
        <v>2039</v>
      </c>
      <c r="B379" t="s">
        <v>92</v>
      </c>
      <c r="C379" t="s">
        <v>86</v>
      </c>
      <c r="D379" t="s">
        <v>22</v>
      </c>
      <c r="E379">
        <v>72692666</v>
      </c>
      <c r="F379">
        <v>21623237</v>
      </c>
    </row>
    <row r="380" spans="1:6" x14ac:dyDescent="0.35">
      <c r="A380">
        <v>2040</v>
      </c>
      <c r="B380" t="s">
        <v>92</v>
      </c>
      <c r="C380" t="s">
        <v>86</v>
      </c>
      <c r="D380" t="s">
        <v>22</v>
      </c>
      <c r="E380">
        <v>73001945</v>
      </c>
      <c r="F380">
        <v>21868558</v>
      </c>
    </row>
    <row r="381" spans="1:6" x14ac:dyDescent="0.35">
      <c r="A381">
        <v>2041</v>
      </c>
      <c r="B381" t="s">
        <v>92</v>
      </c>
      <c r="C381" t="s">
        <v>86</v>
      </c>
      <c r="D381" t="s">
        <v>22</v>
      </c>
      <c r="E381">
        <v>73319642</v>
      </c>
      <c r="F381">
        <v>22117013</v>
      </c>
    </row>
    <row r="382" spans="1:6" x14ac:dyDescent="0.35">
      <c r="A382">
        <v>2023</v>
      </c>
      <c r="B382" t="s">
        <v>92</v>
      </c>
      <c r="C382" t="s">
        <v>86</v>
      </c>
      <c r="D382" t="s">
        <v>23</v>
      </c>
      <c r="E382">
        <v>35716000</v>
      </c>
      <c r="F382">
        <v>9578438</v>
      </c>
    </row>
    <row r="383" spans="1:6" x14ac:dyDescent="0.35">
      <c r="A383">
        <v>2024</v>
      </c>
      <c r="B383" t="s">
        <v>92</v>
      </c>
      <c r="C383" t="s">
        <v>86</v>
      </c>
      <c r="D383" t="s">
        <v>23</v>
      </c>
      <c r="E383">
        <v>35860000</v>
      </c>
      <c r="F383">
        <v>9660431</v>
      </c>
    </row>
    <row r="384" spans="1:6" x14ac:dyDescent="0.35">
      <c r="A384">
        <v>2025</v>
      </c>
      <c r="B384" t="s">
        <v>92</v>
      </c>
      <c r="C384" t="s">
        <v>86</v>
      </c>
      <c r="D384" t="s">
        <v>23</v>
      </c>
      <c r="E384">
        <v>36003000</v>
      </c>
      <c r="F384">
        <v>9741173</v>
      </c>
    </row>
    <row r="385" spans="1:6" x14ac:dyDescent="0.35">
      <c r="A385">
        <v>2026</v>
      </c>
      <c r="B385" t="s">
        <v>92</v>
      </c>
      <c r="C385" t="s">
        <v>86</v>
      </c>
      <c r="D385" t="s">
        <v>23</v>
      </c>
      <c r="E385">
        <v>36147000</v>
      </c>
      <c r="F385">
        <v>9821228</v>
      </c>
    </row>
    <row r="386" spans="1:6" x14ac:dyDescent="0.35">
      <c r="A386">
        <v>2027</v>
      </c>
      <c r="B386" t="s">
        <v>92</v>
      </c>
      <c r="C386" t="s">
        <v>86</v>
      </c>
      <c r="D386" t="s">
        <v>23</v>
      </c>
      <c r="E386">
        <v>36263000</v>
      </c>
      <c r="F386">
        <v>9892722</v>
      </c>
    </row>
    <row r="387" spans="1:6" x14ac:dyDescent="0.35">
      <c r="A387">
        <v>2028</v>
      </c>
      <c r="B387" t="s">
        <v>92</v>
      </c>
      <c r="C387" t="s">
        <v>86</v>
      </c>
      <c r="D387" t="s">
        <v>23</v>
      </c>
      <c r="E387">
        <v>36361000</v>
      </c>
      <c r="F387">
        <v>9958349</v>
      </c>
    </row>
    <row r="388" spans="1:6" x14ac:dyDescent="0.35">
      <c r="A388">
        <v>2029</v>
      </c>
      <c r="B388" t="s">
        <v>92</v>
      </c>
      <c r="C388" t="s">
        <v>86</v>
      </c>
      <c r="D388" t="s">
        <v>23</v>
      </c>
      <c r="E388">
        <v>36459000</v>
      </c>
      <c r="F388">
        <v>10023062</v>
      </c>
    </row>
    <row r="389" spans="1:6" x14ac:dyDescent="0.35">
      <c r="A389">
        <v>2030</v>
      </c>
      <c r="B389" t="s">
        <v>92</v>
      </c>
      <c r="C389" t="s">
        <v>86</v>
      </c>
      <c r="D389" t="s">
        <v>23</v>
      </c>
      <c r="E389">
        <v>36556000</v>
      </c>
      <c r="F389">
        <v>10086644</v>
      </c>
    </row>
    <row r="390" spans="1:6" x14ac:dyDescent="0.35">
      <c r="A390">
        <v>2031</v>
      </c>
      <c r="B390" t="s">
        <v>92</v>
      </c>
      <c r="C390" t="s">
        <v>86</v>
      </c>
      <c r="D390" t="s">
        <v>23</v>
      </c>
      <c r="E390">
        <v>36654000</v>
      </c>
      <c r="F390">
        <v>10149735</v>
      </c>
    </row>
    <row r="391" spans="1:6" x14ac:dyDescent="0.35">
      <c r="A391">
        <v>2032</v>
      </c>
      <c r="B391" t="s">
        <v>92</v>
      </c>
      <c r="C391" t="s">
        <v>86</v>
      </c>
      <c r="D391" t="s">
        <v>23</v>
      </c>
      <c r="E391">
        <v>36724000</v>
      </c>
      <c r="F391">
        <v>10204372</v>
      </c>
    </row>
    <row r="392" spans="1:6" x14ac:dyDescent="0.35">
      <c r="A392">
        <v>2033</v>
      </c>
      <c r="B392" t="s">
        <v>92</v>
      </c>
      <c r="C392" t="s">
        <v>86</v>
      </c>
      <c r="D392" t="s">
        <v>23</v>
      </c>
      <c r="E392">
        <v>36775000</v>
      </c>
      <c r="F392">
        <v>10253089</v>
      </c>
    </row>
    <row r="393" spans="1:6" x14ac:dyDescent="0.35">
      <c r="A393">
        <v>2034</v>
      </c>
      <c r="B393" t="s">
        <v>92</v>
      </c>
      <c r="C393" t="s">
        <v>86</v>
      </c>
      <c r="D393" t="s">
        <v>23</v>
      </c>
      <c r="E393">
        <v>36826000</v>
      </c>
      <c r="F393">
        <v>10301264</v>
      </c>
    </row>
    <row r="394" spans="1:6" x14ac:dyDescent="0.35">
      <c r="A394">
        <v>2035</v>
      </c>
      <c r="B394" t="s">
        <v>92</v>
      </c>
      <c r="C394" t="s">
        <v>86</v>
      </c>
      <c r="D394" t="s">
        <v>23</v>
      </c>
      <c r="E394">
        <v>36877000</v>
      </c>
      <c r="F394">
        <v>10349029</v>
      </c>
    </row>
    <row r="395" spans="1:6" x14ac:dyDescent="0.35">
      <c r="A395">
        <v>2036</v>
      </c>
      <c r="B395" t="s">
        <v>92</v>
      </c>
      <c r="C395" t="s">
        <v>86</v>
      </c>
      <c r="D395" t="s">
        <v>23</v>
      </c>
      <c r="E395">
        <v>36927000</v>
      </c>
      <c r="F395">
        <v>10396217</v>
      </c>
    </row>
    <row r="396" spans="1:6" x14ac:dyDescent="0.35">
      <c r="A396">
        <v>2037</v>
      </c>
      <c r="B396" t="s">
        <v>92</v>
      </c>
      <c r="C396" t="s">
        <v>86</v>
      </c>
      <c r="D396" t="s">
        <v>23</v>
      </c>
      <c r="E396">
        <v>36978000</v>
      </c>
      <c r="F396">
        <v>10443010</v>
      </c>
    </row>
    <row r="397" spans="1:6" x14ac:dyDescent="0.35">
      <c r="A397">
        <v>2038</v>
      </c>
      <c r="B397" t="s">
        <v>92</v>
      </c>
      <c r="C397" t="s">
        <v>86</v>
      </c>
      <c r="D397" t="s">
        <v>23</v>
      </c>
      <c r="E397">
        <v>37320628</v>
      </c>
      <c r="F397">
        <v>10574577</v>
      </c>
    </row>
    <row r="398" spans="1:6" x14ac:dyDescent="0.35">
      <c r="A398">
        <v>2039</v>
      </c>
      <c r="B398" t="s">
        <v>92</v>
      </c>
      <c r="C398" t="s">
        <v>86</v>
      </c>
      <c r="D398" t="s">
        <v>23</v>
      </c>
      <c r="E398">
        <v>37711525</v>
      </c>
      <c r="F398">
        <v>10720821</v>
      </c>
    </row>
    <row r="399" spans="1:6" x14ac:dyDescent="0.35">
      <c r="A399">
        <v>2040</v>
      </c>
      <c r="B399" t="s">
        <v>92</v>
      </c>
      <c r="C399" t="s">
        <v>86</v>
      </c>
      <c r="D399" t="s">
        <v>23</v>
      </c>
      <c r="E399">
        <v>38143148</v>
      </c>
      <c r="F399">
        <v>10879742</v>
      </c>
    </row>
    <row r="400" spans="1:6" x14ac:dyDescent="0.35">
      <c r="A400">
        <v>2041</v>
      </c>
      <c r="B400" t="s">
        <v>92</v>
      </c>
      <c r="C400" t="s">
        <v>86</v>
      </c>
      <c r="D400" t="s">
        <v>23</v>
      </c>
      <c r="E400">
        <v>38609429</v>
      </c>
      <c r="F400">
        <v>11049729</v>
      </c>
    </row>
    <row r="401" spans="1:6" x14ac:dyDescent="0.35">
      <c r="A401">
        <v>2023</v>
      </c>
      <c r="B401" t="s">
        <v>92</v>
      </c>
      <c r="C401" t="s">
        <v>86</v>
      </c>
      <c r="D401" t="s">
        <v>24</v>
      </c>
      <c r="E401">
        <v>78395000</v>
      </c>
      <c r="F401">
        <v>23709454</v>
      </c>
    </row>
    <row r="402" spans="1:6" x14ac:dyDescent="0.35">
      <c r="A402">
        <v>2024</v>
      </c>
      <c r="B402" t="s">
        <v>92</v>
      </c>
      <c r="C402" t="s">
        <v>86</v>
      </c>
      <c r="D402" t="s">
        <v>24</v>
      </c>
      <c r="E402">
        <v>78660000</v>
      </c>
      <c r="F402">
        <v>23965129</v>
      </c>
    </row>
    <row r="403" spans="1:6" x14ac:dyDescent="0.35">
      <c r="A403">
        <v>2025</v>
      </c>
      <c r="B403" t="s">
        <v>92</v>
      </c>
      <c r="C403" t="s">
        <v>86</v>
      </c>
      <c r="D403" t="s">
        <v>24</v>
      </c>
      <c r="E403">
        <v>78926000</v>
      </c>
      <c r="F403">
        <v>24226615</v>
      </c>
    </row>
    <row r="404" spans="1:6" x14ac:dyDescent="0.35">
      <c r="A404">
        <v>2026</v>
      </c>
      <c r="B404" t="s">
        <v>92</v>
      </c>
      <c r="C404" t="s">
        <v>86</v>
      </c>
      <c r="D404" t="s">
        <v>24</v>
      </c>
      <c r="E404">
        <v>79193000</v>
      </c>
      <c r="F404">
        <v>24494090</v>
      </c>
    </row>
    <row r="405" spans="1:6" x14ac:dyDescent="0.35">
      <c r="A405">
        <v>2027</v>
      </c>
      <c r="B405" t="s">
        <v>92</v>
      </c>
      <c r="C405" t="s">
        <v>86</v>
      </c>
      <c r="D405" t="s">
        <v>24</v>
      </c>
      <c r="E405">
        <v>79390000</v>
      </c>
      <c r="F405">
        <v>24745583</v>
      </c>
    </row>
    <row r="406" spans="1:6" x14ac:dyDescent="0.35">
      <c r="A406">
        <v>2028</v>
      </c>
      <c r="B406" t="s">
        <v>92</v>
      </c>
      <c r="C406" t="s">
        <v>86</v>
      </c>
      <c r="D406" t="s">
        <v>24</v>
      </c>
      <c r="E406">
        <v>79538000</v>
      </c>
      <c r="F406">
        <v>24987316</v>
      </c>
    </row>
    <row r="407" spans="1:6" x14ac:dyDescent="0.35">
      <c r="A407">
        <v>2029</v>
      </c>
      <c r="B407" t="s">
        <v>92</v>
      </c>
      <c r="C407" t="s">
        <v>86</v>
      </c>
      <c r="D407" t="s">
        <v>24</v>
      </c>
      <c r="E407">
        <v>79685000</v>
      </c>
      <c r="F407">
        <v>25234281</v>
      </c>
    </row>
    <row r="408" spans="1:6" x14ac:dyDescent="0.35">
      <c r="A408">
        <v>2030</v>
      </c>
      <c r="B408" t="s">
        <v>92</v>
      </c>
      <c r="C408" t="s">
        <v>86</v>
      </c>
      <c r="D408" t="s">
        <v>24</v>
      </c>
      <c r="E408">
        <v>79833000</v>
      </c>
      <c r="F408">
        <v>25486978</v>
      </c>
    </row>
    <row r="409" spans="1:6" x14ac:dyDescent="0.35">
      <c r="A409">
        <v>2031</v>
      </c>
      <c r="B409" t="s">
        <v>92</v>
      </c>
      <c r="C409" t="s">
        <v>86</v>
      </c>
      <c r="D409" t="s">
        <v>24</v>
      </c>
      <c r="E409">
        <v>79981000</v>
      </c>
      <c r="F409">
        <v>25745557</v>
      </c>
    </row>
    <row r="410" spans="1:6" x14ac:dyDescent="0.35">
      <c r="A410">
        <v>2032</v>
      </c>
      <c r="B410" t="s">
        <v>92</v>
      </c>
      <c r="C410" t="s">
        <v>86</v>
      </c>
      <c r="D410" t="s">
        <v>24</v>
      </c>
      <c r="E410">
        <v>80067000</v>
      </c>
      <c r="F410">
        <v>25989765</v>
      </c>
    </row>
    <row r="411" spans="1:6" x14ac:dyDescent="0.35">
      <c r="A411">
        <v>2033</v>
      </c>
      <c r="B411" t="s">
        <v>92</v>
      </c>
      <c r="C411" t="s">
        <v>86</v>
      </c>
      <c r="D411" t="s">
        <v>24</v>
      </c>
      <c r="E411">
        <v>80108000</v>
      </c>
      <c r="F411">
        <v>26224935</v>
      </c>
    </row>
    <row r="412" spans="1:6" x14ac:dyDescent="0.35">
      <c r="A412">
        <v>2034</v>
      </c>
      <c r="B412" t="s">
        <v>92</v>
      </c>
      <c r="C412" t="s">
        <v>86</v>
      </c>
      <c r="D412" t="s">
        <v>24</v>
      </c>
      <c r="E412">
        <v>80150000</v>
      </c>
      <c r="F412">
        <v>26465853</v>
      </c>
    </row>
    <row r="413" spans="1:6" x14ac:dyDescent="0.35">
      <c r="A413">
        <v>2035</v>
      </c>
      <c r="B413" t="s">
        <v>92</v>
      </c>
      <c r="C413" t="s">
        <v>86</v>
      </c>
      <c r="D413" t="s">
        <v>24</v>
      </c>
      <c r="E413">
        <v>80191000</v>
      </c>
      <c r="F413">
        <v>26712074</v>
      </c>
    </row>
    <row r="414" spans="1:6" x14ac:dyDescent="0.35">
      <c r="A414">
        <v>2036</v>
      </c>
      <c r="B414" t="s">
        <v>92</v>
      </c>
      <c r="C414" t="s">
        <v>86</v>
      </c>
      <c r="D414" t="s">
        <v>24</v>
      </c>
      <c r="E414">
        <v>80233000</v>
      </c>
      <c r="F414">
        <v>26964249</v>
      </c>
    </row>
    <row r="415" spans="1:6" x14ac:dyDescent="0.35">
      <c r="A415">
        <v>2037</v>
      </c>
      <c r="B415" t="s">
        <v>92</v>
      </c>
      <c r="C415" t="s">
        <v>86</v>
      </c>
      <c r="D415" t="s">
        <v>24</v>
      </c>
      <c r="E415">
        <v>80275000</v>
      </c>
      <c r="F415">
        <v>27221886</v>
      </c>
    </row>
    <row r="416" spans="1:6" x14ac:dyDescent="0.35">
      <c r="A416">
        <v>2038</v>
      </c>
      <c r="B416" t="s">
        <v>92</v>
      </c>
      <c r="C416" t="s">
        <v>86</v>
      </c>
      <c r="D416" t="s">
        <v>24</v>
      </c>
      <c r="E416">
        <v>80349000</v>
      </c>
      <c r="F416">
        <v>27495475</v>
      </c>
    </row>
    <row r="417" spans="1:6" x14ac:dyDescent="0.35">
      <c r="A417">
        <v>2039</v>
      </c>
      <c r="B417" t="s">
        <v>92</v>
      </c>
      <c r="C417" t="s">
        <v>86</v>
      </c>
      <c r="D417" t="s">
        <v>24</v>
      </c>
      <c r="E417">
        <v>80430116</v>
      </c>
      <c r="F417">
        <v>27777270</v>
      </c>
    </row>
    <row r="418" spans="1:6" x14ac:dyDescent="0.35">
      <c r="A418">
        <v>2040</v>
      </c>
      <c r="B418" t="s">
        <v>92</v>
      </c>
      <c r="C418" t="s">
        <v>86</v>
      </c>
      <c r="D418" t="s">
        <v>24</v>
      </c>
      <c r="E418">
        <v>80518341</v>
      </c>
      <c r="F418">
        <v>28067402</v>
      </c>
    </row>
    <row r="419" spans="1:6" x14ac:dyDescent="0.35">
      <c r="A419">
        <v>2041</v>
      </c>
      <c r="B419" t="s">
        <v>92</v>
      </c>
      <c r="C419" t="s">
        <v>86</v>
      </c>
      <c r="D419" t="s">
        <v>24</v>
      </c>
      <c r="E419">
        <v>80613668</v>
      </c>
      <c r="F419">
        <v>28366008</v>
      </c>
    </row>
    <row r="420" spans="1:6" x14ac:dyDescent="0.35">
      <c r="A420">
        <v>2023</v>
      </c>
      <c r="B420" t="s">
        <v>92</v>
      </c>
      <c r="C420" t="s">
        <v>89</v>
      </c>
      <c r="D420" t="s">
        <v>216</v>
      </c>
      <c r="E420">
        <v>686000</v>
      </c>
      <c r="F420">
        <v>205723</v>
      </c>
    </row>
    <row r="421" spans="1:6" x14ac:dyDescent="0.35">
      <c r="A421">
        <v>2024</v>
      </c>
      <c r="B421" t="s">
        <v>92</v>
      </c>
      <c r="C421" t="s">
        <v>89</v>
      </c>
      <c r="D421" t="s">
        <v>216</v>
      </c>
      <c r="E421">
        <v>692000</v>
      </c>
      <c r="F421">
        <v>211213</v>
      </c>
    </row>
    <row r="422" spans="1:6" x14ac:dyDescent="0.35">
      <c r="A422">
        <v>2025</v>
      </c>
      <c r="B422" t="s">
        <v>92</v>
      </c>
      <c r="C422" t="s">
        <v>89</v>
      </c>
      <c r="D422" t="s">
        <v>216</v>
      </c>
      <c r="E422">
        <v>699000</v>
      </c>
      <c r="F422">
        <v>217220</v>
      </c>
    </row>
    <row r="423" spans="1:6" x14ac:dyDescent="0.35">
      <c r="A423">
        <v>2026</v>
      </c>
      <c r="B423" t="s">
        <v>92</v>
      </c>
      <c r="C423" t="s">
        <v>89</v>
      </c>
      <c r="D423" t="s">
        <v>216</v>
      </c>
      <c r="E423">
        <v>705000</v>
      </c>
      <c r="F423">
        <v>223141</v>
      </c>
    </row>
    <row r="424" spans="1:6" x14ac:dyDescent="0.35">
      <c r="A424">
        <v>2027</v>
      </c>
      <c r="B424" t="s">
        <v>92</v>
      </c>
      <c r="C424" t="s">
        <v>89</v>
      </c>
      <c r="D424" t="s">
        <v>216</v>
      </c>
      <c r="E424">
        <v>711000</v>
      </c>
      <c r="F424">
        <v>229109</v>
      </c>
    </row>
    <row r="425" spans="1:6" x14ac:dyDescent="0.35">
      <c r="A425">
        <v>2028</v>
      </c>
      <c r="B425" t="s">
        <v>92</v>
      </c>
      <c r="C425" t="s">
        <v>89</v>
      </c>
      <c r="D425" t="s">
        <v>216</v>
      </c>
      <c r="E425">
        <v>716000</v>
      </c>
      <c r="F425">
        <v>235108</v>
      </c>
    </row>
    <row r="426" spans="1:6" x14ac:dyDescent="0.35">
      <c r="A426">
        <v>2029</v>
      </c>
      <c r="B426" t="s">
        <v>92</v>
      </c>
      <c r="C426" t="s">
        <v>89</v>
      </c>
      <c r="D426" t="s">
        <v>216</v>
      </c>
      <c r="E426">
        <v>722000</v>
      </c>
      <c r="F426">
        <v>241534</v>
      </c>
    </row>
    <row r="427" spans="1:6" x14ac:dyDescent="0.35">
      <c r="A427">
        <v>2030</v>
      </c>
      <c r="B427" t="s">
        <v>92</v>
      </c>
      <c r="C427" t="s">
        <v>89</v>
      </c>
      <c r="D427" t="s">
        <v>216</v>
      </c>
      <c r="E427">
        <v>728000</v>
      </c>
      <c r="F427">
        <v>248139</v>
      </c>
    </row>
    <row r="428" spans="1:6" x14ac:dyDescent="0.35">
      <c r="A428">
        <v>2031</v>
      </c>
      <c r="B428" t="s">
        <v>92</v>
      </c>
      <c r="C428" t="s">
        <v>89</v>
      </c>
      <c r="D428" t="s">
        <v>216</v>
      </c>
      <c r="E428">
        <v>733000</v>
      </c>
      <c r="F428">
        <v>254664</v>
      </c>
    </row>
    <row r="429" spans="1:6" x14ac:dyDescent="0.35">
      <c r="A429">
        <v>2032</v>
      </c>
      <c r="B429" t="s">
        <v>92</v>
      </c>
      <c r="C429" t="s">
        <v>89</v>
      </c>
      <c r="D429" t="s">
        <v>216</v>
      </c>
      <c r="E429">
        <v>738000</v>
      </c>
      <c r="F429">
        <v>261233</v>
      </c>
    </row>
    <row r="430" spans="1:6" x14ac:dyDescent="0.35">
      <c r="A430">
        <v>2033</v>
      </c>
      <c r="B430" t="s">
        <v>92</v>
      </c>
      <c r="C430" t="s">
        <v>89</v>
      </c>
      <c r="D430" t="s">
        <v>216</v>
      </c>
      <c r="E430">
        <v>743000</v>
      </c>
      <c r="F430">
        <v>268122</v>
      </c>
    </row>
    <row r="431" spans="1:6" x14ac:dyDescent="0.35">
      <c r="A431">
        <v>2034</v>
      </c>
      <c r="B431" t="s">
        <v>92</v>
      </c>
      <c r="C431" t="s">
        <v>89</v>
      </c>
      <c r="D431" t="s">
        <v>216</v>
      </c>
      <c r="E431">
        <v>747000</v>
      </c>
      <c r="F431">
        <v>274790</v>
      </c>
    </row>
    <row r="432" spans="1:6" x14ac:dyDescent="0.35">
      <c r="A432">
        <v>2035</v>
      </c>
      <c r="B432" t="s">
        <v>92</v>
      </c>
      <c r="C432" t="s">
        <v>89</v>
      </c>
      <c r="D432" t="s">
        <v>216</v>
      </c>
      <c r="E432">
        <v>752000</v>
      </c>
      <c r="F432">
        <v>281908</v>
      </c>
    </row>
    <row r="433" spans="1:6" x14ac:dyDescent="0.35">
      <c r="A433">
        <v>2036</v>
      </c>
      <c r="B433" t="s">
        <v>92</v>
      </c>
      <c r="C433" t="s">
        <v>89</v>
      </c>
      <c r="D433" t="s">
        <v>216</v>
      </c>
      <c r="E433">
        <v>756000</v>
      </c>
      <c r="F433">
        <v>288947</v>
      </c>
    </row>
    <row r="434" spans="1:6" x14ac:dyDescent="0.35">
      <c r="A434">
        <v>2037</v>
      </c>
      <c r="B434" t="s">
        <v>92</v>
      </c>
      <c r="C434" t="s">
        <v>89</v>
      </c>
      <c r="D434" t="s">
        <v>216</v>
      </c>
      <c r="E434">
        <v>761000</v>
      </c>
      <c r="F434">
        <v>296446</v>
      </c>
    </row>
    <row r="435" spans="1:6" x14ac:dyDescent="0.35">
      <c r="A435">
        <v>2038</v>
      </c>
      <c r="B435" t="s">
        <v>92</v>
      </c>
      <c r="C435" t="s">
        <v>89</v>
      </c>
      <c r="D435" t="s">
        <v>216</v>
      </c>
      <c r="E435">
        <v>770027</v>
      </c>
      <c r="F435">
        <v>305600</v>
      </c>
    </row>
    <row r="436" spans="1:6" x14ac:dyDescent="0.35">
      <c r="A436">
        <v>2039</v>
      </c>
      <c r="B436" t="s">
        <v>92</v>
      </c>
      <c r="C436" t="s">
        <v>89</v>
      </c>
      <c r="D436" t="s">
        <v>216</v>
      </c>
      <c r="E436">
        <v>780257</v>
      </c>
      <c r="F436">
        <v>315423</v>
      </c>
    </row>
    <row r="437" spans="1:6" x14ac:dyDescent="0.35">
      <c r="A437">
        <v>2040</v>
      </c>
      <c r="B437" t="s">
        <v>92</v>
      </c>
      <c r="C437" t="s">
        <v>89</v>
      </c>
      <c r="D437" t="s">
        <v>216</v>
      </c>
      <c r="E437">
        <v>791682</v>
      </c>
      <c r="F437">
        <v>325938</v>
      </c>
    </row>
    <row r="438" spans="1:6" x14ac:dyDescent="0.35">
      <c r="A438">
        <v>2041</v>
      </c>
      <c r="B438" t="s">
        <v>92</v>
      </c>
      <c r="C438" t="s">
        <v>89</v>
      </c>
      <c r="D438" t="s">
        <v>216</v>
      </c>
      <c r="E438">
        <v>804294</v>
      </c>
      <c r="F438">
        <v>337163</v>
      </c>
    </row>
    <row r="439" spans="1:6" x14ac:dyDescent="0.35">
      <c r="A439">
        <v>2023</v>
      </c>
      <c r="B439" t="s">
        <v>92</v>
      </c>
      <c r="C439" t="s">
        <v>87</v>
      </c>
      <c r="D439" t="s">
        <v>26</v>
      </c>
      <c r="E439">
        <v>11587000</v>
      </c>
      <c r="F439">
        <v>2652513</v>
      </c>
    </row>
    <row r="440" spans="1:6" x14ac:dyDescent="0.35">
      <c r="A440">
        <v>2024</v>
      </c>
      <c r="B440" t="s">
        <v>92</v>
      </c>
      <c r="C440" t="s">
        <v>87</v>
      </c>
      <c r="D440" t="s">
        <v>26</v>
      </c>
      <c r="E440">
        <v>11706000</v>
      </c>
      <c r="F440">
        <v>2681957</v>
      </c>
    </row>
    <row r="441" spans="1:6" x14ac:dyDescent="0.35">
      <c r="A441">
        <v>2025</v>
      </c>
      <c r="B441" t="s">
        <v>92</v>
      </c>
      <c r="C441" t="s">
        <v>87</v>
      </c>
      <c r="D441" t="s">
        <v>26</v>
      </c>
      <c r="E441">
        <v>11824000</v>
      </c>
      <c r="F441">
        <v>2711226</v>
      </c>
    </row>
    <row r="442" spans="1:6" x14ac:dyDescent="0.35">
      <c r="A442">
        <v>2026</v>
      </c>
      <c r="B442" t="s">
        <v>92</v>
      </c>
      <c r="C442" t="s">
        <v>87</v>
      </c>
      <c r="D442" t="s">
        <v>26</v>
      </c>
      <c r="E442">
        <v>11943000</v>
      </c>
      <c r="F442">
        <v>2740750</v>
      </c>
    </row>
    <row r="443" spans="1:6" x14ac:dyDescent="0.35">
      <c r="A443">
        <v>2027</v>
      </c>
      <c r="B443" t="s">
        <v>92</v>
      </c>
      <c r="C443" t="s">
        <v>87</v>
      </c>
      <c r="D443" t="s">
        <v>26</v>
      </c>
      <c r="E443">
        <v>12055000</v>
      </c>
      <c r="F443">
        <v>2768732</v>
      </c>
    </row>
    <row r="444" spans="1:6" x14ac:dyDescent="0.35">
      <c r="A444">
        <v>2028</v>
      </c>
      <c r="B444" t="s">
        <v>92</v>
      </c>
      <c r="C444" t="s">
        <v>87</v>
      </c>
      <c r="D444" t="s">
        <v>26</v>
      </c>
      <c r="E444">
        <v>12161000</v>
      </c>
      <c r="F444">
        <v>2795387</v>
      </c>
    </row>
    <row r="445" spans="1:6" x14ac:dyDescent="0.35">
      <c r="A445">
        <v>2029</v>
      </c>
      <c r="B445" t="s">
        <v>92</v>
      </c>
      <c r="C445" t="s">
        <v>87</v>
      </c>
      <c r="D445" t="s">
        <v>26</v>
      </c>
      <c r="E445">
        <v>12267000</v>
      </c>
      <c r="F445">
        <v>2822083</v>
      </c>
    </row>
    <row r="446" spans="1:6" x14ac:dyDescent="0.35">
      <c r="A446">
        <v>2030</v>
      </c>
      <c r="B446" t="s">
        <v>92</v>
      </c>
      <c r="C446" t="s">
        <v>87</v>
      </c>
      <c r="D446" t="s">
        <v>26</v>
      </c>
      <c r="E446">
        <v>12374000</v>
      </c>
      <c r="F446">
        <v>2849033</v>
      </c>
    </row>
    <row r="447" spans="1:6" x14ac:dyDescent="0.35">
      <c r="A447">
        <v>2031</v>
      </c>
      <c r="B447" t="s">
        <v>92</v>
      </c>
      <c r="C447" t="s">
        <v>87</v>
      </c>
      <c r="D447" t="s">
        <v>26</v>
      </c>
      <c r="E447">
        <v>12480000</v>
      </c>
      <c r="F447">
        <v>2875809</v>
      </c>
    </row>
    <row r="448" spans="1:6" x14ac:dyDescent="0.35">
      <c r="A448">
        <v>2032</v>
      </c>
      <c r="B448" t="s">
        <v>92</v>
      </c>
      <c r="C448" t="s">
        <v>87</v>
      </c>
      <c r="D448" t="s">
        <v>26</v>
      </c>
      <c r="E448">
        <v>12577000</v>
      </c>
      <c r="F448">
        <v>2900533</v>
      </c>
    </row>
    <row r="449" spans="1:6" x14ac:dyDescent="0.35">
      <c r="A449">
        <v>2033</v>
      </c>
      <c r="B449" t="s">
        <v>92</v>
      </c>
      <c r="C449" t="s">
        <v>87</v>
      </c>
      <c r="D449" t="s">
        <v>26</v>
      </c>
      <c r="E449">
        <v>12667000</v>
      </c>
      <c r="F449">
        <v>2923715</v>
      </c>
    </row>
    <row r="450" spans="1:6" x14ac:dyDescent="0.35">
      <c r="A450">
        <v>2034</v>
      </c>
      <c r="B450" t="s">
        <v>92</v>
      </c>
      <c r="C450" t="s">
        <v>87</v>
      </c>
      <c r="D450" t="s">
        <v>26</v>
      </c>
      <c r="E450">
        <v>12757000</v>
      </c>
      <c r="F450">
        <v>2946938</v>
      </c>
    </row>
    <row r="451" spans="1:6" x14ac:dyDescent="0.35">
      <c r="A451">
        <v>2035</v>
      </c>
      <c r="B451" t="s">
        <v>92</v>
      </c>
      <c r="C451" t="s">
        <v>87</v>
      </c>
      <c r="D451" t="s">
        <v>26</v>
      </c>
      <c r="E451">
        <v>12847000</v>
      </c>
      <c r="F451">
        <v>2970161</v>
      </c>
    </row>
    <row r="452" spans="1:6" x14ac:dyDescent="0.35">
      <c r="A452">
        <v>2036</v>
      </c>
      <c r="B452" t="s">
        <v>92</v>
      </c>
      <c r="C452" t="s">
        <v>87</v>
      </c>
      <c r="D452" t="s">
        <v>26</v>
      </c>
      <c r="E452">
        <v>12937000</v>
      </c>
      <c r="F452">
        <v>2993424</v>
      </c>
    </row>
    <row r="453" spans="1:6" x14ac:dyDescent="0.35">
      <c r="A453">
        <v>2037</v>
      </c>
      <c r="B453" t="s">
        <v>92</v>
      </c>
      <c r="C453" t="s">
        <v>87</v>
      </c>
      <c r="D453" t="s">
        <v>26</v>
      </c>
      <c r="E453">
        <v>13027000</v>
      </c>
      <c r="F453">
        <v>3016687</v>
      </c>
    </row>
    <row r="454" spans="1:6" x14ac:dyDescent="0.35">
      <c r="A454">
        <v>2038</v>
      </c>
      <c r="B454" t="s">
        <v>92</v>
      </c>
      <c r="C454" t="s">
        <v>87</v>
      </c>
      <c r="D454" t="s">
        <v>26</v>
      </c>
      <c r="E454">
        <v>13124687</v>
      </c>
      <c r="F454">
        <v>3041828</v>
      </c>
    </row>
    <row r="455" spans="1:6" x14ac:dyDescent="0.35">
      <c r="A455">
        <v>2039</v>
      </c>
      <c r="B455" t="s">
        <v>92</v>
      </c>
      <c r="C455" t="s">
        <v>87</v>
      </c>
      <c r="D455" t="s">
        <v>26</v>
      </c>
      <c r="E455">
        <v>13224330</v>
      </c>
      <c r="F455">
        <v>3067468</v>
      </c>
    </row>
    <row r="456" spans="1:6" x14ac:dyDescent="0.35">
      <c r="A456">
        <v>2040</v>
      </c>
      <c r="B456" t="s">
        <v>92</v>
      </c>
      <c r="C456" t="s">
        <v>87</v>
      </c>
      <c r="D456" t="s">
        <v>26</v>
      </c>
      <c r="E456">
        <v>13325966</v>
      </c>
      <c r="F456">
        <v>3093615</v>
      </c>
    </row>
    <row r="457" spans="1:6" x14ac:dyDescent="0.35">
      <c r="A457">
        <v>2041</v>
      </c>
      <c r="B457" t="s">
        <v>92</v>
      </c>
      <c r="C457" t="s">
        <v>87</v>
      </c>
      <c r="D457" t="s">
        <v>26</v>
      </c>
      <c r="E457">
        <v>13429633</v>
      </c>
      <c r="F457">
        <v>3120279</v>
      </c>
    </row>
    <row r="458" spans="1:6" x14ac:dyDescent="0.35">
      <c r="A458">
        <v>2023</v>
      </c>
      <c r="B458" t="s">
        <v>92</v>
      </c>
      <c r="C458" t="s">
        <v>86</v>
      </c>
      <c r="D458" t="s">
        <v>40</v>
      </c>
      <c r="E458">
        <v>37999000</v>
      </c>
      <c r="F458">
        <v>11626372</v>
      </c>
    </row>
    <row r="459" spans="1:6" x14ac:dyDescent="0.35">
      <c r="A459">
        <v>2024</v>
      </c>
      <c r="B459" t="s">
        <v>92</v>
      </c>
      <c r="C459" t="s">
        <v>86</v>
      </c>
      <c r="D459" t="s">
        <v>40</v>
      </c>
      <c r="E459">
        <v>38181000</v>
      </c>
      <c r="F459">
        <v>11810324</v>
      </c>
    </row>
    <row r="460" spans="1:6" x14ac:dyDescent="0.35">
      <c r="A460">
        <v>2025</v>
      </c>
      <c r="B460" t="s">
        <v>92</v>
      </c>
      <c r="C460" t="s">
        <v>86</v>
      </c>
      <c r="D460" t="s">
        <v>40</v>
      </c>
      <c r="E460">
        <v>38363000</v>
      </c>
      <c r="F460">
        <v>11998594</v>
      </c>
    </row>
    <row r="461" spans="1:6" x14ac:dyDescent="0.35">
      <c r="A461">
        <v>2026</v>
      </c>
      <c r="B461" t="s">
        <v>92</v>
      </c>
      <c r="C461" t="s">
        <v>86</v>
      </c>
      <c r="D461" t="s">
        <v>40</v>
      </c>
      <c r="E461">
        <v>38545000</v>
      </c>
      <c r="F461">
        <v>12191461</v>
      </c>
    </row>
    <row r="462" spans="1:6" x14ac:dyDescent="0.35">
      <c r="A462">
        <v>2027</v>
      </c>
      <c r="B462" t="s">
        <v>92</v>
      </c>
      <c r="C462" t="s">
        <v>86</v>
      </c>
      <c r="D462" t="s">
        <v>40</v>
      </c>
      <c r="E462">
        <v>38693000</v>
      </c>
      <c r="F462">
        <v>12377884</v>
      </c>
    </row>
    <row r="463" spans="1:6" x14ac:dyDescent="0.35">
      <c r="A463">
        <v>2028</v>
      </c>
      <c r="B463" t="s">
        <v>92</v>
      </c>
      <c r="C463" t="s">
        <v>86</v>
      </c>
      <c r="D463" t="s">
        <v>40</v>
      </c>
      <c r="E463">
        <v>38807000</v>
      </c>
      <c r="F463">
        <v>12557947</v>
      </c>
    </row>
    <row r="464" spans="1:6" x14ac:dyDescent="0.35">
      <c r="A464">
        <v>2029</v>
      </c>
      <c r="B464" t="s">
        <v>92</v>
      </c>
      <c r="C464" t="s">
        <v>86</v>
      </c>
      <c r="D464" t="s">
        <v>40</v>
      </c>
      <c r="E464">
        <v>38921000</v>
      </c>
      <c r="F464">
        <v>12742478</v>
      </c>
    </row>
    <row r="465" spans="1:6" x14ac:dyDescent="0.35">
      <c r="A465">
        <v>2030</v>
      </c>
      <c r="B465" t="s">
        <v>92</v>
      </c>
      <c r="C465" t="s">
        <v>86</v>
      </c>
      <c r="D465" t="s">
        <v>40</v>
      </c>
      <c r="E465">
        <v>39035000</v>
      </c>
      <c r="F465">
        <v>12931464</v>
      </c>
    </row>
    <row r="466" spans="1:6" x14ac:dyDescent="0.35">
      <c r="A466">
        <v>2031</v>
      </c>
      <c r="B466" t="s">
        <v>92</v>
      </c>
      <c r="C466" t="s">
        <v>86</v>
      </c>
      <c r="D466" t="s">
        <v>40</v>
      </c>
      <c r="E466">
        <v>39150000</v>
      </c>
      <c r="F466">
        <v>13125384</v>
      </c>
    </row>
    <row r="467" spans="1:6" x14ac:dyDescent="0.35">
      <c r="A467">
        <v>2032</v>
      </c>
      <c r="B467" t="s">
        <v>92</v>
      </c>
      <c r="C467" t="s">
        <v>86</v>
      </c>
      <c r="D467" t="s">
        <v>40</v>
      </c>
      <c r="E467">
        <v>39233000</v>
      </c>
      <c r="F467">
        <v>13312995</v>
      </c>
    </row>
    <row r="468" spans="1:6" x14ac:dyDescent="0.35">
      <c r="A468">
        <v>2033</v>
      </c>
      <c r="B468" t="s">
        <v>92</v>
      </c>
      <c r="C468" t="s">
        <v>86</v>
      </c>
      <c r="D468" t="s">
        <v>40</v>
      </c>
      <c r="E468">
        <v>39285000</v>
      </c>
      <c r="F468">
        <v>13494842</v>
      </c>
    </row>
    <row r="469" spans="1:6" x14ac:dyDescent="0.35">
      <c r="A469">
        <v>2034</v>
      </c>
      <c r="B469" t="s">
        <v>92</v>
      </c>
      <c r="C469" t="s">
        <v>86</v>
      </c>
      <c r="D469" t="s">
        <v>40</v>
      </c>
      <c r="E469">
        <v>39337000</v>
      </c>
      <c r="F469">
        <v>13681079</v>
      </c>
    </row>
    <row r="470" spans="1:6" x14ac:dyDescent="0.35">
      <c r="A470">
        <v>2035</v>
      </c>
      <c r="B470" t="s">
        <v>92</v>
      </c>
      <c r="C470" t="s">
        <v>86</v>
      </c>
      <c r="D470" t="s">
        <v>40</v>
      </c>
      <c r="E470">
        <v>39389000</v>
      </c>
      <c r="F470">
        <v>13871984</v>
      </c>
    </row>
    <row r="471" spans="1:6" x14ac:dyDescent="0.35">
      <c r="A471">
        <v>2036</v>
      </c>
      <c r="B471" t="s">
        <v>92</v>
      </c>
      <c r="C471" t="s">
        <v>86</v>
      </c>
      <c r="D471" t="s">
        <v>40</v>
      </c>
      <c r="E471">
        <v>39441000</v>
      </c>
      <c r="F471">
        <v>14067497</v>
      </c>
    </row>
    <row r="472" spans="1:6" x14ac:dyDescent="0.35">
      <c r="A472">
        <v>2037</v>
      </c>
      <c r="B472" t="s">
        <v>92</v>
      </c>
      <c r="C472" t="s">
        <v>86</v>
      </c>
      <c r="D472" t="s">
        <v>40</v>
      </c>
      <c r="E472">
        <v>39493000</v>
      </c>
      <c r="F472">
        <v>14267721</v>
      </c>
    </row>
    <row r="473" spans="1:6" x14ac:dyDescent="0.35">
      <c r="A473">
        <v>2038</v>
      </c>
      <c r="B473" t="s">
        <v>92</v>
      </c>
      <c r="C473" t="s">
        <v>86</v>
      </c>
      <c r="D473" t="s">
        <v>40</v>
      </c>
      <c r="E473">
        <v>39582700</v>
      </c>
      <c r="F473">
        <v>14485884</v>
      </c>
    </row>
    <row r="474" spans="1:6" x14ac:dyDescent="0.35">
      <c r="A474">
        <v>2039</v>
      </c>
      <c r="B474" t="s">
        <v>92</v>
      </c>
      <c r="C474" t="s">
        <v>86</v>
      </c>
      <c r="D474" t="s">
        <v>40</v>
      </c>
      <c r="E474">
        <v>39681731</v>
      </c>
      <c r="F474">
        <v>14712553</v>
      </c>
    </row>
    <row r="475" spans="1:6" x14ac:dyDescent="0.35">
      <c r="A475">
        <v>2040</v>
      </c>
      <c r="B475" t="s">
        <v>92</v>
      </c>
      <c r="C475" t="s">
        <v>86</v>
      </c>
      <c r="D475" t="s">
        <v>40</v>
      </c>
      <c r="E475">
        <v>39790113</v>
      </c>
      <c r="F475">
        <v>14947959</v>
      </c>
    </row>
    <row r="476" spans="1:6" x14ac:dyDescent="0.35">
      <c r="A476">
        <v>2041</v>
      </c>
      <c r="B476" t="s">
        <v>92</v>
      </c>
      <c r="C476" t="s">
        <v>86</v>
      </c>
      <c r="D476" t="s">
        <v>40</v>
      </c>
      <c r="E476">
        <v>39907867</v>
      </c>
      <c r="F476">
        <v>15192337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C3:D28"/>
  <sheetViews>
    <sheetView topLeftCell="A7" workbookViewId="0">
      <selection activeCell="D9" sqref="D9"/>
    </sheetView>
  </sheetViews>
  <sheetFormatPr defaultRowHeight="14.5" x14ac:dyDescent="0.35"/>
  <sheetData>
    <row r="3" spans="3:4" x14ac:dyDescent="0.35">
      <c r="C3" t="s">
        <v>84</v>
      </c>
      <c r="D3" t="s">
        <v>44</v>
      </c>
    </row>
    <row r="4" spans="3:4" x14ac:dyDescent="0.35">
      <c r="C4" t="s">
        <v>85</v>
      </c>
      <c r="D4" t="s">
        <v>17</v>
      </c>
    </row>
    <row r="5" spans="3:4" x14ac:dyDescent="0.35">
      <c r="C5" t="s">
        <v>85</v>
      </c>
      <c r="D5" t="s">
        <v>36</v>
      </c>
    </row>
    <row r="6" spans="3:4" x14ac:dyDescent="0.35">
      <c r="C6" t="s">
        <v>85</v>
      </c>
      <c r="D6" t="s">
        <v>19</v>
      </c>
    </row>
    <row r="7" spans="3:4" x14ac:dyDescent="0.35">
      <c r="C7" t="s">
        <v>85</v>
      </c>
      <c r="D7" t="s">
        <v>20</v>
      </c>
    </row>
    <row r="8" spans="3:4" x14ac:dyDescent="0.35">
      <c r="C8" t="s">
        <v>85</v>
      </c>
      <c r="D8" t="s">
        <v>18</v>
      </c>
    </row>
    <row r="9" spans="3:4" x14ac:dyDescent="0.35">
      <c r="C9" t="s">
        <v>89</v>
      </c>
      <c r="D9" t="s">
        <v>216</v>
      </c>
    </row>
    <row r="10" spans="3:4" x14ac:dyDescent="0.35">
      <c r="C10" t="s">
        <v>86</v>
      </c>
      <c r="D10" t="s">
        <v>21</v>
      </c>
    </row>
    <row r="11" spans="3:4" x14ac:dyDescent="0.35">
      <c r="C11" t="s">
        <v>86</v>
      </c>
      <c r="D11" t="s">
        <v>22</v>
      </c>
    </row>
    <row r="12" spans="3:4" x14ac:dyDescent="0.35">
      <c r="C12" t="s">
        <v>86</v>
      </c>
      <c r="D12" t="s">
        <v>23</v>
      </c>
    </row>
    <row r="13" spans="3:4" x14ac:dyDescent="0.35">
      <c r="C13" t="s">
        <v>86</v>
      </c>
      <c r="D13" t="s">
        <v>24</v>
      </c>
    </row>
    <row r="14" spans="3:4" x14ac:dyDescent="0.35">
      <c r="C14" t="s">
        <v>86</v>
      </c>
      <c r="D14" t="s">
        <v>40</v>
      </c>
    </row>
    <row r="15" spans="3:4" x14ac:dyDescent="0.35">
      <c r="C15" t="s">
        <v>87</v>
      </c>
      <c r="D15" t="s">
        <v>9</v>
      </c>
    </row>
    <row r="16" spans="3:4" x14ac:dyDescent="0.35">
      <c r="C16" t="s">
        <v>87</v>
      </c>
      <c r="D16" t="s">
        <v>3</v>
      </c>
    </row>
    <row r="17" spans="3:4" x14ac:dyDescent="0.35">
      <c r="C17" t="s">
        <v>87</v>
      </c>
      <c r="D17" t="s">
        <v>8</v>
      </c>
    </row>
    <row r="18" spans="3:4" x14ac:dyDescent="0.35">
      <c r="C18" t="s">
        <v>87</v>
      </c>
      <c r="D18" t="s">
        <v>4</v>
      </c>
    </row>
    <row r="19" spans="3:4" x14ac:dyDescent="0.35">
      <c r="C19" t="s">
        <v>87</v>
      </c>
      <c r="D19" t="s">
        <v>7</v>
      </c>
    </row>
    <row r="20" spans="3:4" x14ac:dyDescent="0.35">
      <c r="C20" t="s">
        <v>87</v>
      </c>
      <c r="D20" t="s">
        <v>10</v>
      </c>
    </row>
    <row r="21" spans="3:4" x14ac:dyDescent="0.35">
      <c r="C21" t="s">
        <v>87</v>
      </c>
      <c r="D21" t="s">
        <v>26</v>
      </c>
    </row>
    <row r="22" spans="3:4" x14ac:dyDescent="0.35">
      <c r="C22" t="s">
        <v>87</v>
      </c>
      <c r="D22" t="s">
        <v>11</v>
      </c>
    </row>
    <row r="23" spans="3:4" x14ac:dyDescent="0.35">
      <c r="C23" t="s">
        <v>88</v>
      </c>
      <c r="D23" t="s">
        <v>13</v>
      </c>
    </row>
    <row r="24" spans="3:4" x14ac:dyDescent="0.35">
      <c r="C24" t="s">
        <v>88</v>
      </c>
      <c r="D24" t="s">
        <v>45</v>
      </c>
    </row>
    <row r="25" spans="3:4" x14ac:dyDescent="0.35">
      <c r="C25" t="s">
        <v>89</v>
      </c>
      <c r="D25" t="s">
        <v>12</v>
      </c>
    </row>
    <row r="26" spans="3:4" x14ac:dyDescent="0.35">
      <c r="C26" t="s">
        <v>89</v>
      </c>
      <c r="D26" t="s">
        <v>15</v>
      </c>
    </row>
    <row r="27" spans="3:4" x14ac:dyDescent="0.35">
      <c r="C27" t="s">
        <v>89</v>
      </c>
      <c r="D27" t="s">
        <v>16</v>
      </c>
    </row>
    <row r="28" spans="3:4" x14ac:dyDescent="0.35">
      <c r="C28" t="s">
        <v>89</v>
      </c>
      <c r="D28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AC116"/>
  <sheetViews>
    <sheetView zoomScaleNormal="100" workbookViewId="0">
      <selection activeCell="N1" sqref="N1"/>
    </sheetView>
  </sheetViews>
  <sheetFormatPr defaultRowHeight="14.5" x14ac:dyDescent="0.35"/>
  <cols>
    <col min="2" max="2" width="11.26953125" bestFit="1" customWidth="1"/>
    <col min="3" max="3" width="9.26953125" bestFit="1" customWidth="1"/>
    <col min="4" max="5" width="10.26953125" bestFit="1" customWidth="1"/>
    <col min="6" max="8" width="10.7265625" bestFit="1" customWidth="1"/>
    <col min="9" max="9" width="10.26953125" bestFit="1" customWidth="1"/>
    <col min="10" max="10" width="10.7265625" bestFit="1" customWidth="1"/>
    <col min="11" max="11" width="10.26953125" bestFit="1" customWidth="1"/>
    <col min="12" max="12" width="10.7265625" bestFit="1" customWidth="1"/>
    <col min="13" max="13" width="10.26953125" bestFit="1" customWidth="1"/>
    <col min="14" max="15" width="10.7265625" bestFit="1" customWidth="1"/>
    <col min="16" max="16" width="10.26953125" bestFit="1" customWidth="1"/>
    <col min="17" max="17" width="10.7265625" bestFit="1" customWidth="1"/>
    <col min="18" max="18" width="10.26953125" bestFit="1" customWidth="1"/>
    <col min="19" max="20" width="10.7265625" bestFit="1" customWidth="1"/>
    <col min="21" max="21" width="10.26953125" bestFit="1" customWidth="1"/>
    <col min="22" max="22" width="10.7265625" bestFit="1" customWidth="1"/>
    <col min="23" max="23" width="10.26953125" bestFit="1" customWidth="1"/>
    <col min="24" max="24" width="10.7265625" bestFit="1" customWidth="1"/>
    <col min="25" max="26" width="10.26953125" bestFit="1" customWidth="1"/>
    <col min="27" max="27" width="10.7265625" bestFit="1" customWidth="1"/>
    <col min="28" max="28" width="10.26953125" bestFit="1" customWidth="1"/>
    <col min="29" max="29" width="10.7265625" bestFit="1" customWidth="1"/>
  </cols>
  <sheetData>
    <row r="1" spans="1:29" x14ac:dyDescent="0.35">
      <c r="A1" s="2" t="s">
        <v>81</v>
      </c>
      <c r="C1" s="2" t="s">
        <v>218</v>
      </c>
      <c r="D1" s="2" t="s">
        <v>94</v>
      </c>
      <c r="N1" t="s">
        <v>80</v>
      </c>
    </row>
    <row r="2" spans="1:29" s="3" customFormat="1" ht="49.5" customHeight="1" x14ac:dyDescent="0.35">
      <c r="A2" s="3" t="s">
        <v>44</v>
      </c>
      <c r="B2" t="s">
        <v>42</v>
      </c>
      <c r="C2" t="s">
        <v>43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  <c r="N2">
        <v>2021</v>
      </c>
      <c r="O2">
        <v>2022</v>
      </c>
      <c r="P2">
        <v>2023</v>
      </c>
      <c r="Q2">
        <v>2024</v>
      </c>
      <c r="R2">
        <v>2025</v>
      </c>
      <c r="S2">
        <v>2026</v>
      </c>
      <c r="T2">
        <v>2027</v>
      </c>
      <c r="U2">
        <v>2028</v>
      </c>
      <c r="V2">
        <v>2029</v>
      </c>
      <c r="W2">
        <v>2030</v>
      </c>
      <c r="X2">
        <v>2031</v>
      </c>
      <c r="Y2">
        <v>2032</v>
      </c>
      <c r="Z2">
        <v>2033</v>
      </c>
      <c r="AA2">
        <v>2034</v>
      </c>
      <c r="AB2">
        <v>2035</v>
      </c>
      <c r="AC2">
        <v>2036</v>
      </c>
    </row>
    <row r="3" spans="1:29" x14ac:dyDescent="0.35">
      <c r="A3" t="str">
        <f t="shared" ref="A3:A65" si="0">B3</f>
        <v>IND</v>
      </c>
      <c r="B3" t="s">
        <v>5</v>
      </c>
      <c r="C3" t="s">
        <v>0</v>
      </c>
      <c r="D3" s="1">
        <v>1220171</v>
      </c>
      <c r="E3" s="1">
        <v>1236220</v>
      </c>
      <c r="F3" s="1">
        <v>1252267</v>
      </c>
      <c r="G3" s="1">
        <v>1268310</v>
      </c>
      <c r="H3" s="1">
        <v>1284350</v>
      </c>
      <c r="I3" s="1">
        <v>1299434</v>
      </c>
      <c r="J3" s="1">
        <v>1313815</v>
      </c>
      <c r="K3" s="1">
        <v>1328206</v>
      </c>
      <c r="L3" s="1">
        <v>1342586</v>
      </c>
      <c r="M3" s="1">
        <v>1356980</v>
      </c>
      <c r="N3" s="1">
        <v>1370311</v>
      </c>
      <c r="O3" s="1">
        <v>1382894</v>
      </c>
      <c r="P3" s="1">
        <v>1395478</v>
      </c>
      <c r="Q3" s="1">
        <v>1408054</v>
      </c>
      <c r="R3" s="1">
        <v>1420639</v>
      </c>
      <c r="S3" s="1">
        <v>1432052</v>
      </c>
      <c r="T3" s="1">
        <v>1442626</v>
      </c>
      <c r="U3" s="1">
        <v>1453195</v>
      </c>
      <c r="V3" s="1">
        <v>1463770</v>
      </c>
      <c r="W3" s="1">
        <v>1474342</v>
      </c>
      <c r="X3" s="1">
        <v>1483834</v>
      </c>
      <c r="Y3" s="1">
        <v>1492536</v>
      </c>
      <c r="Z3" s="1">
        <v>1501245</v>
      </c>
      <c r="AA3" s="1">
        <v>1509941</v>
      </c>
      <c r="AB3" s="1">
        <v>1518648</v>
      </c>
      <c r="AC3" s="1">
        <v>1527353</v>
      </c>
    </row>
    <row r="4" spans="1:29" x14ac:dyDescent="0.35">
      <c r="A4" t="str">
        <f t="shared" si="0"/>
        <v>IND</v>
      </c>
      <c r="B4" t="s">
        <v>5</v>
      </c>
      <c r="C4" t="s">
        <v>1</v>
      </c>
      <c r="D4" s="1">
        <v>628021</v>
      </c>
      <c r="E4" s="1">
        <v>636206</v>
      </c>
      <c r="F4" s="1">
        <v>644390</v>
      </c>
      <c r="G4" s="1">
        <v>652573</v>
      </c>
      <c r="H4" s="1">
        <v>660756</v>
      </c>
      <c r="I4" s="1">
        <v>668419</v>
      </c>
      <c r="J4" s="1">
        <v>675706</v>
      </c>
      <c r="K4" s="1">
        <v>682994</v>
      </c>
      <c r="L4" s="1">
        <v>690280</v>
      </c>
      <c r="M4" s="1">
        <v>697571</v>
      </c>
      <c r="N4" s="1">
        <v>704276</v>
      </c>
      <c r="O4" s="1">
        <v>710569</v>
      </c>
      <c r="P4" s="1">
        <v>716861</v>
      </c>
      <c r="Q4" s="1">
        <v>723146</v>
      </c>
      <c r="R4" s="1">
        <v>729440</v>
      </c>
      <c r="S4" s="1">
        <v>735107</v>
      </c>
      <c r="T4" s="1">
        <v>740320</v>
      </c>
      <c r="U4" s="1">
        <v>745534</v>
      </c>
      <c r="V4" s="1">
        <v>750748</v>
      </c>
      <c r="W4" s="1">
        <v>755962</v>
      </c>
      <c r="X4" s="1">
        <v>760655</v>
      </c>
      <c r="Y4" s="1">
        <v>764964</v>
      </c>
      <c r="Z4" s="1">
        <v>769278</v>
      </c>
      <c r="AA4" s="1">
        <v>773587</v>
      </c>
      <c r="AB4" s="1">
        <v>777899</v>
      </c>
      <c r="AC4" s="1">
        <v>782211</v>
      </c>
    </row>
    <row r="5" spans="1:29" x14ac:dyDescent="0.35">
      <c r="A5" t="str">
        <f t="shared" si="0"/>
        <v>IND</v>
      </c>
      <c r="B5" t="s">
        <v>5</v>
      </c>
      <c r="C5" t="s">
        <v>2</v>
      </c>
      <c r="D5" s="1">
        <v>592150</v>
      </c>
      <c r="E5" s="1">
        <v>600014</v>
      </c>
      <c r="F5" s="1">
        <v>607877</v>
      </c>
      <c r="G5" s="1">
        <v>615737</v>
      </c>
      <c r="H5" s="1">
        <v>623594</v>
      </c>
      <c r="I5" s="1">
        <v>631015</v>
      </c>
      <c r="J5" s="1">
        <v>638109</v>
      </c>
      <c r="K5" s="1">
        <v>645212</v>
      </c>
      <c r="L5" s="1">
        <v>652306</v>
      </c>
      <c r="M5" s="1">
        <v>659409</v>
      </c>
      <c r="N5" s="1">
        <v>666035</v>
      </c>
      <c r="O5" s="1">
        <v>672325</v>
      </c>
      <c r="P5" s="1">
        <v>678617</v>
      </c>
      <c r="Q5" s="1">
        <v>684908</v>
      </c>
      <c r="R5" s="1">
        <v>691199</v>
      </c>
      <c r="S5" s="1">
        <v>696945</v>
      </c>
      <c r="T5" s="1">
        <v>702306</v>
      </c>
      <c r="U5" s="1">
        <v>707661</v>
      </c>
      <c r="V5" s="1">
        <v>713022</v>
      </c>
      <c r="W5" s="1">
        <v>718380</v>
      </c>
      <c r="X5" s="1">
        <v>723179</v>
      </c>
      <c r="Y5" s="1">
        <v>727572</v>
      </c>
      <c r="Z5" s="1">
        <v>731967</v>
      </c>
      <c r="AA5" s="1">
        <v>736354</v>
      </c>
      <c r="AB5" s="1">
        <v>740749</v>
      </c>
      <c r="AC5" s="1">
        <v>745142</v>
      </c>
    </row>
    <row r="6" spans="1:29" x14ac:dyDescent="0.35">
      <c r="A6" t="str">
        <f t="shared" si="0"/>
        <v>JK</v>
      </c>
      <c r="B6" t="s">
        <v>4</v>
      </c>
      <c r="C6" t="s">
        <v>0</v>
      </c>
      <c r="D6" s="1">
        <v>12340</v>
      </c>
      <c r="E6" s="1">
        <v>12466</v>
      </c>
      <c r="F6" s="1">
        <v>12592</v>
      </c>
      <c r="G6" s="1">
        <v>12718</v>
      </c>
      <c r="H6" s="1">
        <v>12844</v>
      </c>
      <c r="I6" s="1">
        <v>12956</v>
      </c>
      <c r="J6" s="1">
        <v>13058</v>
      </c>
      <c r="K6" s="1">
        <v>13161</v>
      </c>
      <c r="L6" s="1">
        <v>13263</v>
      </c>
      <c r="M6" s="1">
        <v>13365</v>
      </c>
      <c r="N6" s="1">
        <v>13465</v>
      </c>
      <c r="O6" s="1">
        <v>13562</v>
      </c>
      <c r="P6" s="1">
        <v>13660</v>
      </c>
      <c r="Q6" s="1">
        <v>13758</v>
      </c>
      <c r="R6" s="1">
        <v>13855</v>
      </c>
      <c r="S6" s="1">
        <v>13950</v>
      </c>
      <c r="T6" s="1">
        <v>14043</v>
      </c>
      <c r="U6" s="1">
        <v>14136</v>
      </c>
      <c r="V6" s="1">
        <v>14229</v>
      </c>
      <c r="W6" s="1">
        <v>14322</v>
      </c>
      <c r="X6" s="1">
        <v>14406</v>
      </c>
      <c r="Y6" s="1">
        <v>14483</v>
      </c>
      <c r="Z6" s="1">
        <v>14560</v>
      </c>
      <c r="AA6" s="1">
        <v>14638</v>
      </c>
      <c r="AB6" s="1">
        <v>14715</v>
      </c>
      <c r="AC6" s="1">
        <v>14792</v>
      </c>
    </row>
    <row r="7" spans="1:29" x14ac:dyDescent="0.35">
      <c r="A7" t="str">
        <f t="shared" si="0"/>
        <v>JK</v>
      </c>
      <c r="B7" t="s">
        <v>4</v>
      </c>
      <c r="C7" t="s">
        <v>1</v>
      </c>
      <c r="D7" s="1">
        <v>6519</v>
      </c>
      <c r="E7" s="1">
        <v>6580</v>
      </c>
      <c r="F7" s="1">
        <v>6641</v>
      </c>
      <c r="G7" s="1">
        <v>6702</v>
      </c>
      <c r="H7" s="1">
        <v>6763</v>
      </c>
      <c r="I7" s="1">
        <v>6817</v>
      </c>
      <c r="J7" s="1">
        <v>6865</v>
      </c>
      <c r="K7" s="1">
        <v>6913</v>
      </c>
      <c r="L7" s="1">
        <v>6961</v>
      </c>
      <c r="M7" s="1">
        <v>7010</v>
      </c>
      <c r="N7" s="1">
        <v>7056</v>
      </c>
      <c r="O7" s="1">
        <v>7102</v>
      </c>
      <c r="P7" s="1">
        <v>7147</v>
      </c>
      <c r="Q7" s="1">
        <v>7192</v>
      </c>
      <c r="R7" s="1">
        <v>7238</v>
      </c>
      <c r="S7" s="1">
        <v>7281</v>
      </c>
      <c r="T7" s="1">
        <v>7323</v>
      </c>
      <c r="U7" s="1">
        <v>7365</v>
      </c>
      <c r="V7" s="1">
        <v>7407</v>
      </c>
      <c r="W7" s="1">
        <v>7449</v>
      </c>
      <c r="X7" s="1">
        <v>7487</v>
      </c>
      <c r="Y7" s="1">
        <v>7520</v>
      </c>
      <c r="Z7" s="1">
        <v>7554</v>
      </c>
      <c r="AA7" s="1">
        <v>7587</v>
      </c>
      <c r="AB7" s="1">
        <v>7621</v>
      </c>
      <c r="AC7" s="1">
        <v>7654</v>
      </c>
    </row>
    <row r="8" spans="1:29" x14ac:dyDescent="0.35">
      <c r="A8" t="str">
        <f t="shared" si="0"/>
        <v>JK</v>
      </c>
      <c r="B8" t="s">
        <v>4</v>
      </c>
      <c r="C8" t="s">
        <v>2</v>
      </c>
      <c r="D8" s="1">
        <v>5821</v>
      </c>
      <c r="E8" s="1">
        <v>5886</v>
      </c>
      <c r="F8" s="1">
        <v>5951</v>
      </c>
      <c r="G8" s="1">
        <v>6016</v>
      </c>
      <c r="H8" s="1">
        <v>6081</v>
      </c>
      <c r="I8" s="1">
        <v>6140</v>
      </c>
      <c r="J8" s="1">
        <v>6193</v>
      </c>
      <c r="K8" s="1">
        <v>6247</v>
      </c>
      <c r="L8" s="1">
        <v>6301</v>
      </c>
      <c r="M8" s="1">
        <v>6355</v>
      </c>
      <c r="N8" s="1">
        <v>6408</v>
      </c>
      <c r="O8" s="1">
        <v>6461</v>
      </c>
      <c r="P8" s="1">
        <v>6513</v>
      </c>
      <c r="Q8" s="1">
        <v>6565</v>
      </c>
      <c r="R8" s="1">
        <v>6618</v>
      </c>
      <c r="S8" s="1">
        <v>6669</v>
      </c>
      <c r="T8" s="1">
        <v>6720</v>
      </c>
      <c r="U8" s="1">
        <v>6771</v>
      </c>
      <c r="V8" s="1">
        <v>6822</v>
      </c>
      <c r="W8" s="1">
        <v>6873</v>
      </c>
      <c r="X8" s="1">
        <v>6919</v>
      </c>
      <c r="Y8" s="1">
        <v>6963</v>
      </c>
      <c r="Z8" s="1">
        <v>7007</v>
      </c>
      <c r="AA8" s="1">
        <v>7051</v>
      </c>
      <c r="AB8" s="1">
        <v>7094</v>
      </c>
      <c r="AC8" s="1">
        <v>7138</v>
      </c>
    </row>
    <row r="9" spans="1:29" x14ac:dyDescent="0.35">
      <c r="A9" t="str">
        <f t="shared" si="0"/>
        <v>HP</v>
      </c>
      <c r="B9" t="s">
        <v>3</v>
      </c>
      <c r="C9" t="s">
        <v>0</v>
      </c>
      <c r="D9" s="1">
        <v>6899</v>
      </c>
      <c r="E9" s="1">
        <v>6958</v>
      </c>
      <c r="F9" s="1">
        <v>7016</v>
      </c>
      <c r="G9" s="1">
        <v>7075</v>
      </c>
      <c r="H9" s="1">
        <v>7134</v>
      </c>
      <c r="I9" s="1">
        <v>7186</v>
      </c>
      <c r="J9" s="1">
        <v>7233</v>
      </c>
      <c r="K9" s="1">
        <v>7280</v>
      </c>
      <c r="L9" s="1">
        <v>7327</v>
      </c>
      <c r="M9" s="1">
        <v>7374</v>
      </c>
      <c r="N9" s="1">
        <v>7415</v>
      </c>
      <c r="O9" s="1">
        <v>7453</v>
      </c>
      <c r="P9" s="1">
        <v>7490</v>
      </c>
      <c r="Q9" s="1">
        <v>7527</v>
      </c>
      <c r="R9" s="1">
        <v>7564</v>
      </c>
      <c r="S9" s="1">
        <v>7595</v>
      </c>
      <c r="T9" s="1">
        <v>7621</v>
      </c>
      <c r="U9" s="1">
        <v>7648</v>
      </c>
      <c r="V9" s="1">
        <v>7674</v>
      </c>
      <c r="W9" s="1">
        <v>7701</v>
      </c>
      <c r="X9" s="1">
        <v>7720</v>
      </c>
      <c r="Y9" s="1">
        <v>7735</v>
      </c>
      <c r="Z9" s="1">
        <v>7750</v>
      </c>
      <c r="AA9" s="1">
        <v>7764</v>
      </c>
      <c r="AB9" s="1">
        <v>7779</v>
      </c>
      <c r="AC9" s="1">
        <v>7794</v>
      </c>
    </row>
    <row r="10" spans="1:29" x14ac:dyDescent="0.35">
      <c r="A10" t="str">
        <f t="shared" si="0"/>
        <v>HP</v>
      </c>
      <c r="B10" t="s">
        <v>3</v>
      </c>
      <c r="C10" t="s">
        <v>1</v>
      </c>
      <c r="D10" s="1">
        <v>3499</v>
      </c>
      <c r="E10" s="1">
        <v>3529</v>
      </c>
      <c r="F10" s="1">
        <v>3559</v>
      </c>
      <c r="G10" s="1">
        <v>3588</v>
      </c>
      <c r="H10" s="1">
        <v>3618</v>
      </c>
      <c r="I10" s="1">
        <v>3644</v>
      </c>
      <c r="J10" s="1">
        <v>3668</v>
      </c>
      <c r="K10" s="1">
        <v>3692</v>
      </c>
      <c r="L10" s="1">
        <v>3716</v>
      </c>
      <c r="M10" s="1">
        <v>3740</v>
      </c>
      <c r="N10" s="1">
        <v>3760</v>
      </c>
      <c r="O10" s="1">
        <v>3779</v>
      </c>
      <c r="P10" s="1">
        <v>3798</v>
      </c>
      <c r="Q10" s="1">
        <v>3816</v>
      </c>
      <c r="R10" s="1">
        <v>3835</v>
      </c>
      <c r="S10" s="1">
        <v>3850</v>
      </c>
      <c r="T10" s="1">
        <v>3863</v>
      </c>
      <c r="U10" s="1">
        <v>3877</v>
      </c>
      <c r="V10" s="1">
        <v>3890</v>
      </c>
      <c r="W10" s="1">
        <v>3903</v>
      </c>
      <c r="X10" s="1">
        <v>3913</v>
      </c>
      <c r="Y10" s="1">
        <v>3920</v>
      </c>
      <c r="Z10" s="1">
        <v>3927</v>
      </c>
      <c r="AA10" s="1">
        <v>3935</v>
      </c>
      <c r="AB10" s="1">
        <v>3942</v>
      </c>
      <c r="AC10" s="1">
        <v>3950</v>
      </c>
    </row>
    <row r="11" spans="1:29" x14ac:dyDescent="0.35">
      <c r="A11" t="str">
        <f t="shared" si="0"/>
        <v>HP</v>
      </c>
      <c r="B11" t="s">
        <v>3</v>
      </c>
      <c r="C11" t="s">
        <v>2</v>
      </c>
      <c r="D11" s="1">
        <v>3400</v>
      </c>
      <c r="E11" s="1">
        <v>3429</v>
      </c>
      <c r="F11" s="1">
        <v>3458</v>
      </c>
      <c r="G11" s="1">
        <v>3487</v>
      </c>
      <c r="H11" s="1">
        <v>3516</v>
      </c>
      <c r="I11" s="1">
        <v>3541</v>
      </c>
      <c r="J11" s="1">
        <v>3565</v>
      </c>
      <c r="K11" s="1">
        <v>3588</v>
      </c>
      <c r="L11" s="1">
        <v>3611</v>
      </c>
      <c r="M11" s="1">
        <v>3634</v>
      </c>
      <c r="N11" s="1">
        <v>3655</v>
      </c>
      <c r="O11" s="1">
        <v>3673</v>
      </c>
      <c r="P11" s="1">
        <v>3692</v>
      </c>
      <c r="Q11" s="1">
        <v>3711</v>
      </c>
      <c r="R11" s="1">
        <v>3729</v>
      </c>
      <c r="S11" s="1">
        <v>3745</v>
      </c>
      <c r="T11" s="1">
        <v>3758</v>
      </c>
      <c r="U11" s="1">
        <v>3771</v>
      </c>
      <c r="V11" s="1">
        <v>3785</v>
      </c>
      <c r="W11" s="1">
        <v>3798</v>
      </c>
      <c r="X11" s="1">
        <v>3808</v>
      </c>
      <c r="Y11" s="1">
        <v>3815</v>
      </c>
      <c r="Z11" s="1">
        <v>3822</v>
      </c>
      <c r="AA11" s="1">
        <v>3829</v>
      </c>
      <c r="AB11" s="1">
        <v>3837</v>
      </c>
      <c r="AC11" s="1">
        <v>3844</v>
      </c>
    </row>
    <row r="12" spans="1:29" x14ac:dyDescent="0.35">
      <c r="A12" t="str">
        <f t="shared" si="0"/>
        <v>PB</v>
      </c>
      <c r="B12" t="s">
        <v>7</v>
      </c>
      <c r="C12" t="s">
        <v>0</v>
      </c>
      <c r="D12" s="1">
        <v>27906</v>
      </c>
      <c r="E12" s="1">
        <v>28186</v>
      </c>
      <c r="F12" s="1">
        <v>28465</v>
      </c>
      <c r="G12" s="1">
        <v>28744</v>
      </c>
      <c r="H12" s="1">
        <v>29024</v>
      </c>
      <c r="I12" s="1">
        <v>29280</v>
      </c>
      <c r="J12" s="1">
        <v>29520</v>
      </c>
      <c r="K12" s="1">
        <v>29759</v>
      </c>
      <c r="L12" s="1">
        <v>29999</v>
      </c>
      <c r="M12" s="1">
        <v>30239</v>
      </c>
      <c r="N12" s="1">
        <v>30453</v>
      </c>
      <c r="O12" s="1">
        <v>30649</v>
      </c>
      <c r="P12" s="1">
        <v>30845</v>
      </c>
      <c r="Q12" s="1">
        <v>31041</v>
      </c>
      <c r="R12" s="1">
        <v>31237</v>
      </c>
      <c r="S12" s="1">
        <v>31408</v>
      </c>
      <c r="T12" s="1">
        <v>31562</v>
      </c>
      <c r="U12" s="1">
        <v>31715</v>
      </c>
      <c r="V12" s="1">
        <v>31869</v>
      </c>
      <c r="W12" s="1">
        <v>32023</v>
      </c>
      <c r="X12" s="1">
        <v>32154</v>
      </c>
      <c r="Y12" s="1">
        <v>32268</v>
      </c>
      <c r="Z12" s="1">
        <v>32382</v>
      </c>
      <c r="AA12" s="1">
        <v>32496</v>
      </c>
      <c r="AB12" s="1">
        <v>32611</v>
      </c>
      <c r="AC12" s="1">
        <v>32725</v>
      </c>
    </row>
    <row r="13" spans="1:29" x14ac:dyDescent="0.35">
      <c r="A13" t="str">
        <f t="shared" si="0"/>
        <v>PB</v>
      </c>
      <c r="B13" t="s">
        <v>7</v>
      </c>
      <c r="C13" t="s">
        <v>1</v>
      </c>
      <c r="D13" s="1">
        <v>14722</v>
      </c>
      <c r="E13" s="1">
        <v>14864</v>
      </c>
      <c r="F13" s="1">
        <v>15005</v>
      </c>
      <c r="G13" s="1">
        <v>15147</v>
      </c>
      <c r="H13" s="1">
        <v>15288</v>
      </c>
      <c r="I13" s="1">
        <v>15417</v>
      </c>
      <c r="J13" s="1">
        <v>15536</v>
      </c>
      <c r="K13" s="1">
        <v>15655</v>
      </c>
      <c r="L13" s="1">
        <v>15775</v>
      </c>
      <c r="M13" s="1">
        <v>15894</v>
      </c>
      <c r="N13" s="1">
        <v>15999</v>
      </c>
      <c r="O13" s="1">
        <v>16095</v>
      </c>
      <c r="P13" s="1">
        <v>16191</v>
      </c>
      <c r="Q13" s="1">
        <v>16287</v>
      </c>
      <c r="R13" s="1">
        <v>16383</v>
      </c>
      <c r="S13" s="1">
        <v>16466</v>
      </c>
      <c r="T13" s="1">
        <v>16540</v>
      </c>
      <c r="U13" s="1">
        <v>16614</v>
      </c>
      <c r="V13" s="1">
        <v>16688</v>
      </c>
      <c r="W13" s="1">
        <v>16761</v>
      </c>
      <c r="X13" s="1">
        <v>16823</v>
      </c>
      <c r="Y13" s="1">
        <v>16875</v>
      </c>
      <c r="Z13" s="1">
        <v>16928</v>
      </c>
      <c r="AA13" s="1">
        <v>16981</v>
      </c>
      <c r="AB13" s="1">
        <v>17033</v>
      </c>
      <c r="AC13" s="1">
        <v>17086</v>
      </c>
    </row>
    <row r="14" spans="1:29" x14ac:dyDescent="0.35">
      <c r="A14" t="str">
        <f t="shared" si="0"/>
        <v>PB</v>
      </c>
      <c r="B14" t="s">
        <v>7</v>
      </c>
      <c r="C14" t="s">
        <v>2</v>
      </c>
      <c r="D14" s="1">
        <v>13184</v>
      </c>
      <c r="E14" s="1">
        <v>13322</v>
      </c>
      <c r="F14" s="1">
        <v>13460</v>
      </c>
      <c r="G14" s="1">
        <v>13597</v>
      </c>
      <c r="H14" s="1">
        <v>13735</v>
      </c>
      <c r="I14" s="1">
        <v>13863</v>
      </c>
      <c r="J14" s="1">
        <v>13983</v>
      </c>
      <c r="K14" s="1">
        <v>14104</v>
      </c>
      <c r="L14" s="1">
        <v>14224</v>
      </c>
      <c r="M14" s="1">
        <v>14345</v>
      </c>
      <c r="N14" s="1">
        <v>14454</v>
      </c>
      <c r="O14" s="1">
        <v>14554</v>
      </c>
      <c r="P14" s="1">
        <v>14654</v>
      </c>
      <c r="Q14" s="1">
        <v>14754</v>
      </c>
      <c r="R14" s="1">
        <v>14854</v>
      </c>
      <c r="S14" s="1">
        <v>14942</v>
      </c>
      <c r="T14" s="1">
        <v>15022</v>
      </c>
      <c r="U14" s="1">
        <v>15102</v>
      </c>
      <c r="V14" s="1">
        <v>15182</v>
      </c>
      <c r="W14" s="1">
        <v>15261</v>
      </c>
      <c r="X14" s="1">
        <v>15331</v>
      </c>
      <c r="Y14" s="1">
        <v>15392</v>
      </c>
      <c r="Z14" s="1">
        <v>15454</v>
      </c>
      <c r="AA14" s="1">
        <v>15516</v>
      </c>
      <c r="AB14" s="1">
        <v>15577</v>
      </c>
      <c r="AC14" s="1">
        <v>15639</v>
      </c>
    </row>
    <row r="15" spans="1:29" x14ac:dyDescent="0.35">
      <c r="A15" t="str">
        <f t="shared" si="0"/>
        <v>HR</v>
      </c>
      <c r="B15" t="s">
        <v>8</v>
      </c>
      <c r="C15" t="s">
        <v>0</v>
      </c>
      <c r="D15" s="1">
        <v>25597</v>
      </c>
      <c r="E15" s="1">
        <v>26018</v>
      </c>
      <c r="F15" s="1">
        <v>26438</v>
      </c>
      <c r="G15" s="1">
        <v>26859</v>
      </c>
      <c r="H15" s="1">
        <v>27280</v>
      </c>
      <c r="I15" s="1">
        <v>27692</v>
      </c>
      <c r="J15" s="1">
        <v>28097</v>
      </c>
      <c r="K15" s="1">
        <v>28503</v>
      </c>
      <c r="L15" s="1">
        <v>28908</v>
      </c>
      <c r="M15" s="1">
        <v>29314</v>
      </c>
      <c r="N15" s="1">
        <v>29695</v>
      </c>
      <c r="O15" s="1">
        <v>30058</v>
      </c>
      <c r="P15" s="1">
        <v>30421</v>
      </c>
      <c r="Q15" s="1">
        <v>30785</v>
      </c>
      <c r="R15" s="1">
        <v>31148</v>
      </c>
      <c r="S15" s="1">
        <v>31491</v>
      </c>
      <c r="T15" s="1">
        <v>31821</v>
      </c>
      <c r="U15" s="1">
        <v>32150</v>
      </c>
      <c r="V15" s="1">
        <v>32479</v>
      </c>
      <c r="W15" s="1">
        <v>32809</v>
      </c>
      <c r="X15" s="1">
        <v>33123</v>
      </c>
      <c r="Y15" s="1">
        <v>33428</v>
      </c>
      <c r="Z15" s="1">
        <v>33733</v>
      </c>
      <c r="AA15" s="1">
        <v>34037</v>
      </c>
      <c r="AB15" s="1">
        <v>34342</v>
      </c>
      <c r="AC15" s="1">
        <v>34646</v>
      </c>
    </row>
    <row r="16" spans="1:29" x14ac:dyDescent="0.35">
      <c r="A16" t="str">
        <f t="shared" si="0"/>
        <v>HR</v>
      </c>
      <c r="B16" t="s">
        <v>8</v>
      </c>
      <c r="C16" t="s">
        <v>1</v>
      </c>
      <c r="D16" s="1">
        <v>13622</v>
      </c>
      <c r="E16" s="1">
        <v>13840</v>
      </c>
      <c r="F16" s="1">
        <v>14058</v>
      </c>
      <c r="G16" s="1">
        <v>14276</v>
      </c>
      <c r="H16" s="1">
        <v>14494</v>
      </c>
      <c r="I16" s="1">
        <v>14706</v>
      </c>
      <c r="J16" s="1">
        <v>14914</v>
      </c>
      <c r="K16" s="1">
        <v>15121</v>
      </c>
      <c r="L16" s="1">
        <v>15329</v>
      </c>
      <c r="M16" s="1">
        <v>15536</v>
      </c>
      <c r="N16" s="1">
        <v>15728</v>
      </c>
      <c r="O16" s="1">
        <v>15910</v>
      </c>
      <c r="P16" s="1">
        <v>16091</v>
      </c>
      <c r="Q16" s="1">
        <v>16273</v>
      </c>
      <c r="R16" s="1">
        <v>16454</v>
      </c>
      <c r="S16" s="1">
        <v>16623</v>
      </c>
      <c r="T16" s="1">
        <v>16783</v>
      </c>
      <c r="U16" s="1">
        <v>16943</v>
      </c>
      <c r="V16" s="1">
        <v>17103</v>
      </c>
      <c r="W16" s="1">
        <v>17263</v>
      </c>
      <c r="X16" s="1">
        <v>17415</v>
      </c>
      <c r="Y16" s="1">
        <v>17561</v>
      </c>
      <c r="Z16" s="1">
        <v>17708</v>
      </c>
      <c r="AA16" s="1">
        <v>17854</v>
      </c>
      <c r="AB16" s="1">
        <v>18000</v>
      </c>
      <c r="AC16" s="1">
        <v>18147</v>
      </c>
    </row>
    <row r="17" spans="1:29" x14ac:dyDescent="0.35">
      <c r="A17" t="str">
        <f t="shared" si="0"/>
        <v>HR</v>
      </c>
      <c r="B17" t="s">
        <v>8</v>
      </c>
      <c r="C17" t="s">
        <v>2</v>
      </c>
      <c r="D17" s="1">
        <v>11975</v>
      </c>
      <c r="E17" s="1">
        <v>12178</v>
      </c>
      <c r="F17" s="1">
        <v>12380</v>
      </c>
      <c r="G17" s="1">
        <v>12583</v>
      </c>
      <c r="H17" s="1">
        <v>12786</v>
      </c>
      <c r="I17" s="1">
        <v>12986</v>
      </c>
      <c r="J17" s="1">
        <v>13184</v>
      </c>
      <c r="K17" s="1">
        <v>13382</v>
      </c>
      <c r="L17" s="1">
        <v>13580</v>
      </c>
      <c r="M17" s="1">
        <v>13778</v>
      </c>
      <c r="N17" s="1">
        <v>13966</v>
      </c>
      <c r="O17" s="1">
        <v>14148</v>
      </c>
      <c r="P17" s="1">
        <v>14330</v>
      </c>
      <c r="Q17" s="1">
        <v>14512</v>
      </c>
      <c r="R17" s="1">
        <v>14694</v>
      </c>
      <c r="S17" s="1">
        <v>14869</v>
      </c>
      <c r="T17" s="1">
        <v>15038</v>
      </c>
      <c r="U17" s="1">
        <v>15207</v>
      </c>
      <c r="V17" s="1">
        <v>15376</v>
      </c>
      <c r="W17" s="1">
        <v>15546</v>
      </c>
      <c r="X17" s="1">
        <v>15708</v>
      </c>
      <c r="Y17" s="1">
        <v>15867</v>
      </c>
      <c r="Z17" s="1">
        <v>16025</v>
      </c>
      <c r="AA17" s="1">
        <v>16183</v>
      </c>
      <c r="AB17" s="1">
        <v>16342</v>
      </c>
      <c r="AC17" s="1">
        <v>16500</v>
      </c>
    </row>
    <row r="18" spans="1:29" x14ac:dyDescent="0.35">
      <c r="A18" t="str">
        <f t="shared" si="0"/>
        <v>DL</v>
      </c>
      <c r="B18" t="s">
        <v>9</v>
      </c>
      <c r="C18" t="s">
        <v>0</v>
      </c>
      <c r="D18" s="1">
        <v>17008</v>
      </c>
      <c r="E18" s="1">
        <v>17386</v>
      </c>
      <c r="F18" s="1">
        <v>17764</v>
      </c>
      <c r="G18" s="1">
        <v>18142</v>
      </c>
      <c r="H18" s="1">
        <v>18520</v>
      </c>
      <c r="I18" s="1">
        <v>18898</v>
      </c>
      <c r="J18" s="1">
        <v>19277</v>
      </c>
      <c r="K18" s="1">
        <v>19656</v>
      </c>
      <c r="L18" s="1">
        <v>20035</v>
      </c>
      <c r="M18" s="1">
        <v>20414</v>
      </c>
      <c r="N18" s="1">
        <v>20801</v>
      </c>
      <c r="O18" s="1">
        <v>21195</v>
      </c>
      <c r="P18" s="1">
        <v>21588</v>
      </c>
      <c r="Q18" s="1">
        <v>21982</v>
      </c>
      <c r="R18" s="1">
        <v>22376</v>
      </c>
      <c r="S18" s="1">
        <v>22775</v>
      </c>
      <c r="T18" s="1">
        <v>23177</v>
      </c>
      <c r="U18" s="1">
        <v>23580</v>
      </c>
      <c r="V18" s="1">
        <v>23982</v>
      </c>
      <c r="W18" s="1">
        <v>24385</v>
      </c>
      <c r="X18" s="1">
        <v>24790</v>
      </c>
      <c r="Y18" s="1">
        <v>25198</v>
      </c>
      <c r="Z18" s="1">
        <v>25606</v>
      </c>
      <c r="AA18" s="1">
        <v>26013</v>
      </c>
      <c r="AB18" s="1">
        <v>26421</v>
      </c>
      <c r="AC18" s="1">
        <v>26829</v>
      </c>
    </row>
    <row r="19" spans="1:29" x14ac:dyDescent="0.35">
      <c r="A19" t="str">
        <f t="shared" si="0"/>
        <v>DL</v>
      </c>
      <c r="B19" t="s">
        <v>9</v>
      </c>
      <c r="C19" t="s">
        <v>1</v>
      </c>
      <c r="D19" s="1">
        <v>9103</v>
      </c>
      <c r="E19" s="1">
        <v>9302</v>
      </c>
      <c r="F19" s="1">
        <v>9500</v>
      </c>
      <c r="G19" s="1">
        <v>9699</v>
      </c>
      <c r="H19" s="1">
        <v>9898</v>
      </c>
      <c r="I19" s="1">
        <v>10095</v>
      </c>
      <c r="J19" s="1">
        <v>10292</v>
      </c>
      <c r="K19" s="1">
        <v>10488</v>
      </c>
      <c r="L19" s="1">
        <v>10684</v>
      </c>
      <c r="M19" s="1">
        <v>10881</v>
      </c>
      <c r="N19" s="1">
        <v>11080</v>
      </c>
      <c r="O19" s="1">
        <v>11282</v>
      </c>
      <c r="P19" s="1">
        <v>11483</v>
      </c>
      <c r="Q19" s="1">
        <v>11684</v>
      </c>
      <c r="R19" s="1">
        <v>11886</v>
      </c>
      <c r="S19" s="1">
        <v>12088</v>
      </c>
      <c r="T19" s="1">
        <v>12291</v>
      </c>
      <c r="U19" s="1">
        <v>12493</v>
      </c>
      <c r="V19" s="1">
        <v>12696</v>
      </c>
      <c r="W19" s="1">
        <v>12899</v>
      </c>
      <c r="X19" s="1">
        <v>13102</v>
      </c>
      <c r="Y19" s="1">
        <v>13306</v>
      </c>
      <c r="Z19" s="1">
        <v>13510</v>
      </c>
      <c r="AA19" s="1">
        <v>13713</v>
      </c>
      <c r="AB19" s="1">
        <v>13917</v>
      </c>
      <c r="AC19" s="1">
        <v>14121</v>
      </c>
    </row>
    <row r="20" spans="1:29" x14ac:dyDescent="0.35">
      <c r="A20" t="str">
        <f t="shared" si="0"/>
        <v>DL</v>
      </c>
      <c r="B20" t="s">
        <v>9</v>
      </c>
      <c r="C20" t="s">
        <v>2</v>
      </c>
      <c r="D20" s="1">
        <v>7905</v>
      </c>
      <c r="E20" s="1">
        <v>8084</v>
      </c>
      <c r="F20" s="1">
        <v>8264</v>
      </c>
      <c r="G20" s="1">
        <v>8443</v>
      </c>
      <c r="H20" s="1">
        <v>8622</v>
      </c>
      <c r="I20" s="1">
        <v>8803</v>
      </c>
      <c r="J20" s="1">
        <v>8985</v>
      </c>
      <c r="K20" s="1">
        <v>9168</v>
      </c>
      <c r="L20" s="1">
        <v>9350</v>
      </c>
      <c r="M20" s="1">
        <v>9533</v>
      </c>
      <c r="N20" s="1">
        <v>9721</v>
      </c>
      <c r="O20" s="1">
        <v>9913</v>
      </c>
      <c r="P20" s="1">
        <v>10105</v>
      </c>
      <c r="Q20" s="1">
        <v>10298</v>
      </c>
      <c r="R20" s="1">
        <v>10490</v>
      </c>
      <c r="S20" s="1">
        <v>10687</v>
      </c>
      <c r="T20" s="1">
        <v>10887</v>
      </c>
      <c r="U20" s="1">
        <v>11086</v>
      </c>
      <c r="V20" s="1">
        <v>11286</v>
      </c>
      <c r="W20" s="1">
        <v>11486</v>
      </c>
      <c r="X20" s="1">
        <v>11688</v>
      </c>
      <c r="Y20" s="1">
        <v>11892</v>
      </c>
      <c r="Z20" s="1">
        <v>12096</v>
      </c>
      <c r="AA20" s="1">
        <v>12300</v>
      </c>
      <c r="AB20" s="1">
        <v>12504</v>
      </c>
      <c r="AC20" s="1">
        <v>12708</v>
      </c>
    </row>
    <row r="21" spans="1:29" x14ac:dyDescent="0.35">
      <c r="A21" t="str">
        <f t="shared" si="0"/>
        <v>RJ</v>
      </c>
      <c r="B21" t="s">
        <v>10</v>
      </c>
      <c r="C21" t="s">
        <v>0</v>
      </c>
      <c r="D21" s="1">
        <v>69212</v>
      </c>
      <c r="E21" s="1">
        <v>70351</v>
      </c>
      <c r="F21" s="1">
        <v>71489</v>
      </c>
      <c r="G21" s="1">
        <v>72627</v>
      </c>
      <c r="H21" s="1">
        <v>73766</v>
      </c>
      <c r="I21" s="1">
        <v>74828</v>
      </c>
      <c r="J21" s="1">
        <v>75836</v>
      </c>
      <c r="K21" s="1">
        <v>76844</v>
      </c>
      <c r="L21" s="1">
        <v>77853</v>
      </c>
      <c r="M21" s="1">
        <v>78861</v>
      </c>
      <c r="N21" s="1">
        <v>79790</v>
      </c>
      <c r="O21" s="1">
        <v>80662</v>
      </c>
      <c r="P21" s="1">
        <v>81534</v>
      </c>
      <c r="Q21" s="1">
        <v>82406</v>
      </c>
      <c r="R21" s="1">
        <v>83278</v>
      </c>
      <c r="S21" s="1">
        <v>84057</v>
      </c>
      <c r="T21" s="1">
        <v>84768</v>
      </c>
      <c r="U21" s="1">
        <v>85479</v>
      </c>
      <c r="V21" s="1">
        <v>86190</v>
      </c>
      <c r="W21" s="1">
        <v>86901</v>
      </c>
      <c r="X21" s="1">
        <v>87590</v>
      </c>
      <c r="Y21" s="1">
        <v>88263</v>
      </c>
      <c r="Z21" s="1">
        <v>88936</v>
      </c>
      <c r="AA21" s="1">
        <v>89609</v>
      </c>
      <c r="AB21" s="1">
        <v>90282</v>
      </c>
      <c r="AC21" s="1">
        <v>90955</v>
      </c>
    </row>
    <row r="22" spans="1:29" x14ac:dyDescent="0.35">
      <c r="A22" t="str">
        <f t="shared" si="0"/>
        <v>RJ</v>
      </c>
      <c r="B22" t="s">
        <v>10</v>
      </c>
      <c r="C22" t="s">
        <v>1</v>
      </c>
      <c r="D22" s="1">
        <v>35878</v>
      </c>
      <c r="E22" s="1">
        <v>36437</v>
      </c>
      <c r="F22" s="1">
        <v>36997</v>
      </c>
      <c r="G22" s="1">
        <v>37557</v>
      </c>
      <c r="H22" s="1">
        <v>38116</v>
      </c>
      <c r="I22" s="1">
        <v>38632</v>
      </c>
      <c r="J22" s="1">
        <v>39117</v>
      </c>
      <c r="K22" s="1">
        <v>39601</v>
      </c>
      <c r="L22" s="1">
        <v>40085</v>
      </c>
      <c r="M22" s="1">
        <v>40570</v>
      </c>
      <c r="N22" s="1">
        <v>41009</v>
      </c>
      <c r="O22" s="1">
        <v>41415</v>
      </c>
      <c r="P22" s="1">
        <v>41821</v>
      </c>
      <c r="Q22" s="1">
        <v>42227</v>
      </c>
      <c r="R22" s="1">
        <v>42633</v>
      </c>
      <c r="S22" s="1">
        <v>42985</v>
      </c>
      <c r="T22" s="1">
        <v>43299</v>
      </c>
      <c r="U22" s="1">
        <v>43612</v>
      </c>
      <c r="V22" s="1">
        <v>43925</v>
      </c>
      <c r="W22" s="1">
        <v>44238</v>
      </c>
      <c r="X22" s="1">
        <v>44565</v>
      </c>
      <c r="Y22" s="1">
        <v>44901</v>
      </c>
      <c r="Z22" s="1">
        <v>45236</v>
      </c>
      <c r="AA22" s="1">
        <v>45572</v>
      </c>
      <c r="AB22" s="1">
        <v>45908</v>
      </c>
      <c r="AC22" s="1">
        <v>46244</v>
      </c>
    </row>
    <row r="23" spans="1:29" x14ac:dyDescent="0.35">
      <c r="A23" t="str">
        <f t="shared" si="0"/>
        <v>RJ</v>
      </c>
      <c r="B23" t="s">
        <v>10</v>
      </c>
      <c r="C23" t="s">
        <v>2</v>
      </c>
      <c r="D23" s="1">
        <v>33335</v>
      </c>
      <c r="E23" s="1">
        <v>33913</v>
      </c>
      <c r="F23" s="1">
        <v>34492</v>
      </c>
      <c r="G23" s="1">
        <v>35071</v>
      </c>
      <c r="H23" s="1">
        <v>35649</v>
      </c>
      <c r="I23" s="1">
        <v>36196</v>
      </c>
      <c r="J23" s="1">
        <v>36720</v>
      </c>
      <c r="K23" s="1">
        <v>37243</v>
      </c>
      <c r="L23" s="1">
        <v>37767</v>
      </c>
      <c r="M23" s="1">
        <v>38291</v>
      </c>
      <c r="N23" s="1">
        <v>38781</v>
      </c>
      <c r="O23" s="1">
        <v>39247</v>
      </c>
      <c r="P23" s="1">
        <v>39713</v>
      </c>
      <c r="Q23" s="1">
        <v>40179</v>
      </c>
      <c r="R23" s="1">
        <v>40645</v>
      </c>
      <c r="S23" s="1">
        <v>41071</v>
      </c>
      <c r="T23" s="1">
        <v>41469</v>
      </c>
      <c r="U23" s="1">
        <v>41867</v>
      </c>
      <c r="V23" s="1">
        <v>42265</v>
      </c>
      <c r="W23" s="1">
        <v>42663</v>
      </c>
      <c r="X23" s="1">
        <v>43026</v>
      </c>
      <c r="Y23" s="1">
        <v>43363</v>
      </c>
      <c r="Z23" s="1">
        <v>43700</v>
      </c>
      <c r="AA23" s="1">
        <v>44037</v>
      </c>
      <c r="AB23" s="1">
        <v>44374</v>
      </c>
      <c r="AC23" s="1">
        <v>44711</v>
      </c>
    </row>
    <row r="24" spans="1:29" x14ac:dyDescent="0.35">
      <c r="A24" t="str">
        <f t="shared" si="0"/>
        <v>UP</v>
      </c>
      <c r="B24" t="s">
        <v>11</v>
      </c>
      <c r="C24" t="s">
        <v>0</v>
      </c>
      <c r="D24" s="1">
        <v>201711</v>
      </c>
      <c r="E24" s="1">
        <v>204966</v>
      </c>
      <c r="F24" s="1">
        <v>208221</v>
      </c>
      <c r="G24" s="1">
        <v>211476</v>
      </c>
      <c r="H24" s="1">
        <v>214730</v>
      </c>
      <c r="I24" s="1">
        <v>217816</v>
      </c>
      <c r="J24" s="1">
        <v>220780</v>
      </c>
      <c r="K24" s="1">
        <v>223744</v>
      </c>
      <c r="L24" s="1">
        <v>226708</v>
      </c>
      <c r="M24" s="1">
        <v>229672</v>
      </c>
      <c r="N24" s="1">
        <v>232301</v>
      </c>
      <c r="O24" s="1">
        <v>234692</v>
      </c>
      <c r="P24" s="1">
        <v>237082</v>
      </c>
      <c r="Q24" s="1">
        <v>239472</v>
      </c>
      <c r="R24" s="1">
        <v>241863</v>
      </c>
      <c r="S24" s="1">
        <v>243921</v>
      </c>
      <c r="T24" s="1">
        <v>245742</v>
      </c>
      <c r="U24" s="1">
        <v>247563</v>
      </c>
      <c r="V24" s="1">
        <v>249384</v>
      </c>
      <c r="W24" s="1">
        <v>251205</v>
      </c>
      <c r="X24" s="1">
        <v>252783</v>
      </c>
      <c r="Y24" s="1">
        <v>254188</v>
      </c>
      <c r="Z24" s="1">
        <v>255594</v>
      </c>
      <c r="AA24" s="1">
        <v>256999</v>
      </c>
      <c r="AB24" s="1">
        <v>258405</v>
      </c>
      <c r="AC24" s="1">
        <v>259810</v>
      </c>
    </row>
    <row r="25" spans="1:29" x14ac:dyDescent="0.35">
      <c r="A25" t="str">
        <f t="shared" si="0"/>
        <v>UP</v>
      </c>
      <c r="B25" t="s">
        <v>11</v>
      </c>
      <c r="C25" t="s">
        <v>1</v>
      </c>
      <c r="D25" s="1">
        <v>105452</v>
      </c>
      <c r="E25" s="1">
        <v>107118</v>
      </c>
      <c r="F25" s="1">
        <v>108783</v>
      </c>
      <c r="G25" s="1">
        <v>110449</v>
      </c>
      <c r="H25" s="1">
        <v>112115</v>
      </c>
      <c r="I25" s="1">
        <v>113688</v>
      </c>
      <c r="J25" s="1">
        <v>115195</v>
      </c>
      <c r="K25" s="1">
        <v>116702</v>
      </c>
      <c r="L25" s="1">
        <v>118209</v>
      </c>
      <c r="M25" s="1">
        <v>119716</v>
      </c>
      <c r="N25" s="1">
        <v>121042</v>
      </c>
      <c r="O25" s="1">
        <v>122238</v>
      </c>
      <c r="P25" s="1">
        <v>123435</v>
      </c>
      <c r="Q25" s="1">
        <v>124632</v>
      </c>
      <c r="R25" s="1">
        <v>125828</v>
      </c>
      <c r="S25" s="1">
        <v>126846</v>
      </c>
      <c r="T25" s="1">
        <v>127735</v>
      </c>
      <c r="U25" s="1">
        <v>128624</v>
      </c>
      <c r="V25" s="1">
        <v>129514</v>
      </c>
      <c r="W25" s="1">
        <v>130403</v>
      </c>
      <c r="X25" s="1">
        <v>131163</v>
      </c>
      <c r="Y25" s="1">
        <v>131831</v>
      </c>
      <c r="Z25" s="1">
        <v>132499</v>
      </c>
      <c r="AA25" s="1">
        <v>133167</v>
      </c>
      <c r="AB25" s="1">
        <v>133835</v>
      </c>
      <c r="AC25" s="1">
        <v>134503</v>
      </c>
    </row>
    <row r="26" spans="1:29" x14ac:dyDescent="0.35">
      <c r="A26" t="str">
        <f t="shared" si="0"/>
        <v>UP</v>
      </c>
      <c r="B26" t="s">
        <v>11</v>
      </c>
      <c r="C26" t="s">
        <v>2</v>
      </c>
      <c r="D26" s="1">
        <v>96259</v>
      </c>
      <c r="E26" s="1">
        <v>97848</v>
      </c>
      <c r="F26" s="1">
        <v>99437</v>
      </c>
      <c r="G26" s="1">
        <v>101026</v>
      </c>
      <c r="H26" s="1">
        <v>102616</v>
      </c>
      <c r="I26" s="1">
        <v>104128</v>
      </c>
      <c r="J26" s="1">
        <v>105585</v>
      </c>
      <c r="K26" s="1">
        <v>107042</v>
      </c>
      <c r="L26" s="1">
        <v>108499</v>
      </c>
      <c r="M26" s="1">
        <v>109956</v>
      </c>
      <c r="N26" s="1">
        <v>111259</v>
      </c>
      <c r="O26" s="1">
        <v>112453</v>
      </c>
      <c r="P26" s="1">
        <v>113647</v>
      </c>
      <c r="Q26" s="1">
        <v>114841</v>
      </c>
      <c r="R26" s="1">
        <v>116034</v>
      </c>
      <c r="S26" s="1">
        <v>117075</v>
      </c>
      <c r="T26" s="1">
        <v>118007</v>
      </c>
      <c r="U26" s="1">
        <v>118938</v>
      </c>
      <c r="V26" s="1">
        <v>119870</v>
      </c>
      <c r="W26" s="1">
        <v>120801</v>
      </c>
      <c r="X26" s="1">
        <v>121620</v>
      </c>
      <c r="Y26" s="1">
        <v>122357</v>
      </c>
      <c r="Z26" s="1">
        <v>123095</v>
      </c>
      <c r="AA26" s="1">
        <v>123832</v>
      </c>
      <c r="AB26" s="1">
        <v>124570</v>
      </c>
      <c r="AC26" s="1">
        <v>125307</v>
      </c>
    </row>
    <row r="27" spans="1:29" x14ac:dyDescent="0.35">
      <c r="A27" t="str">
        <f t="shared" si="0"/>
        <v>BR</v>
      </c>
      <c r="B27" t="s">
        <v>12</v>
      </c>
      <c r="C27" t="s">
        <v>0</v>
      </c>
      <c r="D27" s="1">
        <v>105275</v>
      </c>
      <c r="E27" s="1">
        <v>107290</v>
      </c>
      <c r="F27" s="1">
        <v>109306</v>
      </c>
      <c r="G27" s="1">
        <v>111321</v>
      </c>
      <c r="H27" s="1">
        <v>113336</v>
      </c>
      <c r="I27" s="1">
        <v>115215</v>
      </c>
      <c r="J27" s="1">
        <v>116996</v>
      </c>
      <c r="K27" s="1">
        <v>118778</v>
      </c>
      <c r="L27" s="1">
        <v>120559</v>
      </c>
      <c r="M27" s="1">
        <v>122341</v>
      </c>
      <c r="N27" s="1">
        <v>124154</v>
      </c>
      <c r="O27" s="1">
        <v>125991</v>
      </c>
      <c r="P27" s="1">
        <v>127827</v>
      </c>
      <c r="Q27" s="1">
        <v>129664</v>
      </c>
      <c r="R27" s="1">
        <v>131500</v>
      </c>
      <c r="S27" s="1">
        <v>133289</v>
      </c>
      <c r="T27" s="1">
        <v>135044</v>
      </c>
      <c r="U27" s="1">
        <v>136799</v>
      </c>
      <c r="V27" s="1">
        <v>138554</v>
      </c>
      <c r="W27" s="1">
        <v>140309</v>
      </c>
      <c r="X27" s="1">
        <v>141920</v>
      </c>
      <c r="Y27" s="1">
        <v>143427</v>
      </c>
      <c r="Z27" s="1">
        <v>144934</v>
      </c>
      <c r="AA27" s="1">
        <v>146441</v>
      </c>
      <c r="AB27" s="1">
        <v>147948</v>
      </c>
      <c r="AC27" s="1">
        <v>149455</v>
      </c>
    </row>
    <row r="28" spans="1:29" x14ac:dyDescent="0.35">
      <c r="A28" t="str">
        <f t="shared" si="0"/>
        <v>BR</v>
      </c>
      <c r="B28" t="s">
        <v>12</v>
      </c>
      <c r="C28" t="s">
        <v>1</v>
      </c>
      <c r="D28" s="1">
        <v>54884</v>
      </c>
      <c r="E28" s="1">
        <v>55923</v>
      </c>
      <c r="F28" s="1">
        <v>56962</v>
      </c>
      <c r="G28" s="1">
        <v>58001</v>
      </c>
      <c r="H28" s="1">
        <v>59040</v>
      </c>
      <c r="I28" s="1">
        <v>60002</v>
      </c>
      <c r="J28" s="1">
        <v>60910</v>
      </c>
      <c r="K28" s="1">
        <v>61818</v>
      </c>
      <c r="L28" s="1">
        <v>62726</v>
      </c>
      <c r="M28" s="1">
        <v>63634</v>
      </c>
      <c r="N28" s="1">
        <v>64552</v>
      </c>
      <c r="O28" s="1">
        <v>65479</v>
      </c>
      <c r="P28" s="1">
        <v>66406</v>
      </c>
      <c r="Q28" s="1">
        <v>67332</v>
      </c>
      <c r="R28" s="1">
        <v>68259</v>
      </c>
      <c r="S28" s="1">
        <v>69158</v>
      </c>
      <c r="T28" s="1">
        <v>70038</v>
      </c>
      <c r="U28" s="1">
        <v>70918</v>
      </c>
      <c r="V28" s="1">
        <v>71798</v>
      </c>
      <c r="W28" s="1">
        <v>72678</v>
      </c>
      <c r="X28" s="1">
        <v>73483</v>
      </c>
      <c r="Y28" s="1">
        <v>74233</v>
      </c>
      <c r="Z28" s="1">
        <v>74983</v>
      </c>
      <c r="AA28" s="1">
        <v>75734</v>
      </c>
      <c r="AB28" s="1">
        <v>76484</v>
      </c>
      <c r="AC28" s="1">
        <v>77234</v>
      </c>
    </row>
    <row r="29" spans="1:29" x14ac:dyDescent="0.35">
      <c r="A29" t="str">
        <f t="shared" si="0"/>
        <v>BR</v>
      </c>
      <c r="B29" t="s">
        <v>12</v>
      </c>
      <c r="C29" t="s">
        <v>2</v>
      </c>
      <c r="D29" s="1">
        <v>50391</v>
      </c>
      <c r="E29" s="1">
        <v>51367</v>
      </c>
      <c r="F29" s="1">
        <v>52344</v>
      </c>
      <c r="G29" s="1">
        <v>53320</v>
      </c>
      <c r="H29" s="1">
        <v>54296</v>
      </c>
      <c r="I29" s="1">
        <v>55213</v>
      </c>
      <c r="J29" s="1">
        <v>56086</v>
      </c>
      <c r="K29" s="1">
        <v>56960</v>
      </c>
      <c r="L29" s="1">
        <v>57833</v>
      </c>
      <c r="M29" s="1">
        <v>58707</v>
      </c>
      <c r="N29" s="1">
        <v>59602</v>
      </c>
      <c r="O29" s="1">
        <v>60512</v>
      </c>
      <c r="P29" s="1">
        <v>61421</v>
      </c>
      <c r="Q29" s="1">
        <v>62331</v>
      </c>
      <c r="R29" s="1">
        <v>63241</v>
      </c>
      <c r="S29" s="1">
        <v>64131</v>
      </c>
      <c r="T29" s="1">
        <v>65006</v>
      </c>
      <c r="U29" s="1">
        <v>65881</v>
      </c>
      <c r="V29" s="1">
        <v>66756</v>
      </c>
      <c r="W29" s="1">
        <v>67631</v>
      </c>
      <c r="X29" s="1">
        <v>68437</v>
      </c>
      <c r="Y29" s="1">
        <v>69194</v>
      </c>
      <c r="Z29" s="1">
        <v>69951</v>
      </c>
      <c r="AA29" s="1">
        <v>70707</v>
      </c>
      <c r="AB29" s="1">
        <v>71464</v>
      </c>
      <c r="AC29" s="1">
        <v>72221</v>
      </c>
    </row>
    <row r="30" spans="1:29" x14ac:dyDescent="0.35">
      <c r="A30" t="str">
        <f t="shared" si="0"/>
        <v>AS</v>
      </c>
      <c r="B30" t="s">
        <v>13</v>
      </c>
      <c r="C30" t="s">
        <v>0</v>
      </c>
      <c r="D30" s="1">
        <v>31435</v>
      </c>
      <c r="E30" s="1">
        <v>31827</v>
      </c>
      <c r="F30" s="1">
        <v>32220</v>
      </c>
      <c r="G30" s="1">
        <v>32612</v>
      </c>
      <c r="H30" s="1">
        <v>33005</v>
      </c>
      <c r="I30" s="1">
        <v>33387</v>
      </c>
      <c r="J30" s="1">
        <v>33762</v>
      </c>
      <c r="K30" s="1">
        <v>34137</v>
      </c>
      <c r="L30" s="1">
        <v>34512</v>
      </c>
      <c r="M30" s="1">
        <v>34887</v>
      </c>
      <c r="N30" s="1">
        <v>35239</v>
      </c>
      <c r="O30" s="1">
        <v>35573</v>
      </c>
      <c r="P30" s="1">
        <v>35908</v>
      </c>
      <c r="Q30" s="1">
        <v>36242</v>
      </c>
      <c r="R30" s="1">
        <v>36577</v>
      </c>
      <c r="S30" s="1">
        <v>36889</v>
      </c>
      <c r="T30" s="1">
        <v>37185</v>
      </c>
      <c r="U30" s="1">
        <v>37481</v>
      </c>
      <c r="V30" s="1">
        <v>37777</v>
      </c>
      <c r="W30" s="1">
        <v>38073</v>
      </c>
      <c r="X30" s="1">
        <v>38337</v>
      </c>
      <c r="Y30" s="1">
        <v>38577</v>
      </c>
      <c r="Z30" s="1">
        <v>38818</v>
      </c>
      <c r="AA30" s="1">
        <v>39058</v>
      </c>
      <c r="AB30" s="1">
        <v>39299</v>
      </c>
      <c r="AC30" s="1">
        <v>39539</v>
      </c>
    </row>
    <row r="31" spans="1:29" x14ac:dyDescent="0.35">
      <c r="A31" t="str">
        <f t="shared" si="0"/>
        <v>AS</v>
      </c>
      <c r="B31" t="s">
        <v>13</v>
      </c>
      <c r="C31" t="s">
        <v>1</v>
      </c>
      <c r="D31" s="1">
        <v>16053</v>
      </c>
      <c r="E31" s="1">
        <v>16248</v>
      </c>
      <c r="F31" s="1">
        <v>16443</v>
      </c>
      <c r="G31" s="1">
        <v>16638</v>
      </c>
      <c r="H31" s="1">
        <v>16834</v>
      </c>
      <c r="I31" s="1">
        <v>17023</v>
      </c>
      <c r="J31" s="1">
        <v>17209</v>
      </c>
      <c r="K31" s="1">
        <v>17394</v>
      </c>
      <c r="L31" s="1">
        <v>17580</v>
      </c>
      <c r="M31" s="1">
        <v>17766</v>
      </c>
      <c r="N31" s="1">
        <v>17938</v>
      </c>
      <c r="O31" s="1">
        <v>18102</v>
      </c>
      <c r="P31" s="1">
        <v>18265</v>
      </c>
      <c r="Q31" s="1">
        <v>18429</v>
      </c>
      <c r="R31" s="1">
        <v>18593</v>
      </c>
      <c r="S31" s="1">
        <v>18744</v>
      </c>
      <c r="T31" s="1">
        <v>18886</v>
      </c>
      <c r="U31" s="1">
        <v>19028</v>
      </c>
      <c r="V31" s="1">
        <v>19170</v>
      </c>
      <c r="W31" s="1">
        <v>19313</v>
      </c>
      <c r="X31" s="1">
        <v>19438</v>
      </c>
      <c r="Y31" s="1">
        <v>19550</v>
      </c>
      <c r="Z31" s="1">
        <v>19663</v>
      </c>
      <c r="AA31" s="1">
        <v>19776</v>
      </c>
      <c r="AB31" s="1">
        <v>19888</v>
      </c>
      <c r="AC31" s="1">
        <v>20001</v>
      </c>
    </row>
    <row r="32" spans="1:29" x14ac:dyDescent="0.35">
      <c r="A32" t="str">
        <f t="shared" si="0"/>
        <v>AS</v>
      </c>
      <c r="B32" t="s">
        <v>13</v>
      </c>
      <c r="C32" t="s">
        <v>2</v>
      </c>
      <c r="D32" s="1">
        <v>15381</v>
      </c>
      <c r="E32" s="1">
        <v>15579</v>
      </c>
      <c r="F32" s="1">
        <v>15776</v>
      </c>
      <c r="G32" s="1">
        <v>15974</v>
      </c>
      <c r="H32" s="1">
        <v>16171</v>
      </c>
      <c r="I32" s="1">
        <v>16364</v>
      </c>
      <c r="J32" s="1">
        <v>16553</v>
      </c>
      <c r="K32" s="1">
        <v>16743</v>
      </c>
      <c r="L32" s="1">
        <v>16932</v>
      </c>
      <c r="M32" s="1">
        <v>17122</v>
      </c>
      <c r="N32" s="1">
        <v>17300</v>
      </c>
      <c r="O32" s="1">
        <v>17471</v>
      </c>
      <c r="P32" s="1">
        <v>17642</v>
      </c>
      <c r="Q32" s="1">
        <v>17813</v>
      </c>
      <c r="R32" s="1">
        <v>17984</v>
      </c>
      <c r="S32" s="1">
        <v>18145</v>
      </c>
      <c r="T32" s="1">
        <v>18299</v>
      </c>
      <c r="U32" s="1">
        <v>18453</v>
      </c>
      <c r="V32" s="1">
        <v>18607</v>
      </c>
      <c r="W32" s="1">
        <v>18760</v>
      </c>
      <c r="X32" s="1">
        <v>18899</v>
      </c>
      <c r="Y32" s="1">
        <v>19027</v>
      </c>
      <c r="Z32" s="1">
        <v>19155</v>
      </c>
      <c r="AA32" s="1">
        <v>19282</v>
      </c>
      <c r="AB32" s="1">
        <v>19410</v>
      </c>
      <c r="AC32" s="1">
        <v>19538</v>
      </c>
    </row>
    <row r="33" spans="1:29" x14ac:dyDescent="0.35">
      <c r="A33" t="str">
        <f t="shared" si="0"/>
        <v>WB</v>
      </c>
      <c r="B33" t="s">
        <v>14</v>
      </c>
      <c r="C33" t="s">
        <v>0</v>
      </c>
      <c r="D33" s="1">
        <v>91720</v>
      </c>
      <c r="E33" s="1">
        <v>92480</v>
      </c>
      <c r="F33" s="1">
        <v>93241</v>
      </c>
      <c r="G33" s="1">
        <v>94001</v>
      </c>
      <c r="H33" s="1">
        <v>94762</v>
      </c>
      <c r="I33" s="1">
        <v>95434</v>
      </c>
      <c r="J33" s="1">
        <v>96043</v>
      </c>
      <c r="K33" s="1">
        <v>96653</v>
      </c>
      <c r="L33" s="1">
        <v>97262</v>
      </c>
      <c r="M33" s="1">
        <v>97871</v>
      </c>
      <c r="N33" s="1">
        <v>98404</v>
      </c>
      <c r="O33" s="1">
        <v>98884</v>
      </c>
      <c r="P33" s="1">
        <v>99363</v>
      </c>
      <c r="Q33" s="1">
        <v>99843</v>
      </c>
      <c r="R33" s="1">
        <v>100322</v>
      </c>
      <c r="S33" s="1">
        <v>100714</v>
      </c>
      <c r="T33" s="1">
        <v>101043</v>
      </c>
      <c r="U33" s="1">
        <v>101372</v>
      </c>
      <c r="V33" s="1">
        <v>101701</v>
      </c>
      <c r="W33" s="1">
        <v>102030</v>
      </c>
      <c r="X33" s="1">
        <v>102256</v>
      </c>
      <c r="Y33" s="1">
        <v>102409</v>
      </c>
      <c r="Z33" s="1">
        <v>102562</v>
      </c>
      <c r="AA33" s="1">
        <v>102715</v>
      </c>
      <c r="AB33" s="1">
        <v>102868</v>
      </c>
      <c r="AC33" s="1">
        <v>103020</v>
      </c>
    </row>
    <row r="34" spans="1:29" x14ac:dyDescent="0.35">
      <c r="A34" t="str">
        <f t="shared" si="0"/>
        <v>WB</v>
      </c>
      <c r="B34" t="s">
        <v>14</v>
      </c>
      <c r="C34" t="s">
        <v>1</v>
      </c>
      <c r="D34" s="1">
        <v>47024</v>
      </c>
      <c r="E34" s="1">
        <v>47394</v>
      </c>
      <c r="F34" s="1">
        <v>47763</v>
      </c>
      <c r="G34" s="1">
        <v>48132</v>
      </c>
      <c r="H34" s="1">
        <v>48502</v>
      </c>
      <c r="I34" s="1">
        <v>48824</v>
      </c>
      <c r="J34" s="1">
        <v>49112</v>
      </c>
      <c r="K34" s="1">
        <v>49400</v>
      </c>
      <c r="L34" s="1">
        <v>49687</v>
      </c>
      <c r="M34" s="1">
        <v>49975</v>
      </c>
      <c r="N34" s="1">
        <v>50222</v>
      </c>
      <c r="O34" s="1">
        <v>50439</v>
      </c>
      <c r="P34" s="1">
        <v>50656</v>
      </c>
      <c r="Q34" s="1">
        <v>50873</v>
      </c>
      <c r="R34" s="1">
        <v>51090</v>
      </c>
      <c r="S34" s="1">
        <v>51259</v>
      </c>
      <c r="T34" s="1">
        <v>51395</v>
      </c>
      <c r="U34" s="1">
        <v>51530</v>
      </c>
      <c r="V34" s="1">
        <v>51666</v>
      </c>
      <c r="W34" s="1">
        <v>51802</v>
      </c>
      <c r="X34" s="1">
        <v>51884</v>
      </c>
      <c r="Y34" s="1">
        <v>51928</v>
      </c>
      <c r="Z34" s="1">
        <v>51973</v>
      </c>
      <c r="AA34" s="1">
        <v>52017</v>
      </c>
      <c r="AB34" s="1">
        <v>52062</v>
      </c>
      <c r="AC34" s="1">
        <v>52106</v>
      </c>
    </row>
    <row r="35" spans="1:29" x14ac:dyDescent="0.35">
      <c r="A35" t="str">
        <f t="shared" si="0"/>
        <v>WB</v>
      </c>
      <c r="B35" t="s">
        <v>14</v>
      </c>
      <c r="C35" t="s">
        <v>2</v>
      </c>
      <c r="D35" s="1">
        <v>44695</v>
      </c>
      <c r="E35" s="1">
        <v>45087</v>
      </c>
      <c r="F35" s="1">
        <v>45478</v>
      </c>
      <c r="G35" s="1">
        <v>45869</v>
      </c>
      <c r="H35" s="1">
        <v>46260</v>
      </c>
      <c r="I35" s="1">
        <v>46611</v>
      </c>
      <c r="J35" s="1">
        <v>46932</v>
      </c>
      <c r="K35" s="1">
        <v>47253</v>
      </c>
      <c r="L35" s="1">
        <v>47574</v>
      </c>
      <c r="M35" s="1">
        <v>47896</v>
      </c>
      <c r="N35" s="1">
        <v>48182</v>
      </c>
      <c r="O35" s="1">
        <v>48445</v>
      </c>
      <c r="P35" s="1">
        <v>48707</v>
      </c>
      <c r="Q35" s="1">
        <v>48970</v>
      </c>
      <c r="R35" s="1">
        <v>49232</v>
      </c>
      <c r="S35" s="1">
        <v>49454</v>
      </c>
      <c r="T35" s="1">
        <v>49648</v>
      </c>
      <c r="U35" s="1">
        <v>49841</v>
      </c>
      <c r="V35" s="1">
        <v>50035</v>
      </c>
      <c r="W35" s="1">
        <v>50228</v>
      </c>
      <c r="X35" s="1">
        <v>50372</v>
      </c>
      <c r="Y35" s="1">
        <v>50480</v>
      </c>
      <c r="Z35" s="1">
        <v>50589</v>
      </c>
      <c r="AA35" s="1">
        <v>50697</v>
      </c>
      <c r="AB35" s="1">
        <v>50806</v>
      </c>
      <c r="AC35" s="1">
        <v>50914</v>
      </c>
    </row>
    <row r="36" spans="1:29" x14ac:dyDescent="0.35">
      <c r="A36" t="str">
        <f t="shared" si="0"/>
        <v>JH</v>
      </c>
      <c r="B36" t="s">
        <v>15</v>
      </c>
      <c r="C36" t="s">
        <v>0</v>
      </c>
      <c r="D36" s="1">
        <v>33316</v>
      </c>
      <c r="E36" s="1">
        <v>33879</v>
      </c>
      <c r="F36" s="1">
        <v>34441</v>
      </c>
      <c r="G36" s="1">
        <v>35003</v>
      </c>
      <c r="H36" s="1">
        <v>35566</v>
      </c>
      <c r="I36" s="1">
        <v>36112</v>
      </c>
      <c r="J36" s="1">
        <v>36646</v>
      </c>
      <c r="K36" s="1">
        <v>37180</v>
      </c>
      <c r="L36" s="1">
        <v>37715</v>
      </c>
      <c r="M36" s="1">
        <v>38249</v>
      </c>
      <c r="N36" s="1">
        <v>38762</v>
      </c>
      <c r="O36" s="1">
        <v>39259</v>
      </c>
      <c r="P36" s="1">
        <v>39756</v>
      </c>
      <c r="Q36" s="1">
        <v>40253</v>
      </c>
      <c r="R36" s="1">
        <v>40751</v>
      </c>
      <c r="S36" s="1">
        <v>41221</v>
      </c>
      <c r="T36" s="1">
        <v>41671</v>
      </c>
      <c r="U36" s="1">
        <v>42121</v>
      </c>
      <c r="V36" s="1">
        <v>42572</v>
      </c>
      <c r="W36" s="1">
        <v>43022</v>
      </c>
      <c r="X36" s="1">
        <v>43436</v>
      </c>
      <c r="Y36" s="1">
        <v>43826</v>
      </c>
      <c r="Z36" s="1">
        <v>44215</v>
      </c>
      <c r="AA36" s="1">
        <v>44604</v>
      </c>
      <c r="AB36" s="1">
        <v>44993</v>
      </c>
      <c r="AC36" s="1">
        <v>45382</v>
      </c>
    </row>
    <row r="37" spans="1:29" x14ac:dyDescent="0.35">
      <c r="A37" t="str">
        <f t="shared" si="0"/>
        <v>JH</v>
      </c>
      <c r="B37" t="s">
        <v>15</v>
      </c>
      <c r="C37" t="s">
        <v>1</v>
      </c>
      <c r="D37" s="1">
        <v>17097</v>
      </c>
      <c r="E37" s="1">
        <v>17383</v>
      </c>
      <c r="F37" s="1">
        <v>17669</v>
      </c>
      <c r="G37" s="1">
        <v>17956</v>
      </c>
      <c r="H37" s="1">
        <v>18242</v>
      </c>
      <c r="I37" s="1">
        <v>18517</v>
      </c>
      <c r="J37" s="1">
        <v>18785</v>
      </c>
      <c r="K37" s="1">
        <v>19053</v>
      </c>
      <c r="L37" s="1">
        <v>19321</v>
      </c>
      <c r="M37" s="1">
        <v>19590</v>
      </c>
      <c r="N37" s="1">
        <v>19845</v>
      </c>
      <c r="O37" s="1">
        <v>20091</v>
      </c>
      <c r="P37" s="1">
        <v>20338</v>
      </c>
      <c r="Q37" s="1">
        <v>20584</v>
      </c>
      <c r="R37" s="1">
        <v>20831</v>
      </c>
      <c r="S37" s="1">
        <v>21061</v>
      </c>
      <c r="T37" s="1">
        <v>21280</v>
      </c>
      <c r="U37" s="1">
        <v>21499</v>
      </c>
      <c r="V37" s="1">
        <v>21719</v>
      </c>
      <c r="W37" s="1">
        <v>21938</v>
      </c>
      <c r="X37" s="1">
        <v>22138</v>
      </c>
      <c r="Y37" s="1">
        <v>22324</v>
      </c>
      <c r="Z37" s="1">
        <v>22511</v>
      </c>
      <c r="AA37" s="1">
        <v>22697</v>
      </c>
      <c r="AB37" s="1">
        <v>22884</v>
      </c>
      <c r="AC37" s="1">
        <v>23071</v>
      </c>
    </row>
    <row r="38" spans="1:29" x14ac:dyDescent="0.35">
      <c r="A38" t="str">
        <f t="shared" si="0"/>
        <v>JH</v>
      </c>
      <c r="B38" t="s">
        <v>15</v>
      </c>
      <c r="C38" t="s">
        <v>2</v>
      </c>
      <c r="D38" s="1">
        <v>16219</v>
      </c>
      <c r="E38" s="1">
        <v>16495</v>
      </c>
      <c r="F38" s="1">
        <v>16772</v>
      </c>
      <c r="G38" s="1">
        <v>17048</v>
      </c>
      <c r="H38" s="1">
        <v>17324</v>
      </c>
      <c r="I38" s="1">
        <v>17594</v>
      </c>
      <c r="J38" s="1">
        <v>17861</v>
      </c>
      <c r="K38" s="1">
        <v>18127</v>
      </c>
      <c r="L38" s="1">
        <v>18393</v>
      </c>
      <c r="M38" s="1">
        <v>18659</v>
      </c>
      <c r="N38" s="1">
        <v>18917</v>
      </c>
      <c r="O38" s="1">
        <v>19167</v>
      </c>
      <c r="P38" s="1">
        <v>19418</v>
      </c>
      <c r="Q38" s="1">
        <v>19669</v>
      </c>
      <c r="R38" s="1">
        <v>19920</v>
      </c>
      <c r="S38" s="1">
        <v>20159</v>
      </c>
      <c r="T38" s="1">
        <v>20390</v>
      </c>
      <c r="U38" s="1">
        <v>20622</v>
      </c>
      <c r="V38" s="1">
        <v>20853</v>
      </c>
      <c r="W38" s="1">
        <v>21084</v>
      </c>
      <c r="X38" s="1">
        <v>21299</v>
      </c>
      <c r="Y38" s="1">
        <v>21501</v>
      </c>
      <c r="Z38" s="1">
        <v>21704</v>
      </c>
      <c r="AA38" s="1">
        <v>21906</v>
      </c>
      <c r="AB38" s="1">
        <v>22109</v>
      </c>
      <c r="AC38" s="1">
        <v>22311</v>
      </c>
    </row>
    <row r="39" spans="1:29" x14ac:dyDescent="0.35">
      <c r="A39" t="str">
        <f t="shared" si="0"/>
        <v>OD</v>
      </c>
      <c r="B39" t="s">
        <v>16</v>
      </c>
      <c r="C39" t="s">
        <v>0</v>
      </c>
      <c r="D39" s="1">
        <v>42207</v>
      </c>
      <c r="E39" s="1">
        <v>42605</v>
      </c>
      <c r="F39" s="1">
        <v>43004</v>
      </c>
      <c r="G39" s="1">
        <v>43401</v>
      </c>
      <c r="H39" s="1">
        <v>43800</v>
      </c>
      <c r="I39" s="1">
        <v>44168</v>
      </c>
      <c r="J39" s="1">
        <v>44514</v>
      </c>
      <c r="K39" s="1">
        <v>44860</v>
      </c>
      <c r="L39" s="1">
        <v>45205</v>
      </c>
      <c r="M39" s="1">
        <v>45552</v>
      </c>
      <c r="N39" s="1">
        <v>45865</v>
      </c>
      <c r="O39" s="1">
        <v>46156</v>
      </c>
      <c r="P39" s="1">
        <v>46446</v>
      </c>
      <c r="Q39" s="1">
        <v>46736</v>
      </c>
      <c r="R39" s="1">
        <v>47026</v>
      </c>
      <c r="S39" s="1">
        <v>47277</v>
      </c>
      <c r="T39" s="1">
        <v>47499</v>
      </c>
      <c r="U39" s="1">
        <v>47722</v>
      </c>
      <c r="V39" s="1">
        <v>47944</v>
      </c>
      <c r="W39" s="1">
        <v>48167</v>
      </c>
      <c r="X39" s="1">
        <v>48349</v>
      </c>
      <c r="Y39" s="1">
        <v>48502</v>
      </c>
      <c r="Z39" s="1">
        <v>48656</v>
      </c>
      <c r="AA39" s="1">
        <v>48808</v>
      </c>
      <c r="AB39" s="1">
        <v>48962</v>
      </c>
      <c r="AC39" s="1">
        <v>49115</v>
      </c>
    </row>
    <row r="40" spans="1:29" x14ac:dyDescent="0.35">
      <c r="A40" t="str">
        <f t="shared" si="0"/>
        <v>OD</v>
      </c>
      <c r="B40" t="s">
        <v>16</v>
      </c>
      <c r="C40" t="s">
        <v>1</v>
      </c>
      <c r="D40" s="1">
        <v>21325</v>
      </c>
      <c r="E40" s="1">
        <v>21518</v>
      </c>
      <c r="F40" s="1">
        <v>21712</v>
      </c>
      <c r="G40" s="1">
        <v>21905</v>
      </c>
      <c r="H40" s="1">
        <v>22099</v>
      </c>
      <c r="I40" s="1">
        <v>22275</v>
      </c>
      <c r="J40" s="1">
        <v>22440</v>
      </c>
      <c r="K40" s="1">
        <v>22605</v>
      </c>
      <c r="L40" s="1">
        <v>22769</v>
      </c>
      <c r="M40" s="1">
        <v>22934</v>
      </c>
      <c r="N40" s="1">
        <v>23083</v>
      </c>
      <c r="O40" s="1">
        <v>23221</v>
      </c>
      <c r="P40" s="1">
        <v>23359</v>
      </c>
      <c r="Q40" s="1">
        <v>23497</v>
      </c>
      <c r="R40" s="1">
        <v>23634</v>
      </c>
      <c r="S40" s="1">
        <v>23752</v>
      </c>
      <c r="T40" s="1">
        <v>23854</v>
      </c>
      <c r="U40" s="1">
        <v>23957</v>
      </c>
      <c r="V40" s="1">
        <v>24059</v>
      </c>
      <c r="W40" s="1">
        <v>24162</v>
      </c>
      <c r="X40" s="1">
        <v>24244</v>
      </c>
      <c r="Y40" s="1">
        <v>24311</v>
      </c>
      <c r="Z40" s="1">
        <v>24379</v>
      </c>
      <c r="AA40" s="1">
        <v>24446</v>
      </c>
      <c r="AB40" s="1">
        <v>24514</v>
      </c>
      <c r="AC40" s="1">
        <v>24582</v>
      </c>
    </row>
    <row r="41" spans="1:29" x14ac:dyDescent="0.35">
      <c r="A41" t="str">
        <f t="shared" si="0"/>
        <v>OD</v>
      </c>
      <c r="B41" t="s">
        <v>16</v>
      </c>
      <c r="C41" t="s">
        <v>2</v>
      </c>
      <c r="D41" s="1">
        <v>20882</v>
      </c>
      <c r="E41" s="1">
        <v>21087</v>
      </c>
      <c r="F41" s="1">
        <v>21292</v>
      </c>
      <c r="G41" s="1">
        <v>21496</v>
      </c>
      <c r="H41" s="1">
        <v>21701</v>
      </c>
      <c r="I41" s="1">
        <v>21893</v>
      </c>
      <c r="J41" s="1">
        <v>22074</v>
      </c>
      <c r="K41" s="1">
        <v>22255</v>
      </c>
      <c r="L41" s="1">
        <v>22436</v>
      </c>
      <c r="M41" s="1">
        <v>22618</v>
      </c>
      <c r="N41" s="1">
        <v>22782</v>
      </c>
      <c r="O41" s="1">
        <v>22935</v>
      </c>
      <c r="P41" s="1">
        <v>23087</v>
      </c>
      <c r="Q41" s="1">
        <v>23239</v>
      </c>
      <c r="R41" s="1">
        <v>23392</v>
      </c>
      <c r="S41" s="1">
        <v>23525</v>
      </c>
      <c r="T41" s="1">
        <v>23645</v>
      </c>
      <c r="U41" s="1">
        <v>23765</v>
      </c>
      <c r="V41" s="1">
        <v>23885</v>
      </c>
      <c r="W41" s="1">
        <v>24005</v>
      </c>
      <c r="X41" s="1">
        <v>24105</v>
      </c>
      <c r="Y41" s="1">
        <v>24191</v>
      </c>
      <c r="Z41" s="1">
        <v>24277</v>
      </c>
      <c r="AA41" s="1">
        <v>24362</v>
      </c>
      <c r="AB41" s="1">
        <v>24448</v>
      </c>
      <c r="AC41" s="1">
        <v>24533</v>
      </c>
    </row>
    <row r="42" spans="1:29" x14ac:dyDescent="0.35">
      <c r="A42" t="str">
        <f t="shared" si="0"/>
        <v>CG</v>
      </c>
      <c r="B42" t="s">
        <v>17</v>
      </c>
      <c r="C42" t="s">
        <v>0</v>
      </c>
      <c r="D42" s="1">
        <v>25782</v>
      </c>
      <c r="E42" s="1">
        <v>26187</v>
      </c>
      <c r="F42" s="1">
        <v>26592</v>
      </c>
      <c r="G42" s="1">
        <v>26997</v>
      </c>
      <c r="H42" s="1">
        <v>27403</v>
      </c>
      <c r="I42" s="1">
        <v>27796</v>
      </c>
      <c r="J42" s="1">
        <v>28180</v>
      </c>
      <c r="K42" s="1">
        <v>28564</v>
      </c>
      <c r="L42" s="1">
        <v>28948</v>
      </c>
      <c r="M42" s="1">
        <v>29333</v>
      </c>
      <c r="N42" s="1">
        <v>29693</v>
      </c>
      <c r="O42" s="1">
        <v>30037</v>
      </c>
      <c r="P42" s="1">
        <v>30380</v>
      </c>
      <c r="Q42" s="1">
        <v>30724</v>
      </c>
      <c r="R42" s="1">
        <v>31068</v>
      </c>
      <c r="S42" s="1">
        <v>31387</v>
      </c>
      <c r="T42" s="1">
        <v>31688</v>
      </c>
      <c r="U42" s="1">
        <v>31990</v>
      </c>
      <c r="V42" s="1">
        <v>32292</v>
      </c>
      <c r="W42" s="1">
        <v>32593</v>
      </c>
      <c r="X42" s="1">
        <v>32878</v>
      </c>
      <c r="Y42" s="1">
        <v>33150</v>
      </c>
      <c r="Z42" s="1">
        <v>33423</v>
      </c>
      <c r="AA42" s="1">
        <v>33695</v>
      </c>
      <c r="AB42" s="1">
        <v>33967</v>
      </c>
      <c r="AC42" s="1">
        <v>34240</v>
      </c>
    </row>
    <row r="43" spans="1:29" x14ac:dyDescent="0.35">
      <c r="A43" t="str">
        <f t="shared" si="0"/>
        <v>CG</v>
      </c>
      <c r="B43" t="s">
        <v>17</v>
      </c>
      <c r="C43" t="s">
        <v>1</v>
      </c>
      <c r="D43" s="1">
        <v>12950</v>
      </c>
      <c r="E43" s="1">
        <v>13150</v>
      </c>
      <c r="F43" s="1">
        <v>13350</v>
      </c>
      <c r="G43" s="1">
        <v>13550</v>
      </c>
      <c r="H43" s="1">
        <v>13751</v>
      </c>
      <c r="I43" s="1">
        <v>13946</v>
      </c>
      <c r="J43" s="1">
        <v>14138</v>
      </c>
      <c r="K43" s="1">
        <v>14330</v>
      </c>
      <c r="L43" s="1">
        <v>14522</v>
      </c>
      <c r="M43" s="1">
        <v>14714</v>
      </c>
      <c r="N43" s="1">
        <v>14894</v>
      </c>
      <c r="O43" s="1">
        <v>15066</v>
      </c>
      <c r="P43" s="1">
        <v>15237</v>
      </c>
      <c r="Q43" s="1">
        <v>15408</v>
      </c>
      <c r="R43" s="1">
        <v>15579</v>
      </c>
      <c r="S43" s="1">
        <v>15739</v>
      </c>
      <c r="T43" s="1">
        <v>15889</v>
      </c>
      <c r="U43" s="1">
        <v>16040</v>
      </c>
      <c r="V43" s="1">
        <v>16191</v>
      </c>
      <c r="W43" s="1">
        <v>16341</v>
      </c>
      <c r="X43" s="1">
        <v>16482</v>
      </c>
      <c r="Y43" s="1">
        <v>16617</v>
      </c>
      <c r="Z43" s="1">
        <v>16751</v>
      </c>
      <c r="AA43" s="1">
        <v>16885</v>
      </c>
      <c r="AB43" s="1">
        <v>17020</v>
      </c>
      <c r="AC43" s="1">
        <v>17154</v>
      </c>
    </row>
    <row r="44" spans="1:29" x14ac:dyDescent="0.35">
      <c r="A44" t="str">
        <f t="shared" si="0"/>
        <v>CG</v>
      </c>
      <c r="B44" t="s">
        <v>17</v>
      </c>
      <c r="C44" t="s">
        <v>2</v>
      </c>
      <c r="D44" s="1">
        <v>12832</v>
      </c>
      <c r="E44" s="1">
        <v>13037</v>
      </c>
      <c r="F44" s="1">
        <v>13242</v>
      </c>
      <c r="G44" s="1">
        <v>13447</v>
      </c>
      <c r="H44" s="1">
        <v>13652</v>
      </c>
      <c r="I44" s="1">
        <v>13850</v>
      </c>
      <c r="J44" s="1">
        <v>14042</v>
      </c>
      <c r="K44" s="1">
        <v>14234</v>
      </c>
      <c r="L44" s="1">
        <v>14426</v>
      </c>
      <c r="M44" s="1">
        <v>14618</v>
      </c>
      <c r="N44" s="1">
        <v>14799</v>
      </c>
      <c r="O44" s="1">
        <v>14971</v>
      </c>
      <c r="P44" s="1">
        <v>15144</v>
      </c>
      <c r="Q44" s="1">
        <v>15316</v>
      </c>
      <c r="R44" s="1">
        <v>15488</v>
      </c>
      <c r="S44" s="1">
        <v>15648</v>
      </c>
      <c r="T44" s="1">
        <v>15799</v>
      </c>
      <c r="U44" s="1">
        <v>15950</v>
      </c>
      <c r="V44" s="1">
        <v>16101</v>
      </c>
      <c r="W44" s="1">
        <v>16252</v>
      </c>
      <c r="X44" s="1">
        <v>16396</v>
      </c>
      <c r="Y44" s="1">
        <v>16534</v>
      </c>
      <c r="Z44" s="1">
        <v>16672</v>
      </c>
      <c r="AA44" s="1">
        <v>16810</v>
      </c>
      <c r="AB44" s="1">
        <v>16948</v>
      </c>
      <c r="AC44" s="1">
        <v>17086</v>
      </c>
    </row>
    <row r="45" spans="1:29" x14ac:dyDescent="0.35">
      <c r="A45" t="str">
        <f t="shared" si="0"/>
        <v>MP</v>
      </c>
      <c r="B45" t="s">
        <v>18</v>
      </c>
      <c r="C45" t="s">
        <v>0</v>
      </c>
      <c r="D45" s="1">
        <v>73348</v>
      </c>
      <c r="E45" s="1">
        <v>74584</v>
      </c>
      <c r="F45" s="1">
        <v>75819</v>
      </c>
      <c r="G45" s="1">
        <v>77055</v>
      </c>
      <c r="H45" s="1">
        <v>78291</v>
      </c>
      <c r="I45" s="1">
        <v>79472</v>
      </c>
      <c r="J45" s="1">
        <v>80614</v>
      </c>
      <c r="K45" s="1">
        <v>81756</v>
      </c>
      <c r="L45" s="1">
        <v>82898</v>
      </c>
      <c r="M45" s="1">
        <v>84040</v>
      </c>
      <c r="N45" s="1">
        <v>85118</v>
      </c>
      <c r="O45" s="1">
        <v>86149</v>
      </c>
      <c r="P45" s="1">
        <v>87180</v>
      </c>
      <c r="Q45" s="1">
        <v>88212</v>
      </c>
      <c r="R45" s="1">
        <v>89243</v>
      </c>
      <c r="S45" s="1">
        <v>90184</v>
      </c>
      <c r="T45" s="1">
        <v>91061</v>
      </c>
      <c r="U45" s="1">
        <v>91938</v>
      </c>
      <c r="V45" s="1">
        <v>92815</v>
      </c>
      <c r="W45" s="1">
        <v>93691</v>
      </c>
      <c r="X45" s="1">
        <v>94494</v>
      </c>
      <c r="Y45" s="1">
        <v>95244</v>
      </c>
      <c r="Z45" s="1">
        <v>95993</v>
      </c>
      <c r="AA45" s="1">
        <v>96743</v>
      </c>
      <c r="AB45" s="1">
        <v>97492</v>
      </c>
      <c r="AC45" s="1">
        <v>98242</v>
      </c>
    </row>
    <row r="46" spans="1:29" x14ac:dyDescent="0.35">
      <c r="A46" t="str">
        <f t="shared" si="0"/>
        <v>MP</v>
      </c>
      <c r="B46" t="s">
        <v>18</v>
      </c>
      <c r="C46" t="s">
        <v>1</v>
      </c>
      <c r="D46" s="1">
        <v>37977</v>
      </c>
      <c r="E46" s="1">
        <v>38602</v>
      </c>
      <c r="F46" s="1">
        <v>39227</v>
      </c>
      <c r="G46" s="1">
        <v>39852</v>
      </c>
      <c r="H46" s="1">
        <v>40477</v>
      </c>
      <c r="I46" s="1">
        <v>41072</v>
      </c>
      <c r="J46" s="1">
        <v>41647</v>
      </c>
      <c r="K46" s="1">
        <v>42221</v>
      </c>
      <c r="L46" s="1">
        <v>42795</v>
      </c>
      <c r="M46" s="1">
        <v>43370</v>
      </c>
      <c r="N46" s="1">
        <v>43907</v>
      </c>
      <c r="O46" s="1">
        <v>44416</v>
      </c>
      <c r="P46" s="1">
        <v>44926</v>
      </c>
      <c r="Q46" s="1">
        <v>45435</v>
      </c>
      <c r="R46" s="1">
        <v>45945</v>
      </c>
      <c r="S46" s="1">
        <v>46406</v>
      </c>
      <c r="T46" s="1">
        <v>46832</v>
      </c>
      <c r="U46" s="1">
        <v>47258</v>
      </c>
      <c r="V46" s="1">
        <v>47685</v>
      </c>
      <c r="W46" s="1">
        <v>48111</v>
      </c>
      <c r="X46" s="1">
        <v>48496</v>
      </c>
      <c r="Y46" s="1">
        <v>48853</v>
      </c>
      <c r="Z46" s="1">
        <v>49210</v>
      </c>
      <c r="AA46" s="1">
        <v>49567</v>
      </c>
      <c r="AB46" s="1">
        <v>49924</v>
      </c>
      <c r="AC46" s="1">
        <v>50281</v>
      </c>
    </row>
    <row r="47" spans="1:29" x14ac:dyDescent="0.35">
      <c r="A47" t="str">
        <f t="shared" si="0"/>
        <v>MP</v>
      </c>
      <c r="B47" t="s">
        <v>18</v>
      </c>
      <c r="C47" t="s">
        <v>2</v>
      </c>
      <c r="D47" s="1">
        <v>35371</v>
      </c>
      <c r="E47" s="1">
        <v>35982</v>
      </c>
      <c r="F47" s="1">
        <v>36593</v>
      </c>
      <c r="G47" s="1">
        <v>37204</v>
      </c>
      <c r="H47" s="1">
        <v>37814</v>
      </c>
      <c r="I47" s="1">
        <v>38400</v>
      </c>
      <c r="J47" s="1">
        <v>38968</v>
      </c>
      <c r="K47" s="1">
        <v>39535</v>
      </c>
      <c r="L47" s="1">
        <v>40103</v>
      </c>
      <c r="M47" s="1">
        <v>40670</v>
      </c>
      <c r="N47" s="1">
        <v>41211</v>
      </c>
      <c r="O47" s="1">
        <v>41733</v>
      </c>
      <c r="P47" s="1">
        <v>42255</v>
      </c>
      <c r="Q47" s="1">
        <v>42776</v>
      </c>
      <c r="R47" s="1">
        <v>43298</v>
      </c>
      <c r="S47" s="1">
        <v>43778</v>
      </c>
      <c r="T47" s="1">
        <v>44229</v>
      </c>
      <c r="U47" s="1">
        <v>44679</v>
      </c>
      <c r="V47" s="1">
        <v>45130</v>
      </c>
      <c r="W47" s="1">
        <v>45581</v>
      </c>
      <c r="X47" s="1">
        <v>45998</v>
      </c>
      <c r="Y47" s="1">
        <v>46390</v>
      </c>
      <c r="Z47" s="1">
        <v>46783</v>
      </c>
      <c r="AA47" s="1">
        <v>47175</v>
      </c>
      <c r="AB47" s="1">
        <v>47568</v>
      </c>
      <c r="AC47" s="1">
        <v>47960</v>
      </c>
    </row>
    <row r="48" spans="1:29" x14ac:dyDescent="0.35">
      <c r="A48" t="str">
        <f t="shared" si="0"/>
        <v>GJ</v>
      </c>
      <c r="B48" t="s">
        <v>19</v>
      </c>
      <c r="C48" t="s">
        <v>0</v>
      </c>
      <c r="D48" s="1">
        <v>60990</v>
      </c>
      <c r="E48" s="1">
        <v>61934</v>
      </c>
      <c r="F48" s="1">
        <v>62877</v>
      </c>
      <c r="G48" s="1">
        <v>63821</v>
      </c>
      <c r="H48" s="1">
        <v>64765</v>
      </c>
      <c r="I48" s="1">
        <v>65698</v>
      </c>
      <c r="J48" s="1">
        <v>66624</v>
      </c>
      <c r="K48" s="1">
        <v>67550</v>
      </c>
      <c r="L48" s="1">
        <v>68476</v>
      </c>
      <c r="M48" s="1">
        <v>69402</v>
      </c>
      <c r="N48" s="1">
        <v>70289</v>
      </c>
      <c r="O48" s="1">
        <v>71149</v>
      </c>
      <c r="P48" s="1">
        <v>72009</v>
      </c>
      <c r="Q48" s="1">
        <v>72868</v>
      </c>
      <c r="R48" s="1">
        <v>73728</v>
      </c>
      <c r="S48" s="1">
        <v>74535</v>
      </c>
      <c r="T48" s="1">
        <v>75304</v>
      </c>
      <c r="U48" s="1">
        <v>76073</v>
      </c>
      <c r="V48" s="1">
        <v>76842</v>
      </c>
      <c r="W48" s="1">
        <v>77611</v>
      </c>
      <c r="X48" s="1">
        <v>78326</v>
      </c>
      <c r="Y48" s="1">
        <v>79003</v>
      </c>
      <c r="Z48" s="1">
        <v>79680</v>
      </c>
      <c r="AA48" s="1">
        <v>80357</v>
      </c>
      <c r="AB48" s="1">
        <v>81034</v>
      </c>
      <c r="AC48" s="1">
        <v>81711</v>
      </c>
    </row>
    <row r="49" spans="1:29" x14ac:dyDescent="0.35">
      <c r="A49" t="str">
        <f t="shared" si="0"/>
        <v>GJ</v>
      </c>
      <c r="B49" t="s">
        <v>19</v>
      </c>
      <c r="C49" t="s">
        <v>1</v>
      </c>
      <c r="D49" s="1">
        <v>31792</v>
      </c>
      <c r="E49" s="1">
        <v>32308</v>
      </c>
      <c r="F49" s="1">
        <v>32824</v>
      </c>
      <c r="G49" s="1">
        <v>33340</v>
      </c>
      <c r="H49" s="1">
        <v>33856</v>
      </c>
      <c r="I49" s="1">
        <v>34366</v>
      </c>
      <c r="J49" s="1">
        <v>34872</v>
      </c>
      <c r="K49" s="1">
        <v>35378</v>
      </c>
      <c r="L49" s="1">
        <v>35884</v>
      </c>
      <c r="M49" s="1">
        <v>36390</v>
      </c>
      <c r="N49" s="1">
        <v>36872</v>
      </c>
      <c r="O49" s="1">
        <v>37338</v>
      </c>
      <c r="P49" s="1">
        <v>37804</v>
      </c>
      <c r="Q49" s="1">
        <v>38270</v>
      </c>
      <c r="R49" s="1">
        <v>38736</v>
      </c>
      <c r="S49" s="1">
        <v>39170</v>
      </c>
      <c r="T49" s="1">
        <v>39581</v>
      </c>
      <c r="U49" s="1">
        <v>39992</v>
      </c>
      <c r="V49" s="1">
        <v>40403</v>
      </c>
      <c r="W49" s="1">
        <v>40814</v>
      </c>
      <c r="X49" s="1">
        <v>41197</v>
      </c>
      <c r="Y49" s="1">
        <v>41560</v>
      </c>
      <c r="Z49" s="1">
        <v>41923</v>
      </c>
      <c r="AA49" s="1">
        <v>42286</v>
      </c>
      <c r="AB49" s="1">
        <v>42648</v>
      </c>
      <c r="AC49" s="1">
        <v>43011</v>
      </c>
    </row>
    <row r="50" spans="1:29" x14ac:dyDescent="0.35">
      <c r="A50" t="str">
        <f t="shared" si="0"/>
        <v>GJ</v>
      </c>
      <c r="B50" t="s">
        <v>19</v>
      </c>
      <c r="C50" t="s">
        <v>2</v>
      </c>
      <c r="D50" s="1">
        <v>29198</v>
      </c>
      <c r="E50" s="1">
        <v>29626</v>
      </c>
      <c r="F50" s="1">
        <v>30053</v>
      </c>
      <c r="G50" s="1">
        <v>30481</v>
      </c>
      <c r="H50" s="1">
        <v>30909</v>
      </c>
      <c r="I50" s="1">
        <v>31332</v>
      </c>
      <c r="J50" s="1">
        <v>31752</v>
      </c>
      <c r="K50" s="1">
        <v>32172</v>
      </c>
      <c r="L50" s="1">
        <v>32593</v>
      </c>
      <c r="M50" s="1">
        <v>33013</v>
      </c>
      <c r="N50" s="1">
        <v>33417</v>
      </c>
      <c r="O50" s="1">
        <v>33811</v>
      </c>
      <c r="P50" s="1">
        <v>34205</v>
      </c>
      <c r="Q50" s="1">
        <v>34598</v>
      </c>
      <c r="R50" s="1">
        <v>34992</v>
      </c>
      <c r="S50" s="1">
        <v>35365</v>
      </c>
      <c r="T50" s="1">
        <v>35723</v>
      </c>
      <c r="U50" s="1">
        <v>36081</v>
      </c>
      <c r="V50" s="1">
        <v>36439</v>
      </c>
      <c r="W50" s="1">
        <v>36797</v>
      </c>
      <c r="X50" s="1">
        <v>37129</v>
      </c>
      <c r="Y50" s="1">
        <v>37443</v>
      </c>
      <c r="Z50" s="1">
        <v>37757</v>
      </c>
      <c r="AA50" s="1">
        <v>38071</v>
      </c>
      <c r="AB50" s="1">
        <v>38385</v>
      </c>
      <c r="AC50" s="1">
        <v>38700</v>
      </c>
    </row>
    <row r="51" spans="1:29" x14ac:dyDescent="0.35">
      <c r="A51" t="str">
        <f t="shared" si="0"/>
        <v>MH</v>
      </c>
      <c r="B51" t="s">
        <v>20</v>
      </c>
      <c r="C51" t="s">
        <v>0</v>
      </c>
      <c r="D51" s="1">
        <v>113115</v>
      </c>
      <c r="E51" s="1">
        <v>114386</v>
      </c>
      <c r="F51" s="1">
        <v>115656</v>
      </c>
      <c r="G51" s="1">
        <v>116927</v>
      </c>
      <c r="H51" s="1">
        <v>118197</v>
      </c>
      <c r="I51" s="1">
        <v>119393</v>
      </c>
      <c r="J51" s="1">
        <v>120535</v>
      </c>
      <c r="K51" s="1">
        <v>121677</v>
      </c>
      <c r="L51" s="1">
        <v>122819</v>
      </c>
      <c r="M51" s="1">
        <v>123961</v>
      </c>
      <c r="N51" s="1">
        <v>125005</v>
      </c>
      <c r="O51" s="1">
        <v>125979</v>
      </c>
      <c r="P51" s="1">
        <v>126954</v>
      </c>
      <c r="Q51" s="1">
        <v>127928</v>
      </c>
      <c r="R51" s="1">
        <v>128902</v>
      </c>
      <c r="S51" s="1">
        <v>129791</v>
      </c>
      <c r="T51" s="1">
        <v>130620</v>
      </c>
      <c r="U51" s="1">
        <v>131449</v>
      </c>
      <c r="V51" s="1">
        <v>132277</v>
      </c>
      <c r="W51" s="1">
        <v>133106</v>
      </c>
      <c r="X51" s="1">
        <v>133837</v>
      </c>
      <c r="Y51" s="1">
        <v>134500</v>
      </c>
      <c r="Z51" s="1">
        <v>135163</v>
      </c>
      <c r="AA51" s="1">
        <v>135825</v>
      </c>
      <c r="AB51" s="1">
        <v>136488</v>
      </c>
      <c r="AC51" s="1">
        <v>137150</v>
      </c>
    </row>
    <row r="52" spans="1:29" x14ac:dyDescent="0.35">
      <c r="A52" t="str">
        <f t="shared" si="0"/>
        <v>MH</v>
      </c>
      <c r="B52" t="s">
        <v>20</v>
      </c>
      <c r="C52" t="s">
        <v>1</v>
      </c>
      <c r="D52" s="1">
        <v>58640</v>
      </c>
      <c r="E52" s="1">
        <v>59322</v>
      </c>
      <c r="F52" s="1">
        <v>60003</v>
      </c>
      <c r="G52" s="1">
        <v>60684</v>
      </c>
      <c r="H52" s="1">
        <v>61365</v>
      </c>
      <c r="I52" s="1">
        <v>62005</v>
      </c>
      <c r="J52" s="1">
        <v>62616</v>
      </c>
      <c r="K52" s="1">
        <v>63226</v>
      </c>
      <c r="L52" s="1">
        <v>63837</v>
      </c>
      <c r="M52" s="1">
        <v>64448</v>
      </c>
      <c r="N52" s="1">
        <v>65004</v>
      </c>
      <c r="O52" s="1">
        <v>65522</v>
      </c>
      <c r="P52" s="1">
        <v>66040</v>
      </c>
      <c r="Q52" s="1">
        <v>66558</v>
      </c>
      <c r="R52" s="1">
        <v>67076</v>
      </c>
      <c r="S52" s="1">
        <v>67548</v>
      </c>
      <c r="T52" s="1">
        <v>67986</v>
      </c>
      <c r="U52" s="1">
        <v>68425</v>
      </c>
      <c r="V52" s="1">
        <v>68863</v>
      </c>
      <c r="W52" s="1">
        <v>69301</v>
      </c>
      <c r="X52" s="1">
        <v>69685</v>
      </c>
      <c r="Y52" s="1">
        <v>70030</v>
      </c>
      <c r="Z52" s="1">
        <v>70375</v>
      </c>
      <c r="AA52" s="1">
        <v>70719</v>
      </c>
      <c r="AB52" s="1">
        <v>71064</v>
      </c>
      <c r="AC52" s="1">
        <v>71409</v>
      </c>
    </row>
    <row r="53" spans="1:29" x14ac:dyDescent="0.35">
      <c r="A53" t="str">
        <f t="shared" si="0"/>
        <v>MH</v>
      </c>
      <c r="B53" t="s">
        <v>20</v>
      </c>
      <c r="C53" t="s">
        <v>2</v>
      </c>
      <c r="D53" s="1">
        <v>54475</v>
      </c>
      <c r="E53" s="1">
        <v>55064</v>
      </c>
      <c r="F53" s="1">
        <v>55654</v>
      </c>
      <c r="G53" s="1">
        <v>56243</v>
      </c>
      <c r="H53" s="1">
        <v>56832</v>
      </c>
      <c r="I53" s="1">
        <v>57388</v>
      </c>
      <c r="J53" s="1">
        <v>57919</v>
      </c>
      <c r="K53" s="1">
        <v>58451</v>
      </c>
      <c r="L53" s="1">
        <v>58982</v>
      </c>
      <c r="M53" s="1">
        <v>59513</v>
      </c>
      <c r="N53" s="1">
        <v>60001</v>
      </c>
      <c r="O53" s="1">
        <v>60457</v>
      </c>
      <c r="P53" s="1">
        <v>60913</v>
      </c>
      <c r="Q53" s="1">
        <v>61370</v>
      </c>
      <c r="R53" s="1">
        <v>61826</v>
      </c>
      <c r="S53" s="1">
        <v>62244</v>
      </c>
      <c r="T53" s="1">
        <v>62634</v>
      </c>
      <c r="U53" s="1">
        <v>63024</v>
      </c>
      <c r="V53" s="1">
        <v>63414</v>
      </c>
      <c r="W53" s="1">
        <v>63804</v>
      </c>
      <c r="X53" s="1">
        <v>64152</v>
      </c>
      <c r="Y53" s="1">
        <v>64470</v>
      </c>
      <c r="Z53" s="1">
        <v>64788</v>
      </c>
      <c r="AA53" s="1">
        <v>65106</v>
      </c>
      <c r="AB53" s="1">
        <v>65423</v>
      </c>
      <c r="AC53" s="1">
        <v>65741</v>
      </c>
    </row>
    <row r="54" spans="1:29" x14ac:dyDescent="0.35">
      <c r="A54" t="str">
        <f t="shared" si="0"/>
        <v>AP</v>
      </c>
      <c r="B54" t="s">
        <v>21</v>
      </c>
      <c r="C54" t="s">
        <v>0</v>
      </c>
      <c r="D54" s="1">
        <v>49786</v>
      </c>
      <c r="E54" s="1">
        <v>50145</v>
      </c>
      <c r="F54" s="1">
        <v>50504</v>
      </c>
      <c r="G54" s="1">
        <v>50863</v>
      </c>
      <c r="H54" s="1">
        <v>51222</v>
      </c>
      <c r="I54" s="1">
        <v>51537</v>
      </c>
      <c r="J54" s="1">
        <v>51820</v>
      </c>
      <c r="K54" s="1">
        <v>52103</v>
      </c>
      <c r="L54" s="1">
        <v>52386</v>
      </c>
      <c r="M54" s="1">
        <v>52669</v>
      </c>
      <c r="N54" s="1">
        <v>52895</v>
      </c>
      <c r="O54" s="1">
        <v>53079</v>
      </c>
      <c r="P54" s="1">
        <v>53263</v>
      </c>
      <c r="Q54" s="1">
        <v>53448</v>
      </c>
      <c r="R54" s="1">
        <v>53632</v>
      </c>
      <c r="S54" s="1">
        <v>53763</v>
      </c>
      <c r="T54" s="1">
        <v>53856</v>
      </c>
      <c r="U54" s="1">
        <v>53950</v>
      </c>
      <c r="V54" s="1">
        <v>54043</v>
      </c>
      <c r="W54" s="1">
        <v>54136</v>
      </c>
      <c r="X54" s="1">
        <v>54184</v>
      </c>
      <c r="Y54" s="1">
        <v>54199</v>
      </c>
      <c r="Z54" s="1">
        <v>54215</v>
      </c>
      <c r="AA54" s="1">
        <v>54230</v>
      </c>
      <c r="AB54" s="1">
        <v>54245</v>
      </c>
      <c r="AC54" s="1">
        <v>54261</v>
      </c>
    </row>
    <row r="55" spans="1:29" x14ac:dyDescent="0.35">
      <c r="A55" t="str">
        <f t="shared" si="0"/>
        <v>AP</v>
      </c>
      <c r="B55" t="s">
        <v>21</v>
      </c>
      <c r="C55" t="s">
        <v>1</v>
      </c>
      <c r="D55" s="1">
        <v>24933</v>
      </c>
      <c r="E55" s="1">
        <v>25109</v>
      </c>
      <c r="F55" s="1">
        <v>25285</v>
      </c>
      <c r="G55" s="1">
        <v>25461</v>
      </c>
      <c r="H55" s="1">
        <v>25637</v>
      </c>
      <c r="I55" s="1">
        <v>25791</v>
      </c>
      <c r="J55" s="1">
        <v>25930</v>
      </c>
      <c r="K55" s="1">
        <v>26068</v>
      </c>
      <c r="L55" s="1">
        <v>26207</v>
      </c>
      <c r="M55" s="1">
        <v>26345</v>
      </c>
      <c r="N55" s="1">
        <v>26453</v>
      </c>
      <c r="O55" s="1">
        <v>26540</v>
      </c>
      <c r="P55" s="1">
        <v>26626</v>
      </c>
      <c r="Q55" s="1">
        <v>26712</v>
      </c>
      <c r="R55" s="1">
        <v>26798</v>
      </c>
      <c r="S55" s="1">
        <v>26857</v>
      </c>
      <c r="T55" s="1">
        <v>26897</v>
      </c>
      <c r="U55" s="1">
        <v>26937</v>
      </c>
      <c r="V55" s="1">
        <v>26977</v>
      </c>
      <c r="W55" s="1">
        <v>27016</v>
      </c>
      <c r="X55" s="1">
        <v>27033</v>
      </c>
      <c r="Y55" s="1">
        <v>27032</v>
      </c>
      <c r="Z55" s="1">
        <v>27031</v>
      </c>
      <c r="AA55" s="1">
        <v>27030</v>
      </c>
      <c r="AB55" s="1">
        <v>27030</v>
      </c>
      <c r="AC55" s="1">
        <v>27029</v>
      </c>
    </row>
    <row r="56" spans="1:29" x14ac:dyDescent="0.35">
      <c r="A56" t="str">
        <f t="shared" si="0"/>
        <v>AP</v>
      </c>
      <c r="B56" t="s">
        <v>21</v>
      </c>
      <c r="C56" t="s">
        <v>2</v>
      </c>
      <c r="D56" s="1">
        <v>24853</v>
      </c>
      <c r="E56" s="1">
        <v>25036</v>
      </c>
      <c r="F56" s="1">
        <v>25219</v>
      </c>
      <c r="G56" s="1">
        <v>25402</v>
      </c>
      <c r="H56" s="1">
        <v>25585</v>
      </c>
      <c r="I56" s="1">
        <v>25745</v>
      </c>
      <c r="J56" s="1">
        <v>25890</v>
      </c>
      <c r="K56" s="1">
        <v>26035</v>
      </c>
      <c r="L56" s="1">
        <v>26179</v>
      </c>
      <c r="M56" s="1">
        <v>26324</v>
      </c>
      <c r="N56" s="1">
        <v>26441</v>
      </c>
      <c r="O56" s="1">
        <v>26539</v>
      </c>
      <c r="P56" s="1">
        <v>26638</v>
      </c>
      <c r="Q56" s="1">
        <v>26736</v>
      </c>
      <c r="R56" s="1">
        <v>26834</v>
      </c>
      <c r="S56" s="1">
        <v>26906</v>
      </c>
      <c r="T56" s="1">
        <v>26959</v>
      </c>
      <c r="U56" s="1">
        <v>27013</v>
      </c>
      <c r="V56" s="1">
        <v>27066</v>
      </c>
      <c r="W56" s="1">
        <v>27120</v>
      </c>
      <c r="X56" s="1">
        <v>27152</v>
      </c>
      <c r="Y56" s="1">
        <v>27168</v>
      </c>
      <c r="Z56" s="1">
        <v>27184</v>
      </c>
      <c r="AA56" s="1">
        <v>27200</v>
      </c>
      <c r="AB56" s="1">
        <v>27216</v>
      </c>
      <c r="AC56" s="1">
        <v>27232</v>
      </c>
    </row>
    <row r="57" spans="1:29" x14ac:dyDescent="0.35">
      <c r="A57" t="str">
        <f t="shared" si="0"/>
        <v>KA</v>
      </c>
      <c r="B57" t="s">
        <v>22</v>
      </c>
      <c r="C57" t="s">
        <v>0</v>
      </c>
      <c r="D57" s="1">
        <v>61461</v>
      </c>
      <c r="E57" s="1">
        <v>62088</v>
      </c>
      <c r="F57" s="1">
        <v>62714</v>
      </c>
      <c r="G57" s="1">
        <v>63341</v>
      </c>
      <c r="H57" s="1">
        <v>63968</v>
      </c>
      <c r="I57" s="1">
        <v>64534</v>
      </c>
      <c r="J57" s="1">
        <v>65057</v>
      </c>
      <c r="K57" s="1">
        <v>65580</v>
      </c>
      <c r="L57" s="1">
        <v>66104</v>
      </c>
      <c r="M57" s="1">
        <v>66627</v>
      </c>
      <c r="N57" s="1">
        <v>67092</v>
      </c>
      <c r="O57" s="1">
        <v>67515</v>
      </c>
      <c r="P57" s="1">
        <v>67939</v>
      </c>
      <c r="Q57" s="1">
        <v>68362</v>
      </c>
      <c r="R57" s="1">
        <v>68785</v>
      </c>
      <c r="S57" s="1">
        <v>69159</v>
      </c>
      <c r="T57" s="1">
        <v>69497</v>
      </c>
      <c r="U57" s="1">
        <v>69835</v>
      </c>
      <c r="V57" s="1">
        <v>70173</v>
      </c>
      <c r="W57" s="1">
        <v>70511</v>
      </c>
      <c r="X57" s="1">
        <v>70803</v>
      </c>
      <c r="Y57" s="1">
        <v>71062</v>
      </c>
      <c r="Z57" s="1">
        <v>71321</v>
      </c>
      <c r="AA57" s="1">
        <v>71581</v>
      </c>
      <c r="AB57" s="1">
        <v>71840</v>
      </c>
      <c r="AC57" s="1">
        <v>72099</v>
      </c>
    </row>
    <row r="58" spans="1:29" x14ac:dyDescent="0.35">
      <c r="A58" t="str">
        <f t="shared" si="0"/>
        <v>KA</v>
      </c>
      <c r="B58" t="s">
        <v>22</v>
      </c>
      <c r="C58" t="s">
        <v>1</v>
      </c>
      <c r="D58" s="1">
        <v>31153</v>
      </c>
      <c r="E58" s="1">
        <v>31474</v>
      </c>
      <c r="F58" s="1">
        <v>31794</v>
      </c>
      <c r="G58" s="1">
        <v>32114</v>
      </c>
      <c r="H58" s="1">
        <v>32434</v>
      </c>
      <c r="I58" s="1">
        <v>32724</v>
      </c>
      <c r="J58" s="1">
        <v>32993</v>
      </c>
      <c r="K58" s="1">
        <v>33262</v>
      </c>
      <c r="L58" s="1">
        <v>33530</v>
      </c>
      <c r="M58" s="1">
        <v>33799</v>
      </c>
      <c r="N58" s="1">
        <v>34037</v>
      </c>
      <c r="O58" s="1">
        <v>34252</v>
      </c>
      <c r="P58" s="1">
        <v>34467</v>
      </c>
      <c r="Q58" s="1">
        <v>34682</v>
      </c>
      <c r="R58" s="1">
        <v>34897</v>
      </c>
      <c r="S58" s="1">
        <v>35087</v>
      </c>
      <c r="T58" s="1">
        <v>35257</v>
      </c>
      <c r="U58" s="1">
        <v>35428</v>
      </c>
      <c r="V58" s="1">
        <v>35598</v>
      </c>
      <c r="W58" s="1">
        <v>35769</v>
      </c>
      <c r="X58" s="1">
        <v>35915</v>
      </c>
      <c r="Y58" s="1">
        <v>36043</v>
      </c>
      <c r="Z58" s="1">
        <v>36172</v>
      </c>
      <c r="AA58" s="1">
        <v>36300</v>
      </c>
      <c r="AB58" s="1">
        <v>36429</v>
      </c>
      <c r="AC58" s="1">
        <v>36557</v>
      </c>
    </row>
    <row r="59" spans="1:29" x14ac:dyDescent="0.35">
      <c r="A59" t="str">
        <f t="shared" si="0"/>
        <v>KA</v>
      </c>
      <c r="B59" t="s">
        <v>22</v>
      </c>
      <c r="C59" t="s">
        <v>2</v>
      </c>
      <c r="D59" s="1">
        <v>30307</v>
      </c>
      <c r="E59" s="1">
        <v>30614</v>
      </c>
      <c r="F59" s="1">
        <v>30921</v>
      </c>
      <c r="G59" s="1">
        <v>31227</v>
      </c>
      <c r="H59" s="1">
        <v>31534</v>
      </c>
      <c r="I59" s="1">
        <v>31810</v>
      </c>
      <c r="J59" s="1">
        <v>32064</v>
      </c>
      <c r="K59" s="1">
        <v>32319</v>
      </c>
      <c r="L59" s="1">
        <v>32573</v>
      </c>
      <c r="M59" s="1">
        <v>32828</v>
      </c>
      <c r="N59" s="1">
        <v>33055</v>
      </c>
      <c r="O59" s="1">
        <v>33263</v>
      </c>
      <c r="P59" s="1">
        <v>33471</v>
      </c>
      <c r="Q59" s="1">
        <v>33680</v>
      </c>
      <c r="R59" s="1">
        <v>33888</v>
      </c>
      <c r="S59" s="1">
        <v>34072</v>
      </c>
      <c r="T59" s="1">
        <v>34240</v>
      </c>
      <c r="U59" s="1">
        <v>34407</v>
      </c>
      <c r="V59" s="1">
        <v>34575</v>
      </c>
      <c r="W59" s="1">
        <v>34742</v>
      </c>
      <c r="X59" s="1">
        <v>34888</v>
      </c>
      <c r="Y59" s="1">
        <v>35019</v>
      </c>
      <c r="Z59" s="1">
        <v>35150</v>
      </c>
      <c r="AA59" s="1">
        <v>35280</v>
      </c>
      <c r="AB59" s="1">
        <v>35411</v>
      </c>
      <c r="AC59" s="1">
        <v>35542</v>
      </c>
    </row>
    <row r="60" spans="1:29" x14ac:dyDescent="0.35">
      <c r="A60" t="str">
        <f t="shared" si="0"/>
        <v>KL</v>
      </c>
      <c r="B60" t="s">
        <v>23</v>
      </c>
      <c r="C60" t="s">
        <v>0</v>
      </c>
      <c r="D60" s="1">
        <v>33543</v>
      </c>
      <c r="E60" s="1">
        <v>33777</v>
      </c>
      <c r="F60" s="1">
        <v>34012</v>
      </c>
      <c r="G60" s="1">
        <v>34246</v>
      </c>
      <c r="H60" s="1">
        <v>34481</v>
      </c>
      <c r="I60" s="1">
        <v>34685</v>
      </c>
      <c r="J60" s="1">
        <v>34867</v>
      </c>
      <c r="K60" s="1">
        <v>35049</v>
      </c>
      <c r="L60" s="1">
        <v>35231</v>
      </c>
      <c r="M60" s="1">
        <v>35413</v>
      </c>
      <c r="N60" s="1">
        <v>35573</v>
      </c>
      <c r="O60" s="1">
        <v>35716</v>
      </c>
      <c r="P60" s="1">
        <v>35860</v>
      </c>
      <c r="Q60" s="1">
        <v>36003</v>
      </c>
      <c r="R60" s="1">
        <v>36147</v>
      </c>
      <c r="S60" s="1">
        <v>36263</v>
      </c>
      <c r="T60" s="1">
        <v>36361</v>
      </c>
      <c r="U60" s="1">
        <v>36459</v>
      </c>
      <c r="V60" s="1">
        <v>36556</v>
      </c>
      <c r="W60" s="1">
        <v>36654</v>
      </c>
      <c r="X60" s="1">
        <v>36724</v>
      </c>
      <c r="Y60" s="1">
        <v>36775</v>
      </c>
      <c r="Z60" s="1">
        <v>36826</v>
      </c>
      <c r="AA60" s="1">
        <v>36877</v>
      </c>
      <c r="AB60" s="1">
        <v>36927</v>
      </c>
      <c r="AC60" s="1">
        <v>36978</v>
      </c>
    </row>
    <row r="61" spans="1:29" x14ac:dyDescent="0.35">
      <c r="A61" t="str">
        <f t="shared" si="0"/>
        <v>KL</v>
      </c>
      <c r="B61" t="s">
        <v>23</v>
      </c>
      <c r="C61" t="s">
        <v>1</v>
      </c>
      <c r="D61" s="1">
        <v>16094</v>
      </c>
      <c r="E61" s="1">
        <v>16207</v>
      </c>
      <c r="F61" s="1">
        <v>16320</v>
      </c>
      <c r="G61" s="1">
        <v>16434</v>
      </c>
      <c r="H61" s="1">
        <v>16547</v>
      </c>
      <c r="I61" s="1">
        <v>16647</v>
      </c>
      <c r="J61" s="1">
        <v>16736</v>
      </c>
      <c r="K61" s="1">
        <v>16826</v>
      </c>
      <c r="L61" s="1">
        <v>16916</v>
      </c>
      <c r="M61" s="1">
        <v>17005</v>
      </c>
      <c r="N61" s="1">
        <v>17084</v>
      </c>
      <c r="O61" s="1">
        <v>17154</v>
      </c>
      <c r="P61" s="1">
        <v>17225</v>
      </c>
      <c r="Q61" s="1">
        <v>17295</v>
      </c>
      <c r="R61" s="1">
        <v>17366</v>
      </c>
      <c r="S61" s="1">
        <v>17423</v>
      </c>
      <c r="T61" s="1">
        <v>17472</v>
      </c>
      <c r="U61" s="1">
        <v>17521</v>
      </c>
      <c r="V61" s="1">
        <v>17569</v>
      </c>
      <c r="W61" s="1">
        <v>17618</v>
      </c>
      <c r="X61" s="1">
        <v>17654</v>
      </c>
      <c r="Y61" s="1">
        <v>17681</v>
      </c>
      <c r="Z61" s="1">
        <v>17709</v>
      </c>
      <c r="AA61" s="1">
        <v>17736</v>
      </c>
      <c r="AB61" s="1">
        <v>17763</v>
      </c>
      <c r="AC61" s="1">
        <v>17791</v>
      </c>
    </row>
    <row r="62" spans="1:29" x14ac:dyDescent="0.35">
      <c r="A62" t="str">
        <f t="shared" si="0"/>
        <v>KL</v>
      </c>
      <c r="B62" t="s">
        <v>23</v>
      </c>
      <c r="C62" t="s">
        <v>2</v>
      </c>
      <c r="D62" s="1">
        <v>17449</v>
      </c>
      <c r="E62" s="1">
        <v>17570</v>
      </c>
      <c r="F62" s="1">
        <v>17691</v>
      </c>
      <c r="G62" s="1">
        <v>17813</v>
      </c>
      <c r="H62" s="1">
        <v>17934</v>
      </c>
      <c r="I62" s="1">
        <v>18038</v>
      </c>
      <c r="J62" s="1">
        <v>18131</v>
      </c>
      <c r="K62" s="1">
        <v>18223</v>
      </c>
      <c r="L62" s="1">
        <v>18316</v>
      </c>
      <c r="M62" s="1">
        <v>18408</v>
      </c>
      <c r="N62" s="1">
        <v>18489</v>
      </c>
      <c r="O62" s="1">
        <v>18562</v>
      </c>
      <c r="P62" s="1">
        <v>18635</v>
      </c>
      <c r="Q62" s="1">
        <v>18708</v>
      </c>
      <c r="R62" s="1">
        <v>18781</v>
      </c>
      <c r="S62" s="1">
        <v>18840</v>
      </c>
      <c r="T62" s="1">
        <v>18889</v>
      </c>
      <c r="U62" s="1">
        <v>18938</v>
      </c>
      <c r="V62" s="1">
        <v>18987</v>
      </c>
      <c r="W62" s="1">
        <v>19036</v>
      </c>
      <c r="X62" s="1">
        <v>19070</v>
      </c>
      <c r="Y62" s="1">
        <v>19094</v>
      </c>
      <c r="Z62" s="1">
        <v>19117</v>
      </c>
      <c r="AA62" s="1">
        <v>19141</v>
      </c>
      <c r="AB62" s="1">
        <v>19164</v>
      </c>
      <c r="AC62" s="1">
        <v>19187</v>
      </c>
    </row>
    <row r="63" spans="1:29" x14ac:dyDescent="0.35">
      <c r="A63" t="str">
        <f t="shared" si="0"/>
        <v>TN</v>
      </c>
      <c r="B63" t="s">
        <v>24</v>
      </c>
      <c r="C63" t="s">
        <v>0</v>
      </c>
      <c r="D63" s="1">
        <v>72437</v>
      </c>
      <c r="E63" s="1">
        <v>72935</v>
      </c>
      <c r="F63" s="1">
        <v>73433</v>
      </c>
      <c r="G63" s="1">
        <v>73930</v>
      </c>
      <c r="H63" s="1">
        <v>74428</v>
      </c>
      <c r="I63" s="1">
        <v>74841</v>
      </c>
      <c r="J63" s="1">
        <v>75195</v>
      </c>
      <c r="K63" s="1">
        <v>75548</v>
      </c>
      <c r="L63" s="1">
        <v>75902</v>
      </c>
      <c r="M63" s="1">
        <v>76255</v>
      </c>
      <c r="N63" s="1">
        <v>76536</v>
      </c>
      <c r="O63" s="1">
        <v>76765</v>
      </c>
      <c r="P63" s="1">
        <v>76993</v>
      </c>
      <c r="Q63" s="1">
        <v>77222</v>
      </c>
      <c r="R63" s="1">
        <v>77451</v>
      </c>
      <c r="S63" s="1">
        <v>77609</v>
      </c>
      <c r="T63" s="1">
        <v>77716</v>
      </c>
      <c r="U63" s="1">
        <v>77823</v>
      </c>
      <c r="V63" s="1">
        <v>77930</v>
      </c>
      <c r="W63" s="1">
        <v>78037</v>
      </c>
      <c r="X63" s="1">
        <v>78080</v>
      </c>
      <c r="Y63" s="1">
        <v>78077</v>
      </c>
      <c r="Z63" s="1">
        <v>78074</v>
      </c>
      <c r="AA63" s="1">
        <v>78071</v>
      </c>
      <c r="AB63" s="1">
        <v>78068</v>
      </c>
      <c r="AC63" s="1">
        <v>78065</v>
      </c>
    </row>
    <row r="64" spans="1:29" x14ac:dyDescent="0.35">
      <c r="A64" t="str">
        <f t="shared" si="0"/>
        <v>TN</v>
      </c>
      <c r="B64" t="s">
        <v>24</v>
      </c>
      <c r="C64" t="s">
        <v>1</v>
      </c>
      <c r="D64" s="1">
        <v>36278</v>
      </c>
      <c r="E64" s="1">
        <v>36519</v>
      </c>
      <c r="F64" s="1">
        <v>36760</v>
      </c>
      <c r="G64" s="1">
        <v>37001</v>
      </c>
      <c r="H64" s="1">
        <v>37241</v>
      </c>
      <c r="I64" s="1">
        <v>37438</v>
      </c>
      <c r="J64" s="1">
        <v>37602</v>
      </c>
      <c r="K64" s="1">
        <v>37767</v>
      </c>
      <c r="L64" s="1">
        <v>37932</v>
      </c>
      <c r="M64" s="1">
        <v>38096</v>
      </c>
      <c r="N64" s="1">
        <v>38222</v>
      </c>
      <c r="O64" s="1">
        <v>38320</v>
      </c>
      <c r="P64" s="1">
        <v>38418</v>
      </c>
      <c r="Q64" s="1">
        <v>38515</v>
      </c>
      <c r="R64" s="1">
        <v>38613</v>
      </c>
      <c r="S64" s="1">
        <v>38675</v>
      </c>
      <c r="T64" s="1">
        <v>38710</v>
      </c>
      <c r="U64" s="1">
        <v>38745</v>
      </c>
      <c r="V64" s="1">
        <v>38780</v>
      </c>
      <c r="W64" s="1">
        <v>38816</v>
      </c>
      <c r="X64" s="1">
        <v>38820</v>
      </c>
      <c r="Y64" s="1">
        <v>38801</v>
      </c>
      <c r="Z64" s="1">
        <v>38783</v>
      </c>
      <c r="AA64" s="1">
        <v>38765</v>
      </c>
      <c r="AB64" s="1">
        <v>38747</v>
      </c>
      <c r="AC64" s="1">
        <v>38728</v>
      </c>
    </row>
    <row r="65" spans="1:29" x14ac:dyDescent="0.35">
      <c r="A65" t="str">
        <f t="shared" si="0"/>
        <v>TN</v>
      </c>
      <c r="B65" t="s">
        <v>24</v>
      </c>
      <c r="C65" t="s">
        <v>2</v>
      </c>
      <c r="D65" s="1">
        <v>36159</v>
      </c>
      <c r="E65" s="1">
        <v>36416</v>
      </c>
      <c r="F65" s="1">
        <v>36673</v>
      </c>
      <c r="G65" s="1">
        <v>36930</v>
      </c>
      <c r="H65" s="1">
        <v>37186</v>
      </c>
      <c r="I65" s="1">
        <v>37404</v>
      </c>
      <c r="J65" s="1">
        <v>37592</v>
      </c>
      <c r="K65" s="1">
        <v>37781</v>
      </c>
      <c r="L65" s="1">
        <v>37970</v>
      </c>
      <c r="M65" s="1">
        <v>38159</v>
      </c>
      <c r="N65" s="1">
        <v>38314</v>
      </c>
      <c r="O65" s="1">
        <v>38445</v>
      </c>
      <c r="P65" s="1">
        <v>38576</v>
      </c>
      <c r="Q65" s="1">
        <v>38707</v>
      </c>
      <c r="R65" s="1">
        <v>38838</v>
      </c>
      <c r="S65" s="1">
        <v>38934</v>
      </c>
      <c r="T65" s="1">
        <v>39006</v>
      </c>
      <c r="U65" s="1">
        <v>39078</v>
      </c>
      <c r="V65" s="1">
        <v>39150</v>
      </c>
      <c r="W65" s="1">
        <v>39222</v>
      </c>
      <c r="X65" s="1">
        <v>39261</v>
      </c>
      <c r="Y65" s="1">
        <v>39276</v>
      </c>
      <c r="Z65" s="1">
        <v>39291</v>
      </c>
      <c r="AA65" s="1">
        <v>39306</v>
      </c>
      <c r="AB65" s="1">
        <v>39322</v>
      </c>
      <c r="AC65" s="1">
        <v>39337</v>
      </c>
    </row>
    <row r="66" spans="1:29" x14ac:dyDescent="0.35">
      <c r="A66" t="s">
        <v>7</v>
      </c>
      <c r="B66" t="s">
        <v>25</v>
      </c>
      <c r="C66" t="s">
        <v>0</v>
      </c>
      <c r="D66" s="1">
        <v>1065</v>
      </c>
      <c r="E66" s="1">
        <v>1081</v>
      </c>
      <c r="F66" s="1">
        <v>1097</v>
      </c>
      <c r="G66" s="1">
        <v>1113</v>
      </c>
      <c r="H66" s="1">
        <v>1130</v>
      </c>
      <c r="I66" s="1">
        <v>1145</v>
      </c>
      <c r="J66" s="1">
        <v>1159</v>
      </c>
      <c r="K66" s="1">
        <v>1173</v>
      </c>
      <c r="L66" s="1">
        <v>1187</v>
      </c>
      <c r="M66" s="1">
        <v>1202</v>
      </c>
      <c r="N66" s="1">
        <v>1215</v>
      </c>
      <c r="O66" s="1">
        <v>1226</v>
      </c>
      <c r="P66" s="1">
        <v>1238</v>
      </c>
      <c r="Q66" s="1">
        <v>1250</v>
      </c>
      <c r="R66" s="1">
        <v>1262</v>
      </c>
      <c r="S66" s="1">
        <v>1273</v>
      </c>
      <c r="T66" s="1">
        <v>1283</v>
      </c>
      <c r="U66" s="1">
        <v>1293</v>
      </c>
      <c r="V66" s="1">
        <v>1304</v>
      </c>
      <c r="W66" s="1">
        <v>1314</v>
      </c>
      <c r="X66" s="1">
        <v>1323</v>
      </c>
      <c r="Y66" s="1">
        <v>1331</v>
      </c>
      <c r="Z66" s="1">
        <v>1340</v>
      </c>
      <c r="AA66" s="1">
        <v>1348</v>
      </c>
      <c r="AB66" s="1">
        <v>1356</v>
      </c>
      <c r="AC66" s="1">
        <v>1365</v>
      </c>
    </row>
    <row r="67" spans="1:29" x14ac:dyDescent="0.35">
      <c r="A67" t="s">
        <v>7</v>
      </c>
      <c r="B67" t="s">
        <v>25</v>
      </c>
      <c r="C67" t="s">
        <v>1</v>
      </c>
      <c r="D67">
        <v>585</v>
      </c>
      <c r="E67">
        <v>593</v>
      </c>
      <c r="F67">
        <v>601</v>
      </c>
      <c r="G67">
        <v>609</v>
      </c>
      <c r="H67">
        <v>617</v>
      </c>
      <c r="I67">
        <v>624</v>
      </c>
      <c r="J67">
        <v>631</v>
      </c>
      <c r="K67">
        <v>637</v>
      </c>
      <c r="L67">
        <v>644</v>
      </c>
      <c r="M67">
        <v>651</v>
      </c>
      <c r="N67">
        <v>657</v>
      </c>
      <c r="O67">
        <v>662</v>
      </c>
      <c r="P67">
        <v>668</v>
      </c>
      <c r="Q67">
        <v>673</v>
      </c>
      <c r="R67">
        <v>679</v>
      </c>
      <c r="S67">
        <v>684</v>
      </c>
      <c r="T67">
        <v>688</v>
      </c>
      <c r="U67">
        <v>693</v>
      </c>
      <c r="V67">
        <v>697</v>
      </c>
      <c r="W67">
        <v>702</v>
      </c>
      <c r="X67">
        <v>706</v>
      </c>
      <c r="Y67">
        <v>710</v>
      </c>
      <c r="Z67">
        <v>713</v>
      </c>
      <c r="AA67">
        <v>717</v>
      </c>
      <c r="AB67">
        <v>720</v>
      </c>
      <c r="AC67">
        <v>724</v>
      </c>
    </row>
    <row r="68" spans="1:29" x14ac:dyDescent="0.35">
      <c r="A68" t="s">
        <v>7</v>
      </c>
      <c r="B68" t="s">
        <v>25</v>
      </c>
      <c r="C68" t="s">
        <v>2</v>
      </c>
      <c r="D68">
        <v>480</v>
      </c>
      <c r="E68">
        <v>488</v>
      </c>
      <c r="F68">
        <v>496</v>
      </c>
      <c r="G68">
        <v>505</v>
      </c>
      <c r="H68">
        <v>513</v>
      </c>
      <c r="I68">
        <v>521</v>
      </c>
      <c r="J68">
        <v>528</v>
      </c>
      <c r="K68">
        <v>536</v>
      </c>
      <c r="L68">
        <v>543</v>
      </c>
      <c r="M68">
        <v>551</v>
      </c>
      <c r="N68">
        <v>558</v>
      </c>
      <c r="O68">
        <v>564</v>
      </c>
      <c r="P68">
        <v>571</v>
      </c>
      <c r="Q68">
        <v>577</v>
      </c>
      <c r="R68">
        <v>583</v>
      </c>
      <c r="S68">
        <v>589</v>
      </c>
      <c r="T68">
        <v>595</v>
      </c>
      <c r="U68">
        <v>601</v>
      </c>
      <c r="V68">
        <v>606</v>
      </c>
      <c r="W68">
        <v>612</v>
      </c>
      <c r="X68">
        <v>617</v>
      </c>
      <c r="Y68">
        <v>622</v>
      </c>
      <c r="Z68">
        <v>626</v>
      </c>
      <c r="AA68">
        <v>631</v>
      </c>
      <c r="AB68">
        <v>636</v>
      </c>
      <c r="AC68">
        <v>641</v>
      </c>
    </row>
    <row r="69" spans="1:29" x14ac:dyDescent="0.35">
      <c r="A69" t="str">
        <f t="shared" ref="A69:A113" si="1">B69</f>
        <v>UK</v>
      </c>
      <c r="B69" t="s">
        <v>26</v>
      </c>
      <c r="C69" t="s">
        <v>0</v>
      </c>
      <c r="D69" s="1">
        <v>10164</v>
      </c>
      <c r="E69" s="1">
        <v>10298</v>
      </c>
      <c r="F69" s="1">
        <v>10432</v>
      </c>
      <c r="G69" s="1">
        <v>10565</v>
      </c>
      <c r="H69" s="1">
        <v>10699</v>
      </c>
      <c r="I69" s="1">
        <v>10830</v>
      </c>
      <c r="J69" s="1">
        <v>10959</v>
      </c>
      <c r="K69" s="1">
        <v>11088</v>
      </c>
      <c r="L69" s="1">
        <v>11217</v>
      </c>
      <c r="M69" s="1">
        <v>11346</v>
      </c>
      <c r="N69" s="1">
        <v>11468</v>
      </c>
      <c r="O69" s="1">
        <v>11587</v>
      </c>
      <c r="P69" s="1">
        <v>11706</v>
      </c>
      <c r="Q69" s="1">
        <v>11824</v>
      </c>
      <c r="R69" s="1">
        <v>11943</v>
      </c>
      <c r="S69" s="1">
        <v>12055</v>
      </c>
      <c r="T69" s="1">
        <v>12161</v>
      </c>
      <c r="U69" s="1">
        <v>12267</v>
      </c>
      <c r="V69" s="1">
        <v>12374</v>
      </c>
      <c r="W69" s="1">
        <v>12480</v>
      </c>
      <c r="X69" s="1">
        <v>12577</v>
      </c>
      <c r="Y69" s="1">
        <v>12667</v>
      </c>
      <c r="Z69" s="1">
        <v>12757</v>
      </c>
      <c r="AA69" s="1">
        <v>12847</v>
      </c>
      <c r="AB69" s="1">
        <v>12937</v>
      </c>
      <c r="AC69" s="1">
        <v>13027</v>
      </c>
    </row>
    <row r="70" spans="1:29" x14ac:dyDescent="0.35">
      <c r="A70" t="str">
        <f t="shared" si="1"/>
        <v>UK</v>
      </c>
      <c r="B70" t="s">
        <v>26</v>
      </c>
      <c r="C70" t="s">
        <v>1</v>
      </c>
      <c r="D70" s="1">
        <v>5180</v>
      </c>
      <c r="E70" s="1">
        <v>5251</v>
      </c>
      <c r="F70" s="1">
        <v>5323</v>
      </c>
      <c r="G70" s="1">
        <v>5395</v>
      </c>
      <c r="H70" s="1">
        <v>5466</v>
      </c>
      <c r="I70" s="1">
        <v>5536</v>
      </c>
      <c r="J70" s="1">
        <v>5605</v>
      </c>
      <c r="K70" s="1">
        <v>5674</v>
      </c>
      <c r="L70" s="1">
        <v>5742</v>
      </c>
      <c r="M70" s="1">
        <v>5811</v>
      </c>
      <c r="N70" s="1">
        <v>5876</v>
      </c>
      <c r="O70" s="1">
        <v>5938</v>
      </c>
      <c r="P70" s="1">
        <v>6001</v>
      </c>
      <c r="Q70" s="1">
        <v>6063</v>
      </c>
      <c r="R70" s="1">
        <v>6126</v>
      </c>
      <c r="S70" s="1">
        <v>6184</v>
      </c>
      <c r="T70" s="1">
        <v>6240</v>
      </c>
      <c r="U70" s="1">
        <v>6295</v>
      </c>
      <c r="V70" s="1">
        <v>6350</v>
      </c>
      <c r="W70" s="1">
        <v>6406</v>
      </c>
      <c r="X70" s="1">
        <v>6456</v>
      </c>
      <c r="Y70" s="1">
        <v>6504</v>
      </c>
      <c r="Z70" s="1">
        <v>6551</v>
      </c>
      <c r="AA70" s="1">
        <v>6598</v>
      </c>
      <c r="AB70" s="1">
        <v>6646</v>
      </c>
      <c r="AC70" s="1">
        <v>6693</v>
      </c>
    </row>
    <row r="71" spans="1:29" x14ac:dyDescent="0.35">
      <c r="A71" t="str">
        <f t="shared" si="1"/>
        <v>UK</v>
      </c>
      <c r="B71" t="s">
        <v>26</v>
      </c>
      <c r="C71" t="s">
        <v>2</v>
      </c>
      <c r="D71" s="1">
        <v>4985</v>
      </c>
      <c r="E71" s="1">
        <v>5047</v>
      </c>
      <c r="F71" s="1">
        <v>5109</v>
      </c>
      <c r="G71" s="1">
        <v>5171</v>
      </c>
      <c r="H71" s="1">
        <v>5233</v>
      </c>
      <c r="I71" s="1">
        <v>5294</v>
      </c>
      <c r="J71" s="1">
        <v>5354</v>
      </c>
      <c r="K71" s="1">
        <v>5414</v>
      </c>
      <c r="L71" s="1">
        <v>5474</v>
      </c>
      <c r="M71" s="1">
        <v>5535</v>
      </c>
      <c r="N71" s="1">
        <v>5592</v>
      </c>
      <c r="O71" s="1">
        <v>5649</v>
      </c>
      <c r="P71" s="1">
        <v>5705</v>
      </c>
      <c r="Q71" s="1">
        <v>5761</v>
      </c>
      <c r="R71" s="1">
        <v>5817</v>
      </c>
      <c r="S71" s="1">
        <v>5870</v>
      </c>
      <c r="T71" s="1">
        <v>5921</v>
      </c>
      <c r="U71" s="1">
        <v>5972</v>
      </c>
      <c r="V71" s="1">
        <v>6023</v>
      </c>
      <c r="W71" s="1">
        <v>6075</v>
      </c>
      <c r="X71" s="1">
        <v>6121</v>
      </c>
      <c r="Y71" s="1">
        <v>6163</v>
      </c>
      <c r="Z71" s="1">
        <v>6206</v>
      </c>
      <c r="AA71" s="1">
        <v>6249</v>
      </c>
      <c r="AB71" s="1">
        <v>6291</v>
      </c>
      <c r="AC71" s="1">
        <v>6334</v>
      </c>
    </row>
    <row r="72" spans="1:29" x14ac:dyDescent="0.35">
      <c r="A72" t="s">
        <v>216</v>
      </c>
      <c r="B72" t="s">
        <v>27</v>
      </c>
      <c r="C72" t="s">
        <v>0</v>
      </c>
      <c r="D72">
        <v>614</v>
      </c>
      <c r="E72">
        <v>621</v>
      </c>
      <c r="F72">
        <v>627</v>
      </c>
      <c r="G72">
        <v>634</v>
      </c>
      <c r="H72">
        <v>641</v>
      </c>
      <c r="I72">
        <v>647</v>
      </c>
      <c r="J72">
        <v>654</v>
      </c>
      <c r="K72">
        <v>660</v>
      </c>
      <c r="L72">
        <v>667</v>
      </c>
      <c r="M72">
        <v>673</v>
      </c>
      <c r="N72">
        <v>680</v>
      </c>
      <c r="O72">
        <v>686</v>
      </c>
      <c r="P72">
        <v>692</v>
      </c>
      <c r="Q72">
        <v>699</v>
      </c>
      <c r="R72">
        <v>705</v>
      </c>
      <c r="S72">
        <v>711</v>
      </c>
      <c r="T72">
        <v>716</v>
      </c>
      <c r="U72">
        <v>722</v>
      </c>
      <c r="V72">
        <v>728</v>
      </c>
      <c r="W72">
        <v>733</v>
      </c>
      <c r="X72">
        <v>738</v>
      </c>
      <c r="Y72">
        <v>743</v>
      </c>
      <c r="Z72">
        <v>747</v>
      </c>
      <c r="AA72">
        <v>752</v>
      </c>
      <c r="AB72">
        <v>756</v>
      </c>
      <c r="AC72">
        <v>761</v>
      </c>
    </row>
    <row r="73" spans="1:29" x14ac:dyDescent="0.35">
      <c r="A73" t="s">
        <v>216</v>
      </c>
      <c r="B73" t="s">
        <v>27</v>
      </c>
      <c r="C73" t="s">
        <v>1</v>
      </c>
      <c r="D73">
        <v>325</v>
      </c>
      <c r="E73">
        <v>328</v>
      </c>
      <c r="F73">
        <v>332</v>
      </c>
      <c r="G73">
        <v>335</v>
      </c>
      <c r="H73">
        <v>339</v>
      </c>
      <c r="I73">
        <v>342</v>
      </c>
      <c r="J73">
        <v>345</v>
      </c>
      <c r="K73">
        <v>349</v>
      </c>
      <c r="L73">
        <v>352</v>
      </c>
      <c r="M73">
        <v>355</v>
      </c>
      <c r="N73">
        <v>359</v>
      </c>
      <c r="O73">
        <v>362</v>
      </c>
      <c r="P73">
        <v>365</v>
      </c>
      <c r="Q73">
        <v>368</v>
      </c>
      <c r="R73">
        <v>371</v>
      </c>
      <c r="S73">
        <v>374</v>
      </c>
      <c r="T73">
        <v>377</v>
      </c>
      <c r="U73">
        <v>380</v>
      </c>
      <c r="V73">
        <v>383</v>
      </c>
      <c r="W73">
        <v>385</v>
      </c>
      <c r="X73">
        <v>388</v>
      </c>
      <c r="Y73">
        <v>390</v>
      </c>
      <c r="Z73">
        <v>392</v>
      </c>
      <c r="AA73">
        <v>394</v>
      </c>
      <c r="AB73">
        <v>396</v>
      </c>
      <c r="AC73">
        <v>399</v>
      </c>
    </row>
    <row r="74" spans="1:29" x14ac:dyDescent="0.35">
      <c r="A74" t="s">
        <v>217</v>
      </c>
      <c r="B74" t="s">
        <v>27</v>
      </c>
      <c r="C74" t="s">
        <v>2</v>
      </c>
      <c r="D74">
        <v>289</v>
      </c>
      <c r="E74">
        <v>292</v>
      </c>
      <c r="F74">
        <v>296</v>
      </c>
      <c r="G74">
        <v>299</v>
      </c>
      <c r="H74">
        <v>302</v>
      </c>
      <c r="I74">
        <v>305</v>
      </c>
      <c r="J74">
        <v>308</v>
      </c>
      <c r="K74">
        <v>312</v>
      </c>
      <c r="L74">
        <v>315</v>
      </c>
      <c r="M74">
        <v>318</v>
      </c>
      <c r="N74">
        <v>321</v>
      </c>
      <c r="O74">
        <v>324</v>
      </c>
      <c r="P74">
        <v>327</v>
      </c>
      <c r="Q74">
        <v>330</v>
      </c>
      <c r="R74">
        <v>334</v>
      </c>
      <c r="S74">
        <v>336</v>
      </c>
      <c r="T74">
        <v>339</v>
      </c>
      <c r="U74">
        <v>342</v>
      </c>
      <c r="V74">
        <v>345</v>
      </c>
      <c r="W74">
        <v>348</v>
      </c>
      <c r="X74">
        <v>350</v>
      </c>
      <c r="Y74">
        <v>353</v>
      </c>
      <c r="Z74">
        <v>355</v>
      </c>
      <c r="AA74">
        <v>357</v>
      </c>
      <c r="AB74">
        <v>360</v>
      </c>
      <c r="AC74">
        <v>362</v>
      </c>
    </row>
    <row r="75" spans="1:29" x14ac:dyDescent="0.35">
      <c r="A75" t="s">
        <v>45</v>
      </c>
      <c r="B75" t="s">
        <v>28</v>
      </c>
      <c r="C75" t="s">
        <v>0</v>
      </c>
      <c r="D75" s="1">
        <v>1391</v>
      </c>
      <c r="E75" s="1">
        <v>1406</v>
      </c>
      <c r="F75" s="1">
        <v>1421</v>
      </c>
      <c r="G75" s="1">
        <v>1437</v>
      </c>
      <c r="H75" s="1">
        <v>1452</v>
      </c>
      <c r="I75" s="1">
        <v>1467</v>
      </c>
      <c r="J75" s="1">
        <v>1481</v>
      </c>
      <c r="K75" s="1">
        <v>1496</v>
      </c>
      <c r="L75" s="1">
        <v>1511</v>
      </c>
      <c r="M75" s="1">
        <v>1526</v>
      </c>
      <c r="N75" s="1">
        <v>1540</v>
      </c>
      <c r="O75" s="1">
        <v>1555</v>
      </c>
      <c r="P75" s="1">
        <v>1569</v>
      </c>
      <c r="Q75" s="1">
        <v>1583</v>
      </c>
      <c r="R75" s="1">
        <v>1597</v>
      </c>
      <c r="S75" s="1">
        <v>1611</v>
      </c>
      <c r="T75" s="1">
        <v>1624</v>
      </c>
      <c r="U75" s="1">
        <v>1636</v>
      </c>
      <c r="V75" s="1">
        <v>1649</v>
      </c>
      <c r="W75" s="1">
        <v>1662</v>
      </c>
      <c r="X75" s="1">
        <v>1674</v>
      </c>
      <c r="Y75" s="1">
        <v>1684</v>
      </c>
      <c r="Z75" s="1">
        <v>1694</v>
      </c>
      <c r="AA75" s="1">
        <v>1704</v>
      </c>
      <c r="AB75" s="1">
        <v>1714</v>
      </c>
      <c r="AC75" s="1">
        <v>1724</v>
      </c>
    </row>
    <row r="76" spans="1:29" x14ac:dyDescent="0.35">
      <c r="A76" t="s">
        <v>45</v>
      </c>
      <c r="B76" t="s">
        <v>28</v>
      </c>
      <c r="C76" t="s">
        <v>1</v>
      </c>
      <c r="D76">
        <v>718</v>
      </c>
      <c r="E76">
        <v>725</v>
      </c>
      <c r="F76">
        <v>733</v>
      </c>
      <c r="G76">
        <v>740</v>
      </c>
      <c r="H76">
        <v>748</v>
      </c>
      <c r="I76">
        <v>756</v>
      </c>
      <c r="J76">
        <v>763</v>
      </c>
      <c r="K76">
        <v>770</v>
      </c>
      <c r="L76">
        <v>778</v>
      </c>
      <c r="M76">
        <v>785</v>
      </c>
      <c r="N76">
        <v>792</v>
      </c>
      <c r="O76">
        <v>799</v>
      </c>
      <c r="P76">
        <v>806</v>
      </c>
      <c r="Q76">
        <v>813</v>
      </c>
      <c r="R76">
        <v>820</v>
      </c>
      <c r="S76">
        <v>827</v>
      </c>
      <c r="T76">
        <v>833</v>
      </c>
      <c r="U76">
        <v>839</v>
      </c>
      <c r="V76">
        <v>845</v>
      </c>
      <c r="W76">
        <v>852</v>
      </c>
      <c r="X76">
        <v>857</v>
      </c>
      <c r="Y76">
        <v>862</v>
      </c>
      <c r="Z76">
        <v>867</v>
      </c>
      <c r="AA76">
        <v>871</v>
      </c>
      <c r="AB76">
        <v>876</v>
      </c>
      <c r="AC76">
        <v>881</v>
      </c>
    </row>
    <row r="77" spans="1:29" x14ac:dyDescent="0.35">
      <c r="A77" t="s">
        <v>45</v>
      </c>
      <c r="B77" t="s">
        <v>28</v>
      </c>
      <c r="C77" t="s">
        <v>2</v>
      </c>
      <c r="D77">
        <v>674</v>
      </c>
      <c r="E77">
        <v>681</v>
      </c>
      <c r="F77">
        <v>689</v>
      </c>
      <c r="G77">
        <v>696</v>
      </c>
      <c r="H77">
        <v>704</v>
      </c>
      <c r="I77">
        <v>711</v>
      </c>
      <c r="J77">
        <v>718</v>
      </c>
      <c r="K77">
        <v>726</v>
      </c>
      <c r="L77">
        <v>733</v>
      </c>
      <c r="M77">
        <v>741</v>
      </c>
      <c r="N77">
        <v>748</v>
      </c>
      <c r="O77">
        <v>755</v>
      </c>
      <c r="P77">
        <v>763</v>
      </c>
      <c r="Q77">
        <v>770</v>
      </c>
      <c r="R77">
        <v>777</v>
      </c>
      <c r="S77">
        <v>784</v>
      </c>
      <c r="T77">
        <v>791</v>
      </c>
      <c r="U77">
        <v>797</v>
      </c>
      <c r="V77">
        <v>804</v>
      </c>
      <c r="W77">
        <v>810</v>
      </c>
      <c r="X77">
        <v>816</v>
      </c>
      <c r="Y77">
        <v>822</v>
      </c>
      <c r="Z77">
        <v>827</v>
      </c>
      <c r="AA77">
        <v>833</v>
      </c>
      <c r="AB77">
        <v>838</v>
      </c>
      <c r="AC77">
        <v>843</v>
      </c>
    </row>
    <row r="78" spans="1:29" x14ac:dyDescent="0.35">
      <c r="A78" t="s">
        <v>45</v>
      </c>
      <c r="B78" t="s">
        <v>29</v>
      </c>
      <c r="C78" t="s">
        <v>0</v>
      </c>
      <c r="D78" s="1">
        <v>1989</v>
      </c>
      <c r="E78" s="1">
        <v>2011</v>
      </c>
      <c r="F78" s="1">
        <v>2032</v>
      </c>
      <c r="G78" s="1">
        <v>2054</v>
      </c>
      <c r="H78" s="1">
        <v>2076</v>
      </c>
      <c r="I78" s="1">
        <v>2097</v>
      </c>
      <c r="J78" s="1">
        <v>2118</v>
      </c>
      <c r="K78" s="1">
        <v>2139</v>
      </c>
      <c r="L78" s="1">
        <v>2161</v>
      </c>
      <c r="M78" s="1">
        <v>2182</v>
      </c>
      <c r="N78" s="1">
        <v>2203</v>
      </c>
      <c r="O78" s="1">
        <v>2223</v>
      </c>
      <c r="P78" s="1">
        <v>2243</v>
      </c>
      <c r="Q78" s="1">
        <v>2264</v>
      </c>
      <c r="R78" s="1">
        <v>2284</v>
      </c>
      <c r="S78" s="1">
        <v>2303</v>
      </c>
      <c r="T78" s="1">
        <v>2322</v>
      </c>
      <c r="U78" s="1">
        <v>2340</v>
      </c>
      <c r="V78" s="1">
        <v>2358</v>
      </c>
      <c r="W78" s="1">
        <v>2377</v>
      </c>
      <c r="X78" s="1">
        <v>2393</v>
      </c>
      <c r="Y78" s="1">
        <v>2407</v>
      </c>
      <c r="Z78" s="1">
        <v>2422</v>
      </c>
      <c r="AA78" s="1">
        <v>2436</v>
      </c>
      <c r="AB78" s="1">
        <v>2451</v>
      </c>
      <c r="AC78" s="1">
        <v>2465</v>
      </c>
    </row>
    <row r="79" spans="1:29" x14ac:dyDescent="0.35">
      <c r="A79" t="s">
        <v>45</v>
      </c>
      <c r="B79" t="s">
        <v>29</v>
      </c>
      <c r="C79" t="s">
        <v>1</v>
      </c>
      <c r="D79" s="1">
        <v>1030</v>
      </c>
      <c r="E79" s="1">
        <v>1041</v>
      </c>
      <c r="F79" s="1">
        <v>1052</v>
      </c>
      <c r="G79" s="1">
        <v>1063</v>
      </c>
      <c r="H79" s="1">
        <v>1074</v>
      </c>
      <c r="I79" s="1">
        <v>1084</v>
      </c>
      <c r="J79" s="1">
        <v>1095</v>
      </c>
      <c r="K79" s="1">
        <v>1106</v>
      </c>
      <c r="L79" s="1">
        <v>1116</v>
      </c>
      <c r="M79" s="1">
        <v>1127</v>
      </c>
      <c r="N79" s="1">
        <v>1137</v>
      </c>
      <c r="O79" s="1">
        <v>1147</v>
      </c>
      <c r="P79" s="1">
        <v>1157</v>
      </c>
      <c r="Q79" s="1">
        <v>1167</v>
      </c>
      <c r="R79" s="1">
        <v>1177</v>
      </c>
      <c r="S79" s="1">
        <v>1187</v>
      </c>
      <c r="T79" s="1">
        <v>1196</v>
      </c>
      <c r="U79" s="1">
        <v>1204</v>
      </c>
      <c r="V79" s="1">
        <v>1213</v>
      </c>
      <c r="W79" s="1">
        <v>1222</v>
      </c>
      <c r="X79" s="1">
        <v>1230</v>
      </c>
      <c r="Y79" s="1">
        <v>1237</v>
      </c>
      <c r="Z79" s="1">
        <v>1244</v>
      </c>
      <c r="AA79" s="1">
        <v>1251</v>
      </c>
      <c r="AB79" s="1">
        <v>1257</v>
      </c>
      <c r="AC79" s="1">
        <v>1264</v>
      </c>
    </row>
    <row r="80" spans="1:29" x14ac:dyDescent="0.35">
      <c r="A80" t="s">
        <v>45</v>
      </c>
      <c r="B80" t="s">
        <v>29</v>
      </c>
      <c r="C80" t="s">
        <v>2</v>
      </c>
      <c r="D80">
        <v>959</v>
      </c>
      <c r="E80">
        <v>970</v>
      </c>
      <c r="F80">
        <v>981</v>
      </c>
      <c r="G80">
        <v>991</v>
      </c>
      <c r="H80" s="1">
        <v>1002</v>
      </c>
      <c r="I80" s="1">
        <v>1013</v>
      </c>
      <c r="J80" s="1">
        <v>1023</v>
      </c>
      <c r="K80" s="1">
        <v>1034</v>
      </c>
      <c r="L80" s="1">
        <v>1044</v>
      </c>
      <c r="M80" s="1">
        <v>1055</v>
      </c>
      <c r="N80" s="1">
        <v>1065</v>
      </c>
      <c r="O80" s="1">
        <v>1076</v>
      </c>
      <c r="P80" s="1">
        <v>1086</v>
      </c>
      <c r="Q80" s="1">
        <v>1096</v>
      </c>
      <c r="R80" s="1">
        <v>1107</v>
      </c>
      <c r="S80" s="1">
        <v>1116</v>
      </c>
      <c r="T80" s="1">
        <v>1126</v>
      </c>
      <c r="U80" s="1">
        <v>1135</v>
      </c>
      <c r="V80" s="1">
        <v>1145</v>
      </c>
      <c r="W80" s="1">
        <v>1154</v>
      </c>
      <c r="X80" s="1">
        <v>1163</v>
      </c>
      <c r="Y80" s="1">
        <v>1170</v>
      </c>
      <c r="Z80" s="1">
        <v>1178</v>
      </c>
      <c r="AA80" s="1">
        <v>1186</v>
      </c>
      <c r="AB80" s="1">
        <v>1193</v>
      </c>
      <c r="AC80" s="1">
        <v>1201</v>
      </c>
    </row>
    <row r="81" spans="1:29" x14ac:dyDescent="0.35">
      <c r="A81" t="s">
        <v>45</v>
      </c>
      <c r="B81" t="s">
        <v>30</v>
      </c>
      <c r="C81" t="s">
        <v>0</v>
      </c>
      <c r="D81" s="1">
        <v>2871</v>
      </c>
      <c r="E81" s="1">
        <v>2903</v>
      </c>
      <c r="F81" s="1">
        <v>2934</v>
      </c>
      <c r="G81" s="1">
        <v>2965</v>
      </c>
      <c r="H81" s="1">
        <v>2996</v>
      </c>
      <c r="I81" s="1">
        <v>3027</v>
      </c>
      <c r="J81" s="1">
        <v>3058</v>
      </c>
      <c r="K81" s="1">
        <v>3088</v>
      </c>
      <c r="L81" s="1">
        <v>3119</v>
      </c>
      <c r="M81" s="1">
        <v>3149</v>
      </c>
      <c r="N81" s="1">
        <v>3179</v>
      </c>
      <c r="O81" s="1">
        <v>3209</v>
      </c>
      <c r="P81" s="1">
        <v>3238</v>
      </c>
      <c r="Q81" s="1">
        <v>3267</v>
      </c>
      <c r="R81" s="1">
        <v>3297</v>
      </c>
      <c r="S81" s="1">
        <v>3324</v>
      </c>
      <c r="T81" s="1">
        <v>3351</v>
      </c>
      <c r="U81" s="1">
        <v>3377</v>
      </c>
      <c r="V81" s="1">
        <v>3404</v>
      </c>
      <c r="W81" s="1">
        <v>3430</v>
      </c>
      <c r="X81" s="1">
        <v>3454</v>
      </c>
      <c r="Y81" s="1">
        <v>3475</v>
      </c>
      <c r="Z81" s="1">
        <v>3496</v>
      </c>
      <c r="AA81" s="1">
        <v>3517</v>
      </c>
      <c r="AB81" s="1">
        <v>3538</v>
      </c>
      <c r="AC81" s="1">
        <v>3559</v>
      </c>
    </row>
    <row r="82" spans="1:29" x14ac:dyDescent="0.35">
      <c r="A82" t="s">
        <v>45</v>
      </c>
      <c r="B82" t="s">
        <v>30</v>
      </c>
      <c r="C82" t="s">
        <v>1</v>
      </c>
      <c r="D82" s="1">
        <v>1446</v>
      </c>
      <c r="E82" s="1">
        <v>1462</v>
      </c>
      <c r="F82" s="1">
        <v>1477</v>
      </c>
      <c r="G82" s="1">
        <v>1492</v>
      </c>
      <c r="H82" s="1">
        <v>1507</v>
      </c>
      <c r="I82" s="1">
        <v>1523</v>
      </c>
      <c r="J82" s="1">
        <v>1537</v>
      </c>
      <c r="K82" s="1">
        <v>1552</v>
      </c>
      <c r="L82" s="1">
        <v>1567</v>
      </c>
      <c r="M82" s="1">
        <v>1582</v>
      </c>
      <c r="N82" s="1">
        <v>1596</v>
      </c>
      <c r="O82" s="1">
        <v>1611</v>
      </c>
      <c r="P82" s="1">
        <v>1625</v>
      </c>
      <c r="Q82" s="1">
        <v>1639</v>
      </c>
      <c r="R82" s="1">
        <v>1653</v>
      </c>
      <c r="S82" s="1">
        <v>1666</v>
      </c>
      <c r="T82" s="1">
        <v>1679</v>
      </c>
      <c r="U82" s="1">
        <v>1691</v>
      </c>
      <c r="V82" s="1">
        <v>1704</v>
      </c>
      <c r="W82" s="1">
        <v>1716</v>
      </c>
      <c r="X82" s="1">
        <v>1727</v>
      </c>
      <c r="Y82" s="1">
        <v>1737</v>
      </c>
      <c r="Z82" s="1">
        <v>1746</v>
      </c>
      <c r="AA82" s="1">
        <v>1756</v>
      </c>
      <c r="AB82" s="1">
        <v>1765</v>
      </c>
      <c r="AC82" s="1">
        <v>1775</v>
      </c>
    </row>
    <row r="83" spans="1:29" x14ac:dyDescent="0.35">
      <c r="A83" t="s">
        <v>45</v>
      </c>
      <c r="B83" t="s">
        <v>30</v>
      </c>
      <c r="C83" t="s">
        <v>2</v>
      </c>
      <c r="D83" s="1">
        <v>1425</v>
      </c>
      <c r="E83" s="1">
        <v>1441</v>
      </c>
      <c r="F83" s="1">
        <v>1457</v>
      </c>
      <c r="G83" s="1">
        <v>1473</v>
      </c>
      <c r="H83" s="1">
        <v>1489</v>
      </c>
      <c r="I83" s="1">
        <v>1504</v>
      </c>
      <c r="J83" s="1">
        <v>1520</v>
      </c>
      <c r="K83" s="1">
        <v>1536</v>
      </c>
      <c r="L83" s="1">
        <v>1552</v>
      </c>
      <c r="M83" s="1">
        <v>1567</v>
      </c>
      <c r="N83" s="1">
        <v>1583</v>
      </c>
      <c r="O83" s="1">
        <v>1598</v>
      </c>
      <c r="P83" s="1">
        <v>1613</v>
      </c>
      <c r="Q83" s="1">
        <v>1629</v>
      </c>
      <c r="R83" s="1">
        <v>1644</v>
      </c>
      <c r="S83" s="1">
        <v>1659</v>
      </c>
      <c r="T83" s="1">
        <v>1673</v>
      </c>
      <c r="U83" s="1">
        <v>1687</v>
      </c>
      <c r="V83" s="1">
        <v>1701</v>
      </c>
      <c r="W83" s="1">
        <v>1715</v>
      </c>
      <c r="X83" s="1">
        <v>1727</v>
      </c>
      <c r="Y83" s="1">
        <v>1739</v>
      </c>
      <c r="Z83" s="1">
        <v>1750</v>
      </c>
      <c r="AA83" s="1">
        <v>1761</v>
      </c>
      <c r="AB83" s="1">
        <v>1773</v>
      </c>
      <c r="AC83" s="1">
        <v>1784</v>
      </c>
    </row>
    <row r="84" spans="1:29" x14ac:dyDescent="0.35">
      <c r="A84" t="s">
        <v>45</v>
      </c>
      <c r="B84" t="s">
        <v>31</v>
      </c>
      <c r="C84" t="s">
        <v>0</v>
      </c>
      <c r="D84" s="1">
        <v>1103</v>
      </c>
      <c r="E84" s="1">
        <v>1115</v>
      </c>
      <c r="F84" s="1">
        <v>1127</v>
      </c>
      <c r="G84" s="1">
        <v>1139</v>
      </c>
      <c r="H84" s="1">
        <v>1151</v>
      </c>
      <c r="I84" s="1">
        <v>1163</v>
      </c>
      <c r="J84" s="1">
        <v>1175</v>
      </c>
      <c r="K84" s="1">
        <v>1186</v>
      </c>
      <c r="L84" s="1">
        <v>1198</v>
      </c>
      <c r="M84" s="1">
        <v>1210</v>
      </c>
      <c r="N84" s="1">
        <v>1221</v>
      </c>
      <c r="O84" s="1">
        <v>1233</v>
      </c>
      <c r="P84" s="1">
        <v>1244</v>
      </c>
      <c r="Q84" s="1">
        <v>1255</v>
      </c>
      <c r="R84" s="1">
        <v>1267</v>
      </c>
      <c r="S84" s="1">
        <v>1277</v>
      </c>
      <c r="T84" s="1">
        <v>1287</v>
      </c>
      <c r="U84" s="1">
        <v>1298</v>
      </c>
      <c r="V84" s="1">
        <v>1308</v>
      </c>
      <c r="W84" s="1">
        <v>1318</v>
      </c>
      <c r="X84" s="1">
        <v>1327</v>
      </c>
      <c r="Y84" s="1">
        <v>1335</v>
      </c>
      <c r="Z84" s="1">
        <v>1343</v>
      </c>
      <c r="AA84" s="1">
        <v>1351</v>
      </c>
      <c r="AB84" s="1">
        <v>1359</v>
      </c>
      <c r="AC84" s="1">
        <v>1367</v>
      </c>
    </row>
    <row r="85" spans="1:29" x14ac:dyDescent="0.35">
      <c r="A85" t="s">
        <v>45</v>
      </c>
      <c r="B85" t="s">
        <v>31</v>
      </c>
      <c r="C85" t="s">
        <v>1</v>
      </c>
      <c r="D85">
        <v>558</v>
      </c>
      <c r="E85">
        <v>564</v>
      </c>
      <c r="F85">
        <v>570</v>
      </c>
      <c r="G85">
        <v>576</v>
      </c>
      <c r="H85">
        <v>582</v>
      </c>
      <c r="I85">
        <v>588</v>
      </c>
      <c r="J85">
        <v>593</v>
      </c>
      <c r="K85">
        <v>599</v>
      </c>
      <c r="L85">
        <v>605</v>
      </c>
      <c r="M85">
        <v>611</v>
      </c>
      <c r="N85">
        <v>616</v>
      </c>
      <c r="O85">
        <v>622</v>
      </c>
      <c r="P85">
        <v>627</v>
      </c>
      <c r="Q85">
        <v>633</v>
      </c>
      <c r="R85">
        <v>638</v>
      </c>
      <c r="S85">
        <v>643</v>
      </c>
      <c r="T85">
        <v>648</v>
      </c>
      <c r="U85">
        <v>653</v>
      </c>
      <c r="V85">
        <v>658</v>
      </c>
      <c r="W85">
        <v>662</v>
      </c>
      <c r="X85">
        <v>667</v>
      </c>
      <c r="Y85">
        <v>670</v>
      </c>
      <c r="Z85">
        <v>674</v>
      </c>
      <c r="AA85">
        <v>678</v>
      </c>
      <c r="AB85">
        <v>681</v>
      </c>
      <c r="AC85">
        <v>685</v>
      </c>
    </row>
    <row r="86" spans="1:29" x14ac:dyDescent="0.35">
      <c r="A86" t="s">
        <v>45</v>
      </c>
      <c r="B86" t="s">
        <v>31</v>
      </c>
      <c r="C86" t="s">
        <v>2</v>
      </c>
      <c r="D86">
        <v>545</v>
      </c>
      <c r="E86">
        <v>551</v>
      </c>
      <c r="F86">
        <v>557</v>
      </c>
      <c r="G86">
        <v>563</v>
      </c>
      <c r="H86">
        <v>569</v>
      </c>
      <c r="I86">
        <v>575</v>
      </c>
      <c r="J86">
        <v>581</v>
      </c>
      <c r="K86">
        <v>587</v>
      </c>
      <c r="L86">
        <v>593</v>
      </c>
      <c r="M86">
        <v>599</v>
      </c>
      <c r="N86">
        <v>605</v>
      </c>
      <c r="O86">
        <v>611</v>
      </c>
      <c r="P86">
        <v>617</v>
      </c>
      <c r="Q86">
        <v>623</v>
      </c>
      <c r="R86">
        <v>629</v>
      </c>
      <c r="S86">
        <v>634</v>
      </c>
      <c r="T86">
        <v>640</v>
      </c>
      <c r="U86">
        <v>645</v>
      </c>
      <c r="V86">
        <v>650</v>
      </c>
      <c r="W86">
        <v>656</v>
      </c>
      <c r="X86">
        <v>660</v>
      </c>
      <c r="Y86">
        <v>665</v>
      </c>
      <c r="Z86">
        <v>669</v>
      </c>
      <c r="AA86">
        <v>673</v>
      </c>
      <c r="AB86">
        <v>678</v>
      </c>
      <c r="AC86">
        <v>682</v>
      </c>
    </row>
    <row r="87" spans="1:29" x14ac:dyDescent="0.35">
      <c r="A87" t="s">
        <v>45</v>
      </c>
      <c r="B87" t="s">
        <v>32</v>
      </c>
      <c r="C87" t="s">
        <v>0</v>
      </c>
      <c r="D87" s="1">
        <v>3694</v>
      </c>
      <c r="E87" s="1">
        <v>3734</v>
      </c>
      <c r="F87" s="1">
        <v>3774</v>
      </c>
      <c r="G87" s="1">
        <v>3814</v>
      </c>
      <c r="H87" s="1">
        <v>3854</v>
      </c>
      <c r="I87" s="1">
        <v>3894</v>
      </c>
      <c r="J87" s="1">
        <v>3933</v>
      </c>
      <c r="K87" s="1">
        <v>3973</v>
      </c>
      <c r="L87" s="1">
        <v>4012</v>
      </c>
      <c r="M87" s="1">
        <v>4051</v>
      </c>
      <c r="N87" s="1">
        <v>4090</v>
      </c>
      <c r="O87" s="1">
        <v>4128</v>
      </c>
      <c r="P87" s="1">
        <v>4165</v>
      </c>
      <c r="Q87" s="1">
        <v>4203</v>
      </c>
      <c r="R87" s="1">
        <v>4241</v>
      </c>
      <c r="S87" s="1">
        <v>4277</v>
      </c>
      <c r="T87" s="1">
        <v>4311</v>
      </c>
      <c r="U87" s="1">
        <v>4345</v>
      </c>
      <c r="V87" s="1">
        <v>4379</v>
      </c>
      <c r="W87" s="1">
        <v>4413</v>
      </c>
      <c r="X87" s="1">
        <v>4444</v>
      </c>
      <c r="Y87" s="1">
        <v>4470</v>
      </c>
      <c r="Z87" s="1">
        <v>4497</v>
      </c>
      <c r="AA87" s="1">
        <v>4524</v>
      </c>
      <c r="AB87" s="1">
        <v>4551</v>
      </c>
      <c r="AC87" s="1">
        <v>4578</v>
      </c>
    </row>
    <row r="88" spans="1:29" x14ac:dyDescent="0.35">
      <c r="A88" t="s">
        <v>45</v>
      </c>
      <c r="B88" t="s">
        <v>32</v>
      </c>
      <c r="C88" t="s">
        <v>1</v>
      </c>
      <c r="D88" s="1">
        <v>1884</v>
      </c>
      <c r="E88" s="1">
        <v>1904</v>
      </c>
      <c r="F88" s="1">
        <v>1924</v>
      </c>
      <c r="G88" s="1">
        <v>1944</v>
      </c>
      <c r="H88" s="1">
        <v>1964</v>
      </c>
      <c r="I88" s="1">
        <v>1984</v>
      </c>
      <c r="J88" s="1">
        <v>2003</v>
      </c>
      <c r="K88" s="1">
        <v>2022</v>
      </c>
      <c r="L88" s="1">
        <v>2042</v>
      </c>
      <c r="M88" s="1">
        <v>2061</v>
      </c>
      <c r="N88" s="1">
        <v>2080</v>
      </c>
      <c r="O88" s="1">
        <v>2098</v>
      </c>
      <c r="P88" s="1">
        <v>2117</v>
      </c>
      <c r="Q88" s="1">
        <v>2135</v>
      </c>
      <c r="R88" s="1">
        <v>2153</v>
      </c>
      <c r="S88" s="1">
        <v>2171</v>
      </c>
      <c r="T88" s="1">
        <v>2187</v>
      </c>
      <c r="U88" s="1">
        <v>2203</v>
      </c>
      <c r="V88" s="1">
        <v>2220</v>
      </c>
      <c r="W88" s="1">
        <v>2236</v>
      </c>
      <c r="X88" s="1">
        <v>2250</v>
      </c>
      <c r="Y88" s="1">
        <v>2263</v>
      </c>
      <c r="Z88" s="1">
        <v>2275</v>
      </c>
      <c r="AA88" s="1">
        <v>2288</v>
      </c>
      <c r="AB88" s="1">
        <v>2300</v>
      </c>
      <c r="AC88" s="1">
        <v>2312</v>
      </c>
    </row>
    <row r="89" spans="1:29" x14ac:dyDescent="0.35">
      <c r="A89" t="s">
        <v>45</v>
      </c>
      <c r="B89" t="s">
        <v>32</v>
      </c>
      <c r="C89" t="s">
        <v>2</v>
      </c>
      <c r="D89" s="1">
        <v>1810</v>
      </c>
      <c r="E89" s="1">
        <v>1830</v>
      </c>
      <c r="F89" s="1">
        <v>1850</v>
      </c>
      <c r="G89" s="1">
        <v>1870</v>
      </c>
      <c r="H89" s="1">
        <v>1890</v>
      </c>
      <c r="I89" s="1">
        <v>1910</v>
      </c>
      <c r="J89" s="1">
        <v>1930</v>
      </c>
      <c r="K89" s="1">
        <v>1950</v>
      </c>
      <c r="L89" s="1">
        <v>1970</v>
      </c>
      <c r="M89" s="1">
        <v>1990</v>
      </c>
      <c r="N89" s="1">
        <v>2010</v>
      </c>
      <c r="O89" s="1">
        <v>2029</v>
      </c>
      <c r="P89" s="1">
        <v>2049</v>
      </c>
      <c r="Q89" s="1">
        <v>2068</v>
      </c>
      <c r="R89" s="1">
        <v>2088</v>
      </c>
      <c r="S89" s="1">
        <v>2106</v>
      </c>
      <c r="T89" s="1">
        <v>2124</v>
      </c>
      <c r="U89" s="1">
        <v>2142</v>
      </c>
      <c r="V89" s="1">
        <v>2159</v>
      </c>
      <c r="W89" s="1">
        <v>2177</v>
      </c>
      <c r="X89" s="1">
        <v>2193</v>
      </c>
      <c r="Y89" s="1">
        <v>2208</v>
      </c>
      <c r="Z89" s="1">
        <v>2222</v>
      </c>
      <c r="AA89" s="1">
        <v>2237</v>
      </c>
      <c r="AB89" s="1">
        <v>2251</v>
      </c>
      <c r="AC89" s="1">
        <v>2266</v>
      </c>
    </row>
    <row r="90" spans="1:29" x14ac:dyDescent="0.35">
      <c r="A90" t="s">
        <v>45</v>
      </c>
      <c r="B90" t="s">
        <v>33</v>
      </c>
      <c r="C90" t="s">
        <v>0</v>
      </c>
      <c r="D90" s="1">
        <v>2983</v>
      </c>
      <c r="E90" s="1">
        <v>3015</v>
      </c>
      <c r="F90" s="1">
        <v>3048</v>
      </c>
      <c r="G90" s="1">
        <v>3080</v>
      </c>
      <c r="H90" s="1">
        <v>3113</v>
      </c>
      <c r="I90" s="1">
        <v>3145</v>
      </c>
      <c r="J90" s="1">
        <v>3176</v>
      </c>
      <c r="K90" s="1">
        <v>3208</v>
      </c>
      <c r="L90" s="1">
        <v>3240</v>
      </c>
      <c r="M90" s="1">
        <v>3272</v>
      </c>
      <c r="N90" s="1">
        <v>3303</v>
      </c>
      <c r="O90" s="1">
        <v>3333</v>
      </c>
      <c r="P90" s="1">
        <v>3364</v>
      </c>
      <c r="Q90" s="1">
        <v>3394</v>
      </c>
      <c r="R90" s="1">
        <v>3425</v>
      </c>
      <c r="S90" s="1">
        <v>3454</v>
      </c>
      <c r="T90" s="1">
        <v>3481</v>
      </c>
      <c r="U90" s="1">
        <v>3509</v>
      </c>
      <c r="V90" s="1">
        <v>3536</v>
      </c>
      <c r="W90" s="1">
        <v>3564</v>
      </c>
      <c r="X90" s="1">
        <v>3588</v>
      </c>
      <c r="Y90" s="1">
        <v>3610</v>
      </c>
      <c r="Z90" s="1">
        <v>3632</v>
      </c>
      <c r="AA90" s="1">
        <v>3654</v>
      </c>
      <c r="AB90" s="1">
        <v>3675</v>
      </c>
      <c r="AC90" s="1">
        <v>3697</v>
      </c>
    </row>
    <row r="91" spans="1:29" x14ac:dyDescent="0.35">
      <c r="A91" t="s">
        <v>45</v>
      </c>
      <c r="B91" t="s">
        <v>33</v>
      </c>
      <c r="C91" t="s">
        <v>1</v>
      </c>
      <c r="D91" s="1">
        <v>1500</v>
      </c>
      <c r="E91" s="1">
        <v>1516</v>
      </c>
      <c r="F91" s="1">
        <v>1532</v>
      </c>
      <c r="G91" s="1">
        <v>1547</v>
      </c>
      <c r="H91" s="1">
        <v>1563</v>
      </c>
      <c r="I91" s="1">
        <v>1579</v>
      </c>
      <c r="J91" s="1">
        <v>1594</v>
      </c>
      <c r="K91" s="1">
        <v>1610</v>
      </c>
      <c r="L91" s="1">
        <v>1625</v>
      </c>
      <c r="M91" s="1">
        <v>1641</v>
      </c>
      <c r="N91" s="1">
        <v>1656</v>
      </c>
      <c r="O91" s="1">
        <v>1670</v>
      </c>
      <c r="P91" s="1">
        <v>1685</v>
      </c>
      <c r="Q91" s="1">
        <v>1699</v>
      </c>
      <c r="R91" s="1">
        <v>1714</v>
      </c>
      <c r="S91" s="1">
        <v>1728</v>
      </c>
      <c r="T91" s="1">
        <v>1741</v>
      </c>
      <c r="U91" s="1">
        <v>1754</v>
      </c>
      <c r="V91" s="1">
        <v>1767</v>
      </c>
      <c r="W91" s="1">
        <v>1780</v>
      </c>
      <c r="X91" s="1">
        <v>1791</v>
      </c>
      <c r="Y91" s="1">
        <v>1801</v>
      </c>
      <c r="Z91" s="1">
        <v>1811</v>
      </c>
      <c r="AA91" s="1">
        <v>1821</v>
      </c>
      <c r="AB91" s="1">
        <v>1831</v>
      </c>
      <c r="AC91" s="1">
        <v>1840</v>
      </c>
    </row>
    <row r="92" spans="1:29" x14ac:dyDescent="0.35">
      <c r="A92" t="s">
        <v>45</v>
      </c>
      <c r="B92" t="s">
        <v>33</v>
      </c>
      <c r="C92" t="s">
        <v>2</v>
      </c>
      <c r="D92" s="1">
        <v>1483</v>
      </c>
      <c r="E92" s="1">
        <v>1500</v>
      </c>
      <c r="F92" s="1">
        <v>1516</v>
      </c>
      <c r="G92" s="1">
        <v>1533</v>
      </c>
      <c r="H92" s="1">
        <v>1549</v>
      </c>
      <c r="I92" s="1">
        <v>1566</v>
      </c>
      <c r="J92" s="1">
        <v>1582</v>
      </c>
      <c r="K92" s="1">
        <v>1599</v>
      </c>
      <c r="L92" s="1">
        <v>1615</v>
      </c>
      <c r="M92" s="1">
        <v>1631</v>
      </c>
      <c r="N92" s="1">
        <v>1648</v>
      </c>
      <c r="O92" s="1">
        <v>1663</v>
      </c>
      <c r="P92" s="1">
        <v>1679</v>
      </c>
      <c r="Q92" s="1">
        <v>1695</v>
      </c>
      <c r="R92" s="1">
        <v>1711</v>
      </c>
      <c r="S92" s="1">
        <v>1726</v>
      </c>
      <c r="T92" s="1">
        <v>1741</v>
      </c>
      <c r="U92" s="1">
        <v>1755</v>
      </c>
      <c r="V92" s="1">
        <v>1770</v>
      </c>
      <c r="W92" s="1">
        <v>1785</v>
      </c>
      <c r="X92" s="1">
        <v>1798</v>
      </c>
      <c r="Y92" s="1">
        <v>1810</v>
      </c>
      <c r="Z92" s="1">
        <v>1821</v>
      </c>
      <c r="AA92" s="1">
        <v>1833</v>
      </c>
      <c r="AB92" s="1">
        <v>1845</v>
      </c>
      <c r="AC92" s="1">
        <v>1857</v>
      </c>
    </row>
    <row r="93" spans="1:29" x14ac:dyDescent="0.35">
      <c r="A93" t="s">
        <v>19</v>
      </c>
      <c r="B93" t="s">
        <v>34</v>
      </c>
      <c r="C93" t="s">
        <v>0</v>
      </c>
      <c r="D93">
        <v>253</v>
      </c>
      <c r="E93">
        <v>270</v>
      </c>
      <c r="F93">
        <v>288</v>
      </c>
      <c r="G93">
        <v>305</v>
      </c>
      <c r="H93">
        <v>322</v>
      </c>
      <c r="I93">
        <v>346</v>
      </c>
      <c r="J93">
        <v>374</v>
      </c>
      <c r="K93">
        <v>402</v>
      </c>
      <c r="L93">
        <v>430</v>
      </c>
      <c r="M93">
        <v>458</v>
      </c>
      <c r="N93">
        <v>497</v>
      </c>
      <c r="O93">
        <v>544</v>
      </c>
      <c r="P93">
        <v>591</v>
      </c>
      <c r="Q93">
        <v>638</v>
      </c>
      <c r="R93">
        <v>686</v>
      </c>
      <c r="S93">
        <v>756</v>
      </c>
      <c r="T93">
        <v>842</v>
      </c>
      <c r="U93">
        <v>928</v>
      </c>
      <c r="V93" s="1">
        <v>1015</v>
      </c>
      <c r="W93" s="1">
        <v>1101</v>
      </c>
      <c r="X93" s="1">
        <v>1234</v>
      </c>
      <c r="Y93" s="1">
        <v>1400</v>
      </c>
      <c r="Z93" s="1">
        <v>1567</v>
      </c>
      <c r="AA93" s="1">
        <v>1733</v>
      </c>
      <c r="AB93" s="1">
        <v>1899</v>
      </c>
      <c r="AC93" s="1">
        <v>2066</v>
      </c>
    </row>
    <row r="94" spans="1:29" x14ac:dyDescent="0.35">
      <c r="A94" t="s">
        <v>19</v>
      </c>
      <c r="B94" t="s">
        <v>34</v>
      </c>
      <c r="C94" t="s">
        <v>1</v>
      </c>
      <c r="D94">
        <v>158</v>
      </c>
      <c r="E94">
        <v>171</v>
      </c>
      <c r="F94">
        <v>184</v>
      </c>
      <c r="G94">
        <v>198</v>
      </c>
      <c r="H94">
        <v>211</v>
      </c>
      <c r="I94">
        <v>230</v>
      </c>
      <c r="J94">
        <v>252</v>
      </c>
      <c r="K94">
        <v>275</v>
      </c>
      <c r="L94">
        <v>298</v>
      </c>
      <c r="M94">
        <v>320</v>
      </c>
      <c r="N94">
        <v>353</v>
      </c>
      <c r="O94">
        <v>393</v>
      </c>
      <c r="P94">
        <v>433</v>
      </c>
      <c r="Q94">
        <v>473</v>
      </c>
      <c r="R94">
        <v>513</v>
      </c>
      <c r="S94">
        <v>574</v>
      </c>
      <c r="T94">
        <v>650</v>
      </c>
      <c r="U94">
        <v>726</v>
      </c>
      <c r="V94">
        <v>802</v>
      </c>
      <c r="W94">
        <v>879</v>
      </c>
      <c r="X94">
        <v>999</v>
      </c>
      <c r="Y94" s="1">
        <v>1151</v>
      </c>
      <c r="Z94" s="1">
        <v>1303</v>
      </c>
      <c r="AA94" s="1">
        <v>1455</v>
      </c>
      <c r="AB94" s="1">
        <v>1607</v>
      </c>
      <c r="AC94" s="1">
        <v>1759</v>
      </c>
    </row>
    <row r="95" spans="1:29" x14ac:dyDescent="0.35">
      <c r="A95" t="s">
        <v>19</v>
      </c>
      <c r="B95" t="s">
        <v>34</v>
      </c>
      <c r="C95" t="s">
        <v>2</v>
      </c>
      <c r="D95">
        <v>95</v>
      </c>
      <c r="E95">
        <v>99</v>
      </c>
      <c r="F95">
        <v>103</v>
      </c>
      <c r="G95">
        <v>107</v>
      </c>
      <c r="H95">
        <v>111</v>
      </c>
      <c r="I95">
        <v>116</v>
      </c>
      <c r="J95">
        <v>121</v>
      </c>
      <c r="K95">
        <v>127</v>
      </c>
      <c r="L95">
        <v>132</v>
      </c>
      <c r="M95">
        <v>137</v>
      </c>
      <c r="N95">
        <v>144</v>
      </c>
      <c r="O95">
        <v>151</v>
      </c>
      <c r="P95">
        <v>158</v>
      </c>
      <c r="Q95">
        <v>166</v>
      </c>
      <c r="R95">
        <v>173</v>
      </c>
      <c r="S95">
        <v>182</v>
      </c>
      <c r="T95">
        <v>192</v>
      </c>
      <c r="U95">
        <v>202</v>
      </c>
      <c r="V95">
        <v>212</v>
      </c>
      <c r="W95">
        <v>222</v>
      </c>
      <c r="X95">
        <v>235</v>
      </c>
      <c r="Y95">
        <v>249</v>
      </c>
      <c r="Z95">
        <v>264</v>
      </c>
      <c r="AA95">
        <v>278</v>
      </c>
      <c r="AB95">
        <v>292</v>
      </c>
      <c r="AC95">
        <v>307</v>
      </c>
    </row>
    <row r="96" spans="1:29" x14ac:dyDescent="0.35">
      <c r="A96" t="s">
        <v>19</v>
      </c>
      <c r="B96" t="s">
        <v>35</v>
      </c>
      <c r="C96" t="s">
        <v>0</v>
      </c>
      <c r="D96">
        <v>356</v>
      </c>
      <c r="E96">
        <v>378</v>
      </c>
      <c r="F96">
        <v>400</v>
      </c>
      <c r="G96">
        <v>422</v>
      </c>
      <c r="H96">
        <v>443</v>
      </c>
      <c r="I96">
        <v>470</v>
      </c>
      <c r="J96">
        <v>502</v>
      </c>
      <c r="K96">
        <v>533</v>
      </c>
      <c r="L96">
        <v>564</v>
      </c>
      <c r="M96">
        <v>595</v>
      </c>
      <c r="N96">
        <v>635</v>
      </c>
      <c r="O96">
        <v>680</v>
      </c>
      <c r="P96">
        <v>726</v>
      </c>
      <c r="Q96">
        <v>771</v>
      </c>
      <c r="R96">
        <v>817</v>
      </c>
      <c r="S96">
        <v>876</v>
      </c>
      <c r="T96">
        <v>944</v>
      </c>
      <c r="U96" s="1">
        <v>1012</v>
      </c>
      <c r="V96" s="1">
        <v>1081</v>
      </c>
      <c r="W96" s="1">
        <v>1149</v>
      </c>
      <c r="X96" s="1">
        <v>1239</v>
      </c>
      <c r="Y96" s="1">
        <v>1344</v>
      </c>
      <c r="Z96" s="1">
        <v>1449</v>
      </c>
      <c r="AA96" s="1">
        <v>1554</v>
      </c>
      <c r="AB96" s="1">
        <v>1659</v>
      </c>
      <c r="AC96" s="1">
        <v>1764</v>
      </c>
    </row>
    <row r="97" spans="1:29" x14ac:dyDescent="0.35">
      <c r="A97" t="s">
        <v>19</v>
      </c>
      <c r="B97" t="s">
        <v>35</v>
      </c>
      <c r="C97" t="s">
        <v>1</v>
      </c>
      <c r="D97">
        <v>202</v>
      </c>
      <c r="E97">
        <v>215</v>
      </c>
      <c r="F97">
        <v>229</v>
      </c>
      <c r="G97">
        <v>243</v>
      </c>
      <c r="H97">
        <v>256</v>
      </c>
      <c r="I97">
        <v>274</v>
      </c>
      <c r="J97">
        <v>294</v>
      </c>
      <c r="K97">
        <v>314</v>
      </c>
      <c r="L97">
        <v>335</v>
      </c>
      <c r="M97">
        <v>355</v>
      </c>
      <c r="N97">
        <v>381</v>
      </c>
      <c r="O97">
        <v>412</v>
      </c>
      <c r="P97">
        <v>442</v>
      </c>
      <c r="Q97">
        <v>473</v>
      </c>
      <c r="R97">
        <v>503</v>
      </c>
      <c r="S97">
        <v>543</v>
      </c>
      <c r="T97">
        <v>591</v>
      </c>
      <c r="U97">
        <v>638</v>
      </c>
      <c r="V97">
        <v>685</v>
      </c>
      <c r="W97">
        <v>733</v>
      </c>
      <c r="X97">
        <v>796</v>
      </c>
      <c r="Y97">
        <v>872</v>
      </c>
      <c r="Z97">
        <v>947</v>
      </c>
      <c r="AA97" s="1">
        <v>1022</v>
      </c>
      <c r="AB97" s="1">
        <v>1097</v>
      </c>
      <c r="AC97" s="1">
        <v>1172</v>
      </c>
    </row>
    <row r="98" spans="1:29" x14ac:dyDescent="0.35">
      <c r="A98" t="s">
        <v>19</v>
      </c>
      <c r="B98" t="s">
        <v>35</v>
      </c>
      <c r="C98" t="s">
        <v>2</v>
      </c>
      <c r="D98">
        <v>155</v>
      </c>
      <c r="E98">
        <v>163</v>
      </c>
      <c r="F98">
        <v>171</v>
      </c>
      <c r="G98">
        <v>179</v>
      </c>
      <c r="H98">
        <v>187</v>
      </c>
      <c r="I98">
        <v>197</v>
      </c>
      <c r="J98">
        <v>208</v>
      </c>
      <c r="K98">
        <v>218</v>
      </c>
      <c r="L98">
        <v>229</v>
      </c>
      <c r="M98">
        <v>240</v>
      </c>
      <c r="N98">
        <v>254</v>
      </c>
      <c r="O98">
        <v>269</v>
      </c>
      <c r="P98">
        <v>284</v>
      </c>
      <c r="Q98">
        <v>299</v>
      </c>
      <c r="R98">
        <v>314</v>
      </c>
      <c r="S98">
        <v>332</v>
      </c>
      <c r="T98">
        <v>353</v>
      </c>
      <c r="U98">
        <v>374</v>
      </c>
      <c r="V98">
        <v>395</v>
      </c>
      <c r="W98">
        <v>416</v>
      </c>
      <c r="X98">
        <v>443</v>
      </c>
      <c r="Y98">
        <v>472</v>
      </c>
      <c r="Z98">
        <v>502</v>
      </c>
      <c r="AA98">
        <v>532</v>
      </c>
      <c r="AB98">
        <v>562</v>
      </c>
      <c r="AC98">
        <v>592</v>
      </c>
    </row>
    <row r="99" spans="1:29" x14ac:dyDescent="0.35">
      <c r="A99" t="str">
        <f t="shared" si="1"/>
        <v>GA</v>
      </c>
      <c r="B99" t="s">
        <v>36</v>
      </c>
      <c r="C99" t="s">
        <v>0</v>
      </c>
      <c r="D99" s="1">
        <v>1465</v>
      </c>
      <c r="E99" s="1">
        <v>1475</v>
      </c>
      <c r="F99" s="1">
        <v>1486</v>
      </c>
      <c r="G99" s="1">
        <v>1497</v>
      </c>
      <c r="H99" s="1">
        <v>1507</v>
      </c>
      <c r="I99" s="1">
        <v>1517</v>
      </c>
      <c r="J99" s="1">
        <v>1527</v>
      </c>
      <c r="K99" s="1">
        <v>1536</v>
      </c>
      <c r="L99" s="1">
        <v>1545</v>
      </c>
      <c r="M99" s="1">
        <v>1555</v>
      </c>
      <c r="N99" s="1">
        <v>1563</v>
      </c>
      <c r="O99" s="1">
        <v>1571</v>
      </c>
      <c r="P99" s="1">
        <v>1579</v>
      </c>
      <c r="Q99" s="1">
        <v>1587</v>
      </c>
      <c r="R99" s="1">
        <v>1595</v>
      </c>
      <c r="S99" s="1">
        <v>1603</v>
      </c>
      <c r="T99" s="1">
        <v>1610</v>
      </c>
      <c r="U99" s="1">
        <v>1617</v>
      </c>
      <c r="V99" s="1">
        <v>1624</v>
      </c>
      <c r="W99" s="1">
        <v>1631</v>
      </c>
      <c r="X99" s="1">
        <v>1637</v>
      </c>
      <c r="Y99" s="1">
        <v>1643</v>
      </c>
      <c r="Z99" s="1">
        <v>1649</v>
      </c>
      <c r="AA99" s="1">
        <v>1654</v>
      </c>
      <c r="AB99" s="1">
        <v>1660</v>
      </c>
      <c r="AC99" s="1">
        <v>1666</v>
      </c>
    </row>
    <row r="100" spans="1:29" x14ac:dyDescent="0.35">
      <c r="A100" t="str">
        <f t="shared" si="1"/>
        <v>GA</v>
      </c>
      <c r="B100" t="s">
        <v>36</v>
      </c>
      <c r="C100" t="s">
        <v>1</v>
      </c>
      <c r="D100">
        <v>742</v>
      </c>
      <c r="E100">
        <v>747</v>
      </c>
      <c r="F100">
        <v>752</v>
      </c>
      <c r="G100">
        <v>757</v>
      </c>
      <c r="H100">
        <v>762</v>
      </c>
      <c r="I100">
        <v>767</v>
      </c>
      <c r="J100">
        <v>771</v>
      </c>
      <c r="K100">
        <v>776</v>
      </c>
      <c r="L100">
        <v>780</v>
      </c>
      <c r="M100">
        <v>784</v>
      </c>
      <c r="N100">
        <v>788</v>
      </c>
      <c r="O100">
        <v>792</v>
      </c>
      <c r="P100">
        <v>796</v>
      </c>
      <c r="Q100">
        <v>799</v>
      </c>
      <c r="R100">
        <v>803</v>
      </c>
      <c r="S100">
        <v>806</v>
      </c>
      <c r="T100">
        <v>809</v>
      </c>
      <c r="U100">
        <v>812</v>
      </c>
      <c r="V100">
        <v>815</v>
      </c>
      <c r="W100">
        <v>819</v>
      </c>
      <c r="X100">
        <v>821</v>
      </c>
      <c r="Y100">
        <v>824</v>
      </c>
      <c r="Z100">
        <v>827</v>
      </c>
      <c r="AA100">
        <v>829</v>
      </c>
      <c r="AB100">
        <v>832</v>
      </c>
      <c r="AC100">
        <v>834</v>
      </c>
    </row>
    <row r="101" spans="1:29" x14ac:dyDescent="0.35">
      <c r="A101" t="str">
        <f t="shared" si="1"/>
        <v>GA</v>
      </c>
      <c r="B101" t="s">
        <v>36</v>
      </c>
      <c r="C101" t="s">
        <v>2</v>
      </c>
      <c r="D101">
        <v>723</v>
      </c>
      <c r="E101">
        <v>728</v>
      </c>
      <c r="F101">
        <v>734</v>
      </c>
      <c r="G101">
        <v>740</v>
      </c>
      <c r="H101">
        <v>745</v>
      </c>
      <c r="I101">
        <v>750</v>
      </c>
      <c r="J101">
        <v>755</v>
      </c>
      <c r="K101">
        <v>760</v>
      </c>
      <c r="L101">
        <v>766</v>
      </c>
      <c r="M101">
        <v>771</v>
      </c>
      <c r="N101">
        <v>775</v>
      </c>
      <c r="O101">
        <v>779</v>
      </c>
      <c r="P101">
        <v>784</v>
      </c>
      <c r="Q101">
        <v>788</v>
      </c>
      <c r="R101">
        <v>793</v>
      </c>
      <c r="S101">
        <v>797</v>
      </c>
      <c r="T101">
        <v>800</v>
      </c>
      <c r="U101">
        <v>804</v>
      </c>
      <c r="V101">
        <v>808</v>
      </c>
      <c r="W101">
        <v>812</v>
      </c>
      <c r="X101">
        <v>815</v>
      </c>
      <c r="Y101">
        <v>819</v>
      </c>
      <c r="Z101">
        <v>822</v>
      </c>
      <c r="AA101">
        <v>825</v>
      </c>
      <c r="AB101">
        <v>829</v>
      </c>
      <c r="AC101">
        <v>832</v>
      </c>
    </row>
    <row r="102" spans="1:29" x14ac:dyDescent="0.35">
      <c r="A102" t="s">
        <v>46</v>
      </c>
      <c r="B102" t="s">
        <v>37</v>
      </c>
      <c r="C102" t="s">
        <v>0</v>
      </c>
      <c r="D102">
        <v>65</v>
      </c>
      <c r="E102">
        <v>65</v>
      </c>
      <c r="F102">
        <v>66</v>
      </c>
      <c r="G102">
        <v>66</v>
      </c>
      <c r="H102">
        <v>66</v>
      </c>
      <c r="I102">
        <v>67</v>
      </c>
      <c r="J102">
        <v>67</v>
      </c>
      <c r="K102">
        <v>67</v>
      </c>
      <c r="L102">
        <v>68</v>
      </c>
      <c r="M102">
        <v>68</v>
      </c>
      <c r="N102">
        <v>68</v>
      </c>
      <c r="O102">
        <v>69</v>
      </c>
      <c r="P102">
        <v>69</v>
      </c>
      <c r="Q102">
        <v>69</v>
      </c>
      <c r="R102">
        <v>69</v>
      </c>
      <c r="S102">
        <v>70</v>
      </c>
      <c r="T102">
        <v>70</v>
      </c>
      <c r="U102">
        <v>70</v>
      </c>
      <c r="V102">
        <v>70</v>
      </c>
      <c r="W102">
        <v>71</v>
      </c>
      <c r="X102">
        <v>71</v>
      </c>
      <c r="Y102">
        <v>71</v>
      </c>
      <c r="Z102">
        <v>71</v>
      </c>
      <c r="AA102">
        <v>71</v>
      </c>
      <c r="AB102">
        <v>71</v>
      </c>
      <c r="AC102">
        <v>72</v>
      </c>
    </row>
    <row r="103" spans="1:29" x14ac:dyDescent="0.35">
      <c r="A103" t="s">
        <v>46</v>
      </c>
      <c r="B103" t="s">
        <v>37</v>
      </c>
      <c r="C103" t="s">
        <v>1</v>
      </c>
      <c r="D103">
        <v>33</v>
      </c>
      <c r="E103">
        <v>33</v>
      </c>
      <c r="F103">
        <v>34</v>
      </c>
      <c r="G103">
        <v>34</v>
      </c>
      <c r="H103">
        <v>34</v>
      </c>
      <c r="I103">
        <v>34</v>
      </c>
      <c r="J103">
        <v>34</v>
      </c>
      <c r="K103">
        <v>35</v>
      </c>
      <c r="L103">
        <v>35</v>
      </c>
      <c r="M103">
        <v>35</v>
      </c>
      <c r="N103">
        <v>35</v>
      </c>
      <c r="O103">
        <v>35</v>
      </c>
      <c r="P103">
        <v>35</v>
      </c>
      <c r="Q103">
        <v>36</v>
      </c>
      <c r="R103">
        <v>36</v>
      </c>
      <c r="S103">
        <v>36</v>
      </c>
      <c r="T103">
        <v>36</v>
      </c>
      <c r="U103">
        <v>36</v>
      </c>
      <c r="V103">
        <v>36</v>
      </c>
      <c r="W103">
        <v>36</v>
      </c>
      <c r="X103">
        <v>36</v>
      </c>
      <c r="Y103">
        <v>36</v>
      </c>
      <c r="Z103">
        <v>37</v>
      </c>
      <c r="AA103">
        <v>37</v>
      </c>
      <c r="AB103">
        <v>37</v>
      </c>
      <c r="AC103">
        <v>37</v>
      </c>
    </row>
    <row r="104" spans="1:29" x14ac:dyDescent="0.35">
      <c r="A104" t="s">
        <v>46</v>
      </c>
      <c r="B104" t="s">
        <v>37</v>
      </c>
      <c r="C104" t="s">
        <v>2</v>
      </c>
      <c r="D104">
        <v>31</v>
      </c>
      <c r="E104">
        <v>32</v>
      </c>
      <c r="F104">
        <v>32</v>
      </c>
      <c r="G104">
        <v>32</v>
      </c>
      <c r="H104">
        <v>32</v>
      </c>
      <c r="I104">
        <v>32</v>
      </c>
      <c r="J104">
        <v>33</v>
      </c>
      <c r="K104">
        <v>33</v>
      </c>
      <c r="L104">
        <v>33</v>
      </c>
      <c r="M104">
        <v>33</v>
      </c>
      <c r="N104">
        <v>33</v>
      </c>
      <c r="O104">
        <v>33</v>
      </c>
      <c r="P104">
        <v>33</v>
      </c>
      <c r="Q104">
        <v>34</v>
      </c>
      <c r="R104">
        <v>34</v>
      </c>
      <c r="S104">
        <v>34</v>
      </c>
      <c r="T104">
        <v>34</v>
      </c>
      <c r="U104">
        <v>34</v>
      </c>
      <c r="V104">
        <v>34</v>
      </c>
      <c r="W104">
        <v>34</v>
      </c>
      <c r="X104">
        <v>34</v>
      </c>
      <c r="Y104">
        <v>34</v>
      </c>
      <c r="Z104">
        <v>35</v>
      </c>
      <c r="AA104">
        <v>35</v>
      </c>
      <c r="AB104">
        <v>35</v>
      </c>
      <c r="AC104">
        <v>35</v>
      </c>
    </row>
    <row r="105" spans="1:29" x14ac:dyDescent="0.35">
      <c r="A105" t="s">
        <v>24</v>
      </c>
      <c r="B105" t="s">
        <v>38</v>
      </c>
      <c r="C105" t="s">
        <v>0</v>
      </c>
      <c r="D105" s="1">
        <v>1266</v>
      </c>
      <c r="E105" s="1">
        <v>1297</v>
      </c>
      <c r="F105" s="1">
        <v>1328</v>
      </c>
      <c r="G105" s="1">
        <v>1358</v>
      </c>
      <c r="H105" s="1">
        <v>1389</v>
      </c>
      <c r="I105" s="1">
        <v>1422</v>
      </c>
      <c r="J105" s="1">
        <v>1456</v>
      </c>
      <c r="K105" s="1">
        <v>1489</v>
      </c>
      <c r="L105" s="1">
        <v>1523</v>
      </c>
      <c r="M105" s="1">
        <v>1557</v>
      </c>
      <c r="N105" s="1">
        <v>1593</v>
      </c>
      <c r="O105" s="1">
        <v>1630</v>
      </c>
      <c r="P105" s="1">
        <v>1667</v>
      </c>
      <c r="Q105" s="1">
        <v>1704</v>
      </c>
      <c r="R105" s="1">
        <v>1742</v>
      </c>
      <c r="S105" s="1">
        <v>1781</v>
      </c>
      <c r="T105" s="1">
        <v>1822</v>
      </c>
      <c r="U105" s="1">
        <v>1862</v>
      </c>
      <c r="V105" s="1">
        <v>1903</v>
      </c>
      <c r="W105" s="1">
        <v>1944</v>
      </c>
      <c r="X105" s="1">
        <v>1987</v>
      </c>
      <c r="Y105" s="1">
        <v>2031</v>
      </c>
      <c r="Z105" s="1">
        <v>2076</v>
      </c>
      <c r="AA105" s="1">
        <v>2120</v>
      </c>
      <c r="AB105" s="1">
        <v>2165</v>
      </c>
      <c r="AC105" s="1">
        <v>2210</v>
      </c>
    </row>
    <row r="106" spans="1:29" x14ac:dyDescent="0.35">
      <c r="A106" t="s">
        <v>24</v>
      </c>
      <c r="B106" t="s">
        <v>38</v>
      </c>
      <c r="C106" t="s">
        <v>1</v>
      </c>
      <c r="D106">
        <v>620</v>
      </c>
      <c r="E106">
        <v>634</v>
      </c>
      <c r="F106">
        <v>648</v>
      </c>
      <c r="G106">
        <v>661</v>
      </c>
      <c r="H106">
        <v>675</v>
      </c>
      <c r="I106">
        <v>689</v>
      </c>
      <c r="J106">
        <v>703</v>
      </c>
      <c r="K106">
        <v>718</v>
      </c>
      <c r="L106">
        <v>732</v>
      </c>
      <c r="M106">
        <v>747</v>
      </c>
      <c r="N106">
        <v>762</v>
      </c>
      <c r="O106">
        <v>777</v>
      </c>
      <c r="P106">
        <v>792</v>
      </c>
      <c r="Q106">
        <v>807</v>
      </c>
      <c r="R106">
        <v>823</v>
      </c>
      <c r="S106">
        <v>839</v>
      </c>
      <c r="T106">
        <v>855</v>
      </c>
      <c r="U106">
        <v>871</v>
      </c>
      <c r="V106">
        <v>887</v>
      </c>
      <c r="W106">
        <v>903</v>
      </c>
      <c r="X106">
        <v>920</v>
      </c>
      <c r="Y106">
        <v>937</v>
      </c>
      <c r="Z106">
        <v>954</v>
      </c>
      <c r="AA106">
        <v>971</v>
      </c>
      <c r="AB106">
        <v>988</v>
      </c>
      <c r="AC106" s="1">
        <v>1005</v>
      </c>
    </row>
    <row r="107" spans="1:29" x14ac:dyDescent="0.35">
      <c r="A107" t="s">
        <v>24</v>
      </c>
      <c r="B107" t="s">
        <v>38</v>
      </c>
      <c r="C107" t="s">
        <v>2</v>
      </c>
      <c r="D107">
        <v>645</v>
      </c>
      <c r="E107">
        <v>663</v>
      </c>
      <c r="F107">
        <v>680</v>
      </c>
      <c r="G107">
        <v>697</v>
      </c>
      <c r="H107">
        <v>714</v>
      </c>
      <c r="I107">
        <v>733</v>
      </c>
      <c r="J107">
        <v>752</v>
      </c>
      <c r="K107">
        <v>772</v>
      </c>
      <c r="L107">
        <v>791</v>
      </c>
      <c r="M107">
        <v>811</v>
      </c>
      <c r="N107">
        <v>831</v>
      </c>
      <c r="O107">
        <v>853</v>
      </c>
      <c r="P107">
        <v>875</v>
      </c>
      <c r="Q107">
        <v>897</v>
      </c>
      <c r="R107">
        <v>919</v>
      </c>
      <c r="S107">
        <v>942</v>
      </c>
      <c r="T107">
        <v>967</v>
      </c>
      <c r="U107">
        <v>991</v>
      </c>
      <c r="V107" s="1">
        <v>1016</v>
      </c>
      <c r="W107" s="1">
        <v>1040</v>
      </c>
      <c r="X107" s="1">
        <v>1067</v>
      </c>
      <c r="Y107" s="1">
        <v>1094</v>
      </c>
      <c r="Z107" s="1">
        <v>1122</v>
      </c>
      <c r="AA107" s="1">
        <v>1150</v>
      </c>
      <c r="AB107" s="1">
        <v>1177</v>
      </c>
      <c r="AC107" s="1">
        <v>1205</v>
      </c>
    </row>
    <row r="108" spans="1:29" x14ac:dyDescent="0.35">
      <c r="A108" t="s">
        <v>46</v>
      </c>
      <c r="B108" t="s">
        <v>39</v>
      </c>
      <c r="C108" t="s">
        <v>0</v>
      </c>
      <c r="D108">
        <v>382</v>
      </c>
      <c r="E108">
        <v>384</v>
      </c>
      <c r="F108">
        <v>386</v>
      </c>
      <c r="G108">
        <v>389</v>
      </c>
      <c r="H108">
        <v>391</v>
      </c>
      <c r="I108">
        <v>393</v>
      </c>
      <c r="J108">
        <v>395</v>
      </c>
      <c r="K108">
        <v>396</v>
      </c>
      <c r="L108">
        <v>398</v>
      </c>
      <c r="M108">
        <v>400</v>
      </c>
      <c r="N108">
        <v>401</v>
      </c>
      <c r="O108">
        <v>402</v>
      </c>
      <c r="P108">
        <v>403</v>
      </c>
      <c r="Q108">
        <v>405</v>
      </c>
      <c r="R108">
        <v>406</v>
      </c>
      <c r="S108">
        <v>407</v>
      </c>
      <c r="T108">
        <v>407</v>
      </c>
      <c r="U108">
        <v>408</v>
      </c>
      <c r="V108">
        <v>409</v>
      </c>
      <c r="W108">
        <v>410</v>
      </c>
      <c r="X108">
        <v>411</v>
      </c>
      <c r="Y108">
        <v>411</v>
      </c>
      <c r="Z108">
        <v>412</v>
      </c>
      <c r="AA108">
        <v>412</v>
      </c>
      <c r="AB108">
        <v>413</v>
      </c>
      <c r="AC108">
        <v>414</v>
      </c>
    </row>
    <row r="109" spans="1:29" x14ac:dyDescent="0.35">
      <c r="A109" t="s">
        <v>46</v>
      </c>
      <c r="B109" t="s">
        <v>39</v>
      </c>
      <c r="C109" t="s">
        <v>1</v>
      </c>
      <c r="D109">
        <v>203</v>
      </c>
      <c r="E109">
        <v>204</v>
      </c>
      <c r="F109">
        <v>205</v>
      </c>
      <c r="G109">
        <v>206</v>
      </c>
      <c r="H109">
        <v>207</v>
      </c>
      <c r="I109">
        <v>208</v>
      </c>
      <c r="J109">
        <v>209</v>
      </c>
      <c r="K109">
        <v>210</v>
      </c>
      <c r="L109">
        <v>210</v>
      </c>
      <c r="M109">
        <v>211</v>
      </c>
      <c r="N109">
        <v>212</v>
      </c>
      <c r="O109">
        <v>212</v>
      </c>
      <c r="P109">
        <v>213</v>
      </c>
      <c r="Q109">
        <v>213</v>
      </c>
      <c r="R109">
        <v>214</v>
      </c>
      <c r="S109">
        <v>214</v>
      </c>
      <c r="T109">
        <v>214</v>
      </c>
      <c r="U109">
        <v>215</v>
      </c>
      <c r="V109">
        <v>215</v>
      </c>
      <c r="W109">
        <v>215</v>
      </c>
      <c r="X109">
        <v>216</v>
      </c>
      <c r="Y109">
        <v>216</v>
      </c>
      <c r="Z109">
        <v>216</v>
      </c>
      <c r="AA109">
        <v>216</v>
      </c>
      <c r="AB109">
        <v>217</v>
      </c>
      <c r="AC109">
        <v>217</v>
      </c>
    </row>
    <row r="110" spans="1:29" x14ac:dyDescent="0.35">
      <c r="A110" t="s">
        <v>46</v>
      </c>
      <c r="B110" t="s">
        <v>39</v>
      </c>
      <c r="C110" t="s">
        <v>2</v>
      </c>
      <c r="D110">
        <v>178</v>
      </c>
      <c r="E110">
        <v>180</v>
      </c>
      <c r="F110">
        <v>181</v>
      </c>
      <c r="G110">
        <v>182</v>
      </c>
      <c r="H110">
        <v>184</v>
      </c>
      <c r="I110">
        <v>185</v>
      </c>
      <c r="J110">
        <v>186</v>
      </c>
      <c r="K110">
        <v>187</v>
      </c>
      <c r="L110">
        <v>188</v>
      </c>
      <c r="M110">
        <v>189</v>
      </c>
      <c r="N110">
        <v>189</v>
      </c>
      <c r="O110">
        <v>190</v>
      </c>
      <c r="P110">
        <v>191</v>
      </c>
      <c r="Q110">
        <v>191</v>
      </c>
      <c r="R110">
        <v>192</v>
      </c>
      <c r="S110">
        <v>193</v>
      </c>
      <c r="T110">
        <v>193</v>
      </c>
      <c r="U110">
        <v>194</v>
      </c>
      <c r="V110">
        <v>194</v>
      </c>
      <c r="W110">
        <v>195</v>
      </c>
      <c r="X110">
        <v>195</v>
      </c>
      <c r="Y110">
        <v>195</v>
      </c>
      <c r="Z110">
        <v>196</v>
      </c>
      <c r="AA110">
        <v>196</v>
      </c>
      <c r="AB110">
        <v>196</v>
      </c>
      <c r="AC110">
        <v>197</v>
      </c>
    </row>
    <row r="111" spans="1:29" x14ac:dyDescent="0.35">
      <c r="A111" t="str">
        <f t="shared" si="1"/>
        <v>TS</v>
      </c>
      <c r="B111" t="s">
        <v>40</v>
      </c>
      <c r="C111" t="s">
        <v>0</v>
      </c>
      <c r="D111" s="1">
        <v>35149</v>
      </c>
      <c r="E111" s="1">
        <v>35441</v>
      </c>
      <c r="F111" s="1">
        <v>35733</v>
      </c>
      <c r="G111" s="1">
        <v>36024</v>
      </c>
      <c r="H111" s="1">
        <v>36316</v>
      </c>
      <c r="I111" s="1">
        <v>36588</v>
      </c>
      <c r="J111" s="1">
        <v>36841</v>
      </c>
      <c r="K111" s="1">
        <v>37093</v>
      </c>
      <c r="L111" s="1">
        <v>37346</v>
      </c>
      <c r="M111" s="1">
        <v>37599</v>
      </c>
      <c r="N111" s="1">
        <v>37816</v>
      </c>
      <c r="O111" s="1">
        <v>37999</v>
      </c>
      <c r="P111" s="1">
        <v>38181</v>
      </c>
      <c r="Q111" s="1">
        <v>38363</v>
      </c>
      <c r="R111" s="1">
        <v>38545</v>
      </c>
      <c r="S111" s="1">
        <v>38693</v>
      </c>
      <c r="T111" s="1">
        <v>38807</v>
      </c>
      <c r="U111" s="1">
        <v>38921</v>
      </c>
      <c r="V111" s="1">
        <v>39035</v>
      </c>
      <c r="W111" s="1">
        <v>39150</v>
      </c>
      <c r="X111" s="1">
        <v>39233</v>
      </c>
      <c r="Y111" s="1">
        <v>39285</v>
      </c>
      <c r="Z111" s="1">
        <v>39337</v>
      </c>
      <c r="AA111" s="1">
        <v>39389</v>
      </c>
      <c r="AB111" s="1">
        <v>39441</v>
      </c>
      <c r="AC111" s="1">
        <v>39493</v>
      </c>
    </row>
    <row r="112" spans="1:29" x14ac:dyDescent="0.35">
      <c r="A112" t="str">
        <f t="shared" si="1"/>
        <v>TS</v>
      </c>
      <c r="B112" t="s">
        <v>40</v>
      </c>
      <c r="C112" t="s">
        <v>1</v>
      </c>
      <c r="D112" s="1">
        <v>17685</v>
      </c>
      <c r="E112" s="1">
        <v>17832</v>
      </c>
      <c r="F112" s="1">
        <v>17979</v>
      </c>
      <c r="G112" s="1">
        <v>18126</v>
      </c>
      <c r="H112" s="1">
        <v>18272</v>
      </c>
      <c r="I112" s="1">
        <v>18409</v>
      </c>
      <c r="J112" s="1">
        <v>18536</v>
      </c>
      <c r="K112" s="1">
        <v>18662</v>
      </c>
      <c r="L112" s="1">
        <v>18788</v>
      </c>
      <c r="M112" s="1">
        <v>18915</v>
      </c>
      <c r="N112" s="1">
        <v>19022</v>
      </c>
      <c r="O112" s="1">
        <v>19110</v>
      </c>
      <c r="P112" s="1">
        <v>19197</v>
      </c>
      <c r="Q112" s="1">
        <v>19285</v>
      </c>
      <c r="R112" s="1">
        <v>19373</v>
      </c>
      <c r="S112" s="1">
        <v>19442</v>
      </c>
      <c r="T112" s="1">
        <v>19494</v>
      </c>
      <c r="U112" s="1">
        <v>19546</v>
      </c>
      <c r="V112" s="1">
        <v>19598</v>
      </c>
      <c r="W112" s="1">
        <v>19649</v>
      </c>
      <c r="X112" s="1">
        <v>19685</v>
      </c>
      <c r="Y112" s="1">
        <v>19704</v>
      </c>
      <c r="Z112" s="1">
        <v>19723</v>
      </c>
      <c r="AA112" s="1">
        <v>19743</v>
      </c>
      <c r="AB112" s="1">
        <v>19762</v>
      </c>
      <c r="AC112" s="1">
        <v>19781</v>
      </c>
    </row>
    <row r="113" spans="1:29" x14ac:dyDescent="0.35">
      <c r="A113" t="str">
        <f t="shared" si="1"/>
        <v>TS</v>
      </c>
      <c r="B113" t="s">
        <v>40</v>
      </c>
      <c r="C113" t="s">
        <v>2</v>
      </c>
      <c r="D113" s="1">
        <v>17464</v>
      </c>
      <c r="E113" s="1">
        <v>17609</v>
      </c>
      <c r="F113" s="1">
        <v>17754</v>
      </c>
      <c r="G113" s="1">
        <v>17899</v>
      </c>
      <c r="H113" s="1">
        <v>18043</v>
      </c>
      <c r="I113" s="1">
        <v>18179</v>
      </c>
      <c r="J113" s="1">
        <v>18305</v>
      </c>
      <c r="K113" s="1">
        <v>18432</v>
      </c>
      <c r="L113" s="1">
        <v>18558</v>
      </c>
      <c r="M113" s="1">
        <v>18684</v>
      </c>
      <c r="N113" s="1">
        <v>18794</v>
      </c>
      <c r="O113" s="1">
        <v>18889</v>
      </c>
      <c r="P113" s="1">
        <v>18983</v>
      </c>
      <c r="Q113" s="1">
        <v>19078</v>
      </c>
      <c r="R113" s="1">
        <v>19172</v>
      </c>
      <c r="S113" s="1">
        <v>19251</v>
      </c>
      <c r="T113" s="1">
        <v>19313</v>
      </c>
      <c r="U113" s="1">
        <v>19375</v>
      </c>
      <c r="V113" s="1">
        <v>19438</v>
      </c>
      <c r="W113" s="1">
        <v>19500</v>
      </c>
      <c r="X113" s="1">
        <v>19548</v>
      </c>
      <c r="Y113" s="1">
        <v>19581</v>
      </c>
      <c r="Z113" s="1">
        <v>19614</v>
      </c>
      <c r="AA113" s="1">
        <v>19646</v>
      </c>
      <c r="AB113" s="1">
        <v>19679</v>
      </c>
      <c r="AC113" s="1">
        <v>19712</v>
      </c>
    </row>
    <row r="114" spans="1:29" x14ac:dyDescent="0.35">
      <c r="A114" t="s">
        <v>4</v>
      </c>
      <c r="B114" t="s">
        <v>41</v>
      </c>
      <c r="C114" t="s">
        <v>0</v>
      </c>
      <c r="D114">
        <v>276</v>
      </c>
      <c r="E114">
        <v>278</v>
      </c>
      <c r="F114">
        <v>281</v>
      </c>
      <c r="G114">
        <v>284</v>
      </c>
      <c r="H114">
        <v>286</v>
      </c>
      <c r="I114">
        <v>288</v>
      </c>
      <c r="J114">
        <v>290</v>
      </c>
      <c r="K114">
        <v>292</v>
      </c>
      <c r="L114">
        <v>294</v>
      </c>
      <c r="M114">
        <v>296</v>
      </c>
      <c r="N114">
        <v>298</v>
      </c>
      <c r="O114">
        <v>300</v>
      </c>
      <c r="P114">
        <v>301</v>
      </c>
      <c r="Q114">
        <v>303</v>
      </c>
      <c r="R114">
        <v>305</v>
      </c>
      <c r="S114">
        <v>306</v>
      </c>
      <c r="T114">
        <v>307</v>
      </c>
      <c r="U114">
        <v>309</v>
      </c>
      <c r="V114">
        <v>310</v>
      </c>
      <c r="W114">
        <v>311</v>
      </c>
      <c r="X114">
        <v>312</v>
      </c>
      <c r="Y114">
        <v>313</v>
      </c>
      <c r="Z114">
        <v>314</v>
      </c>
      <c r="AA114">
        <v>315</v>
      </c>
      <c r="AB114">
        <v>315</v>
      </c>
      <c r="AC114">
        <v>316</v>
      </c>
    </row>
    <row r="115" spans="1:29" x14ac:dyDescent="0.35">
      <c r="A115" t="s">
        <v>4</v>
      </c>
      <c r="B115" t="s">
        <v>41</v>
      </c>
      <c r="C115" t="s">
        <v>1</v>
      </c>
      <c r="D115">
        <v>157</v>
      </c>
      <c r="E115">
        <v>159</v>
      </c>
      <c r="F115">
        <v>160</v>
      </c>
      <c r="G115">
        <v>161</v>
      </c>
      <c r="H115">
        <v>162</v>
      </c>
      <c r="I115">
        <v>163</v>
      </c>
      <c r="J115">
        <v>164</v>
      </c>
      <c r="K115">
        <v>165</v>
      </c>
      <c r="L115">
        <v>166</v>
      </c>
      <c r="M115">
        <v>167</v>
      </c>
      <c r="N115">
        <v>167</v>
      </c>
      <c r="O115">
        <v>168</v>
      </c>
      <c r="P115">
        <v>169</v>
      </c>
      <c r="Q115">
        <v>169</v>
      </c>
      <c r="R115">
        <v>170</v>
      </c>
      <c r="S115">
        <v>171</v>
      </c>
      <c r="T115">
        <v>171</v>
      </c>
      <c r="U115">
        <v>172</v>
      </c>
      <c r="V115">
        <v>172</v>
      </c>
      <c r="W115">
        <v>172</v>
      </c>
      <c r="X115">
        <v>173</v>
      </c>
      <c r="Y115">
        <v>173</v>
      </c>
      <c r="Z115">
        <v>173</v>
      </c>
      <c r="AA115">
        <v>173</v>
      </c>
      <c r="AB115">
        <v>174</v>
      </c>
      <c r="AC115">
        <v>174</v>
      </c>
    </row>
    <row r="116" spans="1:29" x14ac:dyDescent="0.35">
      <c r="A116" t="s">
        <v>4</v>
      </c>
      <c r="B116" t="s">
        <v>41</v>
      </c>
      <c r="C116" t="s">
        <v>2</v>
      </c>
      <c r="D116">
        <v>118</v>
      </c>
      <c r="E116">
        <v>120</v>
      </c>
      <c r="F116">
        <v>121</v>
      </c>
      <c r="G116">
        <v>123</v>
      </c>
      <c r="H116">
        <v>124</v>
      </c>
      <c r="I116">
        <v>125</v>
      </c>
      <c r="J116">
        <v>126</v>
      </c>
      <c r="K116">
        <v>127</v>
      </c>
      <c r="L116">
        <v>128</v>
      </c>
      <c r="M116">
        <v>130</v>
      </c>
      <c r="N116">
        <v>131</v>
      </c>
      <c r="O116">
        <v>132</v>
      </c>
      <c r="P116">
        <v>133</v>
      </c>
      <c r="Q116">
        <v>133</v>
      </c>
      <c r="R116">
        <v>134</v>
      </c>
      <c r="S116">
        <v>135</v>
      </c>
      <c r="T116">
        <v>136</v>
      </c>
      <c r="U116">
        <v>137</v>
      </c>
      <c r="V116">
        <v>138</v>
      </c>
      <c r="W116">
        <v>139</v>
      </c>
      <c r="X116">
        <v>139</v>
      </c>
      <c r="Y116">
        <v>140</v>
      </c>
      <c r="Z116">
        <v>141</v>
      </c>
      <c r="AA116">
        <v>141</v>
      </c>
      <c r="AB116">
        <v>142</v>
      </c>
      <c r="AC116">
        <v>143</v>
      </c>
    </row>
  </sheetData>
  <autoFilter ref="A2:AD116" xr:uid="{00000000-0009-0000-0000-000004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C116"/>
  <sheetViews>
    <sheetView zoomScaleNormal="100" workbookViewId="0"/>
  </sheetViews>
  <sheetFormatPr defaultRowHeight="14.5" x14ac:dyDescent="0.35"/>
  <cols>
    <col min="2" max="2" width="11.26953125" bestFit="1" customWidth="1"/>
    <col min="3" max="3" width="9.26953125" bestFit="1" customWidth="1"/>
    <col min="4" max="5" width="10.26953125" bestFit="1" customWidth="1"/>
    <col min="6" max="8" width="10.7265625" bestFit="1" customWidth="1"/>
    <col min="9" max="9" width="10.26953125" bestFit="1" customWidth="1"/>
    <col min="10" max="10" width="10.7265625" bestFit="1" customWidth="1"/>
    <col min="11" max="11" width="10.26953125" bestFit="1" customWidth="1"/>
    <col min="12" max="12" width="10.7265625" bestFit="1" customWidth="1"/>
    <col min="13" max="13" width="10.26953125" bestFit="1" customWidth="1"/>
    <col min="14" max="15" width="10.7265625" bestFit="1" customWidth="1"/>
    <col min="16" max="16" width="10.26953125" bestFit="1" customWidth="1"/>
    <col min="17" max="17" width="10.7265625" bestFit="1" customWidth="1"/>
    <col min="18" max="18" width="10.26953125" bestFit="1" customWidth="1"/>
    <col min="19" max="20" width="10.7265625" bestFit="1" customWidth="1"/>
    <col min="21" max="21" width="10.26953125" bestFit="1" customWidth="1"/>
    <col min="22" max="22" width="10.7265625" bestFit="1" customWidth="1"/>
    <col min="23" max="23" width="10.26953125" bestFit="1" customWidth="1"/>
    <col min="24" max="24" width="10.7265625" bestFit="1" customWidth="1"/>
    <col min="25" max="26" width="10.26953125" bestFit="1" customWidth="1"/>
    <col min="27" max="27" width="10.7265625" bestFit="1" customWidth="1"/>
    <col min="28" max="28" width="10.26953125" bestFit="1" customWidth="1"/>
    <col min="29" max="29" width="10.7265625" bestFit="1" customWidth="1"/>
  </cols>
  <sheetData>
    <row r="1" spans="1:29" x14ac:dyDescent="0.35">
      <c r="A1" s="2" t="s">
        <v>81</v>
      </c>
      <c r="C1" s="2" t="s">
        <v>218</v>
      </c>
      <c r="D1" s="2" t="s">
        <v>95</v>
      </c>
      <c r="P1" t="s">
        <v>80</v>
      </c>
    </row>
    <row r="2" spans="1:29" s="3" customFormat="1" ht="49.5" customHeight="1" x14ac:dyDescent="0.35">
      <c r="A2" s="3" t="s">
        <v>44</v>
      </c>
      <c r="B2" t="s">
        <v>42</v>
      </c>
      <c r="C2" t="s">
        <v>43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  <c r="N2">
        <v>2021</v>
      </c>
      <c r="O2">
        <v>2022</v>
      </c>
      <c r="P2">
        <v>2023</v>
      </c>
      <c r="Q2">
        <v>2024</v>
      </c>
      <c r="R2">
        <v>2025</v>
      </c>
      <c r="S2">
        <v>2026</v>
      </c>
      <c r="T2">
        <v>2027</v>
      </c>
      <c r="U2">
        <v>2028</v>
      </c>
      <c r="V2">
        <v>2029</v>
      </c>
      <c r="W2">
        <v>2030</v>
      </c>
      <c r="X2">
        <v>2031</v>
      </c>
      <c r="Y2">
        <v>2032</v>
      </c>
      <c r="Z2">
        <v>2033</v>
      </c>
      <c r="AA2">
        <v>2034</v>
      </c>
      <c r="AB2">
        <v>2035</v>
      </c>
      <c r="AC2">
        <v>2036</v>
      </c>
    </row>
    <row r="3" spans="1:29" x14ac:dyDescent="0.35">
      <c r="A3" t="str">
        <f t="shared" ref="A3:A65" si="0">B3</f>
        <v>IND</v>
      </c>
      <c r="B3" t="s">
        <v>5</v>
      </c>
      <c r="C3" t="s">
        <v>0</v>
      </c>
      <c r="D3" s="1">
        <v>382420</v>
      </c>
      <c r="E3" s="1">
        <v>391587</v>
      </c>
      <c r="F3" s="1">
        <v>400833</v>
      </c>
      <c r="G3" s="1">
        <v>410166</v>
      </c>
      <c r="H3" s="1">
        <v>419575</v>
      </c>
      <c r="I3" s="1">
        <v>428763</v>
      </c>
      <c r="J3" s="1">
        <v>437817</v>
      </c>
      <c r="K3" s="1">
        <v>446932</v>
      </c>
      <c r="L3" s="1">
        <v>456116</v>
      </c>
      <c r="M3" s="1">
        <v>465363</v>
      </c>
      <c r="N3" s="1">
        <v>474314</v>
      </c>
      <c r="O3" s="1">
        <v>483074</v>
      </c>
      <c r="P3" s="1">
        <v>491882</v>
      </c>
      <c r="Q3" s="1">
        <v>500730</v>
      </c>
      <c r="R3" s="1">
        <v>509622</v>
      </c>
      <c r="S3" s="1">
        <v>518180</v>
      </c>
      <c r="T3" s="1">
        <v>526501</v>
      </c>
      <c r="U3" s="1">
        <v>534846</v>
      </c>
      <c r="V3" s="1">
        <v>543228</v>
      </c>
      <c r="W3" s="1">
        <v>551627</v>
      </c>
      <c r="X3" s="1">
        <v>559704</v>
      </c>
      <c r="Y3" s="1">
        <v>567551</v>
      </c>
      <c r="Z3" s="1">
        <v>575420</v>
      </c>
      <c r="AA3" s="1">
        <v>583298</v>
      </c>
      <c r="AB3" s="1">
        <v>591173</v>
      </c>
      <c r="AC3" s="1">
        <v>599048</v>
      </c>
    </row>
    <row r="4" spans="1:29" x14ac:dyDescent="0.35">
      <c r="A4" t="str">
        <f t="shared" si="0"/>
        <v>IND</v>
      </c>
      <c r="B4" t="s">
        <v>5</v>
      </c>
      <c r="C4" t="s">
        <v>1</v>
      </c>
      <c r="D4" s="1">
        <v>198245</v>
      </c>
      <c r="E4" s="1">
        <v>202980</v>
      </c>
      <c r="F4" s="1">
        <v>207761</v>
      </c>
      <c r="G4" s="1">
        <v>212587</v>
      </c>
      <c r="H4" s="1">
        <v>217453</v>
      </c>
      <c r="I4" s="1">
        <v>222207</v>
      </c>
      <c r="J4" s="1">
        <v>226891</v>
      </c>
      <c r="K4" s="1">
        <v>231608</v>
      </c>
      <c r="L4" s="1">
        <v>236364</v>
      </c>
      <c r="M4" s="1">
        <v>241151</v>
      </c>
      <c r="N4" s="1">
        <v>245789</v>
      </c>
      <c r="O4" s="1">
        <v>250332</v>
      </c>
      <c r="P4" s="1">
        <v>254902</v>
      </c>
      <c r="Q4" s="1">
        <v>259493</v>
      </c>
      <c r="R4" s="1">
        <v>264109</v>
      </c>
      <c r="S4" s="1">
        <v>268562</v>
      </c>
      <c r="T4" s="1">
        <v>272898</v>
      </c>
      <c r="U4" s="1">
        <v>277251</v>
      </c>
      <c r="V4" s="1">
        <v>281625</v>
      </c>
      <c r="W4" s="1">
        <v>286004</v>
      </c>
      <c r="X4" s="1">
        <v>290245</v>
      </c>
      <c r="Y4" s="1">
        <v>294379</v>
      </c>
      <c r="Z4" s="1">
        <v>298529</v>
      </c>
      <c r="AA4" s="1">
        <v>302685</v>
      </c>
      <c r="AB4" s="1">
        <v>306841</v>
      </c>
      <c r="AC4" s="1">
        <v>310997</v>
      </c>
    </row>
    <row r="5" spans="1:29" x14ac:dyDescent="0.35">
      <c r="A5" t="str">
        <f t="shared" si="0"/>
        <v>IND</v>
      </c>
      <c r="B5" t="s">
        <v>5</v>
      </c>
      <c r="C5" t="s">
        <v>2</v>
      </c>
      <c r="D5" s="1">
        <v>184175</v>
      </c>
      <c r="E5" s="1">
        <v>188607</v>
      </c>
      <c r="F5" s="1">
        <v>193072</v>
      </c>
      <c r="G5" s="1">
        <v>197579</v>
      </c>
      <c r="H5" s="1">
        <v>202122</v>
      </c>
      <c r="I5" s="1">
        <v>206556</v>
      </c>
      <c r="J5" s="1">
        <v>210926</v>
      </c>
      <c r="K5" s="1">
        <v>215324</v>
      </c>
      <c r="L5" s="1">
        <v>219752</v>
      </c>
      <c r="M5" s="1">
        <v>224213</v>
      </c>
      <c r="N5" s="1">
        <v>228525</v>
      </c>
      <c r="O5" s="1">
        <v>232742</v>
      </c>
      <c r="P5" s="1">
        <v>236980</v>
      </c>
      <c r="Q5" s="1">
        <v>241237</v>
      </c>
      <c r="R5" s="1">
        <v>245513</v>
      </c>
      <c r="S5" s="1">
        <v>249619</v>
      </c>
      <c r="T5" s="1">
        <v>253603</v>
      </c>
      <c r="U5" s="1">
        <v>257595</v>
      </c>
      <c r="V5" s="1">
        <v>261603</v>
      </c>
      <c r="W5" s="1">
        <v>265623</v>
      </c>
      <c r="X5" s="1">
        <v>269459</v>
      </c>
      <c r="Y5" s="1">
        <v>273171</v>
      </c>
      <c r="Z5" s="1">
        <v>276890</v>
      </c>
      <c r="AA5" s="1">
        <v>280613</v>
      </c>
      <c r="AB5" s="1">
        <v>284332</v>
      </c>
      <c r="AC5" s="1">
        <v>288051</v>
      </c>
    </row>
    <row r="6" spans="1:29" x14ac:dyDescent="0.35">
      <c r="A6" t="str">
        <f t="shared" si="0"/>
        <v>JK</v>
      </c>
      <c r="B6" t="s">
        <v>4</v>
      </c>
      <c r="C6" t="s">
        <v>0</v>
      </c>
      <c r="D6" s="1">
        <v>3410</v>
      </c>
      <c r="E6" s="1">
        <v>3476</v>
      </c>
      <c r="F6" s="1">
        <v>3543</v>
      </c>
      <c r="G6" s="1">
        <v>3611</v>
      </c>
      <c r="H6" s="1">
        <v>3679</v>
      </c>
      <c r="I6" s="1">
        <v>3744</v>
      </c>
      <c r="J6" s="1">
        <v>3807</v>
      </c>
      <c r="K6" s="1">
        <v>3870</v>
      </c>
      <c r="L6" s="1">
        <v>3934</v>
      </c>
      <c r="M6" s="1">
        <v>3999</v>
      </c>
      <c r="N6" s="1">
        <v>4063</v>
      </c>
      <c r="O6" s="1">
        <v>4127</v>
      </c>
      <c r="P6" s="1">
        <v>4193</v>
      </c>
      <c r="Q6" s="1">
        <v>4258</v>
      </c>
      <c r="R6" s="1">
        <v>4324</v>
      </c>
      <c r="S6" s="1">
        <v>4390</v>
      </c>
      <c r="T6" s="1">
        <v>4456</v>
      </c>
      <c r="U6" s="1">
        <v>4522</v>
      </c>
      <c r="V6" s="1">
        <v>4588</v>
      </c>
      <c r="W6" s="1">
        <v>4656</v>
      </c>
      <c r="X6" s="1">
        <v>4721</v>
      </c>
      <c r="Y6" s="1">
        <v>4784</v>
      </c>
      <c r="Z6" s="1">
        <v>4848</v>
      </c>
      <c r="AA6" s="1">
        <v>4912</v>
      </c>
      <c r="AB6" s="1">
        <v>4978</v>
      </c>
      <c r="AC6" s="1">
        <v>5043</v>
      </c>
    </row>
    <row r="7" spans="1:29" x14ac:dyDescent="0.35">
      <c r="A7" t="str">
        <f t="shared" si="0"/>
        <v>JK</v>
      </c>
      <c r="B7" t="s">
        <v>4</v>
      </c>
      <c r="C7" t="s">
        <v>1</v>
      </c>
      <c r="D7" s="1">
        <v>1846</v>
      </c>
      <c r="E7" s="1">
        <v>1882</v>
      </c>
      <c r="F7" s="1">
        <v>1918</v>
      </c>
      <c r="G7" s="1">
        <v>1955</v>
      </c>
      <c r="H7" s="1">
        <v>1992</v>
      </c>
      <c r="I7" s="1">
        <v>2027</v>
      </c>
      <c r="J7" s="1">
        <v>2061</v>
      </c>
      <c r="K7" s="1">
        <v>2095</v>
      </c>
      <c r="L7" s="1">
        <v>2130</v>
      </c>
      <c r="M7" s="1">
        <v>2165</v>
      </c>
      <c r="N7" s="1">
        <v>2200</v>
      </c>
      <c r="O7" s="1">
        <v>2235</v>
      </c>
      <c r="P7" s="1">
        <v>2270</v>
      </c>
      <c r="Q7" s="1">
        <v>2305</v>
      </c>
      <c r="R7" s="1">
        <v>2341</v>
      </c>
      <c r="S7" s="1">
        <v>2377</v>
      </c>
      <c r="T7" s="1">
        <v>2412</v>
      </c>
      <c r="U7" s="1">
        <v>2448</v>
      </c>
      <c r="V7" s="1">
        <v>2484</v>
      </c>
      <c r="W7" s="1">
        <v>2521</v>
      </c>
      <c r="X7" s="1">
        <v>2556</v>
      </c>
      <c r="Y7" s="1">
        <v>2590</v>
      </c>
      <c r="Z7" s="1">
        <v>2625</v>
      </c>
      <c r="AA7" s="1">
        <v>2660</v>
      </c>
      <c r="AB7" s="1">
        <v>2695</v>
      </c>
      <c r="AC7" s="1">
        <v>2730</v>
      </c>
    </row>
    <row r="8" spans="1:29" x14ac:dyDescent="0.35">
      <c r="A8" t="str">
        <f t="shared" si="0"/>
        <v>JK</v>
      </c>
      <c r="B8" t="s">
        <v>4</v>
      </c>
      <c r="C8" t="s">
        <v>2</v>
      </c>
      <c r="D8" s="1">
        <v>1564</v>
      </c>
      <c r="E8" s="1">
        <v>1594</v>
      </c>
      <c r="F8" s="1">
        <v>1625</v>
      </c>
      <c r="G8" s="1">
        <v>1656</v>
      </c>
      <c r="H8" s="1">
        <v>1687</v>
      </c>
      <c r="I8" s="1">
        <v>1717</v>
      </c>
      <c r="J8" s="1">
        <v>1746</v>
      </c>
      <c r="K8" s="1">
        <v>1775</v>
      </c>
      <c r="L8" s="1">
        <v>1804</v>
      </c>
      <c r="M8" s="1">
        <v>1834</v>
      </c>
      <c r="N8" s="1">
        <v>1863</v>
      </c>
      <c r="O8" s="1">
        <v>1893</v>
      </c>
      <c r="P8" s="1">
        <v>1923</v>
      </c>
      <c r="Q8" s="1">
        <v>1953</v>
      </c>
      <c r="R8" s="1">
        <v>1983</v>
      </c>
      <c r="S8" s="1">
        <v>2013</v>
      </c>
      <c r="T8" s="1">
        <v>2043</v>
      </c>
      <c r="U8" s="1">
        <v>2073</v>
      </c>
      <c r="V8" s="1">
        <v>2104</v>
      </c>
      <c r="W8" s="1">
        <v>2135</v>
      </c>
      <c r="X8" s="1">
        <v>2165</v>
      </c>
      <c r="Y8" s="1">
        <v>2194</v>
      </c>
      <c r="Z8" s="1">
        <v>2223</v>
      </c>
      <c r="AA8" s="1">
        <v>2253</v>
      </c>
      <c r="AB8" s="1">
        <v>2283</v>
      </c>
      <c r="AC8" s="1">
        <v>2312</v>
      </c>
    </row>
    <row r="9" spans="1:29" x14ac:dyDescent="0.35">
      <c r="A9" t="str">
        <f t="shared" si="0"/>
        <v>HP</v>
      </c>
      <c r="B9" t="s">
        <v>3</v>
      </c>
      <c r="C9" t="s">
        <v>0</v>
      </c>
      <c r="D9">
        <v>693</v>
      </c>
      <c r="E9">
        <v>701</v>
      </c>
      <c r="F9">
        <v>708</v>
      </c>
      <c r="G9">
        <v>716</v>
      </c>
      <c r="H9">
        <v>723</v>
      </c>
      <c r="I9">
        <v>730</v>
      </c>
      <c r="J9">
        <v>737</v>
      </c>
      <c r="K9">
        <v>743</v>
      </c>
      <c r="L9">
        <v>750</v>
      </c>
      <c r="M9">
        <v>756</v>
      </c>
      <c r="N9">
        <v>762</v>
      </c>
      <c r="O9">
        <v>768</v>
      </c>
      <c r="P9">
        <v>774</v>
      </c>
      <c r="Q9">
        <v>779</v>
      </c>
      <c r="R9">
        <v>785</v>
      </c>
      <c r="S9">
        <v>789</v>
      </c>
      <c r="T9">
        <v>794</v>
      </c>
      <c r="U9">
        <v>799</v>
      </c>
      <c r="V9">
        <v>803</v>
      </c>
      <c r="W9">
        <v>808</v>
      </c>
      <c r="X9">
        <v>812</v>
      </c>
      <c r="Y9">
        <v>815</v>
      </c>
      <c r="Z9">
        <v>819</v>
      </c>
      <c r="AA9">
        <v>822</v>
      </c>
      <c r="AB9">
        <v>826</v>
      </c>
      <c r="AC9">
        <v>829</v>
      </c>
    </row>
    <row r="10" spans="1:29" x14ac:dyDescent="0.35">
      <c r="A10" t="str">
        <f t="shared" si="0"/>
        <v>HP</v>
      </c>
      <c r="B10" t="s">
        <v>3</v>
      </c>
      <c r="C10" t="s">
        <v>1</v>
      </c>
      <c r="D10">
        <v>374</v>
      </c>
      <c r="E10">
        <v>378</v>
      </c>
      <c r="F10">
        <v>382</v>
      </c>
      <c r="G10">
        <v>386</v>
      </c>
      <c r="H10">
        <v>390</v>
      </c>
      <c r="I10">
        <v>394</v>
      </c>
      <c r="J10">
        <v>397</v>
      </c>
      <c r="K10">
        <v>401</v>
      </c>
      <c r="L10">
        <v>404</v>
      </c>
      <c r="M10">
        <v>408</v>
      </c>
      <c r="N10">
        <v>411</v>
      </c>
      <c r="O10">
        <v>414</v>
      </c>
      <c r="P10">
        <v>417</v>
      </c>
      <c r="Q10">
        <v>420</v>
      </c>
      <c r="R10">
        <v>423</v>
      </c>
      <c r="S10">
        <v>426</v>
      </c>
      <c r="T10">
        <v>428</v>
      </c>
      <c r="U10">
        <v>431</v>
      </c>
      <c r="V10">
        <v>434</v>
      </c>
      <c r="W10">
        <v>436</v>
      </c>
      <c r="X10">
        <v>438</v>
      </c>
      <c r="Y10">
        <v>440</v>
      </c>
      <c r="Z10">
        <v>442</v>
      </c>
      <c r="AA10">
        <v>444</v>
      </c>
      <c r="AB10">
        <v>446</v>
      </c>
      <c r="AC10">
        <v>447</v>
      </c>
    </row>
    <row r="11" spans="1:29" x14ac:dyDescent="0.35">
      <c r="A11" t="str">
        <f t="shared" si="0"/>
        <v>HP</v>
      </c>
      <c r="B11" t="s">
        <v>3</v>
      </c>
      <c r="C11" t="s">
        <v>2</v>
      </c>
      <c r="D11">
        <v>319</v>
      </c>
      <c r="E11">
        <v>323</v>
      </c>
      <c r="F11">
        <v>326</v>
      </c>
      <c r="G11">
        <v>329</v>
      </c>
      <c r="H11">
        <v>333</v>
      </c>
      <c r="I11">
        <v>336</v>
      </c>
      <c r="J11">
        <v>339</v>
      </c>
      <c r="K11">
        <v>342</v>
      </c>
      <c r="L11">
        <v>345</v>
      </c>
      <c r="M11">
        <v>348</v>
      </c>
      <c r="N11">
        <v>351</v>
      </c>
      <c r="O11">
        <v>353</v>
      </c>
      <c r="P11">
        <v>356</v>
      </c>
      <c r="Q11">
        <v>359</v>
      </c>
      <c r="R11">
        <v>361</v>
      </c>
      <c r="S11">
        <v>363</v>
      </c>
      <c r="T11">
        <v>365</v>
      </c>
      <c r="U11">
        <v>368</v>
      </c>
      <c r="V11">
        <v>370</v>
      </c>
      <c r="W11">
        <v>372</v>
      </c>
      <c r="X11">
        <v>374</v>
      </c>
      <c r="Y11">
        <v>375</v>
      </c>
      <c r="Z11">
        <v>377</v>
      </c>
      <c r="AA11">
        <v>379</v>
      </c>
      <c r="AB11">
        <v>380</v>
      </c>
      <c r="AC11">
        <v>382</v>
      </c>
    </row>
    <row r="12" spans="1:29" x14ac:dyDescent="0.35">
      <c r="A12" t="str">
        <f t="shared" si="0"/>
        <v>PB</v>
      </c>
      <c r="B12" t="s">
        <v>7</v>
      </c>
      <c r="C12" t="s">
        <v>0</v>
      </c>
      <c r="D12" s="1">
        <v>10520</v>
      </c>
      <c r="E12" s="1">
        <v>10727</v>
      </c>
      <c r="F12" s="1">
        <v>10937</v>
      </c>
      <c r="G12" s="1">
        <v>11148</v>
      </c>
      <c r="H12" s="1">
        <v>11361</v>
      </c>
      <c r="I12" s="1">
        <v>11567</v>
      </c>
      <c r="J12" s="1">
        <v>11768</v>
      </c>
      <c r="K12" s="1">
        <v>11971</v>
      </c>
      <c r="L12" s="1">
        <v>12176</v>
      </c>
      <c r="M12" s="1">
        <v>12383</v>
      </c>
      <c r="N12" s="1">
        <v>12580</v>
      </c>
      <c r="O12" s="1">
        <v>12773</v>
      </c>
      <c r="P12" s="1">
        <v>12966</v>
      </c>
      <c r="Q12" s="1">
        <v>13161</v>
      </c>
      <c r="R12" s="1">
        <v>13359</v>
      </c>
      <c r="S12" s="1">
        <v>13547</v>
      </c>
      <c r="T12" s="1">
        <v>13728</v>
      </c>
      <c r="U12" s="1">
        <v>13911</v>
      </c>
      <c r="V12" s="1">
        <v>14097</v>
      </c>
      <c r="W12" s="1">
        <v>14283</v>
      </c>
      <c r="X12" s="1">
        <v>14460</v>
      </c>
      <c r="Y12" s="1">
        <v>14631</v>
      </c>
      <c r="Z12" s="1">
        <v>14805</v>
      </c>
      <c r="AA12" s="1">
        <v>14979</v>
      </c>
      <c r="AB12" s="1">
        <v>15154</v>
      </c>
      <c r="AC12" s="1">
        <v>15329</v>
      </c>
    </row>
    <row r="13" spans="1:29" x14ac:dyDescent="0.35">
      <c r="A13" t="str">
        <f t="shared" si="0"/>
        <v>PB</v>
      </c>
      <c r="B13" t="s">
        <v>7</v>
      </c>
      <c r="C13" t="s">
        <v>1</v>
      </c>
      <c r="D13" s="1">
        <v>5611</v>
      </c>
      <c r="E13" s="1">
        <v>5721</v>
      </c>
      <c r="F13" s="1">
        <v>5833</v>
      </c>
      <c r="G13" s="1">
        <v>5945</v>
      </c>
      <c r="H13" s="1">
        <v>6059</v>
      </c>
      <c r="I13" s="1">
        <v>6169</v>
      </c>
      <c r="J13" s="1">
        <v>6276</v>
      </c>
      <c r="K13" s="1">
        <v>6385</v>
      </c>
      <c r="L13" s="1">
        <v>6494</v>
      </c>
      <c r="M13" s="1">
        <v>6604</v>
      </c>
      <c r="N13" s="1">
        <v>6710</v>
      </c>
      <c r="O13" s="1">
        <v>6812</v>
      </c>
      <c r="P13" s="1">
        <v>6915</v>
      </c>
      <c r="Q13" s="1">
        <v>7019</v>
      </c>
      <c r="R13" s="1">
        <v>7125</v>
      </c>
      <c r="S13" s="1">
        <v>7225</v>
      </c>
      <c r="T13" s="1">
        <v>7322</v>
      </c>
      <c r="U13" s="1">
        <v>7419</v>
      </c>
      <c r="V13" s="1">
        <v>7518</v>
      </c>
      <c r="W13" s="1">
        <v>7617</v>
      </c>
      <c r="X13" s="1">
        <v>7712</v>
      </c>
      <c r="Y13" s="1">
        <v>7803</v>
      </c>
      <c r="Z13" s="1">
        <v>7896</v>
      </c>
      <c r="AA13" s="1">
        <v>7989</v>
      </c>
      <c r="AB13" s="1">
        <v>8082</v>
      </c>
      <c r="AC13" s="1">
        <v>8175</v>
      </c>
    </row>
    <row r="14" spans="1:29" x14ac:dyDescent="0.35">
      <c r="A14" t="str">
        <f t="shared" si="0"/>
        <v>PB</v>
      </c>
      <c r="B14" t="s">
        <v>7</v>
      </c>
      <c r="C14" t="s">
        <v>2</v>
      </c>
      <c r="D14" s="1">
        <v>4909</v>
      </c>
      <c r="E14" s="1">
        <v>5006</v>
      </c>
      <c r="F14" s="1">
        <v>5104</v>
      </c>
      <c r="G14" s="1">
        <v>5202</v>
      </c>
      <c r="H14" s="1">
        <v>5302</v>
      </c>
      <c r="I14" s="1">
        <v>5398</v>
      </c>
      <c r="J14" s="1">
        <v>5492</v>
      </c>
      <c r="K14" s="1">
        <v>5586</v>
      </c>
      <c r="L14" s="1">
        <v>5682</v>
      </c>
      <c r="M14" s="1">
        <v>5779</v>
      </c>
      <c r="N14" s="1">
        <v>5871</v>
      </c>
      <c r="O14" s="1">
        <v>5961</v>
      </c>
      <c r="P14" s="1">
        <v>6051</v>
      </c>
      <c r="Q14" s="1">
        <v>6142</v>
      </c>
      <c r="R14" s="1">
        <v>6234</v>
      </c>
      <c r="S14" s="1">
        <v>6322</v>
      </c>
      <c r="T14" s="1">
        <v>6406</v>
      </c>
      <c r="U14" s="1">
        <v>6492</v>
      </c>
      <c r="V14" s="1">
        <v>6578</v>
      </c>
      <c r="W14" s="1">
        <v>6665</v>
      </c>
      <c r="X14" s="1">
        <v>6748</v>
      </c>
      <c r="Y14" s="1">
        <v>6828</v>
      </c>
      <c r="Z14" s="1">
        <v>6909</v>
      </c>
      <c r="AA14" s="1">
        <v>6990</v>
      </c>
      <c r="AB14" s="1">
        <v>7072</v>
      </c>
      <c r="AC14" s="1">
        <v>7153</v>
      </c>
    </row>
    <row r="15" spans="1:29" x14ac:dyDescent="0.35">
      <c r="A15" t="str">
        <f t="shared" si="0"/>
        <v>HR</v>
      </c>
      <c r="B15" t="s">
        <v>8</v>
      </c>
      <c r="C15" t="s">
        <v>0</v>
      </c>
      <c r="D15" s="1">
        <v>9021</v>
      </c>
      <c r="E15" s="1">
        <v>9329</v>
      </c>
      <c r="F15" s="1">
        <v>9642</v>
      </c>
      <c r="G15" s="1">
        <v>9959</v>
      </c>
      <c r="H15" s="1">
        <v>10280</v>
      </c>
      <c r="I15" s="1">
        <v>10603</v>
      </c>
      <c r="J15" s="1">
        <v>10927</v>
      </c>
      <c r="K15" s="1">
        <v>11255</v>
      </c>
      <c r="L15" s="1">
        <v>11587</v>
      </c>
      <c r="M15" s="1">
        <v>11923</v>
      </c>
      <c r="N15" s="1">
        <v>12253</v>
      </c>
      <c r="O15" s="1">
        <v>12580</v>
      </c>
      <c r="P15" s="1">
        <v>12910</v>
      </c>
      <c r="Q15" s="1">
        <v>13244</v>
      </c>
      <c r="R15" s="1">
        <v>13582</v>
      </c>
      <c r="S15" s="1">
        <v>13914</v>
      </c>
      <c r="T15" s="1">
        <v>14244</v>
      </c>
      <c r="U15" s="1">
        <v>14577</v>
      </c>
      <c r="V15" s="1">
        <v>14914</v>
      </c>
      <c r="W15" s="1">
        <v>15255</v>
      </c>
      <c r="X15" s="1">
        <v>15591</v>
      </c>
      <c r="Y15" s="1">
        <v>15926</v>
      </c>
      <c r="Z15" s="1">
        <v>16264</v>
      </c>
      <c r="AA15" s="1">
        <v>16606</v>
      </c>
      <c r="AB15" s="1">
        <v>16950</v>
      </c>
      <c r="AC15" s="1">
        <v>17294</v>
      </c>
    </row>
    <row r="16" spans="1:29" x14ac:dyDescent="0.35">
      <c r="A16" t="str">
        <f t="shared" si="0"/>
        <v>HR</v>
      </c>
      <c r="B16" t="s">
        <v>8</v>
      </c>
      <c r="C16" t="s">
        <v>1</v>
      </c>
      <c r="D16" s="1">
        <v>4816</v>
      </c>
      <c r="E16" s="1">
        <v>4981</v>
      </c>
      <c r="F16" s="1">
        <v>5148</v>
      </c>
      <c r="G16" s="1">
        <v>5317</v>
      </c>
      <c r="H16" s="1">
        <v>5489</v>
      </c>
      <c r="I16" s="1">
        <v>5661</v>
      </c>
      <c r="J16" s="1">
        <v>5834</v>
      </c>
      <c r="K16" s="1">
        <v>6009</v>
      </c>
      <c r="L16" s="1">
        <v>6186</v>
      </c>
      <c r="M16" s="1">
        <v>6366</v>
      </c>
      <c r="N16" s="1">
        <v>6542</v>
      </c>
      <c r="O16" s="1">
        <v>6716</v>
      </c>
      <c r="P16" s="1">
        <v>6893</v>
      </c>
      <c r="Q16" s="1">
        <v>7071</v>
      </c>
      <c r="R16" s="1">
        <v>7251</v>
      </c>
      <c r="S16" s="1">
        <v>7429</v>
      </c>
      <c r="T16" s="1">
        <v>7605</v>
      </c>
      <c r="U16" s="1">
        <v>7783</v>
      </c>
      <c r="V16" s="1">
        <v>7963</v>
      </c>
      <c r="W16" s="1">
        <v>8144</v>
      </c>
      <c r="X16" s="1">
        <v>8324</v>
      </c>
      <c r="Y16" s="1">
        <v>8503</v>
      </c>
      <c r="Z16" s="1">
        <v>8684</v>
      </c>
      <c r="AA16" s="1">
        <v>8866</v>
      </c>
      <c r="AB16" s="1">
        <v>9050</v>
      </c>
      <c r="AC16" s="1">
        <v>9233</v>
      </c>
    </row>
    <row r="17" spans="1:29" x14ac:dyDescent="0.35">
      <c r="A17" t="str">
        <f t="shared" si="0"/>
        <v>HR</v>
      </c>
      <c r="B17" t="s">
        <v>8</v>
      </c>
      <c r="C17" t="s">
        <v>2</v>
      </c>
      <c r="D17" s="1">
        <v>4204</v>
      </c>
      <c r="E17" s="1">
        <v>4348</v>
      </c>
      <c r="F17" s="1">
        <v>4494</v>
      </c>
      <c r="G17" s="1">
        <v>4642</v>
      </c>
      <c r="H17" s="1">
        <v>4792</v>
      </c>
      <c r="I17" s="1">
        <v>4942</v>
      </c>
      <c r="J17" s="1">
        <v>5093</v>
      </c>
      <c r="K17" s="1">
        <v>5246</v>
      </c>
      <c r="L17" s="1">
        <v>5401</v>
      </c>
      <c r="M17" s="1">
        <v>5557</v>
      </c>
      <c r="N17" s="1">
        <v>5711</v>
      </c>
      <c r="O17" s="1">
        <v>5863</v>
      </c>
      <c r="P17" s="1">
        <v>6017</v>
      </c>
      <c r="Q17" s="1">
        <v>6173</v>
      </c>
      <c r="R17" s="1">
        <v>6330</v>
      </c>
      <c r="S17" s="1">
        <v>6485</v>
      </c>
      <c r="T17" s="1">
        <v>6639</v>
      </c>
      <c r="U17" s="1">
        <v>6794</v>
      </c>
      <c r="V17" s="1">
        <v>6951</v>
      </c>
      <c r="W17" s="1">
        <v>7110</v>
      </c>
      <c r="X17" s="1">
        <v>7267</v>
      </c>
      <c r="Y17" s="1">
        <v>7423</v>
      </c>
      <c r="Z17" s="1">
        <v>7581</v>
      </c>
      <c r="AA17" s="1">
        <v>7740</v>
      </c>
      <c r="AB17" s="1">
        <v>7900</v>
      </c>
      <c r="AC17" s="1">
        <v>8061</v>
      </c>
    </row>
    <row r="18" spans="1:29" x14ac:dyDescent="0.35">
      <c r="A18" t="str">
        <f t="shared" si="0"/>
        <v>DL</v>
      </c>
      <c r="B18" t="s">
        <v>9</v>
      </c>
      <c r="C18" t="s">
        <v>0</v>
      </c>
      <c r="D18" s="1">
        <v>16609</v>
      </c>
      <c r="E18" s="1">
        <v>17020</v>
      </c>
      <c r="F18" s="1">
        <v>17430</v>
      </c>
      <c r="G18" s="1">
        <v>17839</v>
      </c>
      <c r="H18" s="1">
        <v>18247</v>
      </c>
      <c r="I18" s="1">
        <v>18654</v>
      </c>
      <c r="J18" s="1">
        <v>19060</v>
      </c>
      <c r="K18" s="1">
        <v>19465</v>
      </c>
      <c r="L18" s="1">
        <v>19869</v>
      </c>
      <c r="M18" s="1">
        <v>20271</v>
      </c>
      <c r="N18" s="1">
        <v>20680</v>
      </c>
      <c r="O18" s="1">
        <v>21094</v>
      </c>
      <c r="P18" s="1">
        <v>21506</v>
      </c>
      <c r="Q18" s="1">
        <v>21917</v>
      </c>
      <c r="R18" s="1">
        <v>22325</v>
      </c>
      <c r="S18" s="1">
        <v>22738</v>
      </c>
      <c r="T18" s="1">
        <v>23152</v>
      </c>
      <c r="U18" s="1">
        <v>23564</v>
      </c>
      <c r="V18" s="1">
        <v>23974</v>
      </c>
      <c r="W18" s="1">
        <v>24381</v>
      </c>
      <c r="X18" s="1">
        <v>24790</v>
      </c>
      <c r="Y18" s="1">
        <v>25198</v>
      </c>
      <c r="Z18" s="1">
        <v>25605</v>
      </c>
      <c r="AA18" s="1">
        <v>26013</v>
      </c>
      <c r="AB18" s="1">
        <v>26421</v>
      </c>
      <c r="AC18" s="1">
        <v>26829</v>
      </c>
    </row>
    <row r="19" spans="1:29" x14ac:dyDescent="0.35">
      <c r="A19" t="str">
        <f t="shared" si="0"/>
        <v>DL</v>
      </c>
      <c r="B19" t="s">
        <v>9</v>
      </c>
      <c r="C19" t="s">
        <v>1</v>
      </c>
      <c r="D19" s="1">
        <v>8892</v>
      </c>
      <c r="E19" s="1">
        <v>9111</v>
      </c>
      <c r="F19" s="1">
        <v>9331</v>
      </c>
      <c r="G19" s="1">
        <v>9550</v>
      </c>
      <c r="H19" s="1">
        <v>9768</v>
      </c>
      <c r="I19" s="1">
        <v>9986</v>
      </c>
      <c r="J19" s="1">
        <v>10204</v>
      </c>
      <c r="K19" s="1">
        <v>10420</v>
      </c>
      <c r="L19" s="1">
        <v>10637</v>
      </c>
      <c r="M19" s="1">
        <v>10852</v>
      </c>
      <c r="N19" s="1">
        <v>11071</v>
      </c>
      <c r="O19" s="1">
        <v>11292</v>
      </c>
      <c r="P19" s="1">
        <v>11513</v>
      </c>
      <c r="Q19" s="1">
        <v>11733</v>
      </c>
      <c r="R19" s="1">
        <v>11951</v>
      </c>
      <c r="S19" s="1">
        <v>12172</v>
      </c>
      <c r="T19" s="1">
        <v>12394</v>
      </c>
      <c r="U19" s="1">
        <v>12614</v>
      </c>
      <c r="V19" s="1">
        <v>12834</v>
      </c>
      <c r="W19" s="1">
        <v>13052</v>
      </c>
      <c r="X19" s="1">
        <v>13271</v>
      </c>
      <c r="Y19" s="1">
        <v>13489</v>
      </c>
      <c r="Z19" s="1">
        <v>13707</v>
      </c>
      <c r="AA19" s="1">
        <v>13926</v>
      </c>
      <c r="AB19" s="1">
        <v>14144</v>
      </c>
      <c r="AC19" s="1">
        <v>14362</v>
      </c>
    </row>
    <row r="20" spans="1:29" x14ac:dyDescent="0.35">
      <c r="A20" t="str">
        <f t="shared" si="0"/>
        <v>DL</v>
      </c>
      <c r="B20" t="s">
        <v>9</v>
      </c>
      <c r="C20" t="s">
        <v>2</v>
      </c>
      <c r="D20" s="1">
        <v>7718</v>
      </c>
      <c r="E20" s="1">
        <v>7909</v>
      </c>
      <c r="F20" s="1">
        <v>8099</v>
      </c>
      <c r="G20" s="1">
        <v>8289</v>
      </c>
      <c r="H20" s="1">
        <v>8479</v>
      </c>
      <c r="I20" s="1">
        <v>8668</v>
      </c>
      <c r="J20" s="1">
        <v>8857</v>
      </c>
      <c r="K20" s="1">
        <v>9045</v>
      </c>
      <c r="L20" s="1">
        <v>9233</v>
      </c>
      <c r="M20" s="1">
        <v>9419</v>
      </c>
      <c r="N20" s="1">
        <v>9609</v>
      </c>
      <c r="O20" s="1">
        <v>9802</v>
      </c>
      <c r="P20" s="1">
        <v>9993</v>
      </c>
      <c r="Q20" s="1">
        <v>10184</v>
      </c>
      <c r="R20" s="1">
        <v>10374</v>
      </c>
      <c r="S20" s="1">
        <v>10565</v>
      </c>
      <c r="T20" s="1">
        <v>10758</v>
      </c>
      <c r="U20" s="1">
        <v>10949</v>
      </c>
      <c r="V20" s="1">
        <v>11140</v>
      </c>
      <c r="W20" s="1">
        <v>11329</v>
      </c>
      <c r="X20" s="1">
        <v>11519</v>
      </c>
      <c r="Y20" s="1">
        <v>11709</v>
      </c>
      <c r="Z20" s="1">
        <v>11898</v>
      </c>
      <c r="AA20" s="1">
        <v>12087</v>
      </c>
      <c r="AB20" s="1">
        <v>12277</v>
      </c>
      <c r="AC20" s="1">
        <v>12467</v>
      </c>
    </row>
    <row r="21" spans="1:29" x14ac:dyDescent="0.35">
      <c r="A21" t="str">
        <f t="shared" si="0"/>
        <v>RJ</v>
      </c>
      <c r="B21" t="s">
        <v>10</v>
      </c>
      <c r="C21" t="s">
        <v>0</v>
      </c>
      <c r="D21" s="1">
        <v>17274</v>
      </c>
      <c r="E21" s="1">
        <v>17664</v>
      </c>
      <c r="F21" s="1">
        <v>18055</v>
      </c>
      <c r="G21" s="1">
        <v>18450</v>
      </c>
      <c r="H21" s="1">
        <v>18847</v>
      </c>
      <c r="I21" s="1">
        <v>19227</v>
      </c>
      <c r="J21" s="1">
        <v>19596</v>
      </c>
      <c r="K21" s="1">
        <v>19968</v>
      </c>
      <c r="L21" s="1">
        <v>20341</v>
      </c>
      <c r="M21" s="1">
        <v>20717</v>
      </c>
      <c r="N21" s="1">
        <v>21075</v>
      </c>
      <c r="O21" s="1">
        <v>21420</v>
      </c>
      <c r="P21" s="1">
        <v>21767</v>
      </c>
      <c r="Q21" s="1">
        <v>22116</v>
      </c>
      <c r="R21" s="1">
        <v>22468</v>
      </c>
      <c r="S21" s="1">
        <v>22796</v>
      </c>
      <c r="T21" s="1">
        <v>23109</v>
      </c>
      <c r="U21" s="1">
        <v>23424</v>
      </c>
      <c r="V21" s="1">
        <v>23740</v>
      </c>
      <c r="W21" s="1">
        <v>24059</v>
      </c>
      <c r="X21" s="1">
        <v>24373</v>
      </c>
      <c r="Y21" s="1">
        <v>24685</v>
      </c>
      <c r="Z21" s="1">
        <v>24999</v>
      </c>
      <c r="AA21" s="1">
        <v>25315</v>
      </c>
      <c r="AB21" s="1">
        <v>25633</v>
      </c>
      <c r="AC21" s="1">
        <v>25950</v>
      </c>
    </row>
    <row r="22" spans="1:29" x14ac:dyDescent="0.35">
      <c r="A22" t="str">
        <f t="shared" si="0"/>
        <v>RJ</v>
      </c>
      <c r="B22" t="s">
        <v>10</v>
      </c>
      <c r="C22" t="s">
        <v>1</v>
      </c>
      <c r="D22" s="1">
        <v>9025</v>
      </c>
      <c r="E22" s="1">
        <v>9229</v>
      </c>
      <c r="F22" s="1">
        <v>9433</v>
      </c>
      <c r="G22" s="1">
        <v>9639</v>
      </c>
      <c r="H22" s="1">
        <v>9847</v>
      </c>
      <c r="I22" s="1">
        <v>10045</v>
      </c>
      <c r="J22" s="1">
        <v>10238</v>
      </c>
      <c r="K22" s="1">
        <v>10432</v>
      </c>
      <c r="L22" s="1">
        <v>10628</v>
      </c>
      <c r="M22" s="1">
        <v>10824</v>
      </c>
      <c r="N22" s="1">
        <v>11011</v>
      </c>
      <c r="O22" s="1">
        <v>11191</v>
      </c>
      <c r="P22" s="1">
        <v>11373</v>
      </c>
      <c r="Q22" s="1">
        <v>11555</v>
      </c>
      <c r="R22" s="1">
        <v>11739</v>
      </c>
      <c r="S22" s="1">
        <v>11910</v>
      </c>
      <c r="T22" s="1">
        <v>12074</v>
      </c>
      <c r="U22" s="1">
        <v>12238</v>
      </c>
      <c r="V22" s="1">
        <v>12403</v>
      </c>
      <c r="W22" s="1">
        <v>12570</v>
      </c>
      <c r="X22" s="1">
        <v>12734</v>
      </c>
      <c r="Y22" s="1">
        <v>12897</v>
      </c>
      <c r="Z22" s="1">
        <v>13061</v>
      </c>
      <c r="AA22" s="1">
        <v>13226</v>
      </c>
      <c r="AB22" s="1">
        <v>13392</v>
      </c>
      <c r="AC22" s="1">
        <v>13558</v>
      </c>
    </row>
    <row r="23" spans="1:29" x14ac:dyDescent="0.35">
      <c r="A23" t="str">
        <f t="shared" si="0"/>
        <v>RJ</v>
      </c>
      <c r="B23" t="s">
        <v>10</v>
      </c>
      <c r="C23" t="s">
        <v>2</v>
      </c>
      <c r="D23" s="1">
        <v>8249</v>
      </c>
      <c r="E23" s="1">
        <v>8435</v>
      </c>
      <c r="F23" s="1">
        <v>8622</v>
      </c>
      <c r="G23" s="1">
        <v>8811</v>
      </c>
      <c r="H23" s="1">
        <v>9000</v>
      </c>
      <c r="I23" s="1">
        <v>9182</v>
      </c>
      <c r="J23" s="1">
        <v>9358</v>
      </c>
      <c r="K23" s="1">
        <v>9535</v>
      </c>
      <c r="L23" s="1">
        <v>9714</v>
      </c>
      <c r="M23" s="1">
        <v>9893</v>
      </c>
      <c r="N23" s="1">
        <v>10064</v>
      </c>
      <c r="O23" s="1">
        <v>10229</v>
      </c>
      <c r="P23" s="1">
        <v>10394</v>
      </c>
      <c r="Q23" s="1">
        <v>10561</v>
      </c>
      <c r="R23" s="1">
        <v>10729</v>
      </c>
      <c r="S23" s="1">
        <v>10886</v>
      </c>
      <c r="T23" s="1">
        <v>11035</v>
      </c>
      <c r="U23" s="1">
        <v>11186</v>
      </c>
      <c r="V23" s="1">
        <v>11337</v>
      </c>
      <c r="W23" s="1">
        <v>11489</v>
      </c>
      <c r="X23" s="1">
        <v>11639</v>
      </c>
      <c r="Y23" s="1">
        <v>11788</v>
      </c>
      <c r="Z23" s="1">
        <v>11938</v>
      </c>
      <c r="AA23" s="1">
        <v>12089</v>
      </c>
      <c r="AB23" s="1">
        <v>12240</v>
      </c>
      <c r="AC23" s="1">
        <v>12392</v>
      </c>
    </row>
    <row r="24" spans="1:29" x14ac:dyDescent="0.35">
      <c r="A24" t="str">
        <f t="shared" si="0"/>
        <v>UP</v>
      </c>
      <c r="B24" t="s">
        <v>11</v>
      </c>
      <c r="C24" t="s">
        <v>0</v>
      </c>
      <c r="D24" s="1">
        <v>45096</v>
      </c>
      <c r="E24" s="1">
        <v>46132</v>
      </c>
      <c r="F24" s="1">
        <v>47176</v>
      </c>
      <c r="G24" s="1">
        <v>48227</v>
      </c>
      <c r="H24" s="1">
        <v>49287</v>
      </c>
      <c r="I24" s="1">
        <v>50314</v>
      </c>
      <c r="J24" s="1">
        <v>51321</v>
      </c>
      <c r="K24" s="1">
        <v>52335</v>
      </c>
      <c r="L24" s="1">
        <v>53356</v>
      </c>
      <c r="M24" s="1">
        <v>54385</v>
      </c>
      <c r="N24" s="1">
        <v>55342</v>
      </c>
      <c r="O24" s="1">
        <v>56248</v>
      </c>
      <c r="P24" s="1">
        <v>57161</v>
      </c>
      <c r="Q24" s="1">
        <v>58081</v>
      </c>
      <c r="R24" s="1">
        <v>59007</v>
      </c>
      <c r="S24" s="1">
        <v>59858</v>
      </c>
      <c r="T24" s="1">
        <v>60657</v>
      </c>
      <c r="U24" s="1">
        <v>61462</v>
      </c>
      <c r="V24" s="1">
        <v>62272</v>
      </c>
      <c r="W24" s="1">
        <v>63089</v>
      </c>
      <c r="X24" s="1">
        <v>63850</v>
      </c>
      <c r="Y24" s="1">
        <v>64573</v>
      </c>
      <c r="Z24" s="1">
        <v>65301</v>
      </c>
      <c r="AA24" s="1">
        <v>66034</v>
      </c>
      <c r="AB24" s="1">
        <v>66772</v>
      </c>
      <c r="AC24" s="1">
        <v>67511</v>
      </c>
    </row>
    <row r="25" spans="1:29" x14ac:dyDescent="0.35">
      <c r="A25" t="str">
        <f t="shared" si="0"/>
        <v>UP</v>
      </c>
      <c r="B25" t="s">
        <v>11</v>
      </c>
      <c r="C25" t="s">
        <v>1</v>
      </c>
      <c r="D25" s="1">
        <v>23810</v>
      </c>
      <c r="E25" s="1">
        <v>24357</v>
      </c>
      <c r="F25" s="1">
        <v>24908</v>
      </c>
      <c r="G25" s="1">
        <v>25463</v>
      </c>
      <c r="H25" s="1">
        <v>26022</v>
      </c>
      <c r="I25" s="1">
        <v>26565</v>
      </c>
      <c r="J25" s="1">
        <v>27096</v>
      </c>
      <c r="K25" s="1">
        <v>27632</v>
      </c>
      <c r="L25" s="1">
        <v>28171</v>
      </c>
      <c r="M25" s="1">
        <v>28714</v>
      </c>
      <c r="N25" s="1">
        <v>29220</v>
      </c>
      <c r="O25" s="1">
        <v>29698</v>
      </c>
      <c r="P25" s="1">
        <v>30180</v>
      </c>
      <c r="Q25" s="1">
        <v>30666</v>
      </c>
      <c r="R25" s="1">
        <v>31155</v>
      </c>
      <c r="S25" s="1">
        <v>31604</v>
      </c>
      <c r="T25" s="1">
        <v>32026</v>
      </c>
      <c r="U25" s="1">
        <v>32451</v>
      </c>
      <c r="V25" s="1">
        <v>32879</v>
      </c>
      <c r="W25" s="1">
        <v>33310</v>
      </c>
      <c r="X25" s="1">
        <v>33712</v>
      </c>
      <c r="Y25" s="1">
        <v>34093</v>
      </c>
      <c r="Z25" s="1">
        <v>34478</v>
      </c>
      <c r="AA25" s="1">
        <v>34865</v>
      </c>
      <c r="AB25" s="1">
        <v>35255</v>
      </c>
      <c r="AC25" s="1">
        <v>35645</v>
      </c>
    </row>
    <row r="26" spans="1:29" x14ac:dyDescent="0.35">
      <c r="A26" t="str">
        <f t="shared" si="0"/>
        <v>UP</v>
      </c>
      <c r="B26" t="s">
        <v>11</v>
      </c>
      <c r="C26" t="s">
        <v>2</v>
      </c>
      <c r="D26" s="1">
        <v>21286</v>
      </c>
      <c r="E26" s="1">
        <v>21775</v>
      </c>
      <c r="F26" s="1">
        <v>22268</v>
      </c>
      <c r="G26" s="1">
        <v>22764</v>
      </c>
      <c r="H26" s="1">
        <v>23264</v>
      </c>
      <c r="I26" s="1">
        <v>23749</v>
      </c>
      <c r="J26" s="1">
        <v>24224</v>
      </c>
      <c r="K26" s="1">
        <v>24703</v>
      </c>
      <c r="L26" s="1">
        <v>25185</v>
      </c>
      <c r="M26" s="1">
        <v>25671</v>
      </c>
      <c r="N26" s="1">
        <v>26122</v>
      </c>
      <c r="O26" s="1">
        <v>26550</v>
      </c>
      <c r="P26" s="1">
        <v>26981</v>
      </c>
      <c r="Q26" s="1">
        <v>27415</v>
      </c>
      <c r="R26" s="1">
        <v>27852</v>
      </c>
      <c r="S26" s="1">
        <v>28254</v>
      </c>
      <c r="T26" s="1">
        <v>28631</v>
      </c>
      <c r="U26" s="1">
        <v>29011</v>
      </c>
      <c r="V26" s="1">
        <v>29394</v>
      </c>
      <c r="W26" s="1">
        <v>29779</v>
      </c>
      <c r="X26" s="1">
        <v>30138</v>
      </c>
      <c r="Y26" s="1">
        <v>30480</v>
      </c>
      <c r="Z26" s="1">
        <v>30823</v>
      </c>
      <c r="AA26" s="1">
        <v>31169</v>
      </c>
      <c r="AB26" s="1">
        <v>31518</v>
      </c>
      <c r="AC26" s="1">
        <v>31866</v>
      </c>
    </row>
    <row r="27" spans="1:29" x14ac:dyDescent="0.35">
      <c r="A27" t="str">
        <f t="shared" si="0"/>
        <v>BR</v>
      </c>
      <c r="B27" t="s">
        <v>12</v>
      </c>
      <c r="C27" t="s">
        <v>0</v>
      </c>
      <c r="D27" s="1">
        <v>11944</v>
      </c>
      <c r="E27" s="1">
        <v>12263</v>
      </c>
      <c r="F27" s="1">
        <v>12585</v>
      </c>
      <c r="G27" s="1">
        <v>12910</v>
      </c>
      <c r="H27" s="1">
        <v>13238</v>
      </c>
      <c r="I27" s="1">
        <v>13552</v>
      </c>
      <c r="J27" s="1">
        <v>13857</v>
      </c>
      <c r="K27" s="1">
        <v>14165</v>
      </c>
      <c r="L27" s="1">
        <v>14474</v>
      </c>
      <c r="M27" s="1">
        <v>14787</v>
      </c>
      <c r="N27" s="1">
        <v>15105</v>
      </c>
      <c r="O27" s="1">
        <v>15430</v>
      </c>
      <c r="P27" s="1">
        <v>15756</v>
      </c>
      <c r="Q27" s="1">
        <v>16084</v>
      </c>
      <c r="R27" s="1">
        <v>16415</v>
      </c>
      <c r="S27" s="1">
        <v>16743</v>
      </c>
      <c r="T27" s="1">
        <v>17069</v>
      </c>
      <c r="U27" s="1">
        <v>17397</v>
      </c>
      <c r="V27" s="1">
        <v>17727</v>
      </c>
      <c r="W27" s="1">
        <v>18060</v>
      </c>
      <c r="X27" s="1">
        <v>18376</v>
      </c>
      <c r="Y27" s="1">
        <v>18682</v>
      </c>
      <c r="Z27" s="1">
        <v>18989</v>
      </c>
      <c r="AA27" s="1">
        <v>19299</v>
      </c>
      <c r="AB27" s="1">
        <v>19611</v>
      </c>
      <c r="AC27" s="1">
        <v>19923</v>
      </c>
    </row>
    <row r="28" spans="1:29" x14ac:dyDescent="0.35">
      <c r="A28" t="str">
        <f t="shared" si="0"/>
        <v>BR</v>
      </c>
      <c r="B28" t="s">
        <v>12</v>
      </c>
      <c r="C28" t="s">
        <v>1</v>
      </c>
      <c r="D28" s="1">
        <v>6303</v>
      </c>
      <c r="E28" s="1">
        <v>6471</v>
      </c>
      <c r="F28" s="1">
        <v>6641</v>
      </c>
      <c r="G28" s="1">
        <v>6813</v>
      </c>
      <c r="H28" s="1">
        <v>6986</v>
      </c>
      <c r="I28" s="1">
        <v>7151</v>
      </c>
      <c r="J28" s="1">
        <v>7312</v>
      </c>
      <c r="K28" s="1">
        <v>7475</v>
      </c>
      <c r="L28" s="1">
        <v>7638</v>
      </c>
      <c r="M28" s="1">
        <v>7803</v>
      </c>
      <c r="N28" s="1">
        <v>7971</v>
      </c>
      <c r="O28" s="1">
        <v>8142</v>
      </c>
      <c r="P28" s="1">
        <v>8314</v>
      </c>
      <c r="Q28" s="1">
        <v>8488</v>
      </c>
      <c r="R28" s="1">
        <v>8662</v>
      </c>
      <c r="S28" s="1">
        <v>8835</v>
      </c>
      <c r="T28" s="1">
        <v>9007</v>
      </c>
      <c r="U28" s="1">
        <v>9180</v>
      </c>
      <c r="V28" s="1">
        <v>9355</v>
      </c>
      <c r="W28" s="1">
        <v>9530</v>
      </c>
      <c r="X28" s="1">
        <v>9697</v>
      </c>
      <c r="Y28" s="1">
        <v>9858</v>
      </c>
      <c r="Z28" s="1">
        <v>10021</v>
      </c>
      <c r="AA28" s="1">
        <v>10184</v>
      </c>
      <c r="AB28" s="1">
        <v>10349</v>
      </c>
      <c r="AC28" s="1">
        <v>10513</v>
      </c>
    </row>
    <row r="29" spans="1:29" x14ac:dyDescent="0.35">
      <c r="A29" t="str">
        <f t="shared" si="0"/>
        <v>BR</v>
      </c>
      <c r="B29" t="s">
        <v>12</v>
      </c>
      <c r="C29" t="s">
        <v>2</v>
      </c>
      <c r="D29" s="1">
        <v>5641</v>
      </c>
      <c r="E29" s="1">
        <v>5792</v>
      </c>
      <c r="F29" s="1">
        <v>5944</v>
      </c>
      <c r="G29" s="1">
        <v>6097</v>
      </c>
      <c r="H29" s="1">
        <v>6252</v>
      </c>
      <c r="I29" s="1">
        <v>6400</v>
      </c>
      <c r="J29" s="1">
        <v>6545</v>
      </c>
      <c r="K29" s="1">
        <v>6690</v>
      </c>
      <c r="L29" s="1">
        <v>6836</v>
      </c>
      <c r="M29" s="1">
        <v>6984</v>
      </c>
      <c r="N29" s="1">
        <v>7134</v>
      </c>
      <c r="O29" s="1">
        <v>7287</v>
      </c>
      <c r="P29" s="1">
        <v>7441</v>
      </c>
      <c r="Q29" s="1">
        <v>7596</v>
      </c>
      <c r="R29" s="1">
        <v>7753</v>
      </c>
      <c r="S29" s="1">
        <v>7908</v>
      </c>
      <c r="T29" s="1">
        <v>8061</v>
      </c>
      <c r="U29" s="1">
        <v>8216</v>
      </c>
      <c r="V29" s="1">
        <v>8372</v>
      </c>
      <c r="W29" s="1">
        <v>8530</v>
      </c>
      <c r="X29" s="1">
        <v>8679</v>
      </c>
      <c r="Y29" s="1">
        <v>8823</v>
      </c>
      <c r="Z29" s="1">
        <v>8969</v>
      </c>
      <c r="AA29" s="1">
        <v>9115</v>
      </c>
      <c r="AB29" s="1">
        <v>9262</v>
      </c>
      <c r="AC29" s="1">
        <v>9409</v>
      </c>
    </row>
    <row r="30" spans="1:29" x14ac:dyDescent="0.35">
      <c r="A30" t="str">
        <f t="shared" si="0"/>
        <v>AS</v>
      </c>
      <c r="B30" t="s">
        <v>13</v>
      </c>
      <c r="C30" t="s">
        <v>0</v>
      </c>
      <c r="D30" s="1">
        <v>4454</v>
      </c>
      <c r="E30" s="1">
        <v>4548</v>
      </c>
      <c r="F30" s="1">
        <v>4644</v>
      </c>
      <c r="G30" s="1">
        <v>4741</v>
      </c>
      <c r="H30" s="1">
        <v>4838</v>
      </c>
      <c r="I30" s="1">
        <v>4935</v>
      </c>
      <c r="J30" s="1">
        <v>5032</v>
      </c>
      <c r="K30" s="1">
        <v>5129</v>
      </c>
      <c r="L30" s="1">
        <v>5227</v>
      </c>
      <c r="M30" s="1">
        <v>5326</v>
      </c>
      <c r="N30" s="1">
        <v>5423</v>
      </c>
      <c r="O30" s="1">
        <v>5517</v>
      </c>
      <c r="P30" s="1">
        <v>5613</v>
      </c>
      <c r="Q30" s="1">
        <v>5710</v>
      </c>
      <c r="R30" s="1">
        <v>5807</v>
      </c>
      <c r="S30" s="1">
        <v>5902</v>
      </c>
      <c r="T30" s="1">
        <v>5994</v>
      </c>
      <c r="U30" s="1">
        <v>6088</v>
      </c>
      <c r="V30" s="1">
        <v>6182</v>
      </c>
      <c r="W30" s="1">
        <v>6278</v>
      </c>
      <c r="X30" s="1">
        <v>6369</v>
      </c>
      <c r="Y30" s="1">
        <v>6456</v>
      </c>
      <c r="Z30" s="1">
        <v>6545</v>
      </c>
      <c r="AA30" s="1">
        <v>6635</v>
      </c>
      <c r="AB30" s="1">
        <v>6725</v>
      </c>
      <c r="AC30" s="1">
        <v>6815</v>
      </c>
    </row>
    <row r="31" spans="1:29" x14ac:dyDescent="0.35">
      <c r="A31" t="str">
        <f t="shared" si="0"/>
        <v>AS</v>
      </c>
      <c r="B31" t="s">
        <v>13</v>
      </c>
      <c r="C31" t="s">
        <v>1</v>
      </c>
      <c r="D31" s="1">
        <v>2289</v>
      </c>
      <c r="E31" s="1">
        <v>2337</v>
      </c>
      <c r="F31" s="1">
        <v>2386</v>
      </c>
      <c r="G31" s="1">
        <v>2436</v>
      </c>
      <c r="H31" s="1">
        <v>2486</v>
      </c>
      <c r="I31" s="1">
        <v>2536</v>
      </c>
      <c r="J31" s="1">
        <v>2586</v>
      </c>
      <c r="K31" s="1">
        <v>2635</v>
      </c>
      <c r="L31" s="1">
        <v>2686</v>
      </c>
      <c r="M31" s="1">
        <v>2737</v>
      </c>
      <c r="N31" s="1">
        <v>2787</v>
      </c>
      <c r="O31" s="1">
        <v>2835</v>
      </c>
      <c r="P31" s="1">
        <v>2884</v>
      </c>
      <c r="Q31" s="1">
        <v>2934</v>
      </c>
      <c r="R31" s="1">
        <v>2984</v>
      </c>
      <c r="S31" s="1">
        <v>3033</v>
      </c>
      <c r="T31" s="1">
        <v>3080</v>
      </c>
      <c r="U31" s="1">
        <v>3128</v>
      </c>
      <c r="V31" s="1">
        <v>3177</v>
      </c>
      <c r="W31" s="1">
        <v>3226</v>
      </c>
      <c r="X31" s="1">
        <v>3273</v>
      </c>
      <c r="Y31" s="1">
        <v>3318</v>
      </c>
      <c r="Z31" s="1">
        <v>3363</v>
      </c>
      <c r="AA31" s="1">
        <v>3409</v>
      </c>
      <c r="AB31" s="1">
        <v>3456</v>
      </c>
      <c r="AC31" s="1">
        <v>3502</v>
      </c>
    </row>
    <row r="32" spans="1:29" x14ac:dyDescent="0.35">
      <c r="A32" t="str">
        <f t="shared" si="0"/>
        <v>AS</v>
      </c>
      <c r="B32" t="s">
        <v>13</v>
      </c>
      <c r="C32" t="s">
        <v>2</v>
      </c>
      <c r="D32" s="1">
        <v>2165</v>
      </c>
      <c r="E32" s="1">
        <v>2211</v>
      </c>
      <c r="F32" s="1">
        <v>2258</v>
      </c>
      <c r="G32" s="1">
        <v>2305</v>
      </c>
      <c r="H32" s="1">
        <v>2352</v>
      </c>
      <c r="I32" s="1">
        <v>2399</v>
      </c>
      <c r="J32" s="1">
        <v>2446</v>
      </c>
      <c r="K32" s="1">
        <v>2493</v>
      </c>
      <c r="L32" s="1">
        <v>2541</v>
      </c>
      <c r="M32" s="1">
        <v>2589</v>
      </c>
      <c r="N32" s="1">
        <v>2636</v>
      </c>
      <c r="O32" s="1">
        <v>2682</v>
      </c>
      <c r="P32" s="1">
        <v>2729</v>
      </c>
      <c r="Q32" s="1">
        <v>2776</v>
      </c>
      <c r="R32" s="1">
        <v>2823</v>
      </c>
      <c r="S32" s="1">
        <v>2869</v>
      </c>
      <c r="T32" s="1">
        <v>2914</v>
      </c>
      <c r="U32" s="1">
        <v>2959</v>
      </c>
      <c r="V32" s="1">
        <v>3005</v>
      </c>
      <c r="W32" s="1">
        <v>3052</v>
      </c>
      <c r="X32" s="1">
        <v>3096</v>
      </c>
      <c r="Y32" s="1">
        <v>3139</v>
      </c>
      <c r="Z32" s="1">
        <v>3182</v>
      </c>
      <c r="AA32" s="1">
        <v>3225</v>
      </c>
      <c r="AB32" s="1">
        <v>3269</v>
      </c>
      <c r="AC32" s="1">
        <v>3313</v>
      </c>
    </row>
    <row r="33" spans="1:29" x14ac:dyDescent="0.35">
      <c r="A33" t="str">
        <f t="shared" si="0"/>
        <v>WB</v>
      </c>
      <c r="B33" t="s">
        <v>14</v>
      </c>
      <c r="C33" t="s">
        <v>0</v>
      </c>
      <c r="D33" s="1">
        <v>29451</v>
      </c>
      <c r="E33" s="1">
        <v>30069</v>
      </c>
      <c r="F33" s="1">
        <v>30694</v>
      </c>
      <c r="G33" s="1">
        <v>31326</v>
      </c>
      <c r="H33" s="1">
        <v>31965</v>
      </c>
      <c r="I33" s="1">
        <v>32580</v>
      </c>
      <c r="J33" s="1">
        <v>33181</v>
      </c>
      <c r="K33" s="1">
        <v>33788</v>
      </c>
      <c r="L33" s="1">
        <v>34401</v>
      </c>
      <c r="M33" s="1">
        <v>35020</v>
      </c>
      <c r="N33" s="1">
        <v>35619</v>
      </c>
      <c r="O33" s="1">
        <v>36204</v>
      </c>
      <c r="P33" s="1">
        <v>36796</v>
      </c>
      <c r="Q33" s="1">
        <v>37392</v>
      </c>
      <c r="R33" s="1">
        <v>37995</v>
      </c>
      <c r="S33" s="1">
        <v>38570</v>
      </c>
      <c r="T33" s="1">
        <v>39127</v>
      </c>
      <c r="U33" s="1">
        <v>39689</v>
      </c>
      <c r="V33" s="1">
        <v>40256</v>
      </c>
      <c r="W33" s="1">
        <v>40828</v>
      </c>
      <c r="X33" s="1">
        <v>41365</v>
      </c>
      <c r="Y33" s="1">
        <v>41876</v>
      </c>
      <c r="Z33" s="1">
        <v>42392</v>
      </c>
      <c r="AA33" s="1">
        <v>42913</v>
      </c>
      <c r="AB33" s="1">
        <v>43438</v>
      </c>
      <c r="AC33" s="1">
        <v>43964</v>
      </c>
    </row>
    <row r="34" spans="1:29" x14ac:dyDescent="0.35">
      <c r="A34" t="str">
        <f t="shared" si="0"/>
        <v>WB</v>
      </c>
      <c r="B34" t="s">
        <v>14</v>
      </c>
      <c r="C34" t="s">
        <v>1</v>
      </c>
      <c r="D34" s="1">
        <v>15150</v>
      </c>
      <c r="E34" s="1">
        <v>15468</v>
      </c>
      <c r="F34" s="1">
        <v>15789</v>
      </c>
      <c r="G34" s="1">
        <v>16114</v>
      </c>
      <c r="H34" s="1">
        <v>16443</v>
      </c>
      <c r="I34" s="1">
        <v>16759</v>
      </c>
      <c r="J34" s="1">
        <v>17068</v>
      </c>
      <c r="K34" s="1">
        <v>17381</v>
      </c>
      <c r="L34" s="1">
        <v>17696</v>
      </c>
      <c r="M34" s="1">
        <v>18015</v>
      </c>
      <c r="N34" s="1">
        <v>18322</v>
      </c>
      <c r="O34" s="1">
        <v>18623</v>
      </c>
      <c r="P34" s="1">
        <v>18928</v>
      </c>
      <c r="Q34" s="1">
        <v>19235</v>
      </c>
      <c r="R34" s="1">
        <v>19545</v>
      </c>
      <c r="S34" s="1">
        <v>19841</v>
      </c>
      <c r="T34" s="1">
        <v>20127</v>
      </c>
      <c r="U34" s="1">
        <v>20416</v>
      </c>
      <c r="V34" s="1">
        <v>20708</v>
      </c>
      <c r="W34" s="1">
        <v>21002</v>
      </c>
      <c r="X34" s="1">
        <v>21278</v>
      </c>
      <c r="Y34" s="1">
        <v>21541</v>
      </c>
      <c r="Z34" s="1">
        <v>21807</v>
      </c>
      <c r="AA34" s="1">
        <v>22075</v>
      </c>
      <c r="AB34" s="1">
        <v>22345</v>
      </c>
      <c r="AC34" s="1">
        <v>22615</v>
      </c>
    </row>
    <row r="35" spans="1:29" x14ac:dyDescent="0.35">
      <c r="A35" t="str">
        <f t="shared" si="0"/>
        <v>WB</v>
      </c>
      <c r="B35" t="s">
        <v>14</v>
      </c>
      <c r="C35" t="s">
        <v>2</v>
      </c>
      <c r="D35" s="1">
        <v>14301</v>
      </c>
      <c r="E35" s="1">
        <v>14602</v>
      </c>
      <c r="F35" s="1">
        <v>14905</v>
      </c>
      <c r="G35" s="1">
        <v>15212</v>
      </c>
      <c r="H35" s="1">
        <v>15522</v>
      </c>
      <c r="I35" s="1">
        <v>15821</v>
      </c>
      <c r="J35" s="1">
        <v>16112</v>
      </c>
      <c r="K35" s="1">
        <v>16407</v>
      </c>
      <c r="L35" s="1">
        <v>16705</v>
      </c>
      <c r="M35" s="1">
        <v>17006</v>
      </c>
      <c r="N35" s="1">
        <v>17296</v>
      </c>
      <c r="O35" s="1">
        <v>17581</v>
      </c>
      <c r="P35" s="1">
        <v>17868</v>
      </c>
      <c r="Q35" s="1">
        <v>18158</v>
      </c>
      <c r="R35" s="1">
        <v>18450</v>
      </c>
      <c r="S35" s="1">
        <v>18730</v>
      </c>
      <c r="T35" s="1">
        <v>19000</v>
      </c>
      <c r="U35" s="1">
        <v>19273</v>
      </c>
      <c r="V35" s="1">
        <v>19548</v>
      </c>
      <c r="W35" s="1">
        <v>19826</v>
      </c>
      <c r="X35" s="1">
        <v>20087</v>
      </c>
      <c r="Y35" s="1">
        <v>20335</v>
      </c>
      <c r="Z35" s="1">
        <v>20585</v>
      </c>
      <c r="AA35" s="1">
        <v>20838</v>
      </c>
      <c r="AB35" s="1">
        <v>21094</v>
      </c>
      <c r="AC35" s="1">
        <v>21349</v>
      </c>
    </row>
    <row r="36" spans="1:29" x14ac:dyDescent="0.35">
      <c r="A36" t="str">
        <f t="shared" si="0"/>
        <v>JH</v>
      </c>
      <c r="B36" t="s">
        <v>15</v>
      </c>
      <c r="C36" t="s">
        <v>0</v>
      </c>
      <c r="D36" s="1">
        <v>8048</v>
      </c>
      <c r="E36" s="1">
        <v>8246</v>
      </c>
      <c r="F36" s="1">
        <v>8445</v>
      </c>
      <c r="G36" s="1">
        <v>8646</v>
      </c>
      <c r="H36" s="1">
        <v>8848</v>
      </c>
      <c r="I36" s="1">
        <v>9049</v>
      </c>
      <c r="J36" s="1">
        <v>9247</v>
      </c>
      <c r="K36" s="1">
        <v>9447</v>
      </c>
      <c r="L36" s="1">
        <v>9649</v>
      </c>
      <c r="M36" s="1">
        <v>9853</v>
      </c>
      <c r="N36" s="1">
        <v>10052</v>
      </c>
      <c r="O36" s="1">
        <v>10249</v>
      </c>
      <c r="P36" s="1">
        <v>10447</v>
      </c>
      <c r="Q36" s="1">
        <v>10647</v>
      </c>
      <c r="R36" s="1">
        <v>10848</v>
      </c>
      <c r="S36" s="1">
        <v>11043</v>
      </c>
      <c r="T36" s="1">
        <v>11235</v>
      </c>
      <c r="U36" s="1">
        <v>11428</v>
      </c>
      <c r="V36" s="1">
        <v>11622</v>
      </c>
      <c r="W36" s="1">
        <v>11817</v>
      </c>
      <c r="X36" s="1">
        <v>12005</v>
      </c>
      <c r="Y36" s="1">
        <v>12186</v>
      </c>
      <c r="Z36" s="1">
        <v>12369</v>
      </c>
      <c r="AA36" s="1">
        <v>12553</v>
      </c>
      <c r="AB36" s="1">
        <v>12739</v>
      </c>
      <c r="AC36" s="1">
        <v>12924</v>
      </c>
    </row>
    <row r="37" spans="1:29" x14ac:dyDescent="0.35">
      <c r="A37" t="str">
        <f t="shared" si="0"/>
        <v>JH</v>
      </c>
      <c r="B37" t="s">
        <v>15</v>
      </c>
      <c r="C37" t="s">
        <v>1</v>
      </c>
      <c r="D37" s="1">
        <v>4214</v>
      </c>
      <c r="E37" s="1">
        <v>4317</v>
      </c>
      <c r="F37" s="1">
        <v>4421</v>
      </c>
      <c r="G37" s="1">
        <v>4527</v>
      </c>
      <c r="H37" s="1">
        <v>4633</v>
      </c>
      <c r="I37" s="1">
        <v>4737</v>
      </c>
      <c r="J37" s="1">
        <v>4841</v>
      </c>
      <c r="K37" s="1">
        <v>4946</v>
      </c>
      <c r="L37" s="1">
        <v>5052</v>
      </c>
      <c r="M37" s="1">
        <v>5159</v>
      </c>
      <c r="N37" s="1">
        <v>5263</v>
      </c>
      <c r="O37" s="1">
        <v>5366</v>
      </c>
      <c r="P37" s="1">
        <v>5470</v>
      </c>
      <c r="Q37" s="1">
        <v>5574</v>
      </c>
      <c r="R37" s="1">
        <v>5679</v>
      </c>
      <c r="S37" s="1">
        <v>5782</v>
      </c>
      <c r="T37" s="1">
        <v>5882</v>
      </c>
      <c r="U37" s="1">
        <v>5983</v>
      </c>
      <c r="V37" s="1">
        <v>6085</v>
      </c>
      <c r="W37" s="1">
        <v>6187</v>
      </c>
      <c r="X37" s="1">
        <v>6285</v>
      </c>
      <c r="Y37" s="1">
        <v>6380</v>
      </c>
      <c r="Z37" s="1">
        <v>6476</v>
      </c>
      <c r="AA37" s="1">
        <v>6572</v>
      </c>
      <c r="AB37" s="1">
        <v>6669</v>
      </c>
      <c r="AC37" s="1">
        <v>6766</v>
      </c>
    </row>
    <row r="38" spans="1:29" x14ac:dyDescent="0.35">
      <c r="A38" t="str">
        <f t="shared" si="0"/>
        <v>JH</v>
      </c>
      <c r="B38" t="s">
        <v>15</v>
      </c>
      <c r="C38" t="s">
        <v>2</v>
      </c>
      <c r="D38" s="1">
        <v>3834</v>
      </c>
      <c r="E38" s="1">
        <v>3928</v>
      </c>
      <c r="F38" s="1">
        <v>4023</v>
      </c>
      <c r="G38" s="1">
        <v>4119</v>
      </c>
      <c r="H38" s="1">
        <v>4216</v>
      </c>
      <c r="I38" s="1">
        <v>4311</v>
      </c>
      <c r="J38" s="1">
        <v>4406</v>
      </c>
      <c r="K38" s="1">
        <v>4501</v>
      </c>
      <c r="L38" s="1">
        <v>4597</v>
      </c>
      <c r="M38" s="1">
        <v>4694</v>
      </c>
      <c r="N38" s="1">
        <v>4789</v>
      </c>
      <c r="O38" s="1">
        <v>4883</v>
      </c>
      <c r="P38" s="1">
        <v>4977</v>
      </c>
      <c r="Q38" s="1">
        <v>5072</v>
      </c>
      <c r="R38" s="1">
        <v>5168</v>
      </c>
      <c r="S38" s="1">
        <v>5261</v>
      </c>
      <c r="T38" s="1">
        <v>5353</v>
      </c>
      <c r="U38" s="1">
        <v>5445</v>
      </c>
      <c r="V38" s="1">
        <v>5537</v>
      </c>
      <c r="W38" s="1">
        <v>5630</v>
      </c>
      <c r="X38" s="1">
        <v>5719</v>
      </c>
      <c r="Y38" s="1">
        <v>5806</v>
      </c>
      <c r="Z38" s="1">
        <v>5893</v>
      </c>
      <c r="AA38" s="1">
        <v>5981</v>
      </c>
      <c r="AB38" s="1">
        <v>6069</v>
      </c>
      <c r="AC38" s="1">
        <v>6157</v>
      </c>
    </row>
    <row r="39" spans="1:29" x14ac:dyDescent="0.35">
      <c r="A39" t="str">
        <f t="shared" si="0"/>
        <v>OD</v>
      </c>
      <c r="B39" t="s">
        <v>16</v>
      </c>
      <c r="C39" t="s">
        <v>0</v>
      </c>
      <c r="D39" s="1">
        <v>7086</v>
      </c>
      <c r="E39" s="1">
        <v>7228</v>
      </c>
      <c r="F39" s="1">
        <v>7372</v>
      </c>
      <c r="G39" s="1">
        <v>7517</v>
      </c>
      <c r="H39" s="1">
        <v>7664</v>
      </c>
      <c r="I39" s="1">
        <v>7807</v>
      </c>
      <c r="J39" s="1">
        <v>7947</v>
      </c>
      <c r="K39" s="1">
        <v>8089</v>
      </c>
      <c r="L39" s="1">
        <v>8233</v>
      </c>
      <c r="M39" s="1">
        <v>8378</v>
      </c>
      <c r="N39" s="1">
        <v>8519</v>
      </c>
      <c r="O39" s="1">
        <v>8657</v>
      </c>
      <c r="P39" s="1">
        <v>8795</v>
      </c>
      <c r="Q39" s="1">
        <v>8935</v>
      </c>
      <c r="R39" s="1">
        <v>9077</v>
      </c>
      <c r="S39" s="1">
        <v>9213</v>
      </c>
      <c r="T39" s="1">
        <v>9345</v>
      </c>
      <c r="U39" s="1">
        <v>9478</v>
      </c>
      <c r="V39" s="1">
        <v>9612</v>
      </c>
      <c r="W39" s="1">
        <v>9747</v>
      </c>
      <c r="X39" s="1">
        <v>9876</v>
      </c>
      <c r="Y39" s="1">
        <v>10001</v>
      </c>
      <c r="Z39" s="1">
        <v>10127</v>
      </c>
      <c r="AA39" s="1">
        <v>10253</v>
      </c>
      <c r="AB39" s="1">
        <v>10381</v>
      </c>
      <c r="AC39" s="1">
        <v>10508</v>
      </c>
    </row>
    <row r="40" spans="1:29" x14ac:dyDescent="0.35">
      <c r="A40" t="str">
        <f t="shared" si="0"/>
        <v>OD</v>
      </c>
      <c r="B40" t="s">
        <v>16</v>
      </c>
      <c r="C40" t="s">
        <v>1</v>
      </c>
      <c r="D40" s="1">
        <v>3668</v>
      </c>
      <c r="E40" s="1">
        <v>3741</v>
      </c>
      <c r="F40" s="1">
        <v>3816</v>
      </c>
      <c r="G40" s="1">
        <v>3891</v>
      </c>
      <c r="H40" s="1">
        <v>3967</v>
      </c>
      <c r="I40" s="1">
        <v>4041</v>
      </c>
      <c r="J40" s="1">
        <v>4113</v>
      </c>
      <c r="K40" s="1">
        <v>4187</v>
      </c>
      <c r="L40" s="1">
        <v>4261</v>
      </c>
      <c r="M40" s="1">
        <v>4337</v>
      </c>
      <c r="N40" s="1">
        <v>4409</v>
      </c>
      <c r="O40" s="1">
        <v>4481</v>
      </c>
      <c r="P40" s="1">
        <v>4552</v>
      </c>
      <c r="Q40" s="1">
        <v>4625</v>
      </c>
      <c r="R40" s="1">
        <v>4698</v>
      </c>
      <c r="S40" s="1">
        <v>4769</v>
      </c>
      <c r="T40" s="1">
        <v>4837</v>
      </c>
      <c r="U40" s="1">
        <v>4906</v>
      </c>
      <c r="V40" s="1">
        <v>4975</v>
      </c>
      <c r="W40" s="1">
        <v>5045</v>
      </c>
      <c r="X40" s="1">
        <v>5112</v>
      </c>
      <c r="Y40" s="1">
        <v>5176</v>
      </c>
      <c r="Z40" s="1">
        <v>5241</v>
      </c>
      <c r="AA40" s="1">
        <v>5307</v>
      </c>
      <c r="AB40" s="1">
        <v>5373</v>
      </c>
      <c r="AC40" s="1">
        <v>5439</v>
      </c>
    </row>
    <row r="41" spans="1:29" x14ac:dyDescent="0.35">
      <c r="A41" t="str">
        <f t="shared" si="0"/>
        <v>OD</v>
      </c>
      <c r="B41" t="s">
        <v>16</v>
      </c>
      <c r="C41" t="s">
        <v>2</v>
      </c>
      <c r="D41" s="1">
        <v>3418</v>
      </c>
      <c r="E41" s="1">
        <v>3487</v>
      </c>
      <c r="F41" s="1">
        <v>3556</v>
      </c>
      <c r="G41" s="1">
        <v>3626</v>
      </c>
      <c r="H41" s="1">
        <v>3697</v>
      </c>
      <c r="I41" s="1">
        <v>3766</v>
      </c>
      <c r="J41" s="1">
        <v>3834</v>
      </c>
      <c r="K41" s="1">
        <v>3902</v>
      </c>
      <c r="L41" s="1">
        <v>3972</v>
      </c>
      <c r="M41" s="1">
        <v>4042</v>
      </c>
      <c r="N41" s="1">
        <v>4110</v>
      </c>
      <c r="O41" s="1">
        <v>4176</v>
      </c>
      <c r="P41" s="1">
        <v>4243</v>
      </c>
      <c r="Q41" s="1">
        <v>4310</v>
      </c>
      <c r="R41" s="1">
        <v>4379</v>
      </c>
      <c r="S41" s="1">
        <v>4445</v>
      </c>
      <c r="T41" s="1">
        <v>4508</v>
      </c>
      <c r="U41" s="1">
        <v>4572</v>
      </c>
      <c r="V41" s="1">
        <v>4637</v>
      </c>
      <c r="W41" s="1">
        <v>4702</v>
      </c>
      <c r="X41" s="1">
        <v>4764</v>
      </c>
      <c r="Y41" s="1">
        <v>4824</v>
      </c>
      <c r="Z41" s="1">
        <v>4885</v>
      </c>
      <c r="AA41" s="1">
        <v>4946</v>
      </c>
      <c r="AB41" s="1">
        <v>5008</v>
      </c>
      <c r="AC41" s="1">
        <v>5069</v>
      </c>
    </row>
    <row r="42" spans="1:29" x14ac:dyDescent="0.35">
      <c r="A42" t="str">
        <f t="shared" si="0"/>
        <v>CG</v>
      </c>
      <c r="B42" t="s">
        <v>17</v>
      </c>
      <c r="C42" t="s">
        <v>0</v>
      </c>
      <c r="D42" s="1">
        <v>6042</v>
      </c>
      <c r="E42" s="1">
        <v>6223</v>
      </c>
      <c r="F42" s="1">
        <v>6406</v>
      </c>
      <c r="G42" s="1">
        <v>6592</v>
      </c>
      <c r="H42" s="1">
        <v>6779</v>
      </c>
      <c r="I42" s="1">
        <v>6967</v>
      </c>
      <c r="J42" s="1">
        <v>7154</v>
      </c>
      <c r="K42" s="1">
        <v>7343</v>
      </c>
      <c r="L42" s="1">
        <v>7535</v>
      </c>
      <c r="M42" s="1">
        <v>7729</v>
      </c>
      <c r="N42" s="1">
        <v>7919</v>
      </c>
      <c r="O42" s="1">
        <v>8106</v>
      </c>
      <c r="P42" s="1">
        <v>8296</v>
      </c>
      <c r="Q42" s="1">
        <v>8488</v>
      </c>
      <c r="R42" s="1">
        <v>8682</v>
      </c>
      <c r="S42" s="1">
        <v>8871</v>
      </c>
      <c r="T42" s="1">
        <v>9057</v>
      </c>
      <c r="U42" s="1">
        <v>9245</v>
      </c>
      <c r="V42" s="1">
        <v>9435</v>
      </c>
      <c r="W42" s="1">
        <v>9628</v>
      </c>
      <c r="X42" s="1">
        <v>9817</v>
      </c>
      <c r="Y42" s="1">
        <v>10005</v>
      </c>
      <c r="Z42" s="1">
        <v>10194</v>
      </c>
      <c r="AA42" s="1">
        <v>10385</v>
      </c>
      <c r="AB42" s="1">
        <v>10579</v>
      </c>
      <c r="AC42" s="1">
        <v>10773</v>
      </c>
    </row>
    <row r="43" spans="1:29" x14ac:dyDescent="0.35">
      <c r="A43" t="str">
        <f t="shared" si="0"/>
        <v>CG</v>
      </c>
      <c r="B43" t="s">
        <v>17</v>
      </c>
      <c r="C43" t="s">
        <v>1</v>
      </c>
      <c r="D43" s="1">
        <v>3089</v>
      </c>
      <c r="E43" s="1">
        <v>3182</v>
      </c>
      <c r="F43" s="1">
        <v>3275</v>
      </c>
      <c r="G43" s="1">
        <v>3370</v>
      </c>
      <c r="H43" s="1">
        <v>3466</v>
      </c>
      <c r="I43" s="1">
        <v>3562</v>
      </c>
      <c r="J43" s="1">
        <v>3657</v>
      </c>
      <c r="K43" s="1">
        <v>3754</v>
      </c>
      <c r="L43" s="1">
        <v>3852</v>
      </c>
      <c r="M43" s="1">
        <v>3951</v>
      </c>
      <c r="N43" s="1">
        <v>4048</v>
      </c>
      <c r="O43" s="1">
        <v>4144</v>
      </c>
      <c r="P43" s="1">
        <v>4241</v>
      </c>
      <c r="Q43" s="1">
        <v>4339</v>
      </c>
      <c r="R43" s="1">
        <v>4439</v>
      </c>
      <c r="S43" s="1">
        <v>4535</v>
      </c>
      <c r="T43" s="1">
        <v>4630</v>
      </c>
      <c r="U43" s="1">
        <v>4727</v>
      </c>
      <c r="V43" s="1">
        <v>4824</v>
      </c>
      <c r="W43" s="1">
        <v>4922</v>
      </c>
      <c r="X43" s="1">
        <v>5019</v>
      </c>
      <c r="Y43" s="1">
        <v>5115</v>
      </c>
      <c r="Z43" s="1">
        <v>5212</v>
      </c>
      <c r="AA43" s="1">
        <v>5309</v>
      </c>
      <c r="AB43" s="1">
        <v>5408</v>
      </c>
      <c r="AC43" s="1">
        <v>5507</v>
      </c>
    </row>
    <row r="44" spans="1:29" x14ac:dyDescent="0.35">
      <c r="A44" t="str">
        <f t="shared" si="0"/>
        <v>CG</v>
      </c>
      <c r="B44" t="s">
        <v>17</v>
      </c>
      <c r="C44" t="s">
        <v>2</v>
      </c>
      <c r="D44" s="1">
        <v>2953</v>
      </c>
      <c r="E44" s="1">
        <v>3042</v>
      </c>
      <c r="F44" s="1">
        <v>3131</v>
      </c>
      <c r="G44" s="1">
        <v>3222</v>
      </c>
      <c r="H44" s="1">
        <v>3313</v>
      </c>
      <c r="I44" s="1">
        <v>3405</v>
      </c>
      <c r="J44" s="1">
        <v>3496</v>
      </c>
      <c r="K44" s="1">
        <v>3589</v>
      </c>
      <c r="L44" s="1">
        <v>3683</v>
      </c>
      <c r="M44" s="1">
        <v>3777</v>
      </c>
      <c r="N44" s="1">
        <v>3870</v>
      </c>
      <c r="O44" s="1">
        <v>3962</v>
      </c>
      <c r="P44" s="1">
        <v>4055</v>
      </c>
      <c r="Q44" s="1">
        <v>4148</v>
      </c>
      <c r="R44" s="1">
        <v>4243</v>
      </c>
      <c r="S44" s="1">
        <v>4336</v>
      </c>
      <c r="T44" s="1">
        <v>4427</v>
      </c>
      <c r="U44" s="1">
        <v>4519</v>
      </c>
      <c r="V44" s="1">
        <v>4612</v>
      </c>
      <c r="W44" s="1">
        <v>4706</v>
      </c>
      <c r="X44" s="1">
        <v>4798</v>
      </c>
      <c r="Y44" s="1">
        <v>4890</v>
      </c>
      <c r="Z44" s="1">
        <v>4982</v>
      </c>
      <c r="AA44" s="1">
        <v>5076</v>
      </c>
      <c r="AB44" s="1">
        <v>5170</v>
      </c>
      <c r="AC44" s="1">
        <v>5265</v>
      </c>
    </row>
    <row r="45" spans="1:29" x14ac:dyDescent="0.35">
      <c r="A45" t="str">
        <f t="shared" si="0"/>
        <v>MP</v>
      </c>
      <c r="B45" t="s">
        <v>18</v>
      </c>
      <c r="C45" t="s">
        <v>0</v>
      </c>
      <c r="D45" s="1">
        <v>20319</v>
      </c>
      <c r="E45" s="1">
        <v>20749</v>
      </c>
      <c r="F45" s="1">
        <v>21182</v>
      </c>
      <c r="G45" s="1">
        <v>21616</v>
      </c>
      <c r="H45" s="1">
        <v>22052</v>
      </c>
      <c r="I45" s="1">
        <v>22475</v>
      </c>
      <c r="J45" s="1">
        <v>22889</v>
      </c>
      <c r="K45" s="1">
        <v>23304</v>
      </c>
      <c r="L45" s="1">
        <v>23722</v>
      </c>
      <c r="M45" s="1">
        <v>24143</v>
      </c>
      <c r="N45" s="1">
        <v>24546</v>
      </c>
      <c r="O45" s="1">
        <v>24938</v>
      </c>
      <c r="P45" s="1">
        <v>25332</v>
      </c>
      <c r="Q45" s="1">
        <v>25729</v>
      </c>
      <c r="R45" s="1">
        <v>26126</v>
      </c>
      <c r="S45" s="1">
        <v>26499</v>
      </c>
      <c r="T45" s="1">
        <v>26855</v>
      </c>
      <c r="U45" s="1">
        <v>27213</v>
      </c>
      <c r="V45" s="1">
        <v>27573</v>
      </c>
      <c r="W45" s="1">
        <v>27934</v>
      </c>
      <c r="X45" s="1">
        <v>28275</v>
      </c>
      <c r="Y45" s="1">
        <v>28602</v>
      </c>
      <c r="Z45" s="1">
        <v>28930</v>
      </c>
      <c r="AA45" s="1">
        <v>29260</v>
      </c>
      <c r="AB45" s="1">
        <v>29592</v>
      </c>
      <c r="AC45" s="1">
        <v>29923</v>
      </c>
    </row>
    <row r="46" spans="1:29" x14ac:dyDescent="0.35">
      <c r="A46" t="str">
        <f t="shared" si="0"/>
        <v>MP</v>
      </c>
      <c r="B46" t="s">
        <v>18</v>
      </c>
      <c r="C46" t="s">
        <v>1</v>
      </c>
      <c r="D46" s="1">
        <v>10594</v>
      </c>
      <c r="E46" s="1">
        <v>10818</v>
      </c>
      <c r="F46" s="1">
        <v>11044</v>
      </c>
      <c r="G46" s="1">
        <v>11270</v>
      </c>
      <c r="H46" s="1">
        <v>11497</v>
      </c>
      <c r="I46" s="1">
        <v>11718</v>
      </c>
      <c r="J46" s="1">
        <v>11934</v>
      </c>
      <c r="K46" s="1">
        <v>12150</v>
      </c>
      <c r="L46" s="1">
        <v>12368</v>
      </c>
      <c r="M46" s="1">
        <v>12587</v>
      </c>
      <c r="N46" s="1">
        <v>12798</v>
      </c>
      <c r="O46" s="1">
        <v>13002</v>
      </c>
      <c r="P46" s="1">
        <v>13208</v>
      </c>
      <c r="Q46" s="1">
        <v>13414</v>
      </c>
      <c r="R46" s="1">
        <v>13622</v>
      </c>
      <c r="S46" s="1">
        <v>13816</v>
      </c>
      <c r="T46" s="1">
        <v>14002</v>
      </c>
      <c r="U46" s="1">
        <v>14188</v>
      </c>
      <c r="V46" s="1">
        <v>14376</v>
      </c>
      <c r="W46" s="1">
        <v>14564</v>
      </c>
      <c r="X46" s="1">
        <v>14742</v>
      </c>
      <c r="Y46" s="1">
        <v>14912</v>
      </c>
      <c r="Z46" s="1">
        <v>15083</v>
      </c>
      <c r="AA46" s="1">
        <v>15256</v>
      </c>
      <c r="AB46" s="1">
        <v>15428</v>
      </c>
      <c r="AC46" s="1">
        <v>15601</v>
      </c>
    </row>
    <row r="47" spans="1:29" x14ac:dyDescent="0.35">
      <c r="A47" t="str">
        <f t="shared" si="0"/>
        <v>MP</v>
      </c>
      <c r="B47" t="s">
        <v>18</v>
      </c>
      <c r="C47" t="s">
        <v>2</v>
      </c>
      <c r="D47" s="1">
        <v>9725</v>
      </c>
      <c r="E47" s="1">
        <v>9931</v>
      </c>
      <c r="F47" s="1">
        <v>10138</v>
      </c>
      <c r="G47" s="1">
        <v>10346</v>
      </c>
      <c r="H47" s="1">
        <v>10555</v>
      </c>
      <c r="I47" s="1">
        <v>10757</v>
      </c>
      <c r="J47" s="1">
        <v>10955</v>
      </c>
      <c r="K47" s="1">
        <v>11154</v>
      </c>
      <c r="L47" s="1">
        <v>11354</v>
      </c>
      <c r="M47" s="1">
        <v>11555</v>
      </c>
      <c r="N47" s="1">
        <v>11748</v>
      </c>
      <c r="O47" s="1">
        <v>11936</v>
      </c>
      <c r="P47" s="1">
        <v>12125</v>
      </c>
      <c r="Q47" s="1">
        <v>12314</v>
      </c>
      <c r="R47" s="1">
        <v>12505</v>
      </c>
      <c r="S47" s="1">
        <v>12683</v>
      </c>
      <c r="T47" s="1">
        <v>12854</v>
      </c>
      <c r="U47" s="1">
        <v>13025</v>
      </c>
      <c r="V47" s="1">
        <v>13197</v>
      </c>
      <c r="W47" s="1">
        <v>13370</v>
      </c>
      <c r="X47" s="1">
        <v>13533</v>
      </c>
      <c r="Y47" s="1">
        <v>13689</v>
      </c>
      <c r="Z47" s="1">
        <v>13847</v>
      </c>
      <c r="AA47" s="1">
        <v>14005</v>
      </c>
      <c r="AB47" s="1">
        <v>14163</v>
      </c>
      <c r="AC47" s="1">
        <v>14322</v>
      </c>
    </row>
    <row r="48" spans="1:29" x14ac:dyDescent="0.35">
      <c r="A48" t="str">
        <f t="shared" si="0"/>
        <v>GJ</v>
      </c>
      <c r="B48" t="s">
        <v>19</v>
      </c>
      <c r="C48" t="s">
        <v>0</v>
      </c>
      <c r="D48" s="1">
        <v>26169</v>
      </c>
      <c r="E48" s="1">
        <v>26901</v>
      </c>
      <c r="F48" s="1">
        <v>27640</v>
      </c>
      <c r="G48" s="1">
        <v>28387</v>
      </c>
      <c r="H48" s="1">
        <v>29141</v>
      </c>
      <c r="I48" s="1">
        <v>29899</v>
      </c>
      <c r="J48" s="1">
        <v>30660</v>
      </c>
      <c r="K48" s="1">
        <v>31428</v>
      </c>
      <c r="L48" s="1">
        <v>32204</v>
      </c>
      <c r="M48" s="1">
        <v>32988</v>
      </c>
      <c r="N48" s="1">
        <v>33760</v>
      </c>
      <c r="O48" s="1">
        <v>34526</v>
      </c>
      <c r="P48" s="1">
        <v>35298</v>
      </c>
      <c r="Q48" s="1">
        <v>36077</v>
      </c>
      <c r="R48" s="1">
        <v>36863</v>
      </c>
      <c r="S48" s="1">
        <v>37629</v>
      </c>
      <c r="T48" s="1">
        <v>38382</v>
      </c>
      <c r="U48" s="1">
        <v>39142</v>
      </c>
      <c r="V48" s="1">
        <v>39908</v>
      </c>
      <c r="W48" s="1">
        <v>40680</v>
      </c>
      <c r="X48" s="1">
        <v>41429</v>
      </c>
      <c r="Y48" s="1">
        <v>42165</v>
      </c>
      <c r="Z48" s="1">
        <v>42905</v>
      </c>
      <c r="AA48" s="1">
        <v>43651</v>
      </c>
      <c r="AB48" s="1">
        <v>44403</v>
      </c>
      <c r="AC48" s="1">
        <v>45154</v>
      </c>
    </row>
    <row r="49" spans="1:29" x14ac:dyDescent="0.35">
      <c r="A49" t="str">
        <f t="shared" si="0"/>
        <v>GJ</v>
      </c>
      <c r="B49" t="s">
        <v>19</v>
      </c>
      <c r="C49" t="s">
        <v>1</v>
      </c>
      <c r="D49" s="1">
        <v>13920</v>
      </c>
      <c r="E49" s="1">
        <v>14309</v>
      </c>
      <c r="F49" s="1">
        <v>14702</v>
      </c>
      <c r="G49" s="1">
        <v>15099</v>
      </c>
      <c r="H49" s="1">
        <v>15501</v>
      </c>
      <c r="I49" s="1">
        <v>15904</v>
      </c>
      <c r="J49" s="1">
        <v>16308</v>
      </c>
      <c r="K49" s="1">
        <v>16717</v>
      </c>
      <c r="L49" s="1">
        <v>17130</v>
      </c>
      <c r="M49" s="1">
        <v>17547</v>
      </c>
      <c r="N49" s="1">
        <v>17957</v>
      </c>
      <c r="O49" s="1">
        <v>18365</v>
      </c>
      <c r="P49" s="1">
        <v>18776</v>
      </c>
      <c r="Q49" s="1">
        <v>19190</v>
      </c>
      <c r="R49" s="1">
        <v>19608</v>
      </c>
      <c r="S49" s="1">
        <v>20015</v>
      </c>
      <c r="T49" s="1">
        <v>20416</v>
      </c>
      <c r="U49" s="1">
        <v>20820</v>
      </c>
      <c r="V49" s="1">
        <v>21228</v>
      </c>
      <c r="W49" s="1">
        <v>21638</v>
      </c>
      <c r="X49" s="1">
        <v>22037</v>
      </c>
      <c r="Y49" s="1">
        <v>22428</v>
      </c>
      <c r="Z49" s="1">
        <v>22822</v>
      </c>
      <c r="AA49" s="1">
        <v>23219</v>
      </c>
      <c r="AB49" s="1">
        <v>23619</v>
      </c>
      <c r="AC49" s="1">
        <v>24018</v>
      </c>
    </row>
    <row r="50" spans="1:29" x14ac:dyDescent="0.35">
      <c r="A50" t="str">
        <f t="shared" si="0"/>
        <v>GJ</v>
      </c>
      <c r="B50" t="s">
        <v>19</v>
      </c>
      <c r="C50" t="s">
        <v>2</v>
      </c>
      <c r="D50" s="1">
        <v>12249</v>
      </c>
      <c r="E50" s="1">
        <v>12592</v>
      </c>
      <c r="F50" s="1">
        <v>12938</v>
      </c>
      <c r="G50" s="1">
        <v>13287</v>
      </c>
      <c r="H50" s="1">
        <v>13641</v>
      </c>
      <c r="I50" s="1">
        <v>13995</v>
      </c>
      <c r="J50" s="1">
        <v>14351</v>
      </c>
      <c r="K50" s="1">
        <v>14711</v>
      </c>
      <c r="L50" s="1">
        <v>15074</v>
      </c>
      <c r="M50" s="1">
        <v>15441</v>
      </c>
      <c r="N50" s="1">
        <v>15802</v>
      </c>
      <c r="O50" s="1">
        <v>16161</v>
      </c>
      <c r="P50" s="1">
        <v>16523</v>
      </c>
      <c r="Q50" s="1">
        <v>16887</v>
      </c>
      <c r="R50" s="1">
        <v>17255</v>
      </c>
      <c r="S50" s="1">
        <v>17614</v>
      </c>
      <c r="T50" s="1">
        <v>17966</v>
      </c>
      <c r="U50" s="1">
        <v>18322</v>
      </c>
      <c r="V50" s="1">
        <v>18680</v>
      </c>
      <c r="W50" s="1">
        <v>19041</v>
      </c>
      <c r="X50" s="1">
        <v>19392</v>
      </c>
      <c r="Y50" s="1">
        <v>19737</v>
      </c>
      <c r="Z50" s="1">
        <v>20083</v>
      </c>
      <c r="AA50" s="1">
        <v>20433</v>
      </c>
      <c r="AB50" s="1">
        <v>20784</v>
      </c>
      <c r="AC50" s="1">
        <v>21136</v>
      </c>
    </row>
    <row r="51" spans="1:29" x14ac:dyDescent="0.35">
      <c r="A51" t="str">
        <f t="shared" si="0"/>
        <v>MH</v>
      </c>
      <c r="B51" t="s">
        <v>20</v>
      </c>
      <c r="C51" t="s">
        <v>0</v>
      </c>
      <c r="D51" s="1">
        <v>51339</v>
      </c>
      <c r="E51" s="1">
        <v>52235</v>
      </c>
      <c r="F51" s="1">
        <v>53138</v>
      </c>
      <c r="G51" s="1">
        <v>54046</v>
      </c>
      <c r="H51" s="1">
        <v>54960</v>
      </c>
      <c r="I51" s="1">
        <v>55845</v>
      </c>
      <c r="J51" s="1">
        <v>56711</v>
      </c>
      <c r="K51" s="1">
        <v>57583</v>
      </c>
      <c r="L51" s="1">
        <v>58460</v>
      </c>
      <c r="M51" s="1">
        <v>59342</v>
      </c>
      <c r="N51" s="1">
        <v>60183</v>
      </c>
      <c r="O51" s="1">
        <v>60995</v>
      </c>
      <c r="P51" s="1">
        <v>61812</v>
      </c>
      <c r="Q51" s="1">
        <v>62635</v>
      </c>
      <c r="R51" s="1">
        <v>63463</v>
      </c>
      <c r="S51" s="1">
        <v>64254</v>
      </c>
      <c r="T51" s="1">
        <v>65019</v>
      </c>
      <c r="U51" s="1">
        <v>65790</v>
      </c>
      <c r="V51" s="1">
        <v>66565</v>
      </c>
      <c r="W51" s="1">
        <v>67345</v>
      </c>
      <c r="X51" s="1">
        <v>68081</v>
      </c>
      <c r="Y51" s="1">
        <v>68785</v>
      </c>
      <c r="Z51" s="1">
        <v>69494</v>
      </c>
      <c r="AA51" s="1">
        <v>70207</v>
      </c>
      <c r="AB51" s="1">
        <v>70925</v>
      </c>
      <c r="AC51" s="1">
        <v>71643</v>
      </c>
    </row>
    <row r="52" spans="1:29" x14ac:dyDescent="0.35">
      <c r="A52" t="str">
        <f t="shared" si="0"/>
        <v>MH</v>
      </c>
      <c r="B52" t="s">
        <v>20</v>
      </c>
      <c r="C52" t="s">
        <v>1</v>
      </c>
      <c r="D52" s="1">
        <v>26978</v>
      </c>
      <c r="E52" s="1">
        <v>27449</v>
      </c>
      <c r="F52" s="1">
        <v>27923</v>
      </c>
      <c r="G52" s="1">
        <v>28401</v>
      </c>
      <c r="H52" s="1">
        <v>28881</v>
      </c>
      <c r="I52" s="1">
        <v>29346</v>
      </c>
      <c r="J52" s="1">
        <v>29801</v>
      </c>
      <c r="K52" s="1">
        <v>30259</v>
      </c>
      <c r="L52" s="1">
        <v>30720</v>
      </c>
      <c r="M52" s="1">
        <v>31183</v>
      </c>
      <c r="N52" s="1">
        <v>31625</v>
      </c>
      <c r="O52" s="1">
        <v>32052</v>
      </c>
      <c r="P52" s="1">
        <v>32482</v>
      </c>
      <c r="Q52" s="1">
        <v>32914</v>
      </c>
      <c r="R52" s="1">
        <v>33349</v>
      </c>
      <c r="S52" s="1">
        <v>33765</v>
      </c>
      <c r="T52" s="1">
        <v>34167</v>
      </c>
      <c r="U52" s="1">
        <v>34572</v>
      </c>
      <c r="V52" s="1">
        <v>34979</v>
      </c>
      <c r="W52" s="1">
        <v>35389</v>
      </c>
      <c r="X52" s="1">
        <v>35775</v>
      </c>
      <c r="Y52" s="1">
        <v>36145</v>
      </c>
      <c r="Z52" s="1">
        <v>36518</v>
      </c>
      <c r="AA52" s="1">
        <v>36893</v>
      </c>
      <c r="AB52" s="1">
        <v>37270</v>
      </c>
      <c r="AC52" s="1">
        <v>37647</v>
      </c>
    </row>
    <row r="53" spans="1:29" x14ac:dyDescent="0.35">
      <c r="A53" t="str">
        <f t="shared" si="0"/>
        <v>MH</v>
      </c>
      <c r="B53" t="s">
        <v>20</v>
      </c>
      <c r="C53" t="s">
        <v>2</v>
      </c>
      <c r="D53" s="1">
        <v>24361</v>
      </c>
      <c r="E53" s="1">
        <v>24786</v>
      </c>
      <c r="F53" s="1">
        <v>25215</v>
      </c>
      <c r="G53" s="1">
        <v>25646</v>
      </c>
      <c r="H53" s="1">
        <v>26079</v>
      </c>
      <c r="I53" s="1">
        <v>26499</v>
      </c>
      <c r="J53" s="1">
        <v>26910</v>
      </c>
      <c r="K53" s="1">
        <v>27324</v>
      </c>
      <c r="L53" s="1">
        <v>27740</v>
      </c>
      <c r="M53" s="1">
        <v>28158</v>
      </c>
      <c r="N53" s="1">
        <v>28557</v>
      </c>
      <c r="O53" s="1">
        <v>28943</v>
      </c>
      <c r="P53" s="1">
        <v>29331</v>
      </c>
      <c r="Q53" s="1">
        <v>29721</v>
      </c>
      <c r="R53" s="1">
        <v>30114</v>
      </c>
      <c r="S53" s="1">
        <v>30489</v>
      </c>
      <c r="T53" s="1">
        <v>30853</v>
      </c>
      <c r="U53" s="1">
        <v>31218</v>
      </c>
      <c r="V53" s="1">
        <v>31586</v>
      </c>
      <c r="W53" s="1">
        <v>31956</v>
      </c>
      <c r="X53" s="1">
        <v>32305</v>
      </c>
      <c r="Y53" s="1">
        <v>32639</v>
      </c>
      <c r="Z53" s="1">
        <v>32976</v>
      </c>
      <c r="AA53" s="1">
        <v>33314</v>
      </c>
      <c r="AB53" s="1">
        <v>33655</v>
      </c>
      <c r="AC53" s="1">
        <v>33996</v>
      </c>
    </row>
    <row r="54" spans="1:29" x14ac:dyDescent="0.35">
      <c r="A54" t="str">
        <f t="shared" si="0"/>
        <v>AP</v>
      </c>
      <c r="B54" t="s">
        <v>21</v>
      </c>
      <c r="C54" t="s">
        <v>0</v>
      </c>
      <c r="D54" s="1">
        <v>14837</v>
      </c>
      <c r="E54" s="1">
        <v>15229</v>
      </c>
      <c r="F54" s="1">
        <v>15626</v>
      </c>
      <c r="G54" s="1">
        <v>16029</v>
      </c>
      <c r="H54" s="1">
        <v>16438</v>
      </c>
      <c r="I54" s="1">
        <v>16838</v>
      </c>
      <c r="J54" s="1">
        <v>17232</v>
      </c>
      <c r="K54" s="1">
        <v>17632</v>
      </c>
      <c r="L54" s="1">
        <v>18036</v>
      </c>
      <c r="M54" s="1">
        <v>18446</v>
      </c>
      <c r="N54" s="1">
        <v>18841</v>
      </c>
      <c r="O54" s="1">
        <v>19226</v>
      </c>
      <c r="P54" s="1">
        <v>19615</v>
      </c>
      <c r="Q54" s="1">
        <v>20009</v>
      </c>
      <c r="R54" s="1">
        <v>20407</v>
      </c>
      <c r="S54" s="1">
        <v>20789</v>
      </c>
      <c r="T54" s="1">
        <v>21161</v>
      </c>
      <c r="U54" s="1">
        <v>21536</v>
      </c>
      <c r="V54" s="1">
        <v>21915</v>
      </c>
      <c r="W54" s="1">
        <v>22299</v>
      </c>
      <c r="X54" s="1">
        <v>22667</v>
      </c>
      <c r="Y54" s="1">
        <v>23025</v>
      </c>
      <c r="Z54" s="1">
        <v>23386</v>
      </c>
      <c r="AA54" s="1">
        <v>23751</v>
      </c>
      <c r="AB54" s="1">
        <v>24118</v>
      </c>
      <c r="AC54" s="1">
        <v>24486</v>
      </c>
    </row>
    <row r="55" spans="1:29" x14ac:dyDescent="0.35">
      <c r="A55" t="str">
        <f t="shared" si="0"/>
        <v>AP</v>
      </c>
      <c r="B55" t="s">
        <v>21</v>
      </c>
      <c r="C55" t="s">
        <v>1</v>
      </c>
      <c r="D55" s="1">
        <v>7467</v>
      </c>
      <c r="E55" s="1">
        <v>7664</v>
      </c>
      <c r="F55" s="1">
        <v>7864</v>
      </c>
      <c r="G55" s="1">
        <v>8067</v>
      </c>
      <c r="H55" s="1">
        <v>8273</v>
      </c>
      <c r="I55" s="1">
        <v>8474</v>
      </c>
      <c r="J55" s="1">
        <v>8672</v>
      </c>
      <c r="K55" s="1">
        <v>8873</v>
      </c>
      <c r="L55" s="1">
        <v>9077</v>
      </c>
      <c r="M55" s="1">
        <v>9284</v>
      </c>
      <c r="N55" s="1">
        <v>9482</v>
      </c>
      <c r="O55" s="1">
        <v>9676</v>
      </c>
      <c r="P55" s="1">
        <v>9872</v>
      </c>
      <c r="Q55" s="1">
        <v>10070</v>
      </c>
      <c r="R55" s="1">
        <v>10270</v>
      </c>
      <c r="S55" s="1">
        <v>10462</v>
      </c>
      <c r="T55" s="1">
        <v>10650</v>
      </c>
      <c r="U55" s="1">
        <v>10838</v>
      </c>
      <c r="V55" s="1">
        <v>11029</v>
      </c>
      <c r="W55" s="1">
        <v>11222</v>
      </c>
      <c r="X55" s="1">
        <v>11407</v>
      </c>
      <c r="Y55" s="1">
        <v>11588</v>
      </c>
      <c r="Z55" s="1">
        <v>11770</v>
      </c>
      <c r="AA55" s="1">
        <v>11953</v>
      </c>
      <c r="AB55" s="1">
        <v>12138</v>
      </c>
      <c r="AC55" s="1">
        <v>12323</v>
      </c>
    </row>
    <row r="56" spans="1:29" x14ac:dyDescent="0.35">
      <c r="A56" t="str">
        <f t="shared" si="0"/>
        <v>AP</v>
      </c>
      <c r="B56" t="s">
        <v>21</v>
      </c>
      <c r="C56" t="s">
        <v>2</v>
      </c>
      <c r="D56" s="1">
        <v>7370</v>
      </c>
      <c r="E56" s="1">
        <v>7565</v>
      </c>
      <c r="F56" s="1">
        <v>7762</v>
      </c>
      <c r="G56" s="1">
        <v>7962</v>
      </c>
      <c r="H56" s="1">
        <v>8165</v>
      </c>
      <c r="I56" s="1">
        <v>8364</v>
      </c>
      <c r="J56" s="1">
        <v>8560</v>
      </c>
      <c r="K56" s="1">
        <v>8758</v>
      </c>
      <c r="L56" s="1">
        <v>8959</v>
      </c>
      <c r="M56" s="1">
        <v>9163</v>
      </c>
      <c r="N56" s="1">
        <v>9359</v>
      </c>
      <c r="O56" s="1">
        <v>9550</v>
      </c>
      <c r="P56" s="1">
        <v>9743</v>
      </c>
      <c r="Q56" s="1">
        <v>9939</v>
      </c>
      <c r="R56" s="1">
        <v>10137</v>
      </c>
      <c r="S56" s="1">
        <v>10326</v>
      </c>
      <c r="T56" s="1">
        <v>10511</v>
      </c>
      <c r="U56" s="1">
        <v>10698</v>
      </c>
      <c r="V56" s="1">
        <v>10886</v>
      </c>
      <c r="W56" s="1">
        <v>11076</v>
      </c>
      <c r="X56" s="1">
        <v>11259</v>
      </c>
      <c r="Y56" s="1">
        <v>11437</v>
      </c>
      <c r="Z56" s="1">
        <v>11617</v>
      </c>
      <c r="AA56" s="1">
        <v>11798</v>
      </c>
      <c r="AB56" s="1">
        <v>11980</v>
      </c>
      <c r="AC56" s="1">
        <v>12163</v>
      </c>
    </row>
    <row r="57" spans="1:29" x14ac:dyDescent="0.35">
      <c r="A57" t="str">
        <f t="shared" si="0"/>
        <v>KA</v>
      </c>
      <c r="B57" t="s">
        <v>22</v>
      </c>
      <c r="C57" t="s">
        <v>0</v>
      </c>
      <c r="D57" s="1">
        <v>23940</v>
      </c>
      <c r="E57" s="1">
        <v>24481</v>
      </c>
      <c r="F57" s="1">
        <v>25028</v>
      </c>
      <c r="G57" s="1">
        <v>25581</v>
      </c>
      <c r="H57" s="1">
        <v>26140</v>
      </c>
      <c r="I57" s="1">
        <v>26679</v>
      </c>
      <c r="J57" s="1">
        <v>27206</v>
      </c>
      <c r="K57" s="1">
        <v>27738</v>
      </c>
      <c r="L57" s="1">
        <v>28275</v>
      </c>
      <c r="M57" s="1">
        <v>28817</v>
      </c>
      <c r="N57" s="1">
        <v>29339</v>
      </c>
      <c r="O57" s="1">
        <v>29848</v>
      </c>
      <c r="P57" s="1">
        <v>30361</v>
      </c>
      <c r="Q57" s="1">
        <v>30879</v>
      </c>
      <c r="R57" s="1">
        <v>31402</v>
      </c>
      <c r="S57" s="1">
        <v>31906</v>
      </c>
      <c r="T57" s="1">
        <v>32398</v>
      </c>
      <c r="U57" s="1">
        <v>32895</v>
      </c>
      <c r="V57" s="1">
        <v>33396</v>
      </c>
      <c r="W57" s="1">
        <v>33900</v>
      </c>
      <c r="X57" s="1">
        <v>34387</v>
      </c>
      <c r="Y57" s="1">
        <v>34862</v>
      </c>
      <c r="Z57" s="1">
        <v>35340</v>
      </c>
      <c r="AA57" s="1">
        <v>35822</v>
      </c>
      <c r="AB57" s="1">
        <v>36308</v>
      </c>
      <c r="AC57" s="1">
        <v>36794</v>
      </c>
    </row>
    <row r="58" spans="1:29" x14ac:dyDescent="0.35">
      <c r="A58" t="str">
        <f t="shared" si="0"/>
        <v>KA</v>
      </c>
      <c r="B58" t="s">
        <v>22</v>
      </c>
      <c r="C58" t="s">
        <v>1</v>
      </c>
      <c r="D58" s="1">
        <v>12196</v>
      </c>
      <c r="E58" s="1">
        <v>12471</v>
      </c>
      <c r="F58" s="1">
        <v>12750</v>
      </c>
      <c r="G58" s="1">
        <v>13032</v>
      </c>
      <c r="H58" s="1">
        <v>13316</v>
      </c>
      <c r="I58" s="1">
        <v>13591</v>
      </c>
      <c r="J58" s="1">
        <v>13859</v>
      </c>
      <c r="K58" s="1">
        <v>14130</v>
      </c>
      <c r="L58" s="1">
        <v>14404</v>
      </c>
      <c r="M58" s="1">
        <v>14680</v>
      </c>
      <c r="N58" s="1">
        <v>14946</v>
      </c>
      <c r="O58" s="1">
        <v>15205</v>
      </c>
      <c r="P58" s="1">
        <v>15467</v>
      </c>
      <c r="Q58" s="1">
        <v>15731</v>
      </c>
      <c r="R58" s="1">
        <v>15997</v>
      </c>
      <c r="S58" s="1">
        <v>16254</v>
      </c>
      <c r="T58" s="1">
        <v>16504</v>
      </c>
      <c r="U58" s="1">
        <v>16758</v>
      </c>
      <c r="V58" s="1">
        <v>17013</v>
      </c>
      <c r="W58" s="1">
        <v>17270</v>
      </c>
      <c r="X58" s="1">
        <v>17518</v>
      </c>
      <c r="Y58" s="1">
        <v>17759</v>
      </c>
      <c r="Z58" s="1">
        <v>18003</v>
      </c>
      <c r="AA58" s="1">
        <v>18249</v>
      </c>
      <c r="AB58" s="1">
        <v>18496</v>
      </c>
      <c r="AC58" s="1">
        <v>18744</v>
      </c>
    </row>
    <row r="59" spans="1:29" x14ac:dyDescent="0.35">
      <c r="A59" t="str">
        <f t="shared" si="0"/>
        <v>KA</v>
      </c>
      <c r="B59" t="s">
        <v>22</v>
      </c>
      <c r="C59" t="s">
        <v>2</v>
      </c>
      <c r="D59" s="1">
        <v>11744</v>
      </c>
      <c r="E59" s="1">
        <v>12010</v>
      </c>
      <c r="F59" s="1">
        <v>12278</v>
      </c>
      <c r="G59" s="1">
        <v>12550</v>
      </c>
      <c r="H59" s="1">
        <v>12823</v>
      </c>
      <c r="I59" s="1">
        <v>13088</v>
      </c>
      <c r="J59" s="1">
        <v>13346</v>
      </c>
      <c r="K59" s="1">
        <v>13607</v>
      </c>
      <c r="L59" s="1">
        <v>13871</v>
      </c>
      <c r="M59" s="1">
        <v>14137</v>
      </c>
      <c r="N59" s="1">
        <v>14393</v>
      </c>
      <c r="O59" s="1">
        <v>14643</v>
      </c>
      <c r="P59" s="1">
        <v>14895</v>
      </c>
      <c r="Q59" s="1">
        <v>15149</v>
      </c>
      <c r="R59" s="1">
        <v>15405</v>
      </c>
      <c r="S59" s="1">
        <v>15652</v>
      </c>
      <c r="T59" s="1">
        <v>15894</v>
      </c>
      <c r="U59" s="1">
        <v>16138</v>
      </c>
      <c r="V59" s="1">
        <v>16383</v>
      </c>
      <c r="W59" s="1">
        <v>16631</v>
      </c>
      <c r="X59" s="1">
        <v>16869</v>
      </c>
      <c r="Y59" s="1">
        <v>17102</v>
      </c>
      <c r="Z59" s="1">
        <v>17337</v>
      </c>
      <c r="AA59" s="1">
        <v>17574</v>
      </c>
      <c r="AB59" s="1">
        <v>17812</v>
      </c>
      <c r="AC59" s="1">
        <v>18050</v>
      </c>
    </row>
    <row r="60" spans="1:29" x14ac:dyDescent="0.35">
      <c r="A60" t="str">
        <f t="shared" si="0"/>
        <v>KL</v>
      </c>
      <c r="B60" t="s">
        <v>23</v>
      </c>
      <c r="C60" t="s">
        <v>0</v>
      </c>
      <c r="D60" s="1">
        <v>16468</v>
      </c>
      <c r="E60" s="1">
        <v>17389</v>
      </c>
      <c r="F60" s="1">
        <v>18319</v>
      </c>
      <c r="G60" s="1">
        <v>19260</v>
      </c>
      <c r="H60" s="1">
        <v>20207</v>
      </c>
      <c r="I60" s="1">
        <v>21140</v>
      </c>
      <c r="J60" s="1">
        <v>22062</v>
      </c>
      <c r="K60" s="1">
        <v>22985</v>
      </c>
      <c r="L60" s="1">
        <v>23905</v>
      </c>
      <c r="M60" s="1">
        <v>24820</v>
      </c>
      <c r="N60" s="1">
        <v>25713</v>
      </c>
      <c r="O60" s="1">
        <v>26585</v>
      </c>
      <c r="P60" s="1">
        <v>27446</v>
      </c>
      <c r="Q60" s="1">
        <v>28292</v>
      </c>
      <c r="R60" s="1">
        <v>29122</v>
      </c>
      <c r="S60" s="1">
        <v>29912</v>
      </c>
      <c r="T60" s="1">
        <v>30666</v>
      </c>
      <c r="U60" s="1">
        <v>31395</v>
      </c>
      <c r="V60" s="1">
        <v>32099</v>
      </c>
      <c r="W60" s="1">
        <v>32775</v>
      </c>
      <c r="X60" s="1">
        <v>33395</v>
      </c>
      <c r="Y60" s="1">
        <v>33964</v>
      </c>
      <c r="Z60" s="1">
        <v>34497</v>
      </c>
      <c r="AA60" s="1">
        <v>34992</v>
      </c>
      <c r="AB60" s="1">
        <v>35448</v>
      </c>
      <c r="AC60" s="1">
        <v>35903</v>
      </c>
    </row>
    <row r="61" spans="1:29" x14ac:dyDescent="0.35">
      <c r="A61" t="str">
        <f t="shared" si="0"/>
        <v>KL</v>
      </c>
      <c r="B61" t="s">
        <v>23</v>
      </c>
      <c r="C61" t="s">
        <v>1</v>
      </c>
      <c r="D61" s="1">
        <v>7876</v>
      </c>
      <c r="E61" s="1">
        <v>8316</v>
      </c>
      <c r="F61" s="1">
        <v>8761</v>
      </c>
      <c r="G61" s="1">
        <v>9211</v>
      </c>
      <c r="H61" s="1">
        <v>9664</v>
      </c>
      <c r="I61" s="1">
        <v>10110</v>
      </c>
      <c r="J61" s="1">
        <v>10551</v>
      </c>
      <c r="K61" s="1">
        <v>10992</v>
      </c>
      <c r="L61" s="1">
        <v>11432</v>
      </c>
      <c r="M61" s="1">
        <v>11870</v>
      </c>
      <c r="N61" s="1">
        <v>12297</v>
      </c>
      <c r="O61" s="1">
        <v>12714</v>
      </c>
      <c r="P61" s="1">
        <v>13126</v>
      </c>
      <c r="Q61" s="1">
        <v>13530</v>
      </c>
      <c r="R61" s="1">
        <v>13927</v>
      </c>
      <c r="S61" s="1">
        <v>14305</v>
      </c>
      <c r="T61" s="1">
        <v>14666</v>
      </c>
      <c r="U61" s="1">
        <v>15015</v>
      </c>
      <c r="V61" s="1">
        <v>15351</v>
      </c>
      <c r="W61" s="1">
        <v>15674</v>
      </c>
      <c r="X61" s="1">
        <v>15971</v>
      </c>
      <c r="Y61" s="1">
        <v>16243</v>
      </c>
      <c r="Z61" s="1">
        <v>16498</v>
      </c>
      <c r="AA61" s="1">
        <v>16735</v>
      </c>
      <c r="AB61" s="1">
        <v>16952</v>
      </c>
      <c r="AC61" s="1">
        <v>17170</v>
      </c>
    </row>
    <row r="62" spans="1:29" x14ac:dyDescent="0.35">
      <c r="A62" t="str">
        <f t="shared" si="0"/>
        <v>KL</v>
      </c>
      <c r="B62" t="s">
        <v>23</v>
      </c>
      <c r="C62" t="s">
        <v>2</v>
      </c>
      <c r="D62" s="1">
        <v>8592</v>
      </c>
      <c r="E62" s="1">
        <v>9073</v>
      </c>
      <c r="F62" s="1">
        <v>9558</v>
      </c>
      <c r="G62" s="1">
        <v>10049</v>
      </c>
      <c r="H62" s="1">
        <v>10543</v>
      </c>
      <c r="I62" s="1">
        <v>11030</v>
      </c>
      <c r="J62" s="1">
        <v>11511</v>
      </c>
      <c r="K62" s="1">
        <v>11993</v>
      </c>
      <c r="L62" s="1">
        <v>12472</v>
      </c>
      <c r="M62" s="1">
        <v>12950</v>
      </c>
      <c r="N62" s="1">
        <v>13416</v>
      </c>
      <c r="O62" s="1">
        <v>13871</v>
      </c>
      <c r="P62" s="1">
        <v>14320</v>
      </c>
      <c r="Q62" s="1">
        <v>14762</v>
      </c>
      <c r="R62" s="1">
        <v>15195</v>
      </c>
      <c r="S62" s="1">
        <v>15607</v>
      </c>
      <c r="T62" s="1">
        <v>16000</v>
      </c>
      <c r="U62" s="1">
        <v>16381</v>
      </c>
      <c r="V62" s="1">
        <v>16748</v>
      </c>
      <c r="W62" s="1">
        <v>17101</v>
      </c>
      <c r="X62" s="1">
        <v>17424</v>
      </c>
      <c r="Y62" s="1">
        <v>17721</v>
      </c>
      <c r="Z62" s="1">
        <v>17999</v>
      </c>
      <c r="AA62" s="1">
        <v>18258</v>
      </c>
      <c r="AB62" s="1">
        <v>18495</v>
      </c>
      <c r="AC62" s="1">
        <v>18733</v>
      </c>
    </row>
    <row r="63" spans="1:29" x14ac:dyDescent="0.35">
      <c r="A63" t="str">
        <f t="shared" si="0"/>
        <v>TN</v>
      </c>
      <c r="B63" t="s">
        <v>24</v>
      </c>
      <c r="C63" t="s">
        <v>0</v>
      </c>
      <c r="D63" s="1">
        <v>35243</v>
      </c>
      <c r="E63" s="1">
        <v>35805</v>
      </c>
      <c r="F63" s="1">
        <v>36371</v>
      </c>
      <c r="G63" s="1">
        <v>36942</v>
      </c>
      <c r="H63" s="1">
        <v>37516</v>
      </c>
      <c r="I63" s="1">
        <v>38053</v>
      </c>
      <c r="J63" s="1">
        <v>38563</v>
      </c>
      <c r="K63" s="1">
        <v>39077</v>
      </c>
      <c r="L63" s="1">
        <v>39595</v>
      </c>
      <c r="M63" s="1">
        <v>40116</v>
      </c>
      <c r="N63" s="1">
        <v>40603</v>
      </c>
      <c r="O63" s="1">
        <v>41066</v>
      </c>
      <c r="P63" s="1">
        <v>41531</v>
      </c>
      <c r="Q63" s="1">
        <v>42000</v>
      </c>
      <c r="R63" s="1">
        <v>42472</v>
      </c>
      <c r="S63" s="1">
        <v>42908</v>
      </c>
      <c r="T63" s="1">
        <v>43319</v>
      </c>
      <c r="U63" s="1">
        <v>43733</v>
      </c>
      <c r="V63" s="1">
        <v>44148</v>
      </c>
      <c r="W63" s="1">
        <v>44567</v>
      </c>
      <c r="X63" s="1">
        <v>44951</v>
      </c>
      <c r="Y63" s="1">
        <v>45311</v>
      </c>
      <c r="Z63" s="1">
        <v>45673</v>
      </c>
      <c r="AA63" s="1">
        <v>46036</v>
      </c>
      <c r="AB63" s="1">
        <v>46402</v>
      </c>
      <c r="AC63" s="1">
        <v>46767</v>
      </c>
    </row>
    <row r="64" spans="1:29" x14ac:dyDescent="0.35">
      <c r="A64" t="str">
        <f t="shared" si="0"/>
        <v>TN</v>
      </c>
      <c r="B64" t="s">
        <v>24</v>
      </c>
      <c r="C64" t="s">
        <v>1</v>
      </c>
      <c r="D64" s="1">
        <v>17622</v>
      </c>
      <c r="E64" s="1">
        <v>17903</v>
      </c>
      <c r="F64" s="1">
        <v>18186</v>
      </c>
      <c r="G64" s="1">
        <v>18471</v>
      </c>
      <c r="H64" s="1">
        <v>18758</v>
      </c>
      <c r="I64" s="1">
        <v>19026</v>
      </c>
      <c r="J64" s="1">
        <v>19282</v>
      </c>
      <c r="K64" s="1">
        <v>19539</v>
      </c>
      <c r="L64" s="1">
        <v>19797</v>
      </c>
      <c r="M64" s="1">
        <v>20058</v>
      </c>
      <c r="N64" s="1">
        <v>20301</v>
      </c>
      <c r="O64" s="1">
        <v>20533</v>
      </c>
      <c r="P64" s="1">
        <v>20766</v>
      </c>
      <c r="Q64" s="1">
        <v>21000</v>
      </c>
      <c r="R64" s="1">
        <v>21236</v>
      </c>
      <c r="S64" s="1">
        <v>21454</v>
      </c>
      <c r="T64" s="1">
        <v>21660</v>
      </c>
      <c r="U64" s="1">
        <v>21866</v>
      </c>
      <c r="V64" s="1">
        <v>22074</v>
      </c>
      <c r="W64" s="1">
        <v>22284</v>
      </c>
      <c r="X64" s="1">
        <v>22475</v>
      </c>
      <c r="Y64" s="1">
        <v>22655</v>
      </c>
      <c r="Z64" s="1">
        <v>22836</v>
      </c>
      <c r="AA64" s="1">
        <v>23018</v>
      </c>
      <c r="AB64" s="1">
        <v>23201</v>
      </c>
      <c r="AC64" s="1">
        <v>23383</v>
      </c>
    </row>
    <row r="65" spans="1:29" x14ac:dyDescent="0.35">
      <c r="A65" t="str">
        <f t="shared" si="0"/>
        <v>TN</v>
      </c>
      <c r="B65" t="s">
        <v>24</v>
      </c>
      <c r="C65" t="s">
        <v>2</v>
      </c>
      <c r="D65" s="1">
        <v>17622</v>
      </c>
      <c r="E65" s="1">
        <v>17903</v>
      </c>
      <c r="F65" s="1">
        <v>18186</v>
      </c>
      <c r="G65" s="1">
        <v>18471</v>
      </c>
      <c r="H65" s="1">
        <v>18758</v>
      </c>
      <c r="I65" s="1">
        <v>19026</v>
      </c>
      <c r="J65" s="1">
        <v>19282</v>
      </c>
      <c r="K65" s="1">
        <v>19539</v>
      </c>
      <c r="L65" s="1">
        <v>19797</v>
      </c>
      <c r="M65" s="1">
        <v>20058</v>
      </c>
      <c r="N65" s="1">
        <v>20301</v>
      </c>
      <c r="O65" s="1">
        <v>20533</v>
      </c>
      <c r="P65" s="1">
        <v>20766</v>
      </c>
      <c r="Q65" s="1">
        <v>21000</v>
      </c>
      <c r="R65" s="1">
        <v>21236</v>
      </c>
      <c r="S65" s="1">
        <v>21454</v>
      </c>
      <c r="T65" s="1">
        <v>21660</v>
      </c>
      <c r="U65" s="1">
        <v>21866</v>
      </c>
      <c r="V65" s="1">
        <v>22074</v>
      </c>
      <c r="W65" s="1">
        <v>22284</v>
      </c>
      <c r="X65" s="1">
        <v>22475</v>
      </c>
      <c r="Y65" s="1">
        <v>22655</v>
      </c>
      <c r="Z65" s="1">
        <v>22836</v>
      </c>
      <c r="AA65" s="1">
        <v>23018</v>
      </c>
      <c r="AB65" s="1">
        <v>23201</v>
      </c>
      <c r="AC65" s="1">
        <v>23383</v>
      </c>
    </row>
    <row r="66" spans="1:29" x14ac:dyDescent="0.35">
      <c r="A66" t="s">
        <v>7</v>
      </c>
      <c r="B66" t="s">
        <v>25</v>
      </c>
      <c r="C66" t="s">
        <v>0</v>
      </c>
      <c r="D66" s="1">
        <v>1038</v>
      </c>
      <c r="E66" s="1">
        <v>1058</v>
      </c>
      <c r="F66" s="1">
        <v>1077</v>
      </c>
      <c r="G66" s="1">
        <v>1096</v>
      </c>
      <c r="H66" s="1">
        <v>1115</v>
      </c>
      <c r="I66" s="1">
        <v>1133</v>
      </c>
      <c r="J66" s="1">
        <v>1149</v>
      </c>
      <c r="K66" s="1">
        <v>1166</v>
      </c>
      <c r="L66" s="1">
        <v>1182</v>
      </c>
      <c r="M66" s="1">
        <v>1198</v>
      </c>
      <c r="N66" s="1">
        <v>1212</v>
      </c>
      <c r="O66" s="1">
        <v>1225</v>
      </c>
      <c r="P66" s="1">
        <v>1238</v>
      </c>
      <c r="Q66" s="1">
        <v>1250</v>
      </c>
      <c r="R66" s="1">
        <v>1262</v>
      </c>
      <c r="S66" s="1">
        <v>1273</v>
      </c>
      <c r="T66" s="1">
        <v>1283</v>
      </c>
      <c r="U66" s="1">
        <v>1293</v>
      </c>
      <c r="V66" s="1">
        <v>1304</v>
      </c>
      <c r="W66" s="1">
        <v>1314</v>
      </c>
      <c r="X66" s="1">
        <v>1323</v>
      </c>
      <c r="Y66" s="1">
        <v>1331</v>
      </c>
      <c r="Z66" s="1">
        <v>1340</v>
      </c>
      <c r="AA66" s="1">
        <v>1348</v>
      </c>
      <c r="AB66" s="1">
        <v>1356</v>
      </c>
      <c r="AC66" s="1">
        <v>1365</v>
      </c>
    </row>
    <row r="67" spans="1:29" x14ac:dyDescent="0.35">
      <c r="A67" t="s">
        <v>7</v>
      </c>
      <c r="B67" t="s">
        <v>25</v>
      </c>
      <c r="C67" t="s">
        <v>1</v>
      </c>
      <c r="D67">
        <v>570</v>
      </c>
      <c r="E67">
        <v>580</v>
      </c>
      <c r="F67">
        <v>591</v>
      </c>
      <c r="G67">
        <v>602</v>
      </c>
      <c r="H67">
        <v>612</v>
      </c>
      <c r="I67">
        <v>622</v>
      </c>
      <c r="J67">
        <v>631</v>
      </c>
      <c r="K67">
        <v>640</v>
      </c>
      <c r="L67">
        <v>649</v>
      </c>
      <c r="M67">
        <v>657</v>
      </c>
      <c r="N67">
        <v>665</v>
      </c>
      <c r="O67">
        <v>672</v>
      </c>
      <c r="P67">
        <v>679</v>
      </c>
      <c r="Q67">
        <v>686</v>
      </c>
      <c r="R67">
        <v>693</v>
      </c>
      <c r="S67">
        <v>699</v>
      </c>
      <c r="T67">
        <v>704</v>
      </c>
      <c r="U67">
        <v>710</v>
      </c>
      <c r="V67">
        <v>716</v>
      </c>
      <c r="W67">
        <v>721</v>
      </c>
      <c r="X67">
        <v>726</v>
      </c>
      <c r="Y67">
        <v>731</v>
      </c>
      <c r="Z67">
        <v>735</v>
      </c>
      <c r="AA67">
        <v>740</v>
      </c>
      <c r="AB67">
        <v>744</v>
      </c>
      <c r="AC67">
        <v>749</v>
      </c>
    </row>
    <row r="68" spans="1:29" x14ac:dyDescent="0.35">
      <c r="A68" t="s">
        <v>7</v>
      </c>
      <c r="B68" t="s">
        <v>25</v>
      </c>
      <c r="C68" t="s">
        <v>2</v>
      </c>
      <c r="D68">
        <v>468</v>
      </c>
      <c r="E68">
        <v>477</v>
      </c>
      <c r="F68">
        <v>486</v>
      </c>
      <c r="G68">
        <v>495</v>
      </c>
      <c r="H68">
        <v>503</v>
      </c>
      <c r="I68">
        <v>511</v>
      </c>
      <c r="J68">
        <v>519</v>
      </c>
      <c r="K68">
        <v>526</v>
      </c>
      <c r="L68">
        <v>533</v>
      </c>
      <c r="M68">
        <v>540</v>
      </c>
      <c r="N68">
        <v>547</v>
      </c>
      <c r="O68">
        <v>553</v>
      </c>
      <c r="P68">
        <v>558</v>
      </c>
      <c r="Q68">
        <v>564</v>
      </c>
      <c r="R68">
        <v>569</v>
      </c>
      <c r="S68">
        <v>574</v>
      </c>
      <c r="T68">
        <v>579</v>
      </c>
      <c r="U68">
        <v>584</v>
      </c>
      <c r="V68">
        <v>588</v>
      </c>
      <c r="W68">
        <v>593</v>
      </c>
      <c r="X68">
        <v>597</v>
      </c>
      <c r="Y68">
        <v>601</v>
      </c>
      <c r="Z68">
        <v>604</v>
      </c>
      <c r="AA68">
        <v>608</v>
      </c>
      <c r="AB68">
        <v>612</v>
      </c>
      <c r="AC68">
        <v>616</v>
      </c>
    </row>
    <row r="69" spans="1:29" x14ac:dyDescent="0.35">
      <c r="A69" t="str">
        <f t="shared" ref="A69:A113" si="1">B69</f>
        <v>UK</v>
      </c>
      <c r="B69" t="s">
        <v>26</v>
      </c>
      <c r="C69" t="s">
        <v>0</v>
      </c>
      <c r="D69" s="1">
        <v>3101</v>
      </c>
      <c r="E69" s="1">
        <v>3191</v>
      </c>
      <c r="F69" s="1">
        <v>3282</v>
      </c>
      <c r="G69" s="1">
        <v>3374</v>
      </c>
      <c r="H69" s="1">
        <v>3467</v>
      </c>
      <c r="I69" s="1">
        <v>3561</v>
      </c>
      <c r="J69" s="1">
        <v>3655</v>
      </c>
      <c r="K69" s="1">
        <v>3750</v>
      </c>
      <c r="L69" s="1">
        <v>3847</v>
      </c>
      <c r="M69" s="1">
        <v>3944</v>
      </c>
      <c r="N69" s="1">
        <v>4040</v>
      </c>
      <c r="O69" s="1">
        <v>4137</v>
      </c>
      <c r="P69" s="1">
        <v>4234</v>
      </c>
      <c r="Q69" s="1">
        <v>4332</v>
      </c>
      <c r="R69" s="1">
        <v>4431</v>
      </c>
      <c r="S69" s="1">
        <v>4529</v>
      </c>
      <c r="T69" s="1">
        <v>4626</v>
      </c>
      <c r="U69" s="1">
        <v>4724</v>
      </c>
      <c r="V69" s="1">
        <v>4823</v>
      </c>
      <c r="W69" s="1">
        <v>4923</v>
      </c>
      <c r="X69" s="1">
        <v>5020</v>
      </c>
      <c r="Y69" s="1">
        <v>5116</v>
      </c>
      <c r="Z69" s="1">
        <v>5213</v>
      </c>
      <c r="AA69" s="1">
        <v>5310</v>
      </c>
      <c r="AB69" s="1">
        <v>5408</v>
      </c>
      <c r="AC69" s="1">
        <v>5506</v>
      </c>
    </row>
    <row r="70" spans="1:29" x14ac:dyDescent="0.35">
      <c r="A70" t="str">
        <f t="shared" si="1"/>
        <v>UK</v>
      </c>
      <c r="B70" t="s">
        <v>26</v>
      </c>
      <c r="C70" t="s">
        <v>1</v>
      </c>
      <c r="D70" s="1">
        <v>1646</v>
      </c>
      <c r="E70" s="1">
        <v>1694</v>
      </c>
      <c r="F70" s="1">
        <v>1742</v>
      </c>
      <c r="G70" s="1">
        <v>1791</v>
      </c>
      <c r="H70" s="1">
        <v>1840</v>
      </c>
      <c r="I70" s="1">
        <v>1890</v>
      </c>
      <c r="J70" s="1">
        <v>1940</v>
      </c>
      <c r="K70" s="1">
        <v>1990</v>
      </c>
      <c r="L70" s="1">
        <v>2042</v>
      </c>
      <c r="M70" s="1">
        <v>2094</v>
      </c>
      <c r="N70" s="1">
        <v>2145</v>
      </c>
      <c r="O70" s="1">
        <v>2196</v>
      </c>
      <c r="P70" s="1">
        <v>2247</v>
      </c>
      <c r="Q70" s="1">
        <v>2299</v>
      </c>
      <c r="R70" s="1">
        <v>2352</v>
      </c>
      <c r="S70" s="1">
        <v>2404</v>
      </c>
      <c r="T70" s="1">
        <v>2456</v>
      </c>
      <c r="U70" s="1">
        <v>2508</v>
      </c>
      <c r="V70" s="1">
        <v>2560</v>
      </c>
      <c r="W70" s="1">
        <v>2613</v>
      </c>
      <c r="X70" s="1">
        <v>2665</v>
      </c>
      <c r="Y70" s="1">
        <v>2715</v>
      </c>
      <c r="Z70" s="1">
        <v>2767</v>
      </c>
      <c r="AA70" s="1">
        <v>2818</v>
      </c>
      <c r="AB70" s="1">
        <v>2870</v>
      </c>
      <c r="AC70" s="1">
        <v>2922</v>
      </c>
    </row>
    <row r="71" spans="1:29" x14ac:dyDescent="0.35">
      <c r="A71" t="str">
        <f t="shared" si="1"/>
        <v>UK</v>
      </c>
      <c r="B71" t="s">
        <v>26</v>
      </c>
      <c r="C71" t="s">
        <v>2</v>
      </c>
      <c r="D71" s="1">
        <v>1455</v>
      </c>
      <c r="E71" s="1">
        <v>1497</v>
      </c>
      <c r="F71" s="1">
        <v>1540</v>
      </c>
      <c r="G71" s="1">
        <v>1583</v>
      </c>
      <c r="H71" s="1">
        <v>1627</v>
      </c>
      <c r="I71" s="1">
        <v>1671</v>
      </c>
      <c r="J71" s="1">
        <v>1715</v>
      </c>
      <c r="K71" s="1">
        <v>1760</v>
      </c>
      <c r="L71" s="1">
        <v>1805</v>
      </c>
      <c r="M71" s="1">
        <v>1851</v>
      </c>
      <c r="N71" s="1">
        <v>1896</v>
      </c>
      <c r="O71" s="1">
        <v>1941</v>
      </c>
      <c r="P71" s="1">
        <v>1986</v>
      </c>
      <c r="Q71" s="1">
        <v>2033</v>
      </c>
      <c r="R71" s="1">
        <v>2079</v>
      </c>
      <c r="S71" s="1">
        <v>2125</v>
      </c>
      <c r="T71" s="1">
        <v>2171</v>
      </c>
      <c r="U71" s="1">
        <v>2217</v>
      </c>
      <c r="V71" s="1">
        <v>2263</v>
      </c>
      <c r="W71" s="1">
        <v>2310</v>
      </c>
      <c r="X71" s="1">
        <v>2356</v>
      </c>
      <c r="Y71" s="1">
        <v>2401</v>
      </c>
      <c r="Z71" s="1">
        <v>2446</v>
      </c>
      <c r="AA71" s="1">
        <v>2491</v>
      </c>
      <c r="AB71" s="1">
        <v>2537</v>
      </c>
      <c r="AC71" s="1">
        <v>2583</v>
      </c>
    </row>
    <row r="72" spans="1:29" x14ac:dyDescent="0.35">
      <c r="A72" t="s">
        <v>216</v>
      </c>
      <c r="B72" t="s">
        <v>27</v>
      </c>
      <c r="C72" t="s">
        <v>0</v>
      </c>
      <c r="D72">
        <v>162</v>
      </c>
      <c r="E72">
        <v>175</v>
      </c>
      <c r="F72">
        <v>188</v>
      </c>
      <c r="G72">
        <v>203</v>
      </c>
      <c r="H72">
        <v>218</v>
      </c>
      <c r="I72">
        <v>233</v>
      </c>
      <c r="J72">
        <v>248</v>
      </c>
      <c r="K72">
        <v>264</v>
      </c>
      <c r="L72">
        <v>280</v>
      </c>
      <c r="M72">
        <v>297</v>
      </c>
      <c r="N72">
        <v>314</v>
      </c>
      <c r="O72">
        <v>331</v>
      </c>
      <c r="P72">
        <v>348</v>
      </c>
      <c r="Q72">
        <v>366</v>
      </c>
      <c r="R72">
        <v>384</v>
      </c>
      <c r="S72">
        <v>401</v>
      </c>
      <c r="T72">
        <v>419</v>
      </c>
      <c r="U72">
        <v>437</v>
      </c>
      <c r="V72">
        <v>455</v>
      </c>
      <c r="W72">
        <v>473</v>
      </c>
      <c r="X72">
        <v>490</v>
      </c>
      <c r="Y72">
        <v>508</v>
      </c>
      <c r="Z72">
        <v>525</v>
      </c>
      <c r="AA72">
        <v>542</v>
      </c>
      <c r="AB72">
        <v>559</v>
      </c>
      <c r="AC72">
        <v>576</v>
      </c>
    </row>
    <row r="73" spans="1:29" x14ac:dyDescent="0.35">
      <c r="A73" t="s">
        <v>216</v>
      </c>
      <c r="B73" t="s">
        <v>27</v>
      </c>
      <c r="C73" t="s">
        <v>1</v>
      </c>
      <c r="D73">
        <v>84</v>
      </c>
      <c r="E73">
        <v>91</v>
      </c>
      <c r="F73">
        <v>98</v>
      </c>
      <c r="G73">
        <v>106</v>
      </c>
      <c r="H73">
        <v>114</v>
      </c>
      <c r="I73">
        <v>122</v>
      </c>
      <c r="J73">
        <v>130</v>
      </c>
      <c r="K73">
        <v>138</v>
      </c>
      <c r="L73">
        <v>147</v>
      </c>
      <c r="M73">
        <v>155</v>
      </c>
      <c r="N73">
        <v>164</v>
      </c>
      <c r="O73">
        <v>173</v>
      </c>
      <c r="P73">
        <v>182</v>
      </c>
      <c r="Q73">
        <v>191</v>
      </c>
      <c r="R73">
        <v>200</v>
      </c>
      <c r="S73">
        <v>210</v>
      </c>
      <c r="T73">
        <v>219</v>
      </c>
      <c r="U73">
        <v>228</v>
      </c>
      <c r="V73">
        <v>238</v>
      </c>
      <c r="W73">
        <v>247</v>
      </c>
      <c r="X73">
        <v>256</v>
      </c>
      <c r="Y73">
        <v>265</v>
      </c>
      <c r="Z73">
        <v>274</v>
      </c>
      <c r="AA73">
        <v>283</v>
      </c>
      <c r="AB73">
        <v>292</v>
      </c>
      <c r="AC73">
        <v>301</v>
      </c>
    </row>
    <row r="74" spans="1:29" x14ac:dyDescent="0.35">
      <c r="A74" t="s">
        <v>216</v>
      </c>
      <c r="B74" t="s">
        <v>27</v>
      </c>
      <c r="C74" t="s">
        <v>2</v>
      </c>
      <c r="D74">
        <v>77</v>
      </c>
      <c r="E74">
        <v>83</v>
      </c>
      <c r="F74">
        <v>90</v>
      </c>
      <c r="G74">
        <v>97</v>
      </c>
      <c r="H74">
        <v>104</v>
      </c>
      <c r="I74">
        <v>111</v>
      </c>
      <c r="J74">
        <v>119</v>
      </c>
      <c r="K74">
        <v>126</v>
      </c>
      <c r="L74">
        <v>134</v>
      </c>
      <c r="M74">
        <v>142</v>
      </c>
      <c r="N74">
        <v>150</v>
      </c>
      <c r="O74">
        <v>158</v>
      </c>
      <c r="P74">
        <v>166</v>
      </c>
      <c r="Q74">
        <v>174</v>
      </c>
      <c r="R74">
        <v>183</v>
      </c>
      <c r="S74">
        <v>191</v>
      </c>
      <c r="T74">
        <v>200</v>
      </c>
      <c r="U74">
        <v>208</v>
      </c>
      <c r="V74">
        <v>217</v>
      </c>
      <c r="W74">
        <v>226</v>
      </c>
      <c r="X74">
        <v>234</v>
      </c>
      <c r="Y74">
        <v>242</v>
      </c>
      <c r="Z74">
        <v>251</v>
      </c>
      <c r="AA74">
        <v>259</v>
      </c>
      <c r="AB74">
        <v>267</v>
      </c>
      <c r="AC74">
        <v>275</v>
      </c>
    </row>
    <row r="75" spans="1:29" x14ac:dyDescent="0.35">
      <c r="A75" t="s">
        <v>45</v>
      </c>
      <c r="B75" t="s">
        <v>28</v>
      </c>
      <c r="C75" t="s">
        <v>0</v>
      </c>
      <c r="D75">
        <v>321</v>
      </c>
      <c r="E75">
        <v>328</v>
      </c>
      <c r="F75">
        <v>335</v>
      </c>
      <c r="G75">
        <v>341</v>
      </c>
      <c r="H75">
        <v>348</v>
      </c>
      <c r="I75">
        <v>355</v>
      </c>
      <c r="J75">
        <v>362</v>
      </c>
      <c r="K75">
        <v>369</v>
      </c>
      <c r="L75">
        <v>376</v>
      </c>
      <c r="M75">
        <v>383</v>
      </c>
      <c r="N75">
        <v>390</v>
      </c>
      <c r="O75">
        <v>397</v>
      </c>
      <c r="P75">
        <v>405</v>
      </c>
      <c r="Q75">
        <v>412</v>
      </c>
      <c r="R75">
        <v>419</v>
      </c>
      <c r="S75">
        <v>426</v>
      </c>
      <c r="T75">
        <v>433</v>
      </c>
      <c r="U75">
        <v>440</v>
      </c>
      <c r="V75">
        <v>448</v>
      </c>
      <c r="W75">
        <v>455</v>
      </c>
      <c r="X75">
        <v>462</v>
      </c>
      <c r="Y75">
        <v>468</v>
      </c>
      <c r="Z75">
        <v>475</v>
      </c>
      <c r="AA75">
        <v>482</v>
      </c>
      <c r="AB75">
        <v>489</v>
      </c>
      <c r="AC75">
        <v>495</v>
      </c>
    </row>
    <row r="76" spans="1:29" x14ac:dyDescent="0.35">
      <c r="A76" t="s">
        <v>45</v>
      </c>
      <c r="B76" t="s">
        <v>28</v>
      </c>
      <c r="C76" t="s">
        <v>1</v>
      </c>
      <c r="D76">
        <v>170</v>
      </c>
      <c r="E76">
        <v>174</v>
      </c>
      <c r="F76">
        <v>177</v>
      </c>
      <c r="G76">
        <v>180</v>
      </c>
      <c r="H76">
        <v>184</v>
      </c>
      <c r="I76">
        <v>188</v>
      </c>
      <c r="J76">
        <v>192</v>
      </c>
      <c r="K76">
        <v>195</v>
      </c>
      <c r="L76">
        <v>199</v>
      </c>
      <c r="M76">
        <v>203</v>
      </c>
      <c r="N76">
        <v>206</v>
      </c>
      <c r="O76">
        <v>210</v>
      </c>
      <c r="P76">
        <v>214</v>
      </c>
      <c r="Q76">
        <v>218</v>
      </c>
      <c r="R76">
        <v>222</v>
      </c>
      <c r="S76">
        <v>225</v>
      </c>
      <c r="T76">
        <v>229</v>
      </c>
      <c r="U76">
        <v>233</v>
      </c>
      <c r="V76">
        <v>237</v>
      </c>
      <c r="W76">
        <v>241</v>
      </c>
      <c r="X76">
        <v>244</v>
      </c>
      <c r="Y76">
        <v>248</v>
      </c>
      <c r="Z76">
        <v>251</v>
      </c>
      <c r="AA76">
        <v>255</v>
      </c>
      <c r="AB76">
        <v>258</v>
      </c>
      <c r="AC76">
        <v>262</v>
      </c>
    </row>
    <row r="77" spans="1:29" x14ac:dyDescent="0.35">
      <c r="A77" t="s">
        <v>45</v>
      </c>
      <c r="B77" t="s">
        <v>28</v>
      </c>
      <c r="C77" t="s">
        <v>2</v>
      </c>
      <c r="D77">
        <v>151</v>
      </c>
      <c r="E77">
        <v>154</v>
      </c>
      <c r="F77">
        <v>158</v>
      </c>
      <c r="G77">
        <v>161</v>
      </c>
      <c r="H77">
        <v>164</v>
      </c>
      <c r="I77">
        <v>167</v>
      </c>
      <c r="J77">
        <v>171</v>
      </c>
      <c r="K77">
        <v>174</v>
      </c>
      <c r="L77">
        <v>177</v>
      </c>
      <c r="M77">
        <v>180</v>
      </c>
      <c r="N77">
        <v>184</v>
      </c>
      <c r="O77">
        <v>187</v>
      </c>
      <c r="P77">
        <v>191</v>
      </c>
      <c r="Q77">
        <v>194</v>
      </c>
      <c r="R77">
        <v>197</v>
      </c>
      <c r="S77">
        <v>201</v>
      </c>
      <c r="T77">
        <v>204</v>
      </c>
      <c r="U77">
        <v>207</v>
      </c>
      <c r="V77">
        <v>211</v>
      </c>
      <c r="W77">
        <v>214</v>
      </c>
      <c r="X77">
        <v>217</v>
      </c>
      <c r="Y77">
        <v>220</v>
      </c>
      <c r="Z77">
        <v>224</v>
      </c>
      <c r="AA77">
        <v>227</v>
      </c>
      <c r="AB77">
        <v>230</v>
      </c>
      <c r="AC77">
        <v>233</v>
      </c>
    </row>
    <row r="78" spans="1:29" x14ac:dyDescent="0.35">
      <c r="A78" t="s">
        <v>45</v>
      </c>
      <c r="B78" t="s">
        <v>29</v>
      </c>
      <c r="C78" t="s">
        <v>0</v>
      </c>
      <c r="D78">
        <v>590</v>
      </c>
      <c r="E78">
        <v>624</v>
      </c>
      <c r="F78">
        <v>659</v>
      </c>
      <c r="G78">
        <v>695</v>
      </c>
      <c r="H78">
        <v>732</v>
      </c>
      <c r="I78">
        <v>769</v>
      </c>
      <c r="J78">
        <v>807</v>
      </c>
      <c r="K78">
        <v>845</v>
      </c>
      <c r="L78">
        <v>884</v>
      </c>
      <c r="M78">
        <v>924</v>
      </c>
      <c r="N78">
        <v>965</v>
      </c>
      <c r="O78" s="1">
        <v>1006</v>
      </c>
      <c r="P78" s="1">
        <v>1048</v>
      </c>
      <c r="Q78" s="1">
        <v>1090</v>
      </c>
      <c r="R78" s="1">
        <v>1132</v>
      </c>
      <c r="S78" s="1">
        <v>1175</v>
      </c>
      <c r="T78" s="1">
        <v>1218</v>
      </c>
      <c r="U78" s="1">
        <v>1261</v>
      </c>
      <c r="V78" s="1">
        <v>1305</v>
      </c>
      <c r="W78" s="1">
        <v>1349</v>
      </c>
      <c r="X78" s="1">
        <v>1392</v>
      </c>
      <c r="Y78" s="1">
        <v>1434</v>
      </c>
      <c r="Z78" s="1">
        <v>1477</v>
      </c>
      <c r="AA78" s="1">
        <v>1520</v>
      </c>
      <c r="AB78" s="1">
        <v>1563</v>
      </c>
      <c r="AC78" s="1">
        <v>1606</v>
      </c>
    </row>
    <row r="79" spans="1:29" x14ac:dyDescent="0.35">
      <c r="A79" t="s">
        <v>45</v>
      </c>
      <c r="B79" t="s">
        <v>29</v>
      </c>
      <c r="C79" t="s">
        <v>1</v>
      </c>
      <c r="D79">
        <v>309</v>
      </c>
      <c r="E79">
        <v>327</v>
      </c>
      <c r="F79">
        <v>346</v>
      </c>
      <c r="G79">
        <v>364</v>
      </c>
      <c r="H79">
        <v>383</v>
      </c>
      <c r="I79">
        <v>403</v>
      </c>
      <c r="J79">
        <v>423</v>
      </c>
      <c r="K79">
        <v>443</v>
      </c>
      <c r="L79">
        <v>463</v>
      </c>
      <c r="M79">
        <v>484</v>
      </c>
      <c r="N79">
        <v>506</v>
      </c>
      <c r="O79">
        <v>527</v>
      </c>
      <c r="P79">
        <v>549</v>
      </c>
      <c r="Q79">
        <v>571</v>
      </c>
      <c r="R79">
        <v>593</v>
      </c>
      <c r="S79">
        <v>616</v>
      </c>
      <c r="T79">
        <v>638</v>
      </c>
      <c r="U79">
        <v>661</v>
      </c>
      <c r="V79">
        <v>684</v>
      </c>
      <c r="W79">
        <v>707</v>
      </c>
      <c r="X79">
        <v>729</v>
      </c>
      <c r="Y79">
        <v>752</v>
      </c>
      <c r="Z79">
        <v>774</v>
      </c>
      <c r="AA79">
        <v>797</v>
      </c>
      <c r="AB79">
        <v>819</v>
      </c>
      <c r="AC79">
        <v>842</v>
      </c>
    </row>
    <row r="80" spans="1:29" x14ac:dyDescent="0.35">
      <c r="A80" t="s">
        <v>45</v>
      </c>
      <c r="B80" t="s">
        <v>29</v>
      </c>
      <c r="C80" t="s">
        <v>2</v>
      </c>
      <c r="D80">
        <v>281</v>
      </c>
      <c r="E80">
        <v>297</v>
      </c>
      <c r="F80">
        <v>314</v>
      </c>
      <c r="G80">
        <v>331</v>
      </c>
      <c r="H80">
        <v>348</v>
      </c>
      <c r="I80">
        <v>366</v>
      </c>
      <c r="J80">
        <v>384</v>
      </c>
      <c r="K80">
        <v>402</v>
      </c>
      <c r="L80">
        <v>421</v>
      </c>
      <c r="M80">
        <v>440</v>
      </c>
      <c r="N80">
        <v>459</v>
      </c>
      <c r="O80">
        <v>479</v>
      </c>
      <c r="P80">
        <v>498</v>
      </c>
      <c r="Q80">
        <v>518</v>
      </c>
      <c r="R80">
        <v>539</v>
      </c>
      <c r="S80">
        <v>559</v>
      </c>
      <c r="T80">
        <v>580</v>
      </c>
      <c r="U80">
        <v>600</v>
      </c>
      <c r="V80">
        <v>621</v>
      </c>
      <c r="W80">
        <v>642</v>
      </c>
      <c r="X80">
        <v>662</v>
      </c>
      <c r="Y80">
        <v>682</v>
      </c>
      <c r="Z80">
        <v>703</v>
      </c>
      <c r="AA80">
        <v>723</v>
      </c>
      <c r="AB80">
        <v>744</v>
      </c>
      <c r="AC80">
        <v>764</v>
      </c>
    </row>
    <row r="81" spans="1:29" x14ac:dyDescent="0.35">
      <c r="A81" t="s">
        <v>45</v>
      </c>
      <c r="B81" t="s">
        <v>30</v>
      </c>
      <c r="C81" t="s">
        <v>0</v>
      </c>
      <c r="D81">
        <v>844</v>
      </c>
      <c r="E81">
        <v>861</v>
      </c>
      <c r="F81">
        <v>878</v>
      </c>
      <c r="G81">
        <v>896</v>
      </c>
      <c r="H81">
        <v>913</v>
      </c>
      <c r="I81">
        <v>931</v>
      </c>
      <c r="J81">
        <v>948</v>
      </c>
      <c r="K81">
        <v>966</v>
      </c>
      <c r="L81">
        <v>984</v>
      </c>
      <c r="M81" s="1">
        <v>1002</v>
      </c>
      <c r="N81" s="1">
        <v>1020</v>
      </c>
      <c r="O81" s="1">
        <v>1038</v>
      </c>
      <c r="P81" s="1">
        <v>1056</v>
      </c>
      <c r="Q81" s="1">
        <v>1074</v>
      </c>
      <c r="R81" s="1">
        <v>1093</v>
      </c>
      <c r="S81" s="1">
        <v>1111</v>
      </c>
      <c r="T81" s="1">
        <v>1129</v>
      </c>
      <c r="U81" s="1">
        <v>1147</v>
      </c>
      <c r="V81" s="1">
        <v>1165</v>
      </c>
      <c r="W81" s="1">
        <v>1183</v>
      </c>
      <c r="X81" s="1">
        <v>1200</v>
      </c>
      <c r="Y81" s="1">
        <v>1216</v>
      </c>
      <c r="Z81" s="1">
        <v>1233</v>
      </c>
      <c r="AA81" s="1">
        <v>1250</v>
      </c>
      <c r="AB81" s="1">
        <v>1267</v>
      </c>
      <c r="AC81" s="1">
        <v>1284</v>
      </c>
    </row>
    <row r="82" spans="1:29" x14ac:dyDescent="0.35">
      <c r="A82" t="s">
        <v>45</v>
      </c>
      <c r="B82" t="s">
        <v>30</v>
      </c>
      <c r="C82" t="s">
        <v>1</v>
      </c>
      <c r="D82">
        <v>417</v>
      </c>
      <c r="E82">
        <v>425</v>
      </c>
      <c r="F82">
        <v>433</v>
      </c>
      <c r="G82">
        <v>442</v>
      </c>
      <c r="H82">
        <v>451</v>
      </c>
      <c r="I82">
        <v>459</v>
      </c>
      <c r="J82">
        <v>468</v>
      </c>
      <c r="K82">
        <v>477</v>
      </c>
      <c r="L82">
        <v>485</v>
      </c>
      <c r="M82">
        <v>494</v>
      </c>
      <c r="N82">
        <v>503</v>
      </c>
      <c r="O82">
        <v>512</v>
      </c>
      <c r="P82">
        <v>521</v>
      </c>
      <c r="Q82">
        <v>530</v>
      </c>
      <c r="R82">
        <v>539</v>
      </c>
      <c r="S82">
        <v>548</v>
      </c>
      <c r="T82">
        <v>557</v>
      </c>
      <c r="U82">
        <v>566</v>
      </c>
      <c r="V82">
        <v>575</v>
      </c>
      <c r="W82">
        <v>584</v>
      </c>
      <c r="X82">
        <v>592</v>
      </c>
      <c r="Y82">
        <v>600</v>
      </c>
      <c r="Z82">
        <v>609</v>
      </c>
      <c r="AA82">
        <v>617</v>
      </c>
      <c r="AB82">
        <v>625</v>
      </c>
      <c r="AC82">
        <v>634</v>
      </c>
    </row>
    <row r="83" spans="1:29" x14ac:dyDescent="0.35">
      <c r="A83" t="s">
        <v>45</v>
      </c>
      <c r="B83" t="s">
        <v>30</v>
      </c>
      <c r="C83" t="s">
        <v>2</v>
      </c>
      <c r="D83">
        <v>427</v>
      </c>
      <c r="E83">
        <v>436</v>
      </c>
      <c r="F83">
        <v>445</v>
      </c>
      <c r="G83">
        <v>453</v>
      </c>
      <c r="H83">
        <v>462</v>
      </c>
      <c r="I83">
        <v>471</v>
      </c>
      <c r="J83">
        <v>480</v>
      </c>
      <c r="K83">
        <v>489</v>
      </c>
      <c r="L83">
        <v>498</v>
      </c>
      <c r="M83">
        <v>507</v>
      </c>
      <c r="N83">
        <v>516</v>
      </c>
      <c r="O83">
        <v>525</v>
      </c>
      <c r="P83">
        <v>535</v>
      </c>
      <c r="Q83">
        <v>544</v>
      </c>
      <c r="R83">
        <v>553</v>
      </c>
      <c r="S83">
        <v>562</v>
      </c>
      <c r="T83">
        <v>571</v>
      </c>
      <c r="U83">
        <v>581</v>
      </c>
      <c r="V83">
        <v>590</v>
      </c>
      <c r="W83">
        <v>599</v>
      </c>
      <c r="X83">
        <v>608</v>
      </c>
      <c r="Y83">
        <v>616</v>
      </c>
      <c r="Z83">
        <v>624</v>
      </c>
      <c r="AA83">
        <v>633</v>
      </c>
      <c r="AB83">
        <v>642</v>
      </c>
      <c r="AC83">
        <v>650</v>
      </c>
    </row>
    <row r="84" spans="1:29" x14ac:dyDescent="0.35">
      <c r="A84" t="s">
        <v>45</v>
      </c>
      <c r="B84" t="s">
        <v>31</v>
      </c>
      <c r="C84" t="s">
        <v>0</v>
      </c>
      <c r="D84">
        <v>577</v>
      </c>
      <c r="E84">
        <v>586</v>
      </c>
      <c r="F84">
        <v>595</v>
      </c>
      <c r="G84">
        <v>604</v>
      </c>
      <c r="H84">
        <v>613</v>
      </c>
      <c r="I84">
        <v>622</v>
      </c>
      <c r="J84">
        <v>631</v>
      </c>
      <c r="K84">
        <v>641</v>
      </c>
      <c r="L84">
        <v>650</v>
      </c>
      <c r="M84">
        <v>659</v>
      </c>
      <c r="N84">
        <v>668</v>
      </c>
      <c r="O84">
        <v>677</v>
      </c>
      <c r="P84">
        <v>686</v>
      </c>
      <c r="Q84">
        <v>696</v>
      </c>
      <c r="R84">
        <v>705</v>
      </c>
      <c r="S84">
        <v>714</v>
      </c>
      <c r="T84">
        <v>723</v>
      </c>
      <c r="U84">
        <v>731</v>
      </c>
      <c r="V84">
        <v>740</v>
      </c>
      <c r="W84">
        <v>749</v>
      </c>
      <c r="X84">
        <v>757</v>
      </c>
      <c r="Y84">
        <v>765</v>
      </c>
      <c r="Z84">
        <v>773</v>
      </c>
      <c r="AA84">
        <v>781</v>
      </c>
      <c r="AB84">
        <v>788</v>
      </c>
      <c r="AC84">
        <v>796</v>
      </c>
    </row>
    <row r="85" spans="1:29" x14ac:dyDescent="0.35">
      <c r="A85" t="s">
        <v>45</v>
      </c>
      <c r="B85" t="s">
        <v>31</v>
      </c>
      <c r="C85" t="s">
        <v>1</v>
      </c>
      <c r="D85">
        <v>289</v>
      </c>
      <c r="E85">
        <v>293</v>
      </c>
      <c r="F85">
        <v>298</v>
      </c>
      <c r="G85">
        <v>302</v>
      </c>
      <c r="H85">
        <v>307</v>
      </c>
      <c r="I85">
        <v>311</v>
      </c>
      <c r="J85">
        <v>316</v>
      </c>
      <c r="K85">
        <v>321</v>
      </c>
      <c r="L85">
        <v>325</v>
      </c>
      <c r="M85">
        <v>330</v>
      </c>
      <c r="N85">
        <v>334</v>
      </c>
      <c r="O85">
        <v>339</v>
      </c>
      <c r="P85">
        <v>343</v>
      </c>
      <c r="Q85">
        <v>348</v>
      </c>
      <c r="R85">
        <v>353</v>
      </c>
      <c r="S85">
        <v>357</v>
      </c>
      <c r="T85">
        <v>362</v>
      </c>
      <c r="U85">
        <v>366</v>
      </c>
      <c r="V85">
        <v>370</v>
      </c>
      <c r="W85">
        <v>375</v>
      </c>
      <c r="X85">
        <v>379</v>
      </c>
      <c r="Y85">
        <v>383</v>
      </c>
      <c r="Z85">
        <v>387</v>
      </c>
      <c r="AA85">
        <v>391</v>
      </c>
      <c r="AB85">
        <v>394</v>
      </c>
      <c r="AC85">
        <v>398</v>
      </c>
    </row>
    <row r="86" spans="1:29" x14ac:dyDescent="0.35">
      <c r="A86" t="s">
        <v>45</v>
      </c>
      <c r="B86" t="s">
        <v>31</v>
      </c>
      <c r="C86" t="s">
        <v>2</v>
      </c>
      <c r="D86" s="1">
        <v>288</v>
      </c>
      <c r="E86" s="1">
        <v>293</v>
      </c>
      <c r="F86" s="1">
        <v>297</v>
      </c>
      <c r="G86" s="1">
        <v>302</v>
      </c>
      <c r="H86" s="1">
        <v>306</v>
      </c>
      <c r="I86" s="1">
        <v>311</v>
      </c>
      <c r="J86" s="1">
        <v>315</v>
      </c>
      <c r="K86" s="1">
        <v>320</v>
      </c>
      <c r="L86" s="1">
        <v>325</v>
      </c>
      <c r="M86" s="1">
        <v>329</v>
      </c>
      <c r="N86" s="1">
        <v>334</v>
      </c>
      <c r="O86" s="1">
        <v>338</v>
      </c>
      <c r="P86" s="1">
        <v>343</v>
      </c>
      <c r="Q86" s="1">
        <v>348</v>
      </c>
      <c r="R86" s="1">
        <v>352</v>
      </c>
      <c r="S86" s="1">
        <v>357</v>
      </c>
      <c r="T86" s="1">
        <v>361</v>
      </c>
      <c r="U86" s="1">
        <v>365</v>
      </c>
      <c r="V86" s="1">
        <v>370</v>
      </c>
      <c r="W86" s="1">
        <v>374</v>
      </c>
      <c r="X86" s="1">
        <v>378</v>
      </c>
      <c r="Y86" s="1">
        <v>382</v>
      </c>
      <c r="Z86" s="1">
        <v>386</v>
      </c>
      <c r="AA86" s="1">
        <v>390</v>
      </c>
      <c r="AB86" s="1">
        <v>394</v>
      </c>
      <c r="AC86" s="1">
        <v>397</v>
      </c>
    </row>
    <row r="87" spans="1:29" x14ac:dyDescent="0.35">
      <c r="A87" t="s">
        <v>45</v>
      </c>
      <c r="B87" t="s">
        <v>32</v>
      </c>
      <c r="C87" t="s">
        <v>0</v>
      </c>
      <c r="D87" s="1">
        <v>990</v>
      </c>
      <c r="E87" s="1">
        <v>1040</v>
      </c>
      <c r="F87" s="1">
        <v>1091</v>
      </c>
      <c r="G87" s="1">
        <v>1144</v>
      </c>
      <c r="H87" s="1">
        <v>1198</v>
      </c>
      <c r="I87" s="1">
        <v>1252</v>
      </c>
      <c r="J87" s="1">
        <v>1308</v>
      </c>
      <c r="K87" s="1">
        <v>1364</v>
      </c>
      <c r="L87" s="1">
        <v>1422</v>
      </c>
      <c r="M87" s="1">
        <v>1480</v>
      </c>
      <c r="N87" s="1">
        <v>1540</v>
      </c>
      <c r="O87" s="1">
        <v>1600</v>
      </c>
      <c r="P87" s="1">
        <v>1661</v>
      </c>
      <c r="Q87" s="1">
        <v>1724</v>
      </c>
      <c r="R87" s="1">
        <v>1787</v>
      </c>
      <c r="S87" s="1">
        <v>1850</v>
      </c>
      <c r="T87" s="1">
        <v>1913</v>
      </c>
      <c r="U87" s="1">
        <v>1977</v>
      </c>
      <c r="V87" s="1">
        <v>2043</v>
      </c>
      <c r="W87" s="1">
        <v>2109</v>
      </c>
      <c r="X87" s="1">
        <v>2173</v>
      </c>
      <c r="Y87" s="1">
        <v>2236</v>
      </c>
      <c r="Z87" s="1">
        <v>2301</v>
      </c>
      <c r="AA87" s="1">
        <v>2367</v>
      </c>
      <c r="AB87" s="1">
        <v>2433</v>
      </c>
      <c r="AC87" s="1">
        <v>2499</v>
      </c>
    </row>
    <row r="88" spans="1:29" x14ac:dyDescent="0.35">
      <c r="A88" t="s">
        <v>45</v>
      </c>
      <c r="B88" t="s">
        <v>32</v>
      </c>
      <c r="C88" t="s">
        <v>1</v>
      </c>
      <c r="D88" s="1">
        <v>502</v>
      </c>
      <c r="E88" s="1">
        <v>527</v>
      </c>
      <c r="F88" s="1">
        <v>553</v>
      </c>
      <c r="G88" s="1">
        <v>580</v>
      </c>
      <c r="H88" s="1">
        <v>607</v>
      </c>
      <c r="I88" s="1">
        <v>635</v>
      </c>
      <c r="J88" s="1">
        <v>663</v>
      </c>
      <c r="K88" s="1">
        <v>691</v>
      </c>
      <c r="L88" s="1">
        <v>721</v>
      </c>
      <c r="M88" s="1">
        <v>750</v>
      </c>
      <c r="N88" s="1">
        <v>781</v>
      </c>
      <c r="O88" s="1">
        <v>811</v>
      </c>
      <c r="P88" s="1">
        <v>842</v>
      </c>
      <c r="Q88" s="1">
        <v>874</v>
      </c>
      <c r="R88" s="1">
        <v>906</v>
      </c>
      <c r="S88" s="1">
        <v>938</v>
      </c>
      <c r="T88" s="1">
        <v>970</v>
      </c>
      <c r="U88" s="1">
        <v>1002</v>
      </c>
      <c r="V88" s="1">
        <v>1035</v>
      </c>
      <c r="W88" s="1">
        <v>1069</v>
      </c>
      <c r="X88" s="1">
        <v>1101</v>
      </c>
      <c r="Y88" s="1">
        <v>1133</v>
      </c>
      <c r="Z88" s="1">
        <v>1166</v>
      </c>
      <c r="AA88" s="1">
        <v>1199</v>
      </c>
      <c r="AB88" s="1">
        <v>1233</v>
      </c>
      <c r="AC88" s="1">
        <v>1266</v>
      </c>
    </row>
    <row r="89" spans="1:29" x14ac:dyDescent="0.35">
      <c r="A89" t="s">
        <v>45</v>
      </c>
      <c r="B89" t="s">
        <v>32</v>
      </c>
      <c r="C89" t="s">
        <v>2</v>
      </c>
      <c r="D89" s="1">
        <v>488</v>
      </c>
      <c r="E89" s="1">
        <v>513</v>
      </c>
      <c r="F89" s="1">
        <v>538</v>
      </c>
      <c r="G89" s="1">
        <v>564</v>
      </c>
      <c r="H89" s="1">
        <v>591</v>
      </c>
      <c r="I89" s="1">
        <v>617</v>
      </c>
      <c r="J89" s="1">
        <v>645</v>
      </c>
      <c r="K89" s="1">
        <v>673</v>
      </c>
      <c r="L89" s="1">
        <v>701</v>
      </c>
      <c r="M89" s="1">
        <v>730</v>
      </c>
      <c r="N89" s="1">
        <v>759</v>
      </c>
      <c r="O89" s="1">
        <v>789</v>
      </c>
      <c r="P89" s="1">
        <v>819</v>
      </c>
      <c r="Q89" s="1">
        <v>850</v>
      </c>
      <c r="R89" s="1">
        <v>881</v>
      </c>
      <c r="S89" s="1">
        <v>912</v>
      </c>
      <c r="T89" s="1">
        <v>944</v>
      </c>
      <c r="U89" s="1">
        <v>975</v>
      </c>
      <c r="V89" s="1">
        <v>1007</v>
      </c>
      <c r="W89" s="1">
        <v>1040</v>
      </c>
      <c r="X89" s="1">
        <v>1072</v>
      </c>
      <c r="Y89" s="1">
        <v>1103</v>
      </c>
      <c r="Z89" s="1">
        <v>1135</v>
      </c>
      <c r="AA89" s="1">
        <v>1167</v>
      </c>
      <c r="AB89" s="1">
        <v>1200</v>
      </c>
      <c r="AC89" s="1">
        <v>1232</v>
      </c>
    </row>
    <row r="90" spans="1:29" x14ac:dyDescent="0.35">
      <c r="A90" t="s">
        <v>45</v>
      </c>
      <c r="B90" t="s">
        <v>33</v>
      </c>
      <c r="C90" t="s">
        <v>0</v>
      </c>
      <c r="D90" s="1">
        <v>600</v>
      </c>
      <c r="E90" s="1">
        <v>608</v>
      </c>
      <c r="F90" s="1">
        <v>616</v>
      </c>
      <c r="G90" s="1">
        <v>624</v>
      </c>
      <c r="H90" s="1">
        <v>632</v>
      </c>
      <c r="I90" s="1">
        <v>641</v>
      </c>
      <c r="J90" s="1">
        <v>649</v>
      </c>
      <c r="K90" s="1">
        <v>657</v>
      </c>
      <c r="L90" s="1">
        <v>665</v>
      </c>
      <c r="M90" s="1">
        <v>673</v>
      </c>
      <c r="N90" s="1">
        <v>681</v>
      </c>
      <c r="O90" s="1">
        <v>688</v>
      </c>
      <c r="P90" s="1">
        <v>696</v>
      </c>
      <c r="Q90" s="1">
        <v>704</v>
      </c>
      <c r="R90" s="1">
        <v>712</v>
      </c>
      <c r="S90" s="1">
        <v>720</v>
      </c>
      <c r="T90" s="1">
        <v>727</v>
      </c>
      <c r="U90" s="1">
        <v>734</v>
      </c>
      <c r="V90" s="1">
        <v>742</v>
      </c>
      <c r="W90" s="1">
        <v>749</v>
      </c>
      <c r="X90" s="1">
        <v>756</v>
      </c>
      <c r="Y90" s="1">
        <v>763</v>
      </c>
      <c r="Z90" s="1">
        <v>769</v>
      </c>
      <c r="AA90" s="1">
        <v>775</v>
      </c>
      <c r="AB90" s="1">
        <v>782</v>
      </c>
      <c r="AC90" s="1">
        <v>788</v>
      </c>
    </row>
    <row r="91" spans="1:29" x14ac:dyDescent="0.35">
      <c r="A91" t="s">
        <v>45</v>
      </c>
      <c r="B91" t="s">
        <v>33</v>
      </c>
      <c r="C91" t="s">
        <v>1</v>
      </c>
      <c r="D91" s="1">
        <v>300</v>
      </c>
      <c r="E91" s="1">
        <v>304</v>
      </c>
      <c r="F91" s="1">
        <v>308</v>
      </c>
      <c r="G91" s="1">
        <v>312</v>
      </c>
      <c r="H91" s="1">
        <v>316</v>
      </c>
      <c r="I91" s="1">
        <v>320</v>
      </c>
      <c r="J91" s="1">
        <v>324</v>
      </c>
      <c r="K91" s="1">
        <v>328</v>
      </c>
      <c r="L91" s="1">
        <v>332</v>
      </c>
      <c r="M91" s="1">
        <v>336</v>
      </c>
      <c r="N91" s="1">
        <v>340</v>
      </c>
      <c r="O91" s="1">
        <v>344</v>
      </c>
      <c r="P91" s="1">
        <v>348</v>
      </c>
      <c r="Q91" s="1">
        <v>352</v>
      </c>
      <c r="R91" s="1">
        <v>356</v>
      </c>
      <c r="S91" s="1">
        <v>360</v>
      </c>
      <c r="T91" s="1">
        <v>363</v>
      </c>
      <c r="U91" s="1">
        <v>367</v>
      </c>
      <c r="V91" s="1">
        <v>371</v>
      </c>
      <c r="W91" s="1">
        <v>374</v>
      </c>
      <c r="X91" s="1">
        <v>378</v>
      </c>
      <c r="Y91" s="1">
        <v>381</v>
      </c>
      <c r="Z91" s="1">
        <v>384</v>
      </c>
      <c r="AA91" s="1">
        <v>387</v>
      </c>
      <c r="AB91" s="1">
        <v>391</v>
      </c>
      <c r="AC91" s="1">
        <v>394</v>
      </c>
    </row>
    <row r="92" spans="1:29" x14ac:dyDescent="0.35">
      <c r="A92" t="s">
        <v>45</v>
      </c>
      <c r="B92" t="s">
        <v>33</v>
      </c>
      <c r="C92" t="s">
        <v>2</v>
      </c>
      <c r="D92">
        <v>300</v>
      </c>
      <c r="E92">
        <v>304</v>
      </c>
      <c r="F92">
        <v>308</v>
      </c>
      <c r="G92">
        <v>312</v>
      </c>
      <c r="H92">
        <v>316</v>
      </c>
      <c r="I92">
        <v>320</v>
      </c>
      <c r="J92">
        <v>324</v>
      </c>
      <c r="K92">
        <v>328</v>
      </c>
      <c r="L92">
        <v>332</v>
      </c>
      <c r="M92">
        <v>337</v>
      </c>
      <c r="N92">
        <v>341</v>
      </c>
      <c r="O92">
        <v>344</v>
      </c>
      <c r="P92">
        <v>348</v>
      </c>
      <c r="Q92">
        <v>352</v>
      </c>
      <c r="R92">
        <v>356</v>
      </c>
      <c r="S92">
        <v>360</v>
      </c>
      <c r="T92">
        <v>364</v>
      </c>
      <c r="U92">
        <v>367</v>
      </c>
      <c r="V92">
        <v>371</v>
      </c>
      <c r="W92" s="1">
        <v>375</v>
      </c>
      <c r="X92" s="1">
        <v>378</v>
      </c>
      <c r="Y92" s="1">
        <v>381</v>
      </c>
      <c r="Z92" s="1">
        <v>384</v>
      </c>
      <c r="AA92" s="1">
        <v>388</v>
      </c>
      <c r="AB92" s="1">
        <v>391</v>
      </c>
      <c r="AC92" s="1">
        <v>394</v>
      </c>
    </row>
    <row r="93" spans="1:29" x14ac:dyDescent="0.35">
      <c r="A93" t="s">
        <v>19</v>
      </c>
      <c r="B93" t="s">
        <v>34</v>
      </c>
      <c r="C93" t="s">
        <v>0</v>
      </c>
      <c r="D93">
        <v>195</v>
      </c>
      <c r="E93">
        <v>215</v>
      </c>
      <c r="F93">
        <v>236</v>
      </c>
      <c r="G93">
        <v>257</v>
      </c>
      <c r="H93">
        <v>278</v>
      </c>
      <c r="I93">
        <v>305</v>
      </c>
      <c r="J93">
        <v>336</v>
      </c>
      <c r="K93">
        <v>366</v>
      </c>
      <c r="L93">
        <v>397</v>
      </c>
      <c r="M93">
        <v>428</v>
      </c>
      <c r="N93">
        <v>469</v>
      </c>
      <c r="O93">
        <v>518</v>
      </c>
      <c r="P93">
        <v>567</v>
      </c>
      <c r="Q93">
        <v>616</v>
      </c>
      <c r="R93">
        <v>665</v>
      </c>
      <c r="S93">
        <v>737</v>
      </c>
      <c r="T93">
        <v>824</v>
      </c>
      <c r="U93">
        <v>911</v>
      </c>
      <c r="V93">
        <v>998</v>
      </c>
      <c r="W93" s="1">
        <v>1086</v>
      </c>
      <c r="X93" s="1">
        <v>1219</v>
      </c>
      <c r="Y93" s="1">
        <v>1386</v>
      </c>
      <c r="Z93" s="1">
        <v>1552</v>
      </c>
      <c r="AA93" s="1">
        <v>1719</v>
      </c>
      <c r="AB93" s="1">
        <v>1886</v>
      </c>
      <c r="AC93" s="1">
        <v>2052</v>
      </c>
    </row>
    <row r="94" spans="1:29" x14ac:dyDescent="0.35">
      <c r="A94" t="s">
        <v>19</v>
      </c>
      <c r="B94" t="s">
        <v>34</v>
      </c>
      <c r="C94" t="s">
        <v>1</v>
      </c>
      <c r="D94">
        <v>121</v>
      </c>
      <c r="E94">
        <v>136</v>
      </c>
      <c r="F94">
        <v>151</v>
      </c>
      <c r="G94">
        <v>167</v>
      </c>
      <c r="H94">
        <v>182</v>
      </c>
      <c r="I94">
        <v>203</v>
      </c>
      <c r="J94">
        <v>227</v>
      </c>
      <c r="K94">
        <v>251</v>
      </c>
      <c r="L94">
        <v>275</v>
      </c>
      <c r="M94">
        <v>300</v>
      </c>
      <c r="N94">
        <v>333</v>
      </c>
      <c r="O94">
        <v>374</v>
      </c>
      <c r="P94">
        <v>415</v>
      </c>
      <c r="Q94">
        <v>456</v>
      </c>
      <c r="R94">
        <v>497</v>
      </c>
      <c r="S94">
        <v>559</v>
      </c>
      <c r="T94">
        <v>636</v>
      </c>
      <c r="U94">
        <v>712</v>
      </c>
      <c r="V94">
        <v>790</v>
      </c>
      <c r="W94">
        <v>866</v>
      </c>
      <c r="X94">
        <v>987</v>
      </c>
      <c r="Y94" s="1">
        <v>1139</v>
      </c>
      <c r="Z94" s="1">
        <v>1291</v>
      </c>
      <c r="AA94" s="1">
        <v>1444</v>
      </c>
      <c r="AB94" s="1">
        <v>1596</v>
      </c>
      <c r="AC94" s="1">
        <v>1748</v>
      </c>
    </row>
    <row r="95" spans="1:29" x14ac:dyDescent="0.35">
      <c r="A95" t="s">
        <v>19</v>
      </c>
      <c r="B95" t="s">
        <v>34</v>
      </c>
      <c r="C95" t="s">
        <v>2</v>
      </c>
      <c r="D95">
        <v>73</v>
      </c>
      <c r="E95">
        <v>79</v>
      </c>
      <c r="F95">
        <v>85</v>
      </c>
      <c r="G95">
        <v>90</v>
      </c>
      <c r="H95">
        <v>96</v>
      </c>
      <c r="I95">
        <v>102</v>
      </c>
      <c r="J95">
        <v>109</v>
      </c>
      <c r="K95">
        <v>115</v>
      </c>
      <c r="L95">
        <v>122</v>
      </c>
      <c r="M95">
        <v>129</v>
      </c>
      <c r="N95">
        <v>136</v>
      </c>
      <c r="O95">
        <v>144</v>
      </c>
      <c r="P95">
        <v>152</v>
      </c>
      <c r="Q95">
        <v>160</v>
      </c>
      <c r="R95">
        <v>168</v>
      </c>
      <c r="S95">
        <v>177</v>
      </c>
      <c r="T95">
        <v>188</v>
      </c>
      <c r="U95">
        <v>198</v>
      </c>
      <c r="V95">
        <v>209</v>
      </c>
      <c r="W95">
        <v>219</v>
      </c>
      <c r="X95">
        <v>232</v>
      </c>
      <c r="Y95">
        <v>247</v>
      </c>
      <c r="Z95">
        <v>261</v>
      </c>
      <c r="AA95">
        <v>276</v>
      </c>
      <c r="AB95">
        <v>290</v>
      </c>
      <c r="AC95">
        <v>305</v>
      </c>
    </row>
    <row r="96" spans="1:29" x14ac:dyDescent="0.35">
      <c r="A96" t="s">
        <v>19</v>
      </c>
      <c r="B96" t="s">
        <v>35</v>
      </c>
      <c r="C96" t="s">
        <v>0</v>
      </c>
      <c r="D96">
        <v>172</v>
      </c>
      <c r="E96">
        <v>192</v>
      </c>
      <c r="F96">
        <v>212</v>
      </c>
      <c r="G96">
        <v>233</v>
      </c>
      <c r="H96">
        <v>255</v>
      </c>
      <c r="I96">
        <v>280</v>
      </c>
      <c r="J96">
        <v>308</v>
      </c>
      <c r="K96">
        <v>337</v>
      </c>
      <c r="L96">
        <v>366</v>
      </c>
      <c r="M96">
        <v>396</v>
      </c>
      <c r="N96">
        <v>431</v>
      </c>
      <c r="O96">
        <v>471</v>
      </c>
      <c r="P96">
        <v>512</v>
      </c>
      <c r="Q96">
        <v>554</v>
      </c>
      <c r="R96">
        <v>596</v>
      </c>
      <c r="S96">
        <v>647</v>
      </c>
      <c r="T96">
        <v>707</v>
      </c>
      <c r="U96">
        <v>768</v>
      </c>
      <c r="V96">
        <v>829</v>
      </c>
      <c r="W96">
        <v>890</v>
      </c>
      <c r="X96">
        <v>969</v>
      </c>
      <c r="Y96" s="1">
        <v>1059</v>
      </c>
      <c r="Z96" s="1">
        <v>1151</v>
      </c>
      <c r="AA96" s="1">
        <v>1243</v>
      </c>
      <c r="AB96" s="1">
        <v>1335</v>
      </c>
      <c r="AC96" s="1">
        <v>1428</v>
      </c>
    </row>
    <row r="97" spans="1:29" x14ac:dyDescent="0.35">
      <c r="A97" t="s">
        <v>19</v>
      </c>
      <c r="B97" t="s">
        <v>35</v>
      </c>
      <c r="C97" t="s">
        <v>1</v>
      </c>
      <c r="D97">
        <v>102</v>
      </c>
      <c r="E97">
        <v>114</v>
      </c>
      <c r="F97">
        <v>126</v>
      </c>
      <c r="G97">
        <v>139</v>
      </c>
      <c r="H97">
        <v>152</v>
      </c>
      <c r="I97">
        <v>167</v>
      </c>
      <c r="J97">
        <v>183</v>
      </c>
      <c r="K97">
        <v>200</v>
      </c>
      <c r="L97">
        <v>218</v>
      </c>
      <c r="M97">
        <v>235</v>
      </c>
      <c r="N97">
        <v>256</v>
      </c>
      <c r="O97">
        <v>280</v>
      </c>
      <c r="P97">
        <v>304</v>
      </c>
      <c r="Q97">
        <v>329</v>
      </c>
      <c r="R97">
        <v>354</v>
      </c>
      <c r="S97">
        <v>385</v>
      </c>
      <c r="T97">
        <v>420</v>
      </c>
      <c r="U97">
        <v>456</v>
      </c>
      <c r="V97">
        <v>493</v>
      </c>
      <c r="W97">
        <v>529</v>
      </c>
      <c r="X97">
        <v>576</v>
      </c>
      <c r="Y97">
        <v>630</v>
      </c>
      <c r="Z97">
        <v>684</v>
      </c>
      <c r="AA97">
        <v>739</v>
      </c>
      <c r="AB97">
        <v>794</v>
      </c>
      <c r="AC97">
        <v>849</v>
      </c>
    </row>
    <row r="98" spans="1:29" x14ac:dyDescent="0.35">
      <c r="A98" t="s">
        <v>19</v>
      </c>
      <c r="B98" t="s">
        <v>35</v>
      </c>
      <c r="C98" t="s">
        <v>2</v>
      </c>
      <c r="D98">
        <v>70</v>
      </c>
      <c r="E98">
        <v>78</v>
      </c>
      <c r="F98">
        <v>86</v>
      </c>
      <c r="G98">
        <v>95</v>
      </c>
      <c r="H98">
        <v>103</v>
      </c>
      <c r="I98">
        <v>114</v>
      </c>
      <c r="J98">
        <v>125</v>
      </c>
      <c r="K98">
        <v>137</v>
      </c>
      <c r="L98">
        <v>148</v>
      </c>
      <c r="M98">
        <v>160</v>
      </c>
      <c r="N98">
        <v>175</v>
      </c>
      <c r="O98">
        <v>191</v>
      </c>
      <c r="P98">
        <v>208</v>
      </c>
      <c r="Q98">
        <v>224</v>
      </c>
      <c r="R98">
        <v>241</v>
      </c>
      <c r="S98">
        <v>263</v>
      </c>
      <c r="T98">
        <v>287</v>
      </c>
      <c r="U98">
        <v>311</v>
      </c>
      <c r="V98">
        <v>336</v>
      </c>
      <c r="W98">
        <v>361</v>
      </c>
      <c r="X98">
        <v>393</v>
      </c>
      <c r="Y98">
        <v>429</v>
      </c>
      <c r="Z98">
        <v>467</v>
      </c>
      <c r="AA98">
        <v>504</v>
      </c>
      <c r="AB98">
        <v>541</v>
      </c>
      <c r="AC98">
        <v>579</v>
      </c>
    </row>
    <row r="99" spans="1:29" x14ac:dyDescent="0.35">
      <c r="A99" t="str">
        <f t="shared" si="1"/>
        <v>GA</v>
      </c>
      <c r="B99" t="s">
        <v>36</v>
      </c>
      <c r="C99" t="s">
        <v>0</v>
      </c>
      <c r="D99">
        <v>921</v>
      </c>
      <c r="E99">
        <v>945</v>
      </c>
      <c r="F99">
        <v>970</v>
      </c>
      <c r="G99">
        <v>994</v>
      </c>
      <c r="H99" s="1">
        <v>1019</v>
      </c>
      <c r="I99" s="1">
        <v>1042</v>
      </c>
      <c r="J99" s="1">
        <v>1066</v>
      </c>
      <c r="K99" s="1">
        <v>1090</v>
      </c>
      <c r="L99" s="1">
        <v>1114</v>
      </c>
      <c r="M99" s="1">
        <v>1138</v>
      </c>
      <c r="N99" s="1">
        <v>1161</v>
      </c>
      <c r="O99" s="1">
        <v>1184</v>
      </c>
      <c r="P99" s="1">
        <v>1207</v>
      </c>
      <c r="Q99" s="1">
        <v>1229</v>
      </c>
      <c r="R99" s="1">
        <v>1252</v>
      </c>
      <c r="S99" s="1">
        <v>1274</v>
      </c>
      <c r="T99" s="1">
        <v>1296</v>
      </c>
      <c r="U99" s="1">
        <v>1318</v>
      </c>
      <c r="V99" s="1">
        <v>1339</v>
      </c>
      <c r="W99" s="1">
        <v>1360</v>
      </c>
      <c r="X99" s="1">
        <v>1381</v>
      </c>
      <c r="Y99" s="1">
        <v>1401</v>
      </c>
      <c r="Z99" s="1">
        <v>1421</v>
      </c>
      <c r="AA99" s="1">
        <v>1440</v>
      </c>
      <c r="AB99" s="1">
        <v>1459</v>
      </c>
      <c r="AC99" s="1">
        <v>1478</v>
      </c>
    </row>
    <row r="100" spans="1:29" x14ac:dyDescent="0.35">
      <c r="A100" t="str">
        <f t="shared" si="1"/>
        <v>GA</v>
      </c>
      <c r="B100" t="s">
        <v>36</v>
      </c>
      <c r="C100" t="s">
        <v>1</v>
      </c>
      <c r="D100">
        <v>471</v>
      </c>
      <c r="E100">
        <v>483</v>
      </c>
      <c r="F100">
        <v>496</v>
      </c>
      <c r="G100">
        <v>508</v>
      </c>
      <c r="H100">
        <v>521</v>
      </c>
      <c r="I100">
        <v>533</v>
      </c>
      <c r="J100">
        <v>545</v>
      </c>
      <c r="K100">
        <v>557</v>
      </c>
      <c r="L100">
        <v>570</v>
      </c>
      <c r="M100">
        <v>582</v>
      </c>
      <c r="N100">
        <v>594</v>
      </c>
      <c r="O100">
        <v>606</v>
      </c>
      <c r="P100">
        <v>617</v>
      </c>
      <c r="Q100">
        <v>629</v>
      </c>
      <c r="R100">
        <v>640</v>
      </c>
      <c r="S100">
        <v>651</v>
      </c>
      <c r="T100">
        <v>662</v>
      </c>
      <c r="U100">
        <v>674</v>
      </c>
      <c r="V100">
        <v>685</v>
      </c>
      <c r="W100">
        <v>695</v>
      </c>
      <c r="X100">
        <v>706</v>
      </c>
      <c r="Y100">
        <v>716</v>
      </c>
      <c r="Z100">
        <v>726</v>
      </c>
      <c r="AA100">
        <v>736</v>
      </c>
      <c r="AB100">
        <v>746</v>
      </c>
      <c r="AC100">
        <v>756</v>
      </c>
    </row>
    <row r="101" spans="1:29" x14ac:dyDescent="0.35">
      <c r="A101" t="str">
        <f t="shared" si="1"/>
        <v>GA</v>
      </c>
      <c r="B101" t="s">
        <v>36</v>
      </c>
      <c r="C101" t="s">
        <v>2</v>
      </c>
      <c r="D101">
        <v>450</v>
      </c>
      <c r="E101">
        <v>462</v>
      </c>
      <c r="F101">
        <v>474</v>
      </c>
      <c r="G101">
        <v>486</v>
      </c>
      <c r="H101">
        <v>498</v>
      </c>
      <c r="I101">
        <v>509</v>
      </c>
      <c r="J101">
        <v>521</v>
      </c>
      <c r="K101">
        <v>533</v>
      </c>
      <c r="L101">
        <v>544</v>
      </c>
      <c r="M101">
        <v>556</v>
      </c>
      <c r="N101">
        <v>568</v>
      </c>
      <c r="O101">
        <v>579</v>
      </c>
      <c r="P101">
        <v>590</v>
      </c>
      <c r="Q101">
        <v>601</v>
      </c>
      <c r="R101">
        <v>612</v>
      </c>
      <c r="S101">
        <v>623</v>
      </c>
      <c r="T101">
        <v>633</v>
      </c>
      <c r="U101">
        <v>644</v>
      </c>
      <c r="V101">
        <v>655</v>
      </c>
      <c r="W101">
        <v>665</v>
      </c>
      <c r="X101">
        <v>675</v>
      </c>
      <c r="Y101">
        <v>685</v>
      </c>
      <c r="Z101">
        <v>694</v>
      </c>
      <c r="AA101">
        <v>704</v>
      </c>
      <c r="AB101">
        <v>713</v>
      </c>
      <c r="AC101">
        <v>722</v>
      </c>
    </row>
    <row r="102" spans="1:29" x14ac:dyDescent="0.35">
      <c r="A102" t="s">
        <v>46</v>
      </c>
      <c r="B102" t="s">
        <v>37</v>
      </c>
      <c r="C102" t="s">
        <v>0</v>
      </c>
      <c r="D102">
        <v>51</v>
      </c>
      <c r="E102">
        <v>53</v>
      </c>
      <c r="F102">
        <v>55</v>
      </c>
      <c r="G102">
        <v>57</v>
      </c>
      <c r="H102">
        <v>59</v>
      </c>
      <c r="I102">
        <v>61</v>
      </c>
      <c r="J102">
        <v>62</v>
      </c>
      <c r="K102">
        <v>64</v>
      </c>
      <c r="L102">
        <v>65</v>
      </c>
      <c r="M102">
        <v>66</v>
      </c>
      <c r="N102">
        <v>67</v>
      </c>
      <c r="O102">
        <v>68</v>
      </c>
      <c r="P102">
        <v>69</v>
      </c>
      <c r="Q102">
        <v>69</v>
      </c>
      <c r="R102">
        <v>70</v>
      </c>
      <c r="S102">
        <v>70</v>
      </c>
      <c r="T102">
        <v>70</v>
      </c>
      <c r="U102">
        <v>70</v>
      </c>
      <c r="V102">
        <v>70</v>
      </c>
      <c r="W102">
        <v>71</v>
      </c>
      <c r="X102">
        <v>71</v>
      </c>
      <c r="Y102">
        <v>71</v>
      </c>
      <c r="Z102">
        <v>71</v>
      </c>
      <c r="AA102">
        <v>71</v>
      </c>
      <c r="AB102">
        <v>71</v>
      </c>
      <c r="AC102">
        <v>71</v>
      </c>
    </row>
    <row r="103" spans="1:29" x14ac:dyDescent="0.35">
      <c r="A103" t="s">
        <v>46</v>
      </c>
      <c r="B103" t="s">
        <v>37</v>
      </c>
      <c r="C103" t="s">
        <v>1</v>
      </c>
      <c r="D103">
        <v>26</v>
      </c>
      <c r="E103">
        <v>27</v>
      </c>
      <c r="F103">
        <v>28</v>
      </c>
      <c r="G103">
        <v>29</v>
      </c>
      <c r="H103">
        <v>30</v>
      </c>
      <c r="I103">
        <v>31</v>
      </c>
      <c r="J103">
        <v>32</v>
      </c>
      <c r="K103">
        <v>33</v>
      </c>
      <c r="L103">
        <v>33</v>
      </c>
      <c r="M103">
        <v>34</v>
      </c>
      <c r="N103">
        <v>34</v>
      </c>
      <c r="O103">
        <v>35</v>
      </c>
      <c r="P103">
        <v>35</v>
      </c>
      <c r="Q103">
        <v>35</v>
      </c>
      <c r="R103">
        <v>36</v>
      </c>
      <c r="S103">
        <v>36</v>
      </c>
      <c r="T103">
        <v>36</v>
      </c>
      <c r="U103">
        <v>36</v>
      </c>
      <c r="V103">
        <v>36</v>
      </c>
      <c r="W103">
        <v>36</v>
      </c>
      <c r="X103">
        <v>37</v>
      </c>
      <c r="Y103">
        <v>37</v>
      </c>
      <c r="Z103">
        <v>37</v>
      </c>
      <c r="AA103">
        <v>37</v>
      </c>
      <c r="AB103">
        <v>37</v>
      </c>
      <c r="AC103">
        <v>37</v>
      </c>
    </row>
    <row r="104" spans="1:29" x14ac:dyDescent="0.35">
      <c r="A104" t="s">
        <v>46</v>
      </c>
      <c r="B104" t="s">
        <v>37</v>
      </c>
      <c r="C104" t="s">
        <v>2</v>
      </c>
      <c r="D104">
        <v>25</v>
      </c>
      <c r="E104">
        <v>26</v>
      </c>
      <c r="F104">
        <v>27</v>
      </c>
      <c r="G104">
        <v>28</v>
      </c>
      <c r="H104">
        <v>29</v>
      </c>
      <c r="I104">
        <v>29</v>
      </c>
      <c r="J104">
        <v>30</v>
      </c>
      <c r="K104">
        <v>31</v>
      </c>
      <c r="L104">
        <v>31</v>
      </c>
      <c r="M104">
        <v>32</v>
      </c>
      <c r="N104">
        <v>32</v>
      </c>
      <c r="O104">
        <v>33</v>
      </c>
      <c r="P104">
        <v>33</v>
      </c>
      <c r="Q104">
        <v>34</v>
      </c>
      <c r="R104">
        <v>34</v>
      </c>
      <c r="S104">
        <v>34</v>
      </c>
      <c r="T104">
        <v>34</v>
      </c>
      <c r="U104">
        <v>34</v>
      </c>
      <c r="V104">
        <v>34</v>
      </c>
      <c r="W104">
        <v>34</v>
      </c>
      <c r="X104">
        <v>34</v>
      </c>
      <c r="Y104">
        <v>34</v>
      </c>
      <c r="Z104">
        <v>34</v>
      </c>
      <c r="AA104">
        <v>34</v>
      </c>
      <c r="AB104">
        <v>34</v>
      </c>
      <c r="AC104">
        <v>34</v>
      </c>
    </row>
    <row r="105" spans="1:29" x14ac:dyDescent="0.35">
      <c r="A105" t="s">
        <v>24</v>
      </c>
      <c r="B105" t="s">
        <v>38</v>
      </c>
      <c r="C105" t="s">
        <v>0</v>
      </c>
      <c r="D105">
        <v>866</v>
      </c>
      <c r="E105">
        <v>889</v>
      </c>
      <c r="F105">
        <v>913</v>
      </c>
      <c r="G105">
        <v>936</v>
      </c>
      <c r="H105">
        <v>960</v>
      </c>
      <c r="I105">
        <v>985</v>
      </c>
      <c r="J105" s="1">
        <v>1010</v>
      </c>
      <c r="K105" s="1">
        <v>1036</v>
      </c>
      <c r="L105" s="1">
        <v>1062</v>
      </c>
      <c r="M105" s="1">
        <v>1088</v>
      </c>
      <c r="N105" s="1">
        <v>1115</v>
      </c>
      <c r="O105" s="1">
        <v>1143</v>
      </c>
      <c r="P105" s="1">
        <v>1172</v>
      </c>
      <c r="Q105" s="1">
        <v>1200</v>
      </c>
      <c r="R105" s="1">
        <v>1229</v>
      </c>
      <c r="S105" s="1">
        <v>1259</v>
      </c>
      <c r="T105" s="1">
        <v>1290</v>
      </c>
      <c r="U105" s="1">
        <v>1321</v>
      </c>
      <c r="V105" s="1">
        <v>1352</v>
      </c>
      <c r="W105" s="1">
        <v>1384</v>
      </c>
      <c r="X105" s="1">
        <v>1417</v>
      </c>
      <c r="Y105" s="1">
        <v>1451</v>
      </c>
      <c r="Z105" s="1">
        <v>1485</v>
      </c>
      <c r="AA105" s="1">
        <v>1520</v>
      </c>
      <c r="AB105" s="1">
        <v>1554</v>
      </c>
      <c r="AC105" s="1">
        <v>1588</v>
      </c>
    </row>
    <row r="106" spans="1:29" x14ac:dyDescent="0.35">
      <c r="A106" t="s">
        <v>24</v>
      </c>
      <c r="B106" t="s">
        <v>38</v>
      </c>
      <c r="C106" t="s">
        <v>1</v>
      </c>
      <c r="D106">
        <v>424</v>
      </c>
      <c r="E106">
        <v>436</v>
      </c>
      <c r="F106">
        <v>447</v>
      </c>
      <c r="G106">
        <v>459</v>
      </c>
      <c r="H106">
        <v>470</v>
      </c>
      <c r="I106">
        <v>482</v>
      </c>
      <c r="J106">
        <v>495</v>
      </c>
      <c r="K106">
        <v>507</v>
      </c>
      <c r="L106">
        <v>520</v>
      </c>
      <c r="M106">
        <v>533</v>
      </c>
      <c r="N106">
        <v>546</v>
      </c>
      <c r="O106">
        <v>560</v>
      </c>
      <c r="P106">
        <v>574</v>
      </c>
      <c r="Q106">
        <v>588</v>
      </c>
      <c r="R106">
        <v>602</v>
      </c>
      <c r="S106">
        <v>617</v>
      </c>
      <c r="T106">
        <v>632</v>
      </c>
      <c r="U106">
        <v>647</v>
      </c>
      <c r="V106">
        <v>662</v>
      </c>
      <c r="W106">
        <v>678</v>
      </c>
      <c r="X106">
        <v>694</v>
      </c>
      <c r="Y106">
        <v>710</v>
      </c>
      <c r="Z106">
        <v>727</v>
      </c>
      <c r="AA106">
        <v>744</v>
      </c>
      <c r="AB106">
        <v>761</v>
      </c>
      <c r="AC106">
        <v>778</v>
      </c>
    </row>
    <row r="107" spans="1:29" x14ac:dyDescent="0.35">
      <c r="A107" t="s">
        <v>24</v>
      </c>
      <c r="B107" t="s">
        <v>38</v>
      </c>
      <c r="C107" t="s">
        <v>2</v>
      </c>
      <c r="D107">
        <v>442</v>
      </c>
      <c r="E107">
        <v>454</v>
      </c>
      <c r="F107">
        <v>466</v>
      </c>
      <c r="G107">
        <v>478</v>
      </c>
      <c r="H107">
        <v>490</v>
      </c>
      <c r="I107">
        <v>502</v>
      </c>
      <c r="J107">
        <v>515</v>
      </c>
      <c r="K107">
        <v>529</v>
      </c>
      <c r="L107">
        <v>542</v>
      </c>
      <c r="M107">
        <v>555</v>
      </c>
      <c r="N107">
        <v>569</v>
      </c>
      <c r="O107">
        <v>583</v>
      </c>
      <c r="P107">
        <v>598</v>
      </c>
      <c r="Q107">
        <v>613</v>
      </c>
      <c r="R107">
        <v>627</v>
      </c>
      <c r="S107">
        <v>642</v>
      </c>
      <c r="T107">
        <v>658</v>
      </c>
      <c r="U107">
        <v>674</v>
      </c>
      <c r="V107">
        <v>690</v>
      </c>
      <c r="W107">
        <v>706</v>
      </c>
      <c r="X107">
        <v>723</v>
      </c>
      <c r="Y107">
        <v>740</v>
      </c>
      <c r="Z107">
        <v>758</v>
      </c>
      <c r="AA107">
        <v>776</v>
      </c>
      <c r="AB107">
        <v>793</v>
      </c>
      <c r="AC107">
        <v>810</v>
      </c>
    </row>
    <row r="108" spans="1:29" x14ac:dyDescent="0.35">
      <c r="A108" t="s">
        <v>46</v>
      </c>
      <c r="B108" t="s">
        <v>39</v>
      </c>
      <c r="C108" t="s">
        <v>0</v>
      </c>
      <c r="D108">
        <v>145</v>
      </c>
      <c r="E108">
        <v>148</v>
      </c>
      <c r="F108">
        <v>151</v>
      </c>
      <c r="G108">
        <v>154</v>
      </c>
      <c r="H108">
        <v>157</v>
      </c>
      <c r="I108">
        <v>160</v>
      </c>
      <c r="J108">
        <v>163</v>
      </c>
      <c r="K108">
        <v>166</v>
      </c>
      <c r="L108">
        <v>168</v>
      </c>
      <c r="M108">
        <v>171</v>
      </c>
      <c r="N108">
        <v>174</v>
      </c>
      <c r="O108">
        <v>177</v>
      </c>
      <c r="P108">
        <v>179</v>
      </c>
      <c r="Q108">
        <v>182</v>
      </c>
      <c r="R108">
        <v>185</v>
      </c>
      <c r="S108">
        <v>188</v>
      </c>
      <c r="T108">
        <v>190</v>
      </c>
      <c r="U108">
        <v>193</v>
      </c>
      <c r="V108">
        <v>196</v>
      </c>
      <c r="W108">
        <v>199</v>
      </c>
      <c r="X108">
        <v>201</v>
      </c>
      <c r="Y108">
        <v>204</v>
      </c>
      <c r="Z108">
        <v>207</v>
      </c>
      <c r="AA108">
        <v>209</v>
      </c>
      <c r="AB108">
        <v>212</v>
      </c>
      <c r="AC108">
        <v>214</v>
      </c>
    </row>
    <row r="109" spans="1:29" x14ac:dyDescent="0.35">
      <c r="A109" t="s">
        <v>46</v>
      </c>
      <c r="B109" t="s">
        <v>39</v>
      </c>
      <c r="C109" t="s">
        <v>1</v>
      </c>
      <c r="D109">
        <v>77</v>
      </c>
      <c r="E109">
        <v>79</v>
      </c>
      <c r="F109">
        <v>80</v>
      </c>
      <c r="G109">
        <v>82</v>
      </c>
      <c r="H109">
        <v>84</v>
      </c>
      <c r="I109">
        <v>85</v>
      </c>
      <c r="J109">
        <v>87</v>
      </c>
      <c r="K109">
        <v>88</v>
      </c>
      <c r="L109">
        <v>90</v>
      </c>
      <c r="M109">
        <v>91</v>
      </c>
      <c r="N109">
        <v>93</v>
      </c>
      <c r="O109">
        <v>94</v>
      </c>
      <c r="P109">
        <v>96</v>
      </c>
      <c r="Q109">
        <v>97</v>
      </c>
      <c r="R109">
        <v>99</v>
      </c>
      <c r="S109">
        <v>100</v>
      </c>
      <c r="T109">
        <v>101</v>
      </c>
      <c r="U109">
        <v>103</v>
      </c>
      <c r="V109">
        <v>104</v>
      </c>
      <c r="W109">
        <v>106</v>
      </c>
      <c r="X109">
        <v>107</v>
      </c>
      <c r="Y109">
        <v>109</v>
      </c>
      <c r="Z109">
        <v>110</v>
      </c>
      <c r="AA109">
        <v>112</v>
      </c>
      <c r="AB109">
        <v>113</v>
      </c>
      <c r="AC109">
        <v>114</v>
      </c>
    </row>
    <row r="110" spans="1:29" x14ac:dyDescent="0.35">
      <c r="A110" t="s">
        <v>46</v>
      </c>
      <c r="B110" t="s">
        <v>39</v>
      </c>
      <c r="C110" t="s">
        <v>2</v>
      </c>
      <c r="D110">
        <v>68</v>
      </c>
      <c r="E110">
        <v>69</v>
      </c>
      <c r="F110">
        <v>70</v>
      </c>
      <c r="G110">
        <v>72</v>
      </c>
      <c r="H110">
        <v>73</v>
      </c>
      <c r="I110">
        <v>75</v>
      </c>
      <c r="J110">
        <v>76</v>
      </c>
      <c r="K110">
        <v>77</v>
      </c>
      <c r="L110">
        <v>78</v>
      </c>
      <c r="M110">
        <v>80</v>
      </c>
      <c r="N110">
        <v>81</v>
      </c>
      <c r="O110">
        <v>82</v>
      </c>
      <c r="P110">
        <v>84</v>
      </c>
      <c r="Q110">
        <v>85</v>
      </c>
      <c r="R110">
        <v>86</v>
      </c>
      <c r="S110">
        <v>88</v>
      </c>
      <c r="T110">
        <v>89</v>
      </c>
      <c r="U110">
        <v>90</v>
      </c>
      <c r="V110">
        <v>91</v>
      </c>
      <c r="W110">
        <v>93</v>
      </c>
      <c r="X110">
        <v>94</v>
      </c>
      <c r="Y110">
        <v>95</v>
      </c>
      <c r="Z110">
        <v>96</v>
      </c>
      <c r="AA110">
        <v>98</v>
      </c>
      <c r="AB110">
        <v>99</v>
      </c>
      <c r="AC110">
        <v>100</v>
      </c>
    </row>
    <row r="111" spans="1:29" x14ac:dyDescent="0.35">
      <c r="A111" t="str">
        <f t="shared" si="1"/>
        <v>TS</v>
      </c>
      <c r="B111" t="s">
        <v>40</v>
      </c>
      <c r="C111" t="s">
        <v>0</v>
      </c>
      <c r="D111" s="1">
        <v>13823</v>
      </c>
      <c r="E111" s="1">
        <v>14192</v>
      </c>
      <c r="F111" s="1">
        <v>14566</v>
      </c>
      <c r="G111" s="1">
        <v>14944</v>
      </c>
      <c r="H111" s="1">
        <v>15328</v>
      </c>
      <c r="I111" s="1">
        <v>15706</v>
      </c>
      <c r="J111" s="1">
        <v>16081</v>
      </c>
      <c r="K111" s="1">
        <v>16460</v>
      </c>
      <c r="L111" s="1">
        <v>16844</v>
      </c>
      <c r="M111" s="1">
        <v>17232</v>
      </c>
      <c r="N111" s="1">
        <v>17605</v>
      </c>
      <c r="O111" s="1">
        <v>17968</v>
      </c>
      <c r="P111" s="1">
        <v>18335</v>
      </c>
      <c r="Q111" s="1">
        <v>18704</v>
      </c>
      <c r="R111" s="1">
        <v>19078</v>
      </c>
      <c r="S111" s="1">
        <v>19435</v>
      </c>
      <c r="T111" s="1">
        <v>19780</v>
      </c>
      <c r="U111" s="1">
        <v>20129</v>
      </c>
      <c r="V111" s="1">
        <v>20480</v>
      </c>
      <c r="W111" s="1">
        <v>20834</v>
      </c>
      <c r="X111" s="1">
        <v>21171</v>
      </c>
      <c r="Y111" s="1">
        <v>21497</v>
      </c>
      <c r="Z111" s="1">
        <v>21824</v>
      </c>
      <c r="AA111" s="1">
        <v>22154</v>
      </c>
      <c r="AB111" s="1">
        <v>22485</v>
      </c>
      <c r="AC111" s="1">
        <v>22817</v>
      </c>
    </row>
    <row r="112" spans="1:29" x14ac:dyDescent="0.35">
      <c r="A112" t="str">
        <f t="shared" si="1"/>
        <v>TS</v>
      </c>
      <c r="B112" t="s">
        <v>40</v>
      </c>
      <c r="C112" t="s">
        <v>1</v>
      </c>
      <c r="D112" s="1">
        <v>6956</v>
      </c>
      <c r="E112" s="1">
        <v>7142</v>
      </c>
      <c r="F112" s="1">
        <v>7331</v>
      </c>
      <c r="G112" s="1">
        <v>7521</v>
      </c>
      <c r="H112" s="1">
        <v>7714</v>
      </c>
      <c r="I112" s="1">
        <v>7904</v>
      </c>
      <c r="J112" s="1">
        <v>8093</v>
      </c>
      <c r="K112" s="1">
        <v>8284</v>
      </c>
      <c r="L112" s="1">
        <v>8477</v>
      </c>
      <c r="M112" s="1">
        <v>8672</v>
      </c>
      <c r="N112" s="1">
        <v>8860</v>
      </c>
      <c r="O112" s="1">
        <v>9043</v>
      </c>
      <c r="P112" s="1">
        <v>9227</v>
      </c>
      <c r="Q112" s="1">
        <v>9413</v>
      </c>
      <c r="R112" s="1">
        <v>9601</v>
      </c>
      <c r="S112" s="1">
        <v>9781</v>
      </c>
      <c r="T112" s="1">
        <v>9955</v>
      </c>
      <c r="U112" s="1">
        <v>10130</v>
      </c>
      <c r="V112" s="1">
        <v>10307</v>
      </c>
      <c r="W112" s="1">
        <v>10485</v>
      </c>
      <c r="X112" s="1">
        <v>10655</v>
      </c>
      <c r="Y112" s="1">
        <v>10819</v>
      </c>
      <c r="Z112" s="1">
        <v>10984</v>
      </c>
      <c r="AA112" s="1">
        <v>11149</v>
      </c>
      <c r="AB112" s="1">
        <v>11316</v>
      </c>
      <c r="AC112" s="1">
        <v>11483</v>
      </c>
    </row>
    <row r="113" spans="1:29" x14ac:dyDescent="0.35">
      <c r="A113" t="str">
        <f t="shared" si="1"/>
        <v>TS</v>
      </c>
      <c r="B113" t="s">
        <v>40</v>
      </c>
      <c r="C113" t="s">
        <v>2</v>
      </c>
      <c r="D113" s="1">
        <v>6866</v>
      </c>
      <c r="E113" s="1">
        <v>7050</v>
      </c>
      <c r="F113" s="1">
        <v>7235</v>
      </c>
      <c r="G113" s="1">
        <v>7423</v>
      </c>
      <c r="H113" s="1">
        <v>7614</v>
      </c>
      <c r="I113" s="1">
        <v>7801</v>
      </c>
      <c r="J113" s="1">
        <v>7988</v>
      </c>
      <c r="K113" s="1">
        <v>8176</v>
      </c>
      <c r="L113" s="1">
        <v>8367</v>
      </c>
      <c r="M113" s="1">
        <v>8560</v>
      </c>
      <c r="N113" s="1">
        <v>8745</v>
      </c>
      <c r="O113" s="1">
        <v>8925</v>
      </c>
      <c r="P113" s="1">
        <v>9107</v>
      </c>
      <c r="Q113" s="1">
        <v>9291</v>
      </c>
      <c r="R113" s="1">
        <v>9476</v>
      </c>
      <c r="S113" s="1">
        <v>9654</v>
      </c>
      <c r="T113" s="1">
        <v>9826</v>
      </c>
      <c r="U113" s="1">
        <v>9998</v>
      </c>
      <c r="V113" s="1">
        <v>10173</v>
      </c>
      <c r="W113" s="1">
        <v>10349</v>
      </c>
      <c r="X113" s="1">
        <v>10516</v>
      </c>
      <c r="Y113" s="1">
        <v>10678</v>
      </c>
      <c r="Z113" s="1">
        <v>10841</v>
      </c>
      <c r="AA113" s="1">
        <v>11004</v>
      </c>
      <c r="AB113" s="1">
        <v>11169</v>
      </c>
      <c r="AC113" s="1">
        <v>11334</v>
      </c>
    </row>
    <row r="114" spans="1:29" x14ac:dyDescent="0.35">
      <c r="A114" t="s">
        <v>4</v>
      </c>
      <c r="B114" t="s">
        <v>41</v>
      </c>
      <c r="C114" t="s">
        <v>0</v>
      </c>
      <c r="D114">
        <v>63</v>
      </c>
      <c r="E114">
        <v>66</v>
      </c>
      <c r="F114">
        <v>68</v>
      </c>
      <c r="G114">
        <v>71</v>
      </c>
      <c r="H114">
        <v>74</v>
      </c>
      <c r="I114">
        <v>76</v>
      </c>
      <c r="J114">
        <v>79</v>
      </c>
      <c r="K114">
        <v>81</v>
      </c>
      <c r="L114">
        <v>84</v>
      </c>
      <c r="M114">
        <v>87</v>
      </c>
      <c r="N114">
        <v>89</v>
      </c>
      <c r="O114">
        <v>92</v>
      </c>
      <c r="P114">
        <v>95</v>
      </c>
      <c r="Q114">
        <v>97</v>
      </c>
      <c r="R114">
        <v>100</v>
      </c>
      <c r="S114">
        <v>103</v>
      </c>
      <c r="T114">
        <v>106</v>
      </c>
      <c r="U114">
        <v>109</v>
      </c>
      <c r="V114">
        <v>111</v>
      </c>
      <c r="W114">
        <v>114</v>
      </c>
      <c r="X114">
        <v>117</v>
      </c>
      <c r="Y114">
        <v>120</v>
      </c>
      <c r="Z114">
        <v>123</v>
      </c>
      <c r="AA114">
        <v>126</v>
      </c>
      <c r="AB114">
        <v>128</v>
      </c>
      <c r="AC114">
        <v>131</v>
      </c>
    </row>
    <row r="115" spans="1:29" x14ac:dyDescent="0.35">
      <c r="A115" t="s">
        <v>4</v>
      </c>
      <c r="B115" t="s">
        <v>41</v>
      </c>
      <c r="C115" t="s">
        <v>1</v>
      </c>
      <c r="D115">
        <v>41</v>
      </c>
      <c r="E115">
        <v>43</v>
      </c>
      <c r="F115">
        <v>45</v>
      </c>
      <c r="G115">
        <v>46</v>
      </c>
      <c r="H115">
        <v>48</v>
      </c>
      <c r="I115">
        <v>50</v>
      </c>
      <c r="J115">
        <v>52</v>
      </c>
      <c r="K115">
        <v>53</v>
      </c>
      <c r="L115">
        <v>55</v>
      </c>
      <c r="M115">
        <v>57</v>
      </c>
      <c r="N115">
        <v>58</v>
      </c>
      <c r="O115">
        <v>60</v>
      </c>
      <c r="P115">
        <v>62</v>
      </c>
      <c r="Q115">
        <v>64</v>
      </c>
      <c r="R115">
        <v>65</v>
      </c>
      <c r="S115">
        <v>67</v>
      </c>
      <c r="T115">
        <v>69</v>
      </c>
      <c r="U115">
        <v>71</v>
      </c>
      <c r="V115">
        <v>73</v>
      </c>
      <c r="W115">
        <v>75</v>
      </c>
      <c r="X115">
        <v>77</v>
      </c>
      <c r="Y115">
        <v>78</v>
      </c>
      <c r="Z115">
        <v>80</v>
      </c>
      <c r="AA115">
        <v>82</v>
      </c>
      <c r="AB115">
        <v>84</v>
      </c>
      <c r="AC115">
        <v>86</v>
      </c>
    </row>
    <row r="116" spans="1:29" x14ac:dyDescent="0.35">
      <c r="A116" t="s">
        <v>4</v>
      </c>
      <c r="B116" t="s">
        <v>41</v>
      </c>
      <c r="C116" t="s">
        <v>2</v>
      </c>
      <c r="D116">
        <v>22</v>
      </c>
      <c r="E116">
        <v>23</v>
      </c>
      <c r="F116">
        <v>23</v>
      </c>
      <c r="G116">
        <v>24</v>
      </c>
      <c r="H116">
        <v>25</v>
      </c>
      <c r="I116">
        <v>26</v>
      </c>
      <c r="J116">
        <v>27</v>
      </c>
      <c r="K116">
        <v>28</v>
      </c>
      <c r="L116">
        <v>29</v>
      </c>
      <c r="M116">
        <v>30</v>
      </c>
      <c r="N116">
        <v>31</v>
      </c>
      <c r="O116">
        <v>32</v>
      </c>
      <c r="P116">
        <v>33</v>
      </c>
      <c r="Q116">
        <v>33</v>
      </c>
      <c r="R116">
        <v>34</v>
      </c>
      <c r="S116">
        <v>35</v>
      </c>
      <c r="T116">
        <v>36</v>
      </c>
      <c r="U116">
        <v>37</v>
      </c>
      <c r="V116">
        <v>38</v>
      </c>
      <c r="W116">
        <v>39</v>
      </c>
      <c r="X116">
        <v>40</v>
      </c>
      <c r="Y116">
        <v>41</v>
      </c>
      <c r="Z116">
        <v>42</v>
      </c>
      <c r="AA116">
        <v>43</v>
      </c>
      <c r="AB116">
        <v>44</v>
      </c>
      <c r="AC116">
        <v>45</v>
      </c>
    </row>
  </sheetData>
  <autoFilter ref="A2:AD116" xr:uid="{00000000-0009-0000-0000-000005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C116"/>
  <sheetViews>
    <sheetView zoomScaleNormal="100" workbookViewId="0">
      <selection activeCell="A3" sqref="A3"/>
    </sheetView>
  </sheetViews>
  <sheetFormatPr defaultRowHeight="14.5" x14ac:dyDescent="0.35"/>
  <cols>
    <col min="2" max="2" width="11.26953125" bestFit="1" customWidth="1"/>
    <col min="3" max="3" width="9.26953125" bestFit="1" customWidth="1"/>
    <col min="4" max="5" width="10.26953125" bestFit="1" customWidth="1"/>
    <col min="6" max="8" width="10.7265625" bestFit="1" customWidth="1"/>
    <col min="9" max="9" width="10.26953125" bestFit="1" customWidth="1"/>
    <col min="10" max="10" width="10.7265625" bestFit="1" customWidth="1"/>
    <col min="11" max="11" width="10.26953125" bestFit="1" customWidth="1"/>
    <col min="12" max="12" width="10.7265625" bestFit="1" customWidth="1"/>
    <col min="13" max="13" width="10.26953125" bestFit="1" customWidth="1"/>
    <col min="14" max="15" width="10.7265625" bestFit="1" customWidth="1"/>
    <col min="16" max="16" width="10.26953125" bestFit="1" customWidth="1"/>
    <col min="17" max="17" width="10.7265625" bestFit="1" customWidth="1"/>
    <col min="18" max="18" width="10.26953125" bestFit="1" customWidth="1"/>
    <col min="19" max="20" width="10.7265625" bestFit="1" customWidth="1"/>
    <col min="21" max="21" width="10.26953125" bestFit="1" customWidth="1"/>
    <col min="22" max="22" width="10.7265625" bestFit="1" customWidth="1"/>
    <col min="23" max="23" width="10.26953125" bestFit="1" customWidth="1"/>
    <col min="24" max="24" width="10.7265625" bestFit="1" customWidth="1"/>
    <col min="25" max="26" width="10.26953125" bestFit="1" customWidth="1"/>
    <col min="27" max="27" width="10.7265625" bestFit="1" customWidth="1"/>
    <col min="28" max="28" width="10.26953125" bestFit="1" customWidth="1"/>
    <col min="29" max="29" width="10.7265625" bestFit="1" customWidth="1"/>
  </cols>
  <sheetData>
    <row r="1" spans="1:29" x14ac:dyDescent="0.35">
      <c r="A1" s="2" t="s">
        <v>81</v>
      </c>
    </row>
    <row r="2" spans="1:29" s="3" customFormat="1" ht="49.5" customHeight="1" x14ac:dyDescent="0.35">
      <c r="A2" s="3" t="s">
        <v>44</v>
      </c>
      <c r="B2" s="3" t="s">
        <v>42</v>
      </c>
      <c r="C2" s="3" t="s">
        <v>43</v>
      </c>
      <c r="D2" s="3">
        <v>2011</v>
      </c>
      <c r="E2" s="3">
        <v>2012</v>
      </c>
      <c r="F2" s="3">
        <v>2013</v>
      </c>
      <c r="G2" s="3">
        <v>2014</v>
      </c>
      <c r="H2" s="3">
        <v>2015</v>
      </c>
      <c r="I2" s="3">
        <v>2016</v>
      </c>
      <c r="J2" s="3">
        <v>2017</v>
      </c>
      <c r="K2" s="3">
        <v>2018</v>
      </c>
      <c r="L2" s="3">
        <v>2019</v>
      </c>
      <c r="M2" s="3">
        <v>2020</v>
      </c>
      <c r="N2" s="3">
        <v>2021</v>
      </c>
      <c r="O2" s="3">
        <v>2022</v>
      </c>
      <c r="P2" s="3">
        <v>2023</v>
      </c>
      <c r="Q2" s="3">
        <v>2024</v>
      </c>
      <c r="R2" s="3">
        <v>2025</v>
      </c>
      <c r="S2" s="3">
        <v>2026</v>
      </c>
      <c r="T2" s="3">
        <v>2027</v>
      </c>
      <c r="U2" s="3">
        <v>2028</v>
      </c>
      <c r="V2" s="3">
        <v>2029</v>
      </c>
      <c r="W2" s="3">
        <v>2030</v>
      </c>
      <c r="X2" s="3">
        <v>2031</v>
      </c>
      <c r="Y2" s="3">
        <v>2032</v>
      </c>
      <c r="Z2" s="3">
        <v>2033</v>
      </c>
      <c r="AA2" s="3">
        <v>2034</v>
      </c>
      <c r="AB2" s="3">
        <v>2035</v>
      </c>
      <c r="AC2" s="3">
        <v>2036</v>
      </c>
    </row>
    <row r="3" spans="1:29" x14ac:dyDescent="0.35">
      <c r="A3" t="str">
        <f t="shared" ref="A3:A65" si="0">B3</f>
        <v>IND</v>
      </c>
      <c r="B3" t="s">
        <v>5</v>
      </c>
      <c r="C3" t="s">
        <v>0</v>
      </c>
      <c r="D3" s="1">
        <f>MAX((Source_tot_pop!D3-Source_ur_pop!D3),0)</f>
        <v>837751</v>
      </c>
      <c r="E3" s="1">
        <f>MAX((Source_tot_pop!E3-Source_ur_pop!E3),0)</f>
        <v>844633</v>
      </c>
      <c r="F3" s="1">
        <f>MAX((Source_tot_pop!F3-Source_ur_pop!F3),0)</f>
        <v>851434</v>
      </c>
      <c r="G3" s="1">
        <f>MAX((Source_tot_pop!G3-Source_ur_pop!G3),0)</f>
        <v>858144</v>
      </c>
      <c r="H3" s="1">
        <f>MAX((Source_tot_pop!H3-Source_ur_pop!H3),0)</f>
        <v>864775</v>
      </c>
      <c r="I3" s="1">
        <f>MAX((Source_tot_pop!I3-Source_ur_pop!I3),0)</f>
        <v>870671</v>
      </c>
      <c r="J3" s="1">
        <f>MAX((Source_tot_pop!J3-Source_ur_pop!J3),0)</f>
        <v>875998</v>
      </c>
      <c r="K3" s="1">
        <f>MAX((Source_tot_pop!K3-Source_ur_pop!K3),0)</f>
        <v>881274</v>
      </c>
      <c r="L3" s="1">
        <f>MAX((Source_tot_pop!L3-Source_ur_pop!L3),0)</f>
        <v>886470</v>
      </c>
      <c r="M3" s="1">
        <f>MAX((Source_tot_pop!M3-Source_ur_pop!M3),0)</f>
        <v>891617</v>
      </c>
      <c r="N3" s="1">
        <f>MAX((Source_tot_pop!N3-Source_ur_pop!N3),0)</f>
        <v>895997</v>
      </c>
      <c r="O3" s="1">
        <f>MAX((Source_tot_pop!O3-Source_ur_pop!O3),0)</f>
        <v>899820</v>
      </c>
      <c r="P3" s="1">
        <f>MAX((Source_tot_pop!P3-Source_ur_pop!P3),0)</f>
        <v>903596</v>
      </c>
      <c r="Q3" s="1">
        <f>MAX((Source_tot_pop!Q3-Source_ur_pop!Q3),0)</f>
        <v>907324</v>
      </c>
      <c r="R3" s="1">
        <f>MAX((Source_tot_pop!R3-Source_ur_pop!R3),0)</f>
        <v>911017</v>
      </c>
      <c r="S3" s="1">
        <f>MAX((Source_tot_pop!S3-Source_ur_pop!S3),0)</f>
        <v>913872</v>
      </c>
      <c r="T3" s="1">
        <f>MAX((Source_tot_pop!T3-Source_ur_pop!T3),0)</f>
        <v>916125</v>
      </c>
      <c r="U3" s="1">
        <f>MAX((Source_tot_pop!U3-Source_ur_pop!U3),0)</f>
        <v>918349</v>
      </c>
      <c r="V3" s="1">
        <f>MAX((Source_tot_pop!V3-Source_ur_pop!V3),0)</f>
        <v>920542</v>
      </c>
      <c r="W3" s="1">
        <f>MAX((Source_tot_pop!W3-Source_ur_pop!W3),0)</f>
        <v>922715</v>
      </c>
      <c r="X3" s="1">
        <f>MAX((Source_tot_pop!X3-Source_ur_pop!X3),0)</f>
        <v>924130</v>
      </c>
      <c r="Y3" s="1">
        <f>MAX((Source_tot_pop!Y3-Source_ur_pop!Y3),0)</f>
        <v>924985</v>
      </c>
      <c r="Z3" s="1">
        <f>MAX((Source_tot_pop!Z3-Source_ur_pop!Z3),0)</f>
        <v>925825</v>
      </c>
      <c r="AA3" s="1">
        <f>MAX((Source_tot_pop!AA3-Source_ur_pop!AA3),0)</f>
        <v>926643</v>
      </c>
      <c r="AB3" s="1">
        <f>MAX((Source_tot_pop!AB3-Source_ur_pop!AB3),0)</f>
        <v>927475</v>
      </c>
      <c r="AC3" s="1">
        <f>MAX((Source_tot_pop!AC3-Source_ur_pop!AC3),0)</f>
        <v>928305</v>
      </c>
    </row>
    <row r="4" spans="1:29" x14ac:dyDescent="0.35">
      <c r="A4" t="str">
        <f t="shared" si="0"/>
        <v>IND</v>
      </c>
      <c r="B4" t="s">
        <v>5</v>
      </c>
      <c r="C4" t="s">
        <v>1</v>
      </c>
      <c r="D4" s="1">
        <f>MAX((Source_tot_pop!D4-Source_ur_pop!D4),0)</f>
        <v>429776</v>
      </c>
      <c r="E4" s="1">
        <f>MAX((Source_tot_pop!E4-Source_ur_pop!E4),0)</f>
        <v>433226</v>
      </c>
      <c r="F4" s="1">
        <f>MAX((Source_tot_pop!F4-Source_ur_pop!F4),0)</f>
        <v>436629</v>
      </c>
      <c r="G4" s="1">
        <f>MAX((Source_tot_pop!G4-Source_ur_pop!G4),0)</f>
        <v>439986</v>
      </c>
      <c r="H4" s="1">
        <f>MAX((Source_tot_pop!H4-Source_ur_pop!H4),0)</f>
        <v>443303</v>
      </c>
      <c r="I4" s="1">
        <f>MAX((Source_tot_pop!I4-Source_ur_pop!I4),0)</f>
        <v>446212</v>
      </c>
      <c r="J4" s="1">
        <f>MAX((Source_tot_pop!J4-Source_ur_pop!J4),0)</f>
        <v>448815</v>
      </c>
      <c r="K4" s="1">
        <f>MAX((Source_tot_pop!K4-Source_ur_pop!K4),0)</f>
        <v>451386</v>
      </c>
      <c r="L4" s="1">
        <f>MAX((Source_tot_pop!L4-Source_ur_pop!L4),0)</f>
        <v>453916</v>
      </c>
      <c r="M4" s="1">
        <f>MAX((Source_tot_pop!M4-Source_ur_pop!M4),0)</f>
        <v>456420</v>
      </c>
      <c r="N4" s="1">
        <f>MAX((Source_tot_pop!N4-Source_ur_pop!N4),0)</f>
        <v>458487</v>
      </c>
      <c r="O4" s="1">
        <f>MAX((Source_tot_pop!O4-Source_ur_pop!O4),0)</f>
        <v>460237</v>
      </c>
      <c r="P4" s="1">
        <f>MAX((Source_tot_pop!P4-Source_ur_pop!P4),0)</f>
        <v>461959</v>
      </c>
      <c r="Q4" s="1">
        <f>MAX((Source_tot_pop!Q4-Source_ur_pop!Q4),0)</f>
        <v>463653</v>
      </c>
      <c r="R4" s="1">
        <f>MAX((Source_tot_pop!R4-Source_ur_pop!R4),0)</f>
        <v>465331</v>
      </c>
      <c r="S4" s="1">
        <f>MAX((Source_tot_pop!S4-Source_ur_pop!S4),0)</f>
        <v>466545</v>
      </c>
      <c r="T4" s="1">
        <f>MAX((Source_tot_pop!T4-Source_ur_pop!T4),0)</f>
        <v>467422</v>
      </c>
      <c r="U4" s="1">
        <f>MAX((Source_tot_pop!U4-Source_ur_pop!U4),0)</f>
        <v>468283</v>
      </c>
      <c r="V4" s="1">
        <f>MAX((Source_tot_pop!V4-Source_ur_pop!V4),0)</f>
        <v>469123</v>
      </c>
      <c r="W4" s="1">
        <f>MAX((Source_tot_pop!W4-Source_ur_pop!W4),0)</f>
        <v>469958</v>
      </c>
      <c r="X4" s="1">
        <f>MAX((Source_tot_pop!X4-Source_ur_pop!X4),0)</f>
        <v>470410</v>
      </c>
      <c r="Y4" s="1">
        <f>MAX((Source_tot_pop!Y4-Source_ur_pop!Y4),0)</f>
        <v>470585</v>
      </c>
      <c r="Z4" s="1">
        <f>MAX((Source_tot_pop!Z4-Source_ur_pop!Z4),0)</f>
        <v>470749</v>
      </c>
      <c r="AA4" s="1">
        <f>MAX((Source_tot_pop!AA4-Source_ur_pop!AA4),0)</f>
        <v>470902</v>
      </c>
      <c r="AB4" s="1">
        <f>MAX((Source_tot_pop!AB4-Source_ur_pop!AB4),0)</f>
        <v>471058</v>
      </c>
      <c r="AC4" s="1">
        <f>MAX((Source_tot_pop!AC4-Source_ur_pop!AC4),0)</f>
        <v>471214</v>
      </c>
    </row>
    <row r="5" spans="1:29" x14ac:dyDescent="0.35">
      <c r="A5" t="str">
        <f t="shared" si="0"/>
        <v>IND</v>
      </c>
      <c r="B5" t="s">
        <v>5</v>
      </c>
      <c r="C5" t="s">
        <v>2</v>
      </c>
      <c r="D5" s="1">
        <f>MAX((Source_tot_pop!D5-Source_ur_pop!D5),0)</f>
        <v>407975</v>
      </c>
      <c r="E5" s="1">
        <f>MAX((Source_tot_pop!E5-Source_ur_pop!E5),0)</f>
        <v>411407</v>
      </c>
      <c r="F5" s="1">
        <f>MAX((Source_tot_pop!F5-Source_ur_pop!F5),0)</f>
        <v>414805</v>
      </c>
      <c r="G5" s="1">
        <f>MAX((Source_tot_pop!G5-Source_ur_pop!G5),0)</f>
        <v>418158</v>
      </c>
      <c r="H5" s="1">
        <f>MAX((Source_tot_pop!H5-Source_ur_pop!H5),0)</f>
        <v>421472</v>
      </c>
      <c r="I5" s="1">
        <f>MAX((Source_tot_pop!I5-Source_ur_pop!I5),0)</f>
        <v>424459</v>
      </c>
      <c r="J5" s="1">
        <f>MAX((Source_tot_pop!J5-Source_ur_pop!J5),0)</f>
        <v>427183</v>
      </c>
      <c r="K5" s="1">
        <f>MAX((Source_tot_pop!K5-Source_ur_pop!K5),0)</f>
        <v>429888</v>
      </c>
      <c r="L5" s="1">
        <f>MAX((Source_tot_pop!L5-Source_ur_pop!L5),0)</f>
        <v>432554</v>
      </c>
      <c r="M5" s="1">
        <f>MAX((Source_tot_pop!M5-Source_ur_pop!M5),0)</f>
        <v>435196</v>
      </c>
      <c r="N5" s="1">
        <f>MAX((Source_tot_pop!N5-Source_ur_pop!N5),0)</f>
        <v>437510</v>
      </c>
      <c r="O5" s="1">
        <f>MAX((Source_tot_pop!O5-Source_ur_pop!O5),0)</f>
        <v>439583</v>
      </c>
      <c r="P5" s="1">
        <f>MAX((Source_tot_pop!P5-Source_ur_pop!P5),0)</f>
        <v>441637</v>
      </c>
      <c r="Q5" s="1">
        <f>MAX((Source_tot_pop!Q5-Source_ur_pop!Q5),0)</f>
        <v>443671</v>
      </c>
      <c r="R5" s="1">
        <f>MAX((Source_tot_pop!R5-Source_ur_pop!R5),0)</f>
        <v>445686</v>
      </c>
      <c r="S5" s="1">
        <f>MAX((Source_tot_pop!S5-Source_ur_pop!S5),0)</f>
        <v>447326</v>
      </c>
      <c r="T5" s="1">
        <f>MAX((Source_tot_pop!T5-Source_ur_pop!T5),0)</f>
        <v>448703</v>
      </c>
      <c r="U5" s="1">
        <f>MAX((Source_tot_pop!U5-Source_ur_pop!U5),0)</f>
        <v>450066</v>
      </c>
      <c r="V5" s="1">
        <f>MAX((Source_tot_pop!V5-Source_ur_pop!V5),0)</f>
        <v>451419</v>
      </c>
      <c r="W5" s="1">
        <f>MAX((Source_tot_pop!W5-Source_ur_pop!W5),0)</f>
        <v>452757</v>
      </c>
      <c r="X5" s="1">
        <f>MAX((Source_tot_pop!X5-Source_ur_pop!X5),0)</f>
        <v>453720</v>
      </c>
      <c r="Y5" s="1">
        <f>MAX((Source_tot_pop!Y5-Source_ur_pop!Y5),0)</f>
        <v>454401</v>
      </c>
      <c r="Z5" s="1">
        <f>MAX((Source_tot_pop!Z5-Source_ur_pop!Z5),0)</f>
        <v>455077</v>
      </c>
      <c r="AA5" s="1">
        <f>MAX((Source_tot_pop!AA5-Source_ur_pop!AA5),0)</f>
        <v>455741</v>
      </c>
      <c r="AB5" s="1">
        <f>MAX((Source_tot_pop!AB5-Source_ur_pop!AB5),0)</f>
        <v>456417</v>
      </c>
      <c r="AC5" s="1">
        <f>MAX((Source_tot_pop!AC5-Source_ur_pop!AC5),0)</f>
        <v>457091</v>
      </c>
    </row>
    <row r="6" spans="1:29" x14ac:dyDescent="0.35">
      <c r="A6" t="str">
        <f t="shared" si="0"/>
        <v>JK</v>
      </c>
      <c r="B6" t="s">
        <v>4</v>
      </c>
      <c r="C6" t="s">
        <v>0</v>
      </c>
      <c r="D6" s="1">
        <f>MAX((Source_tot_pop!D6-Source_ur_pop!D6),0)</f>
        <v>8930</v>
      </c>
      <c r="E6" s="1">
        <f>MAX((Source_tot_pop!E6-Source_ur_pop!E6),0)</f>
        <v>8990</v>
      </c>
      <c r="F6" s="1">
        <f>MAX((Source_tot_pop!F6-Source_ur_pop!F6),0)</f>
        <v>9049</v>
      </c>
      <c r="G6" s="1">
        <f>MAX((Source_tot_pop!G6-Source_ur_pop!G6),0)</f>
        <v>9107</v>
      </c>
      <c r="H6" s="1">
        <f>MAX((Source_tot_pop!H6-Source_ur_pop!H6),0)</f>
        <v>9165</v>
      </c>
      <c r="I6" s="1">
        <f>MAX((Source_tot_pop!I6-Source_ur_pop!I6),0)</f>
        <v>9212</v>
      </c>
      <c r="J6" s="1">
        <f>MAX((Source_tot_pop!J6-Source_ur_pop!J6),0)</f>
        <v>9251</v>
      </c>
      <c r="K6" s="1">
        <f>MAX((Source_tot_pop!K6-Source_ur_pop!K6),0)</f>
        <v>9291</v>
      </c>
      <c r="L6" s="1">
        <f>MAX((Source_tot_pop!L6-Source_ur_pop!L6),0)</f>
        <v>9329</v>
      </c>
      <c r="M6" s="1">
        <f>MAX((Source_tot_pop!M6-Source_ur_pop!M6),0)</f>
        <v>9366</v>
      </c>
      <c r="N6" s="1">
        <f>MAX((Source_tot_pop!N6-Source_ur_pop!N6),0)</f>
        <v>9402</v>
      </c>
      <c r="O6" s="1">
        <f>MAX((Source_tot_pop!O6-Source_ur_pop!O6),0)</f>
        <v>9435</v>
      </c>
      <c r="P6" s="1">
        <f>MAX((Source_tot_pop!P6-Source_ur_pop!P6),0)</f>
        <v>9467</v>
      </c>
      <c r="Q6" s="1">
        <f>MAX((Source_tot_pop!Q6-Source_ur_pop!Q6),0)</f>
        <v>9500</v>
      </c>
      <c r="R6" s="1">
        <f>MAX((Source_tot_pop!R6-Source_ur_pop!R6),0)</f>
        <v>9531</v>
      </c>
      <c r="S6" s="1">
        <f>MAX((Source_tot_pop!S6-Source_ur_pop!S6),0)</f>
        <v>9560</v>
      </c>
      <c r="T6" s="1">
        <f>MAX((Source_tot_pop!T6-Source_ur_pop!T6),0)</f>
        <v>9587</v>
      </c>
      <c r="U6" s="1">
        <f>MAX((Source_tot_pop!U6-Source_ur_pop!U6),0)</f>
        <v>9614</v>
      </c>
      <c r="V6" s="1">
        <f>MAX((Source_tot_pop!V6-Source_ur_pop!V6),0)</f>
        <v>9641</v>
      </c>
      <c r="W6" s="1">
        <f>MAX((Source_tot_pop!W6-Source_ur_pop!W6),0)</f>
        <v>9666</v>
      </c>
      <c r="X6" s="1">
        <f>MAX((Source_tot_pop!X6-Source_ur_pop!X6),0)</f>
        <v>9685</v>
      </c>
      <c r="Y6" s="1">
        <f>MAX((Source_tot_pop!Y6-Source_ur_pop!Y6),0)</f>
        <v>9699</v>
      </c>
      <c r="Z6" s="1">
        <f>MAX((Source_tot_pop!Z6-Source_ur_pop!Z6),0)</f>
        <v>9712</v>
      </c>
      <c r="AA6" s="1">
        <f>MAX((Source_tot_pop!AA6-Source_ur_pop!AA6),0)</f>
        <v>9726</v>
      </c>
      <c r="AB6" s="1">
        <f>MAX((Source_tot_pop!AB6-Source_ur_pop!AB6),0)</f>
        <v>9737</v>
      </c>
      <c r="AC6" s="1">
        <f>MAX((Source_tot_pop!AC6-Source_ur_pop!AC6),0)</f>
        <v>9749</v>
      </c>
    </row>
    <row r="7" spans="1:29" x14ac:dyDescent="0.35">
      <c r="A7" t="str">
        <f t="shared" si="0"/>
        <v>JK</v>
      </c>
      <c r="B7" t="s">
        <v>4</v>
      </c>
      <c r="C7" t="s">
        <v>1</v>
      </c>
      <c r="D7" s="1">
        <f>MAX((Source_tot_pop!D7-Source_ur_pop!D7),0)</f>
        <v>4673</v>
      </c>
      <c r="E7" s="1">
        <f>MAX((Source_tot_pop!E7-Source_ur_pop!E7),0)</f>
        <v>4698</v>
      </c>
      <c r="F7" s="1">
        <f>MAX((Source_tot_pop!F7-Source_ur_pop!F7),0)</f>
        <v>4723</v>
      </c>
      <c r="G7" s="1">
        <f>MAX((Source_tot_pop!G7-Source_ur_pop!G7),0)</f>
        <v>4747</v>
      </c>
      <c r="H7" s="1">
        <f>MAX((Source_tot_pop!H7-Source_ur_pop!H7),0)</f>
        <v>4771</v>
      </c>
      <c r="I7" s="1">
        <f>MAX((Source_tot_pop!I7-Source_ur_pop!I7),0)</f>
        <v>4790</v>
      </c>
      <c r="J7" s="1">
        <f>MAX((Source_tot_pop!J7-Source_ur_pop!J7),0)</f>
        <v>4804</v>
      </c>
      <c r="K7" s="1">
        <f>MAX((Source_tot_pop!K7-Source_ur_pop!K7),0)</f>
        <v>4818</v>
      </c>
      <c r="L7" s="1">
        <f>MAX((Source_tot_pop!L7-Source_ur_pop!L7),0)</f>
        <v>4831</v>
      </c>
      <c r="M7" s="1">
        <f>MAX((Source_tot_pop!M7-Source_ur_pop!M7),0)</f>
        <v>4845</v>
      </c>
      <c r="N7" s="1">
        <f>MAX((Source_tot_pop!N7-Source_ur_pop!N7),0)</f>
        <v>4856</v>
      </c>
      <c r="O7" s="1">
        <f>MAX((Source_tot_pop!O7-Source_ur_pop!O7),0)</f>
        <v>4867</v>
      </c>
      <c r="P7" s="1">
        <f>MAX((Source_tot_pop!P7-Source_ur_pop!P7),0)</f>
        <v>4877</v>
      </c>
      <c r="Q7" s="1">
        <f>MAX((Source_tot_pop!Q7-Source_ur_pop!Q7),0)</f>
        <v>4887</v>
      </c>
      <c r="R7" s="1">
        <f>MAX((Source_tot_pop!R7-Source_ur_pop!R7),0)</f>
        <v>4897</v>
      </c>
      <c r="S7" s="1">
        <f>MAX((Source_tot_pop!S7-Source_ur_pop!S7),0)</f>
        <v>4904</v>
      </c>
      <c r="T7" s="1">
        <f>MAX((Source_tot_pop!T7-Source_ur_pop!T7),0)</f>
        <v>4911</v>
      </c>
      <c r="U7" s="1">
        <f>MAX((Source_tot_pop!U7-Source_ur_pop!U7),0)</f>
        <v>4917</v>
      </c>
      <c r="V7" s="1">
        <f>MAX((Source_tot_pop!V7-Source_ur_pop!V7),0)</f>
        <v>4923</v>
      </c>
      <c r="W7" s="1">
        <f>MAX((Source_tot_pop!W7-Source_ur_pop!W7),0)</f>
        <v>4928</v>
      </c>
      <c r="X7" s="1">
        <f>MAX((Source_tot_pop!X7-Source_ur_pop!X7),0)</f>
        <v>4931</v>
      </c>
      <c r="Y7" s="1">
        <f>MAX((Source_tot_pop!Y7-Source_ur_pop!Y7),0)</f>
        <v>4930</v>
      </c>
      <c r="Z7" s="1">
        <f>MAX((Source_tot_pop!Z7-Source_ur_pop!Z7),0)</f>
        <v>4929</v>
      </c>
      <c r="AA7" s="1">
        <f>MAX((Source_tot_pop!AA7-Source_ur_pop!AA7),0)</f>
        <v>4927</v>
      </c>
      <c r="AB7" s="1">
        <f>MAX((Source_tot_pop!AB7-Source_ur_pop!AB7),0)</f>
        <v>4926</v>
      </c>
      <c r="AC7" s="1">
        <f>MAX((Source_tot_pop!AC7-Source_ur_pop!AC7),0)</f>
        <v>4924</v>
      </c>
    </row>
    <row r="8" spans="1:29" x14ac:dyDescent="0.35">
      <c r="A8" t="str">
        <f t="shared" si="0"/>
        <v>JK</v>
      </c>
      <c r="B8" t="s">
        <v>4</v>
      </c>
      <c r="C8" t="s">
        <v>2</v>
      </c>
      <c r="D8" s="1">
        <f>MAX((Source_tot_pop!D8-Source_ur_pop!D8),0)</f>
        <v>4257</v>
      </c>
      <c r="E8" s="1">
        <f>MAX((Source_tot_pop!E8-Source_ur_pop!E8),0)</f>
        <v>4292</v>
      </c>
      <c r="F8" s="1">
        <f>MAX((Source_tot_pop!F8-Source_ur_pop!F8),0)</f>
        <v>4326</v>
      </c>
      <c r="G8" s="1">
        <f>MAX((Source_tot_pop!G8-Source_ur_pop!G8),0)</f>
        <v>4360</v>
      </c>
      <c r="H8" s="1">
        <f>MAX((Source_tot_pop!H8-Source_ur_pop!H8),0)</f>
        <v>4394</v>
      </c>
      <c r="I8" s="1">
        <f>MAX((Source_tot_pop!I8-Source_ur_pop!I8),0)</f>
        <v>4423</v>
      </c>
      <c r="J8" s="1">
        <f>MAX((Source_tot_pop!J8-Source_ur_pop!J8),0)</f>
        <v>4447</v>
      </c>
      <c r="K8" s="1">
        <f>MAX((Source_tot_pop!K8-Source_ur_pop!K8),0)</f>
        <v>4472</v>
      </c>
      <c r="L8" s="1">
        <f>MAX((Source_tot_pop!L8-Source_ur_pop!L8),0)</f>
        <v>4497</v>
      </c>
      <c r="M8" s="1">
        <f>MAX((Source_tot_pop!M8-Source_ur_pop!M8),0)</f>
        <v>4521</v>
      </c>
      <c r="N8" s="1">
        <f>MAX((Source_tot_pop!N8-Source_ur_pop!N8),0)</f>
        <v>4545</v>
      </c>
      <c r="O8" s="1">
        <f>MAX((Source_tot_pop!O8-Source_ur_pop!O8),0)</f>
        <v>4568</v>
      </c>
      <c r="P8" s="1">
        <f>MAX((Source_tot_pop!P8-Source_ur_pop!P8),0)</f>
        <v>4590</v>
      </c>
      <c r="Q8" s="1">
        <f>MAX((Source_tot_pop!Q8-Source_ur_pop!Q8),0)</f>
        <v>4612</v>
      </c>
      <c r="R8" s="1">
        <f>MAX((Source_tot_pop!R8-Source_ur_pop!R8),0)</f>
        <v>4635</v>
      </c>
      <c r="S8" s="1">
        <f>MAX((Source_tot_pop!S8-Source_ur_pop!S8),0)</f>
        <v>4656</v>
      </c>
      <c r="T8" s="1">
        <f>MAX((Source_tot_pop!T8-Source_ur_pop!T8),0)</f>
        <v>4677</v>
      </c>
      <c r="U8" s="1">
        <f>MAX((Source_tot_pop!U8-Source_ur_pop!U8),0)</f>
        <v>4698</v>
      </c>
      <c r="V8" s="1">
        <f>MAX((Source_tot_pop!V8-Source_ur_pop!V8),0)</f>
        <v>4718</v>
      </c>
      <c r="W8" s="1">
        <f>MAX((Source_tot_pop!W8-Source_ur_pop!W8),0)</f>
        <v>4738</v>
      </c>
      <c r="X8" s="1">
        <f>MAX((Source_tot_pop!X8-Source_ur_pop!X8),0)</f>
        <v>4754</v>
      </c>
      <c r="Y8" s="1">
        <f>MAX((Source_tot_pop!Y8-Source_ur_pop!Y8),0)</f>
        <v>4769</v>
      </c>
      <c r="Z8" s="1">
        <f>MAX((Source_tot_pop!Z8-Source_ur_pop!Z8),0)</f>
        <v>4784</v>
      </c>
      <c r="AA8" s="1">
        <f>MAX((Source_tot_pop!AA8-Source_ur_pop!AA8),0)</f>
        <v>4798</v>
      </c>
      <c r="AB8" s="1">
        <f>MAX((Source_tot_pop!AB8-Source_ur_pop!AB8),0)</f>
        <v>4811</v>
      </c>
      <c r="AC8" s="1">
        <f>MAX((Source_tot_pop!AC8-Source_ur_pop!AC8),0)</f>
        <v>4826</v>
      </c>
    </row>
    <row r="9" spans="1:29" x14ac:dyDescent="0.35">
      <c r="A9" t="str">
        <f t="shared" si="0"/>
        <v>HP</v>
      </c>
      <c r="B9" t="s">
        <v>3</v>
      </c>
      <c r="C9" t="s">
        <v>0</v>
      </c>
      <c r="D9" s="1">
        <f>MAX((Source_tot_pop!D9-Source_ur_pop!D9),0)</f>
        <v>6206</v>
      </c>
      <c r="E9" s="1">
        <f>MAX((Source_tot_pop!E9-Source_ur_pop!E9),0)</f>
        <v>6257</v>
      </c>
      <c r="F9" s="1">
        <f>MAX((Source_tot_pop!F9-Source_ur_pop!F9),0)</f>
        <v>6308</v>
      </c>
      <c r="G9" s="1">
        <f>MAX((Source_tot_pop!G9-Source_ur_pop!G9),0)</f>
        <v>6359</v>
      </c>
      <c r="H9" s="1">
        <f>MAX((Source_tot_pop!H9-Source_ur_pop!H9),0)</f>
        <v>6411</v>
      </c>
      <c r="I9" s="1">
        <f>MAX((Source_tot_pop!I9-Source_ur_pop!I9),0)</f>
        <v>6456</v>
      </c>
      <c r="J9" s="1">
        <f>MAX((Source_tot_pop!J9-Source_ur_pop!J9),0)</f>
        <v>6496</v>
      </c>
      <c r="K9" s="1">
        <f>MAX((Source_tot_pop!K9-Source_ur_pop!K9),0)</f>
        <v>6537</v>
      </c>
      <c r="L9" s="1">
        <f>MAX((Source_tot_pop!L9-Source_ur_pop!L9),0)</f>
        <v>6577</v>
      </c>
      <c r="M9" s="1">
        <f>MAX((Source_tot_pop!M9-Source_ur_pop!M9),0)</f>
        <v>6618</v>
      </c>
      <c r="N9" s="1">
        <f>MAX((Source_tot_pop!N9-Source_ur_pop!N9),0)</f>
        <v>6653</v>
      </c>
      <c r="O9" s="1">
        <f>MAX((Source_tot_pop!O9-Source_ur_pop!O9),0)</f>
        <v>6685</v>
      </c>
      <c r="P9" s="1">
        <f>MAX((Source_tot_pop!P9-Source_ur_pop!P9),0)</f>
        <v>6716</v>
      </c>
      <c r="Q9" s="1">
        <f>MAX((Source_tot_pop!Q9-Source_ur_pop!Q9),0)</f>
        <v>6748</v>
      </c>
      <c r="R9" s="1">
        <f>MAX((Source_tot_pop!R9-Source_ur_pop!R9),0)</f>
        <v>6779</v>
      </c>
      <c r="S9" s="1">
        <f>MAX((Source_tot_pop!S9-Source_ur_pop!S9),0)</f>
        <v>6806</v>
      </c>
      <c r="T9" s="1">
        <f>MAX((Source_tot_pop!T9-Source_ur_pop!T9),0)</f>
        <v>6827</v>
      </c>
      <c r="U9" s="1">
        <f>MAX((Source_tot_pop!U9-Source_ur_pop!U9),0)</f>
        <v>6849</v>
      </c>
      <c r="V9" s="1">
        <f>MAX((Source_tot_pop!V9-Source_ur_pop!V9),0)</f>
        <v>6871</v>
      </c>
      <c r="W9" s="1">
        <f>MAX((Source_tot_pop!W9-Source_ur_pop!W9),0)</f>
        <v>6893</v>
      </c>
      <c r="X9" s="1">
        <f>MAX((Source_tot_pop!X9-Source_ur_pop!X9),0)</f>
        <v>6908</v>
      </c>
      <c r="Y9" s="1">
        <f>MAX((Source_tot_pop!Y9-Source_ur_pop!Y9),0)</f>
        <v>6920</v>
      </c>
      <c r="Z9" s="1">
        <f>MAX((Source_tot_pop!Z9-Source_ur_pop!Z9),0)</f>
        <v>6931</v>
      </c>
      <c r="AA9" s="1">
        <f>MAX((Source_tot_pop!AA9-Source_ur_pop!AA9),0)</f>
        <v>6942</v>
      </c>
      <c r="AB9" s="1">
        <f>MAX((Source_tot_pop!AB9-Source_ur_pop!AB9),0)</f>
        <v>6953</v>
      </c>
      <c r="AC9" s="1">
        <f>MAX((Source_tot_pop!AC9-Source_ur_pop!AC9),0)</f>
        <v>6965</v>
      </c>
    </row>
    <row r="10" spans="1:29" x14ac:dyDescent="0.35">
      <c r="A10" t="str">
        <f t="shared" si="0"/>
        <v>HP</v>
      </c>
      <c r="B10" t="s">
        <v>3</v>
      </c>
      <c r="C10" t="s">
        <v>1</v>
      </c>
      <c r="D10" s="1">
        <f>MAX((Source_tot_pop!D10-Source_ur_pop!D10),0)</f>
        <v>3125</v>
      </c>
      <c r="E10" s="1">
        <f>MAX((Source_tot_pop!E10-Source_ur_pop!E10),0)</f>
        <v>3151</v>
      </c>
      <c r="F10" s="1">
        <f>MAX((Source_tot_pop!F10-Source_ur_pop!F10),0)</f>
        <v>3177</v>
      </c>
      <c r="G10" s="1">
        <f>MAX((Source_tot_pop!G10-Source_ur_pop!G10),0)</f>
        <v>3202</v>
      </c>
      <c r="H10" s="1">
        <f>MAX((Source_tot_pop!H10-Source_ur_pop!H10),0)</f>
        <v>3228</v>
      </c>
      <c r="I10" s="1">
        <f>MAX((Source_tot_pop!I10-Source_ur_pop!I10),0)</f>
        <v>3250</v>
      </c>
      <c r="J10" s="1">
        <f>MAX((Source_tot_pop!J10-Source_ur_pop!J10),0)</f>
        <v>3271</v>
      </c>
      <c r="K10" s="1">
        <f>MAX((Source_tot_pop!K10-Source_ur_pop!K10),0)</f>
        <v>3291</v>
      </c>
      <c r="L10" s="1">
        <f>MAX((Source_tot_pop!L10-Source_ur_pop!L10),0)</f>
        <v>3312</v>
      </c>
      <c r="M10" s="1">
        <f>MAX((Source_tot_pop!M10-Source_ur_pop!M10),0)</f>
        <v>3332</v>
      </c>
      <c r="N10" s="1">
        <f>MAX((Source_tot_pop!N10-Source_ur_pop!N10),0)</f>
        <v>3349</v>
      </c>
      <c r="O10" s="1">
        <f>MAX((Source_tot_pop!O10-Source_ur_pop!O10),0)</f>
        <v>3365</v>
      </c>
      <c r="P10" s="1">
        <f>MAX((Source_tot_pop!P10-Source_ur_pop!P10),0)</f>
        <v>3381</v>
      </c>
      <c r="Q10" s="1">
        <f>MAX((Source_tot_pop!Q10-Source_ur_pop!Q10),0)</f>
        <v>3396</v>
      </c>
      <c r="R10" s="1">
        <f>MAX((Source_tot_pop!R10-Source_ur_pop!R10),0)</f>
        <v>3412</v>
      </c>
      <c r="S10" s="1">
        <f>MAX((Source_tot_pop!S10-Source_ur_pop!S10),0)</f>
        <v>3424</v>
      </c>
      <c r="T10" s="1">
        <f>MAX((Source_tot_pop!T10-Source_ur_pop!T10),0)</f>
        <v>3435</v>
      </c>
      <c r="U10" s="1">
        <f>MAX((Source_tot_pop!U10-Source_ur_pop!U10),0)</f>
        <v>3446</v>
      </c>
      <c r="V10" s="1">
        <f>MAX((Source_tot_pop!V10-Source_ur_pop!V10),0)</f>
        <v>3456</v>
      </c>
      <c r="W10" s="1">
        <f>MAX((Source_tot_pop!W10-Source_ur_pop!W10),0)</f>
        <v>3467</v>
      </c>
      <c r="X10" s="1">
        <f>MAX((Source_tot_pop!X10-Source_ur_pop!X10),0)</f>
        <v>3475</v>
      </c>
      <c r="Y10" s="1">
        <f>MAX((Source_tot_pop!Y10-Source_ur_pop!Y10),0)</f>
        <v>3480</v>
      </c>
      <c r="Z10" s="1">
        <f>MAX((Source_tot_pop!Z10-Source_ur_pop!Z10),0)</f>
        <v>3485</v>
      </c>
      <c r="AA10" s="1">
        <f>MAX((Source_tot_pop!AA10-Source_ur_pop!AA10),0)</f>
        <v>3491</v>
      </c>
      <c r="AB10" s="1">
        <f>MAX((Source_tot_pop!AB10-Source_ur_pop!AB10),0)</f>
        <v>3496</v>
      </c>
      <c r="AC10" s="1">
        <f>MAX((Source_tot_pop!AC10-Source_ur_pop!AC10),0)</f>
        <v>3503</v>
      </c>
    </row>
    <row r="11" spans="1:29" x14ac:dyDescent="0.35">
      <c r="A11" t="str">
        <f t="shared" si="0"/>
        <v>HP</v>
      </c>
      <c r="B11" t="s">
        <v>3</v>
      </c>
      <c r="C11" t="s">
        <v>2</v>
      </c>
      <c r="D11" s="1">
        <f>MAX((Source_tot_pop!D11-Source_ur_pop!D11),0)</f>
        <v>3081</v>
      </c>
      <c r="E11" s="1">
        <f>MAX((Source_tot_pop!E11-Source_ur_pop!E11),0)</f>
        <v>3106</v>
      </c>
      <c r="F11" s="1">
        <f>MAX((Source_tot_pop!F11-Source_ur_pop!F11),0)</f>
        <v>3132</v>
      </c>
      <c r="G11" s="1">
        <f>MAX((Source_tot_pop!G11-Source_ur_pop!G11),0)</f>
        <v>3158</v>
      </c>
      <c r="H11" s="1">
        <f>MAX((Source_tot_pop!H11-Source_ur_pop!H11),0)</f>
        <v>3183</v>
      </c>
      <c r="I11" s="1">
        <f>MAX((Source_tot_pop!I11-Source_ur_pop!I11),0)</f>
        <v>3205</v>
      </c>
      <c r="J11" s="1">
        <f>MAX((Source_tot_pop!J11-Source_ur_pop!J11),0)</f>
        <v>3226</v>
      </c>
      <c r="K11" s="1">
        <f>MAX((Source_tot_pop!K11-Source_ur_pop!K11),0)</f>
        <v>3246</v>
      </c>
      <c r="L11" s="1">
        <f>MAX((Source_tot_pop!L11-Source_ur_pop!L11),0)</f>
        <v>3266</v>
      </c>
      <c r="M11" s="1">
        <f>MAX((Source_tot_pop!M11-Source_ur_pop!M11),0)</f>
        <v>3286</v>
      </c>
      <c r="N11" s="1">
        <f>MAX((Source_tot_pop!N11-Source_ur_pop!N11),0)</f>
        <v>3304</v>
      </c>
      <c r="O11" s="1">
        <f>MAX((Source_tot_pop!O11-Source_ur_pop!O11),0)</f>
        <v>3320</v>
      </c>
      <c r="P11" s="1">
        <f>MAX((Source_tot_pop!P11-Source_ur_pop!P11),0)</f>
        <v>3336</v>
      </c>
      <c r="Q11" s="1">
        <f>MAX((Source_tot_pop!Q11-Source_ur_pop!Q11),0)</f>
        <v>3352</v>
      </c>
      <c r="R11" s="1">
        <f>MAX((Source_tot_pop!R11-Source_ur_pop!R11),0)</f>
        <v>3368</v>
      </c>
      <c r="S11" s="1">
        <f>MAX((Source_tot_pop!S11-Source_ur_pop!S11),0)</f>
        <v>3382</v>
      </c>
      <c r="T11" s="1">
        <f>MAX((Source_tot_pop!T11-Source_ur_pop!T11),0)</f>
        <v>3393</v>
      </c>
      <c r="U11" s="1">
        <f>MAX((Source_tot_pop!U11-Source_ur_pop!U11),0)</f>
        <v>3403</v>
      </c>
      <c r="V11" s="1">
        <f>MAX((Source_tot_pop!V11-Source_ur_pop!V11),0)</f>
        <v>3415</v>
      </c>
      <c r="W11" s="1">
        <f>MAX((Source_tot_pop!W11-Source_ur_pop!W11),0)</f>
        <v>3426</v>
      </c>
      <c r="X11" s="1">
        <f>MAX((Source_tot_pop!X11-Source_ur_pop!X11),0)</f>
        <v>3434</v>
      </c>
      <c r="Y11" s="1">
        <f>MAX((Source_tot_pop!Y11-Source_ur_pop!Y11),0)</f>
        <v>3440</v>
      </c>
      <c r="Z11" s="1">
        <f>MAX((Source_tot_pop!Z11-Source_ur_pop!Z11),0)</f>
        <v>3445</v>
      </c>
      <c r="AA11" s="1">
        <f>MAX((Source_tot_pop!AA11-Source_ur_pop!AA11),0)</f>
        <v>3450</v>
      </c>
      <c r="AB11" s="1">
        <f>MAX((Source_tot_pop!AB11-Source_ur_pop!AB11),0)</f>
        <v>3457</v>
      </c>
      <c r="AC11" s="1">
        <f>MAX((Source_tot_pop!AC11-Source_ur_pop!AC11),0)</f>
        <v>3462</v>
      </c>
    </row>
    <row r="12" spans="1:29" x14ac:dyDescent="0.35">
      <c r="A12" t="str">
        <f t="shared" si="0"/>
        <v>PB</v>
      </c>
      <c r="B12" t="s">
        <v>7</v>
      </c>
      <c r="C12" t="s">
        <v>0</v>
      </c>
      <c r="D12" s="1">
        <f>MAX((Source_tot_pop!D12-Source_ur_pop!D12),0)</f>
        <v>17386</v>
      </c>
      <c r="E12" s="1">
        <f>MAX((Source_tot_pop!E12-Source_ur_pop!E12),0)</f>
        <v>17459</v>
      </c>
      <c r="F12" s="1">
        <f>MAX((Source_tot_pop!F12-Source_ur_pop!F12),0)</f>
        <v>17528</v>
      </c>
      <c r="G12" s="1">
        <f>MAX((Source_tot_pop!G12-Source_ur_pop!G12),0)</f>
        <v>17596</v>
      </c>
      <c r="H12" s="1">
        <f>MAX((Source_tot_pop!H12-Source_ur_pop!H12),0)</f>
        <v>17663</v>
      </c>
      <c r="I12" s="1">
        <f>MAX((Source_tot_pop!I12-Source_ur_pop!I12),0)</f>
        <v>17713</v>
      </c>
      <c r="J12" s="1">
        <f>MAX((Source_tot_pop!J12-Source_ur_pop!J12),0)</f>
        <v>17752</v>
      </c>
      <c r="K12" s="1">
        <f>MAX((Source_tot_pop!K12-Source_ur_pop!K12),0)</f>
        <v>17788</v>
      </c>
      <c r="L12" s="1">
        <f>MAX((Source_tot_pop!L12-Source_ur_pop!L12),0)</f>
        <v>17823</v>
      </c>
      <c r="M12" s="1">
        <f>MAX((Source_tot_pop!M12-Source_ur_pop!M12),0)</f>
        <v>17856</v>
      </c>
      <c r="N12" s="1">
        <f>MAX((Source_tot_pop!N12-Source_ur_pop!N12),0)</f>
        <v>17873</v>
      </c>
      <c r="O12" s="1">
        <f>MAX((Source_tot_pop!O12-Source_ur_pop!O12),0)</f>
        <v>17876</v>
      </c>
      <c r="P12" s="1">
        <f>MAX((Source_tot_pop!P12-Source_ur_pop!P12),0)</f>
        <v>17879</v>
      </c>
      <c r="Q12" s="1">
        <f>MAX((Source_tot_pop!Q12-Source_ur_pop!Q12),0)</f>
        <v>17880</v>
      </c>
      <c r="R12" s="1">
        <f>MAX((Source_tot_pop!R12-Source_ur_pop!R12),0)</f>
        <v>17878</v>
      </c>
      <c r="S12" s="1">
        <f>MAX((Source_tot_pop!S12-Source_ur_pop!S12),0)</f>
        <v>17861</v>
      </c>
      <c r="T12" s="1">
        <f>MAX((Source_tot_pop!T12-Source_ur_pop!T12),0)</f>
        <v>17834</v>
      </c>
      <c r="U12" s="1">
        <f>MAX((Source_tot_pop!U12-Source_ur_pop!U12),0)</f>
        <v>17804</v>
      </c>
      <c r="V12" s="1">
        <f>MAX((Source_tot_pop!V12-Source_ur_pop!V12),0)</f>
        <v>17772</v>
      </c>
      <c r="W12" s="1">
        <f>MAX((Source_tot_pop!W12-Source_ur_pop!W12),0)</f>
        <v>17740</v>
      </c>
      <c r="X12" s="1">
        <f>MAX((Source_tot_pop!X12-Source_ur_pop!X12),0)</f>
        <v>17694</v>
      </c>
      <c r="Y12" s="1">
        <f>MAX((Source_tot_pop!Y12-Source_ur_pop!Y12),0)</f>
        <v>17637</v>
      </c>
      <c r="Z12" s="1">
        <f>MAX((Source_tot_pop!Z12-Source_ur_pop!Z12),0)</f>
        <v>17577</v>
      </c>
      <c r="AA12" s="1">
        <f>MAX((Source_tot_pop!AA12-Source_ur_pop!AA12),0)</f>
        <v>17517</v>
      </c>
      <c r="AB12" s="1">
        <f>MAX((Source_tot_pop!AB12-Source_ur_pop!AB12),0)</f>
        <v>17457</v>
      </c>
      <c r="AC12" s="1">
        <f>MAX((Source_tot_pop!AC12-Source_ur_pop!AC12),0)</f>
        <v>17396</v>
      </c>
    </row>
    <row r="13" spans="1:29" x14ac:dyDescent="0.35">
      <c r="A13" t="str">
        <f t="shared" si="0"/>
        <v>PB</v>
      </c>
      <c r="B13" t="s">
        <v>7</v>
      </c>
      <c r="C13" t="s">
        <v>1</v>
      </c>
      <c r="D13" s="1">
        <f>MAX((Source_tot_pop!D13-Source_ur_pop!D13),0)</f>
        <v>9111</v>
      </c>
      <c r="E13" s="1">
        <f>MAX((Source_tot_pop!E13-Source_ur_pop!E13),0)</f>
        <v>9143</v>
      </c>
      <c r="F13" s="1">
        <f>MAX((Source_tot_pop!F13-Source_ur_pop!F13),0)</f>
        <v>9172</v>
      </c>
      <c r="G13" s="1">
        <f>MAX((Source_tot_pop!G13-Source_ur_pop!G13),0)</f>
        <v>9202</v>
      </c>
      <c r="H13" s="1">
        <f>MAX((Source_tot_pop!H13-Source_ur_pop!H13),0)</f>
        <v>9229</v>
      </c>
      <c r="I13" s="1">
        <f>MAX((Source_tot_pop!I13-Source_ur_pop!I13),0)</f>
        <v>9248</v>
      </c>
      <c r="J13" s="1">
        <f>MAX((Source_tot_pop!J13-Source_ur_pop!J13),0)</f>
        <v>9260</v>
      </c>
      <c r="K13" s="1">
        <f>MAX((Source_tot_pop!K13-Source_ur_pop!K13),0)</f>
        <v>9270</v>
      </c>
      <c r="L13" s="1">
        <f>MAX((Source_tot_pop!L13-Source_ur_pop!L13),0)</f>
        <v>9281</v>
      </c>
      <c r="M13" s="1">
        <f>MAX((Source_tot_pop!M13-Source_ur_pop!M13),0)</f>
        <v>9290</v>
      </c>
      <c r="N13" s="1">
        <f>MAX((Source_tot_pop!N13-Source_ur_pop!N13),0)</f>
        <v>9289</v>
      </c>
      <c r="O13" s="1">
        <f>MAX((Source_tot_pop!O13-Source_ur_pop!O13),0)</f>
        <v>9283</v>
      </c>
      <c r="P13" s="1">
        <f>MAX((Source_tot_pop!P13-Source_ur_pop!P13),0)</f>
        <v>9276</v>
      </c>
      <c r="Q13" s="1">
        <f>MAX((Source_tot_pop!Q13-Source_ur_pop!Q13),0)</f>
        <v>9268</v>
      </c>
      <c r="R13" s="1">
        <f>MAX((Source_tot_pop!R13-Source_ur_pop!R13),0)</f>
        <v>9258</v>
      </c>
      <c r="S13" s="1">
        <f>MAX((Source_tot_pop!S13-Source_ur_pop!S13),0)</f>
        <v>9241</v>
      </c>
      <c r="T13" s="1">
        <f>MAX((Source_tot_pop!T13-Source_ur_pop!T13),0)</f>
        <v>9218</v>
      </c>
      <c r="U13" s="1">
        <f>MAX((Source_tot_pop!U13-Source_ur_pop!U13),0)</f>
        <v>9195</v>
      </c>
      <c r="V13" s="1">
        <f>MAX((Source_tot_pop!V13-Source_ur_pop!V13),0)</f>
        <v>9170</v>
      </c>
      <c r="W13" s="1">
        <f>MAX((Source_tot_pop!W13-Source_ur_pop!W13),0)</f>
        <v>9144</v>
      </c>
      <c r="X13" s="1">
        <f>MAX((Source_tot_pop!X13-Source_ur_pop!X13),0)</f>
        <v>9111</v>
      </c>
      <c r="Y13" s="1">
        <f>MAX((Source_tot_pop!Y13-Source_ur_pop!Y13),0)</f>
        <v>9072</v>
      </c>
      <c r="Z13" s="1">
        <f>MAX((Source_tot_pop!Z13-Source_ur_pop!Z13),0)</f>
        <v>9032</v>
      </c>
      <c r="AA13" s="1">
        <f>MAX((Source_tot_pop!AA13-Source_ur_pop!AA13),0)</f>
        <v>8992</v>
      </c>
      <c r="AB13" s="1">
        <f>MAX((Source_tot_pop!AB13-Source_ur_pop!AB13),0)</f>
        <v>8951</v>
      </c>
      <c r="AC13" s="1">
        <f>MAX((Source_tot_pop!AC13-Source_ur_pop!AC13),0)</f>
        <v>8911</v>
      </c>
    </row>
    <row r="14" spans="1:29" x14ac:dyDescent="0.35">
      <c r="A14" t="str">
        <f t="shared" si="0"/>
        <v>PB</v>
      </c>
      <c r="B14" t="s">
        <v>7</v>
      </c>
      <c r="C14" t="s">
        <v>2</v>
      </c>
      <c r="D14" s="1">
        <f>MAX((Source_tot_pop!D14-Source_ur_pop!D14),0)</f>
        <v>8275</v>
      </c>
      <c r="E14" s="1">
        <f>MAX((Source_tot_pop!E14-Source_ur_pop!E14),0)</f>
        <v>8316</v>
      </c>
      <c r="F14" s="1">
        <f>MAX((Source_tot_pop!F14-Source_ur_pop!F14),0)</f>
        <v>8356</v>
      </c>
      <c r="G14" s="1">
        <f>MAX((Source_tot_pop!G14-Source_ur_pop!G14),0)</f>
        <v>8395</v>
      </c>
      <c r="H14" s="1">
        <f>MAX((Source_tot_pop!H14-Source_ur_pop!H14),0)</f>
        <v>8433</v>
      </c>
      <c r="I14" s="1">
        <f>MAX((Source_tot_pop!I14-Source_ur_pop!I14),0)</f>
        <v>8465</v>
      </c>
      <c r="J14" s="1">
        <f>MAX((Source_tot_pop!J14-Source_ur_pop!J14),0)</f>
        <v>8491</v>
      </c>
      <c r="K14" s="1">
        <f>MAX((Source_tot_pop!K14-Source_ur_pop!K14),0)</f>
        <v>8518</v>
      </c>
      <c r="L14" s="1">
        <f>MAX((Source_tot_pop!L14-Source_ur_pop!L14),0)</f>
        <v>8542</v>
      </c>
      <c r="M14" s="1">
        <f>MAX((Source_tot_pop!M14-Source_ur_pop!M14),0)</f>
        <v>8566</v>
      </c>
      <c r="N14" s="1">
        <f>MAX((Source_tot_pop!N14-Source_ur_pop!N14),0)</f>
        <v>8583</v>
      </c>
      <c r="O14" s="1">
        <f>MAX((Source_tot_pop!O14-Source_ur_pop!O14),0)</f>
        <v>8593</v>
      </c>
      <c r="P14" s="1">
        <f>MAX((Source_tot_pop!P14-Source_ur_pop!P14),0)</f>
        <v>8603</v>
      </c>
      <c r="Q14" s="1">
        <f>MAX((Source_tot_pop!Q14-Source_ur_pop!Q14),0)</f>
        <v>8612</v>
      </c>
      <c r="R14" s="1">
        <f>MAX((Source_tot_pop!R14-Source_ur_pop!R14),0)</f>
        <v>8620</v>
      </c>
      <c r="S14" s="1">
        <f>MAX((Source_tot_pop!S14-Source_ur_pop!S14),0)</f>
        <v>8620</v>
      </c>
      <c r="T14" s="1">
        <f>MAX((Source_tot_pop!T14-Source_ur_pop!T14),0)</f>
        <v>8616</v>
      </c>
      <c r="U14" s="1">
        <f>MAX((Source_tot_pop!U14-Source_ur_pop!U14),0)</f>
        <v>8610</v>
      </c>
      <c r="V14" s="1">
        <f>MAX((Source_tot_pop!V14-Source_ur_pop!V14),0)</f>
        <v>8604</v>
      </c>
      <c r="W14" s="1">
        <f>MAX((Source_tot_pop!W14-Source_ur_pop!W14),0)</f>
        <v>8596</v>
      </c>
      <c r="X14" s="1">
        <f>MAX((Source_tot_pop!X14-Source_ur_pop!X14),0)</f>
        <v>8583</v>
      </c>
      <c r="Y14" s="1">
        <f>MAX((Source_tot_pop!Y14-Source_ur_pop!Y14),0)</f>
        <v>8564</v>
      </c>
      <c r="Z14" s="1">
        <f>MAX((Source_tot_pop!Z14-Source_ur_pop!Z14),0)</f>
        <v>8545</v>
      </c>
      <c r="AA14" s="1">
        <f>MAX((Source_tot_pop!AA14-Source_ur_pop!AA14),0)</f>
        <v>8526</v>
      </c>
      <c r="AB14" s="1">
        <f>MAX((Source_tot_pop!AB14-Source_ur_pop!AB14),0)</f>
        <v>8505</v>
      </c>
      <c r="AC14" s="1">
        <f>MAX((Source_tot_pop!AC14-Source_ur_pop!AC14),0)</f>
        <v>8486</v>
      </c>
    </row>
    <row r="15" spans="1:29" x14ac:dyDescent="0.35">
      <c r="A15" t="str">
        <f t="shared" si="0"/>
        <v>HR</v>
      </c>
      <c r="B15" t="s">
        <v>8</v>
      </c>
      <c r="C15" t="s">
        <v>0</v>
      </c>
      <c r="D15" s="1">
        <f>MAX((Source_tot_pop!D15-Source_ur_pop!D15),0)</f>
        <v>16576</v>
      </c>
      <c r="E15" s="1">
        <f>MAX((Source_tot_pop!E15-Source_ur_pop!E15),0)</f>
        <v>16689</v>
      </c>
      <c r="F15" s="1">
        <f>MAX((Source_tot_pop!F15-Source_ur_pop!F15),0)</f>
        <v>16796</v>
      </c>
      <c r="G15" s="1">
        <f>MAX((Source_tot_pop!G15-Source_ur_pop!G15),0)</f>
        <v>16900</v>
      </c>
      <c r="H15" s="1">
        <f>MAX((Source_tot_pop!H15-Source_ur_pop!H15),0)</f>
        <v>17000</v>
      </c>
      <c r="I15" s="1">
        <f>MAX((Source_tot_pop!I15-Source_ur_pop!I15),0)</f>
        <v>17089</v>
      </c>
      <c r="J15" s="1">
        <f>MAX((Source_tot_pop!J15-Source_ur_pop!J15),0)</f>
        <v>17170</v>
      </c>
      <c r="K15" s="1">
        <f>MAX((Source_tot_pop!K15-Source_ur_pop!K15),0)</f>
        <v>17248</v>
      </c>
      <c r="L15" s="1">
        <f>MAX((Source_tot_pop!L15-Source_ur_pop!L15),0)</f>
        <v>17321</v>
      </c>
      <c r="M15" s="1">
        <f>MAX((Source_tot_pop!M15-Source_ur_pop!M15),0)</f>
        <v>17391</v>
      </c>
      <c r="N15" s="1">
        <f>MAX((Source_tot_pop!N15-Source_ur_pop!N15),0)</f>
        <v>17442</v>
      </c>
      <c r="O15" s="1">
        <f>MAX((Source_tot_pop!O15-Source_ur_pop!O15),0)</f>
        <v>17478</v>
      </c>
      <c r="P15" s="1">
        <f>MAX((Source_tot_pop!P15-Source_ur_pop!P15),0)</f>
        <v>17511</v>
      </c>
      <c r="Q15" s="1">
        <f>MAX((Source_tot_pop!Q15-Source_ur_pop!Q15),0)</f>
        <v>17541</v>
      </c>
      <c r="R15" s="1">
        <f>MAX((Source_tot_pop!R15-Source_ur_pop!R15),0)</f>
        <v>17566</v>
      </c>
      <c r="S15" s="1">
        <f>MAX((Source_tot_pop!S15-Source_ur_pop!S15),0)</f>
        <v>17577</v>
      </c>
      <c r="T15" s="1">
        <f>MAX((Source_tot_pop!T15-Source_ur_pop!T15),0)</f>
        <v>17577</v>
      </c>
      <c r="U15" s="1">
        <f>MAX((Source_tot_pop!U15-Source_ur_pop!U15),0)</f>
        <v>17573</v>
      </c>
      <c r="V15" s="1">
        <f>MAX((Source_tot_pop!V15-Source_ur_pop!V15),0)</f>
        <v>17565</v>
      </c>
      <c r="W15" s="1">
        <f>MAX((Source_tot_pop!W15-Source_ur_pop!W15),0)</f>
        <v>17554</v>
      </c>
      <c r="X15" s="1">
        <f>MAX((Source_tot_pop!X15-Source_ur_pop!X15),0)</f>
        <v>17532</v>
      </c>
      <c r="Y15" s="1">
        <f>MAX((Source_tot_pop!Y15-Source_ur_pop!Y15),0)</f>
        <v>17502</v>
      </c>
      <c r="Z15" s="1">
        <f>MAX((Source_tot_pop!Z15-Source_ur_pop!Z15),0)</f>
        <v>17469</v>
      </c>
      <c r="AA15" s="1">
        <f>MAX((Source_tot_pop!AA15-Source_ur_pop!AA15),0)</f>
        <v>17431</v>
      </c>
      <c r="AB15" s="1">
        <f>MAX((Source_tot_pop!AB15-Source_ur_pop!AB15),0)</f>
        <v>17392</v>
      </c>
      <c r="AC15" s="1">
        <f>MAX((Source_tot_pop!AC15-Source_ur_pop!AC15),0)</f>
        <v>17352</v>
      </c>
    </row>
    <row r="16" spans="1:29" x14ac:dyDescent="0.35">
      <c r="A16" t="str">
        <f t="shared" si="0"/>
        <v>HR</v>
      </c>
      <c r="B16" t="s">
        <v>8</v>
      </c>
      <c r="C16" t="s">
        <v>1</v>
      </c>
      <c r="D16" s="1">
        <f>MAX((Source_tot_pop!D16-Source_ur_pop!D16),0)</f>
        <v>8806</v>
      </c>
      <c r="E16" s="1">
        <f>MAX((Source_tot_pop!E16-Source_ur_pop!E16),0)</f>
        <v>8859</v>
      </c>
      <c r="F16" s="1">
        <f>MAX((Source_tot_pop!F16-Source_ur_pop!F16),0)</f>
        <v>8910</v>
      </c>
      <c r="G16" s="1">
        <f>MAX((Source_tot_pop!G16-Source_ur_pop!G16),0)</f>
        <v>8959</v>
      </c>
      <c r="H16" s="1">
        <f>MAX((Source_tot_pop!H16-Source_ur_pop!H16),0)</f>
        <v>9005</v>
      </c>
      <c r="I16" s="1">
        <f>MAX((Source_tot_pop!I16-Source_ur_pop!I16),0)</f>
        <v>9045</v>
      </c>
      <c r="J16" s="1">
        <f>MAX((Source_tot_pop!J16-Source_ur_pop!J16),0)</f>
        <v>9080</v>
      </c>
      <c r="K16" s="1">
        <f>MAX((Source_tot_pop!K16-Source_ur_pop!K16),0)</f>
        <v>9112</v>
      </c>
      <c r="L16" s="1">
        <f>MAX((Source_tot_pop!L16-Source_ur_pop!L16),0)</f>
        <v>9143</v>
      </c>
      <c r="M16" s="1">
        <f>MAX((Source_tot_pop!M16-Source_ur_pop!M16),0)</f>
        <v>9170</v>
      </c>
      <c r="N16" s="1">
        <f>MAX((Source_tot_pop!N16-Source_ur_pop!N16),0)</f>
        <v>9186</v>
      </c>
      <c r="O16" s="1">
        <f>MAX((Source_tot_pop!O16-Source_ur_pop!O16),0)</f>
        <v>9194</v>
      </c>
      <c r="P16" s="1">
        <f>MAX((Source_tot_pop!P16-Source_ur_pop!P16),0)</f>
        <v>9198</v>
      </c>
      <c r="Q16" s="1">
        <f>MAX((Source_tot_pop!Q16-Source_ur_pop!Q16),0)</f>
        <v>9202</v>
      </c>
      <c r="R16" s="1">
        <f>MAX((Source_tot_pop!R16-Source_ur_pop!R16),0)</f>
        <v>9203</v>
      </c>
      <c r="S16" s="1">
        <f>MAX((Source_tot_pop!S16-Source_ur_pop!S16),0)</f>
        <v>9194</v>
      </c>
      <c r="T16" s="1">
        <f>MAX((Source_tot_pop!T16-Source_ur_pop!T16),0)</f>
        <v>9178</v>
      </c>
      <c r="U16" s="1">
        <f>MAX((Source_tot_pop!U16-Source_ur_pop!U16),0)</f>
        <v>9160</v>
      </c>
      <c r="V16" s="1">
        <f>MAX((Source_tot_pop!V16-Source_ur_pop!V16),0)</f>
        <v>9140</v>
      </c>
      <c r="W16" s="1">
        <f>MAX((Source_tot_pop!W16-Source_ur_pop!W16),0)</f>
        <v>9119</v>
      </c>
      <c r="X16" s="1">
        <f>MAX((Source_tot_pop!X16-Source_ur_pop!X16),0)</f>
        <v>9091</v>
      </c>
      <c r="Y16" s="1">
        <f>MAX((Source_tot_pop!Y16-Source_ur_pop!Y16),0)</f>
        <v>9058</v>
      </c>
      <c r="Z16" s="1">
        <f>MAX((Source_tot_pop!Z16-Source_ur_pop!Z16),0)</f>
        <v>9024</v>
      </c>
      <c r="AA16" s="1">
        <f>MAX((Source_tot_pop!AA16-Source_ur_pop!AA16),0)</f>
        <v>8988</v>
      </c>
      <c r="AB16" s="1">
        <f>MAX((Source_tot_pop!AB16-Source_ur_pop!AB16),0)</f>
        <v>8950</v>
      </c>
      <c r="AC16" s="1">
        <f>MAX((Source_tot_pop!AC16-Source_ur_pop!AC16),0)</f>
        <v>8914</v>
      </c>
    </row>
    <row r="17" spans="1:29" x14ac:dyDescent="0.35">
      <c r="A17" t="str">
        <f t="shared" si="0"/>
        <v>HR</v>
      </c>
      <c r="B17" t="s">
        <v>8</v>
      </c>
      <c r="C17" t="s">
        <v>2</v>
      </c>
      <c r="D17" s="1">
        <f>MAX((Source_tot_pop!D17-Source_ur_pop!D17),0)</f>
        <v>7771</v>
      </c>
      <c r="E17" s="1">
        <f>MAX((Source_tot_pop!E17-Source_ur_pop!E17),0)</f>
        <v>7830</v>
      </c>
      <c r="F17" s="1">
        <f>MAX((Source_tot_pop!F17-Source_ur_pop!F17),0)</f>
        <v>7886</v>
      </c>
      <c r="G17" s="1">
        <f>MAX((Source_tot_pop!G17-Source_ur_pop!G17),0)</f>
        <v>7941</v>
      </c>
      <c r="H17" s="1">
        <f>MAX((Source_tot_pop!H17-Source_ur_pop!H17),0)</f>
        <v>7994</v>
      </c>
      <c r="I17" s="1">
        <f>MAX((Source_tot_pop!I17-Source_ur_pop!I17),0)</f>
        <v>8044</v>
      </c>
      <c r="J17" s="1">
        <f>MAX((Source_tot_pop!J17-Source_ur_pop!J17),0)</f>
        <v>8091</v>
      </c>
      <c r="K17" s="1">
        <f>MAX((Source_tot_pop!K17-Source_ur_pop!K17),0)</f>
        <v>8136</v>
      </c>
      <c r="L17" s="1">
        <f>MAX((Source_tot_pop!L17-Source_ur_pop!L17),0)</f>
        <v>8179</v>
      </c>
      <c r="M17" s="1">
        <f>MAX((Source_tot_pop!M17-Source_ur_pop!M17),0)</f>
        <v>8221</v>
      </c>
      <c r="N17" s="1">
        <f>MAX((Source_tot_pop!N17-Source_ur_pop!N17),0)</f>
        <v>8255</v>
      </c>
      <c r="O17" s="1">
        <f>MAX((Source_tot_pop!O17-Source_ur_pop!O17),0)</f>
        <v>8285</v>
      </c>
      <c r="P17" s="1">
        <f>MAX((Source_tot_pop!P17-Source_ur_pop!P17),0)</f>
        <v>8313</v>
      </c>
      <c r="Q17" s="1">
        <f>MAX((Source_tot_pop!Q17-Source_ur_pop!Q17),0)</f>
        <v>8339</v>
      </c>
      <c r="R17" s="1">
        <f>MAX((Source_tot_pop!R17-Source_ur_pop!R17),0)</f>
        <v>8364</v>
      </c>
      <c r="S17" s="1">
        <f>MAX((Source_tot_pop!S17-Source_ur_pop!S17),0)</f>
        <v>8384</v>
      </c>
      <c r="T17" s="1">
        <f>MAX((Source_tot_pop!T17-Source_ur_pop!T17),0)</f>
        <v>8399</v>
      </c>
      <c r="U17" s="1">
        <f>MAX((Source_tot_pop!U17-Source_ur_pop!U17),0)</f>
        <v>8413</v>
      </c>
      <c r="V17" s="1">
        <f>MAX((Source_tot_pop!V17-Source_ur_pop!V17),0)</f>
        <v>8425</v>
      </c>
      <c r="W17" s="1">
        <f>MAX((Source_tot_pop!W17-Source_ur_pop!W17),0)</f>
        <v>8436</v>
      </c>
      <c r="X17" s="1">
        <f>MAX((Source_tot_pop!X17-Source_ur_pop!X17),0)</f>
        <v>8441</v>
      </c>
      <c r="Y17" s="1">
        <f>MAX((Source_tot_pop!Y17-Source_ur_pop!Y17),0)</f>
        <v>8444</v>
      </c>
      <c r="Z17" s="1">
        <f>MAX((Source_tot_pop!Z17-Source_ur_pop!Z17),0)</f>
        <v>8444</v>
      </c>
      <c r="AA17" s="1">
        <f>MAX((Source_tot_pop!AA17-Source_ur_pop!AA17),0)</f>
        <v>8443</v>
      </c>
      <c r="AB17" s="1">
        <f>MAX((Source_tot_pop!AB17-Source_ur_pop!AB17),0)</f>
        <v>8442</v>
      </c>
      <c r="AC17" s="1">
        <f>MAX((Source_tot_pop!AC17-Source_ur_pop!AC17),0)</f>
        <v>8439</v>
      </c>
    </row>
    <row r="18" spans="1:29" x14ac:dyDescent="0.35">
      <c r="A18" t="str">
        <f t="shared" si="0"/>
        <v>DL</v>
      </c>
      <c r="B18" t="s">
        <v>9</v>
      </c>
      <c r="C18" t="s">
        <v>0</v>
      </c>
      <c r="D18" s="1">
        <f>MAX((Source_tot_pop!D18-Source_ur_pop!D18),0)</f>
        <v>399</v>
      </c>
      <c r="E18" s="1">
        <f>MAX((Source_tot_pop!E18-Source_ur_pop!E18),0)</f>
        <v>366</v>
      </c>
      <c r="F18" s="1">
        <f>MAX((Source_tot_pop!F18-Source_ur_pop!F18),0)</f>
        <v>334</v>
      </c>
      <c r="G18" s="1">
        <f>MAX((Source_tot_pop!G18-Source_ur_pop!G18),0)</f>
        <v>303</v>
      </c>
      <c r="H18" s="1">
        <f>MAX((Source_tot_pop!H18-Source_ur_pop!H18),0)</f>
        <v>273</v>
      </c>
      <c r="I18" s="1">
        <f>MAX((Source_tot_pop!I18-Source_ur_pop!I18),0)</f>
        <v>244</v>
      </c>
      <c r="J18" s="1">
        <f>MAX((Source_tot_pop!J18-Source_ur_pop!J18),0)</f>
        <v>217</v>
      </c>
      <c r="K18" s="1">
        <f>MAX((Source_tot_pop!K18-Source_ur_pop!K18),0)</f>
        <v>191</v>
      </c>
      <c r="L18" s="1">
        <f>MAX((Source_tot_pop!L18-Source_ur_pop!L18),0)</f>
        <v>166</v>
      </c>
      <c r="M18" s="1">
        <f>MAX((Source_tot_pop!M18-Source_ur_pop!M18),0)</f>
        <v>143</v>
      </c>
      <c r="N18" s="1">
        <f>MAX((Source_tot_pop!N18-Source_ur_pop!N18),0)</f>
        <v>121</v>
      </c>
      <c r="O18" s="1">
        <f>MAX((Source_tot_pop!O18-Source_ur_pop!O18),0)</f>
        <v>101</v>
      </c>
      <c r="P18" s="1">
        <f>MAX((Source_tot_pop!P18-Source_ur_pop!P18),0)</f>
        <v>82</v>
      </c>
      <c r="Q18" s="1">
        <f>MAX((Source_tot_pop!Q18-Source_ur_pop!Q18),0)</f>
        <v>65</v>
      </c>
      <c r="R18" s="1">
        <f>MAX((Source_tot_pop!R18-Source_ur_pop!R18),0)</f>
        <v>51</v>
      </c>
      <c r="S18" s="1">
        <f>MAX((Source_tot_pop!S18-Source_ur_pop!S18),0)</f>
        <v>37</v>
      </c>
      <c r="T18" s="1">
        <f>MAX((Source_tot_pop!T18-Source_ur_pop!T18),0)</f>
        <v>25</v>
      </c>
      <c r="U18" s="1">
        <f>MAX((Source_tot_pop!U18-Source_ur_pop!U18),0)</f>
        <v>16</v>
      </c>
      <c r="V18" s="1">
        <f>MAX((Source_tot_pop!V18-Source_ur_pop!V18),0)</f>
        <v>8</v>
      </c>
      <c r="W18" s="1">
        <f>MAX((Source_tot_pop!W18-Source_ur_pop!W18),0)</f>
        <v>4</v>
      </c>
      <c r="X18" s="1">
        <f>MAX((Source_tot_pop!X18-Source_ur_pop!X18),0)</f>
        <v>0</v>
      </c>
      <c r="Y18" s="1">
        <f>MAX((Source_tot_pop!Y18-Source_ur_pop!Y18),0)</f>
        <v>0</v>
      </c>
      <c r="Z18" s="1">
        <f>MAX((Source_tot_pop!Z18-Source_ur_pop!Z18),0)</f>
        <v>1</v>
      </c>
      <c r="AA18" s="1">
        <f>MAX((Source_tot_pop!AA18-Source_ur_pop!AA18),0)</f>
        <v>0</v>
      </c>
      <c r="AB18" s="1">
        <f>MAX((Source_tot_pop!AB18-Source_ur_pop!AB18),0)</f>
        <v>0</v>
      </c>
      <c r="AC18" s="1">
        <f>MAX((Source_tot_pop!AC18-Source_ur_pop!AC18),0)</f>
        <v>0</v>
      </c>
    </row>
    <row r="19" spans="1:29" x14ac:dyDescent="0.35">
      <c r="A19" t="str">
        <f t="shared" si="0"/>
        <v>DL</v>
      </c>
      <c r="B19" t="s">
        <v>9</v>
      </c>
      <c r="C19" t="s">
        <v>1</v>
      </c>
      <c r="D19" s="1">
        <f>MAX((Source_tot_pop!D19-Source_ur_pop!D19),0)</f>
        <v>211</v>
      </c>
      <c r="E19" s="1">
        <f>MAX((Source_tot_pop!E19-Source_ur_pop!E19),0)</f>
        <v>191</v>
      </c>
      <c r="F19" s="1">
        <f>MAX((Source_tot_pop!F19-Source_ur_pop!F19),0)</f>
        <v>169</v>
      </c>
      <c r="G19" s="1">
        <f>MAX((Source_tot_pop!G19-Source_ur_pop!G19),0)</f>
        <v>149</v>
      </c>
      <c r="H19" s="1">
        <f>MAX((Source_tot_pop!H19-Source_ur_pop!H19),0)</f>
        <v>130</v>
      </c>
      <c r="I19" s="1">
        <f>MAX((Source_tot_pop!I19-Source_ur_pop!I19),0)</f>
        <v>109</v>
      </c>
      <c r="J19" s="1">
        <f>MAX((Source_tot_pop!J19-Source_ur_pop!J19),0)</f>
        <v>88</v>
      </c>
      <c r="K19" s="1">
        <f>MAX((Source_tot_pop!K19-Source_ur_pop!K19),0)</f>
        <v>68</v>
      </c>
      <c r="L19" s="1">
        <f>MAX((Source_tot_pop!L19-Source_ur_pop!L19),0)</f>
        <v>47</v>
      </c>
      <c r="M19" s="1">
        <f>MAX((Source_tot_pop!M19-Source_ur_pop!M19),0)</f>
        <v>29</v>
      </c>
      <c r="N19" s="1">
        <f>MAX((Source_tot_pop!N19-Source_ur_pop!N19),0)</f>
        <v>9</v>
      </c>
      <c r="O19" s="1">
        <f>MAX((Source_tot_pop!O19-Source_ur_pop!O19),0)</f>
        <v>0</v>
      </c>
      <c r="P19" s="1">
        <f>MAX((Source_tot_pop!P19-Source_ur_pop!P19),0)</f>
        <v>0</v>
      </c>
      <c r="Q19" s="1">
        <f>MAX((Source_tot_pop!Q19-Source_ur_pop!Q19),0)</f>
        <v>0</v>
      </c>
      <c r="R19" s="1">
        <f>MAX((Source_tot_pop!R19-Source_ur_pop!R19),0)</f>
        <v>0</v>
      </c>
      <c r="S19" s="1">
        <f>MAX((Source_tot_pop!S19-Source_ur_pop!S19),0)</f>
        <v>0</v>
      </c>
      <c r="T19" s="1">
        <f>MAX((Source_tot_pop!T19-Source_ur_pop!T19),0)</f>
        <v>0</v>
      </c>
      <c r="U19" s="1">
        <f>MAX((Source_tot_pop!U19-Source_ur_pop!U19),0)</f>
        <v>0</v>
      </c>
      <c r="V19" s="1">
        <f>MAX((Source_tot_pop!V19-Source_ur_pop!V19),0)</f>
        <v>0</v>
      </c>
      <c r="W19" s="1">
        <f>MAX((Source_tot_pop!W19-Source_ur_pop!W19),0)</f>
        <v>0</v>
      </c>
      <c r="X19" s="1">
        <f>MAX((Source_tot_pop!X19-Source_ur_pop!X19),0)</f>
        <v>0</v>
      </c>
      <c r="Y19" s="1">
        <f>MAX((Source_tot_pop!Y19-Source_ur_pop!Y19),0)</f>
        <v>0</v>
      </c>
      <c r="Z19" s="1">
        <f>MAX((Source_tot_pop!Z19-Source_ur_pop!Z19),0)</f>
        <v>0</v>
      </c>
      <c r="AA19" s="1">
        <f>MAX((Source_tot_pop!AA19-Source_ur_pop!AA19),0)</f>
        <v>0</v>
      </c>
      <c r="AB19" s="1">
        <f>MAX((Source_tot_pop!AB19-Source_ur_pop!AB19),0)</f>
        <v>0</v>
      </c>
      <c r="AC19" s="1">
        <f>MAX((Source_tot_pop!AC19-Source_ur_pop!AC19),0)</f>
        <v>0</v>
      </c>
    </row>
    <row r="20" spans="1:29" x14ac:dyDescent="0.35">
      <c r="A20" t="str">
        <f t="shared" si="0"/>
        <v>DL</v>
      </c>
      <c r="B20" t="s">
        <v>9</v>
      </c>
      <c r="C20" t="s">
        <v>2</v>
      </c>
      <c r="D20" s="1">
        <f>MAX((Source_tot_pop!D20-Source_ur_pop!D20),0)</f>
        <v>187</v>
      </c>
      <c r="E20" s="1">
        <f>MAX((Source_tot_pop!E20-Source_ur_pop!E20),0)</f>
        <v>175</v>
      </c>
      <c r="F20" s="1">
        <f>MAX((Source_tot_pop!F20-Source_ur_pop!F20),0)</f>
        <v>165</v>
      </c>
      <c r="G20" s="1">
        <f>MAX((Source_tot_pop!G20-Source_ur_pop!G20),0)</f>
        <v>154</v>
      </c>
      <c r="H20" s="1">
        <f>MAX((Source_tot_pop!H20-Source_ur_pop!H20),0)</f>
        <v>143</v>
      </c>
      <c r="I20" s="1">
        <f>MAX((Source_tot_pop!I20-Source_ur_pop!I20),0)</f>
        <v>135</v>
      </c>
      <c r="J20" s="1">
        <f>MAX((Source_tot_pop!J20-Source_ur_pop!J20),0)</f>
        <v>128</v>
      </c>
      <c r="K20" s="1">
        <f>MAX((Source_tot_pop!K20-Source_ur_pop!K20),0)</f>
        <v>123</v>
      </c>
      <c r="L20" s="1">
        <f>MAX((Source_tot_pop!L20-Source_ur_pop!L20),0)</f>
        <v>117</v>
      </c>
      <c r="M20" s="1">
        <f>MAX((Source_tot_pop!M20-Source_ur_pop!M20),0)</f>
        <v>114</v>
      </c>
      <c r="N20" s="1">
        <f>MAX((Source_tot_pop!N20-Source_ur_pop!N20),0)</f>
        <v>112</v>
      </c>
      <c r="O20" s="1">
        <f>MAX((Source_tot_pop!O20-Source_ur_pop!O20),0)</f>
        <v>111</v>
      </c>
      <c r="P20" s="1">
        <f>MAX((Source_tot_pop!P20-Source_ur_pop!P20),0)</f>
        <v>112</v>
      </c>
      <c r="Q20" s="1">
        <f>MAX((Source_tot_pop!Q20-Source_ur_pop!Q20),0)</f>
        <v>114</v>
      </c>
      <c r="R20" s="1">
        <f>MAX((Source_tot_pop!R20-Source_ur_pop!R20),0)</f>
        <v>116</v>
      </c>
      <c r="S20" s="1">
        <f>MAX((Source_tot_pop!S20-Source_ur_pop!S20),0)</f>
        <v>122</v>
      </c>
      <c r="T20" s="1">
        <f>MAX((Source_tot_pop!T20-Source_ur_pop!T20),0)</f>
        <v>129</v>
      </c>
      <c r="U20" s="1">
        <f>MAX((Source_tot_pop!U20-Source_ur_pop!U20),0)</f>
        <v>137</v>
      </c>
      <c r="V20" s="1">
        <f>MAX((Source_tot_pop!V20-Source_ur_pop!V20),0)</f>
        <v>146</v>
      </c>
      <c r="W20" s="1">
        <f>MAX((Source_tot_pop!W20-Source_ur_pop!W20),0)</f>
        <v>157</v>
      </c>
      <c r="X20" s="1">
        <f>MAX((Source_tot_pop!X20-Source_ur_pop!X20),0)</f>
        <v>169</v>
      </c>
      <c r="Y20" s="1">
        <f>MAX((Source_tot_pop!Y20-Source_ur_pop!Y20),0)</f>
        <v>183</v>
      </c>
      <c r="Z20" s="1">
        <f>MAX((Source_tot_pop!Z20-Source_ur_pop!Z20),0)</f>
        <v>198</v>
      </c>
      <c r="AA20" s="1">
        <f>MAX((Source_tot_pop!AA20-Source_ur_pop!AA20),0)</f>
        <v>213</v>
      </c>
      <c r="AB20" s="1">
        <f>MAX((Source_tot_pop!AB20-Source_ur_pop!AB20),0)</f>
        <v>227</v>
      </c>
      <c r="AC20" s="1">
        <f>MAX((Source_tot_pop!AC20-Source_ur_pop!AC20),0)</f>
        <v>241</v>
      </c>
    </row>
    <row r="21" spans="1:29" x14ac:dyDescent="0.35">
      <c r="A21" t="str">
        <f t="shared" si="0"/>
        <v>RJ</v>
      </c>
      <c r="B21" t="s">
        <v>10</v>
      </c>
      <c r="C21" t="s">
        <v>0</v>
      </c>
      <c r="D21" s="1">
        <f>MAX((Source_tot_pop!D21-Source_ur_pop!D21),0)</f>
        <v>51938</v>
      </c>
      <c r="E21" s="1">
        <f>MAX((Source_tot_pop!E21-Source_ur_pop!E21),0)</f>
        <v>52687</v>
      </c>
      <c r="F21" s="1">
        <f>MAX((Source_tot_pop!F21-Source_ur_pop!F21),0)</f>
        <v>53434</v>
      </c>
      <c r="G21" s="1">
        <f>MAX((Source_tot_pop!G21-Source_ur_pop!G21),0)</f>
        <v>54177</v>
      </c>
      <c r="H21" s="1">
        <f>MAX((Source_tot_pop!H21-Source_ur_pop!H21),0)</f>
        <v>54919</v>
      </c>
      <c r="I21" s="1">
        <f>MAX((Source_tot_pop!I21-Source_ur_pop!I21),0)</f>
        <v>55601</v>
      </c>
      <c r="J21" s="1">
        <f>MAX((Source_tot_pop!J21-Source_ur_pop!J21),0)</f>
        <v>56240</v>
      </c>
      <c r="K21" s="1">
        <f>MAX((Source_tot_pop!K21-Source_ur_pop!K21),0)</f>
        <v>56876</v>
      </c>
      <c r="L21" s="1">
        <f>MAX((Source_tot_pop!L21-Source_ur_pop!L21),0)</f>
        <v>57512</v>
      </c>
      <c r="M21" s="1">
        <f>MAX((Source_tot_pop!M21-Source_ur_pop!M21),0)</f>
        <v>58144</v>
      </c>
      <c r="N21" s="1">
        <f>MAX((Source_tot_pop!N21-Source_ur_pop!N21),0)</f>
        <v>58715</v>
      </c>
      <c r="O21" s="1">
        <f>MAX((Source_tot_pop!O21-Source_ur_pop!O21),0)</f>
        <v>59242</v>
      </c>
      <c r="P21" s="1">
        <f>MAX((Source_tot_pop!P21-Source_ur_pop!P21),0)</f>
        <v>59767</v>
      </c>
      <c r="Q21" s="1">
        <f>MAX((Source_tot_pop!Q21-Source_ur_pop!Q21),0)</f>
        <v>60290</v>
      </c>
      <c r="R21" s="1">
        <f>MAX((Source_tot_pop!R21-Source_ur_pop!R21),0)</f>
        <v>60810</v>
      </c>
      <c r="S21" s="1">
        <f>MAX((Source_tot_pop!S21-Source_ur_pop!S21),0)</f>
        <v>61261</v>
      </c>
      <c r="T21" s="1">
        <f>MAX((Source_tot_pop!T21-Source_ur_pop!T21),0)</f>
        <v>61659</v>
      </c>
      <c r="U21" s="1">
        <f>MAX((Source_tot_pop!U21-Source_ur_pop!U21),0)</f>
        <v>62055</v>
      </c>
      <c r="V21" s="1">
        <f>MAX((Source_tot_pop!V21-Source_ur_pop!V21),0)</f>
        <v>62450</v>
      </c>
      <c r="W21" s="1">
        <f>MAX((Source_tot_pop!W21-Source_ur_pop!W21),0)</f>
        <v>62842</v>
      </c>
      <c r="X21" s="1">
        <f>MAX((Source_tot_pop!X21-Source_ur_pop!X21),0)</f>
        <v>63217</v>
      </c>
      <c r="Y21" s="1">
        <f>MAX((Source_tot_pop!Y21-Source_ur_pop!Y21),0)</f>
        <v>63578</v>
      </c>
      <c r="Z21" s="1">
        <f>MAX((Source_tot_pop!Z21-Source_ur_pop!Z21),0)</f>
        <v>63937</v>
      </c>
      <c r="AA21" s="1">
        <f>MAX((Source_tot_pop!AA21-Source_ur_pop!AA21),0)</f>
        <v>64294</v>
      </c>
      <c r="AB21" s="1">
        <f>MAX((Source_tot_pop!AB21-Source_ur_pop!AB21),0)</f>
        <v>64649</v>
      </c>
      <c r="AC21" s="1">
        <f>MAX((Source_tot_pop!AC21-Source_ur_pop!AC21),0)</f>
        <v>65005</v>
      </c>
    </row>
    <row r="22" spans="1:29" x14ac:dyDescent="0.35">
      <c r="A22" t="str">
        <f t="shared" si="0"/>
        <v>RJ</v>
      </c>
      <c r="B22" t="s">
        <v>10</v>
      </c>
      <c r="C22" t="s">
        <v>1</v>
      </c>
      <c r="D22" s="1">
        <f>MAX((Source_tot_pop!D22-Source_ur_pop!D22),0)</f>
        <v>26853</v>
      </c>
      <c r="E22" s="1">
        <f>MAX((Source_tot_pop!E22-Source_ur_pop!E22),0)</f>
        <v>27208</v>
      </c>
      <c r="F22" s="1">
        <f>MAX((Source_tot_pop!F22-Source_ur_pop!F22),0)</f>
        <v>27564</v>
      </c>
      <c r="G22" s="1">
        <f>MAX((Source_tot_pop!G22-Source_ur_pop!G22),0)</f>
        <v>27918</v>
      </c>
      <c r="H22" s="1">
        <f>MAX((Source_tot_pop!H22-Source_ur_pop!H22),0)</f>
        <v>28269</v>
      </c>
      <c r="I22" s="1">
        <f>MAX((Source_tot_pop!I22-Source_ur_pop!I22),0)</f>
        <v>28587</v>
      </c>
      <c r="J22" s="1">
        <f>MAX((Source_tot_pop!J22-Source_ur_pop!J22),0)</f>
        <v>28879</v>
      </c>
      <c r="K22" s="1">
        <f>MAX((Source_tot_pop!K22-Source_ur_pop!K22),0)</f>
        <v>29169</v>
      </c>
      <c r="L22" s="1">
        <f>MAX((Source_tot_pop!L22-Source_ur_pop!L22),0)</f>
        <v>29457</v>
      </c>
      <c r="M22" s="1">
        <f>MAX((Source_tot_pop!M22-Source_ur_pop!M22),0)</f>
        <v>29746</v>
      </c>
      <c r="N22" s="1">
        <f>MAX((Source_tot_pop!N22-Source_ur_pop!N22),0)</f>
        <v>29998</v>
      </c>
      <c r="O22" s="1">
        <f>MAX((Source_tot_pop!O22-Source_ur_pop!O22),0)</f>
        <v>30224</v>
      </c>
      <c r="P22" s="1">
        <f>MAX((Source_tot_pop!P22-Source_ur_pop!P22),0)</f>
        <v>30448</v>
      </c>
      <c r="Q22" s="1">
        <f>MAX((Source_tot_pop!Q22-Source_ur_pop!Q22),0)</f>
        <v>30672</v>
      </c>
      <c r="R22" s="1">
        <f>MAX((Source_tot_pop!R22-Source_ur_pop!R22),0)</f>
        <v>30894</v>
      </c>
      <c r="S22" s="1">
        <f>MAX((Source_tot_pop!S22-Source_ur_pop!S22),0)</f>
        <v>31075</v>
      </c>
      <c r="T22" s="1">
        <f>MAX((Source_tot_pop!T22-Source_ur_pop!T22),0)</f>
        <v>31225</v>
      </c>
      <c r="U22" s="1">
        <f>MAX((Source_tot_pop!U22-Source_ur_pop!U22),0)</f>
        <v>31374</v>
      </c>
      <c r="V22" s="1">
        <f>MAX((Source_tot_pop!V22-Source_ur_pop!V22),0)</f>
        <v>31522</v>
      </c>
      <c r="W22" s="1">
        <f>MAX((Source_tot_pop!W22-Source_ur_pop!W22),0)</f>
        <v>31668</v>
      </c>
      <c r="X22" s="1">
        <f>MAX((Source_tot_pop!X22-Source_ur_pop!X22),0)</f>
        <v>31831</v>
      </c>
      <c r="Y22" s="1">
        <f>MAX((Source_tot_pop!Y22-Source_ur_pop!Y22),0)</f>
        <v>32004</v>
      </c>
      <c r="Z22" s="1">
        <f>MAX((Source_tot_pop!Z22-Source_ur_pop!Z22),0)</f>
        <v>32175</v>
      </c>
      <c r="AA22" s="1">
        <f>MAX((Source_tot_pop!AA22-Source_ur_pop!AA22),0)</f>
        <v>32346</v>
      </c>
      <c r="AB22" s="1">
        <f>MAX((Source_tot_pop!AB22-Source_ur_pop!AB22),0)</f>
        <v>32516</v>
      </c>
      <c r="AC22" s="1">
        <f>MAX((Source_tot_pop!AC22-Source_ur_pop!AC22),0)</f>
        <v>32686</v>
      </c>
    </row>
    <row r="23" spans="1:29" x14ac:dyDescent="0.35">
      <c r="A23" t="str">
        <f t="shared" si="0"/>
        <v>RJ</v>
      </c>
      <c r="B23" t="s">
        <v>10</v>
      </c>
      <c r="C23" t="s">
        <v>2</v>
      </c>
      <c r="D23" s="1">
        <f>MAX((Source_tot_pop!D23-Source_ur_pop!D23),0)</f>
        <v>25086</v>
      </c>
      <c r="E23" s="1">
        <f>MAX((Source_tot_pop!E23-Source_ur_pop!E23),0)</f>
        <v>25478</v>
      </c>
      <c r="F23" s="1">
        <f>MAX((Source_tot_pop!F23-Source_ur_pop!F23),0)</f>
        <v>25870</v>
      </c>
      <c r="G23" s="1">
        <f>MAX((Source_tot_pop!G23-Source_ur_pop!G23),0)</f>
        <v>26260</v>
      </c>
      <c r="H23" s="1">
        <f>MAX((Source_tot_pop!H23-Source_ur_pop!H23),0)</f>
        <v>26649</v>
      </c>
      <c r="I23" s="1">
        <f>MAX((Source_tot_pop!I23-Source_ur_pop!I23),0)</f>
        <v>27014</v>
      </c>
      <c r="J23" s="1">
        <f>MAX((Source_tot_pop!J23-Source_ur_pop!J23),0)</f>
        <v>27362</v>
      </c>
      <c r="K23" s="1">
        <f>MAX((Source_tot_pop!K23-Source_ur_pop!K23),0)</f>
        <v>27708</v>
      </c>
      <c r="L23" s="1">
        <f>MAX((Source_tot_pop!L23-Source_ur_pop!L23),0)</f>
        <v>28053</v>
      </c>
      <c r="M23" s="1">
        <f>MAX((Source_tot_pop!M23-Source_ur_pop!M23),0)</f>
        <v>28398</v>
      </c>
      <c r="N23" s="1">
        <f>MAX((Source_tot_pop!N23-Source_ur_pop!N23),0)</f>
        <v>28717</v>
      </c>
      <c r="O23" s="1">
        <f>MAX((Source_tot_pop!O23-Source_ur_pop!O23),0)</f>
        <v>29018</v>
      </c>
      <c r="P23" s="1">
        <f>MAX((Source_tot_pop!P23-Source_ur_pop!P23),0)</f>
        <v>29319</v>
      </c>
      <c r="Q23" s="1">
        <f>MAX((Source_tot_pop!Q23-Source_ur_pop!Q23),0)</f>
        <v>29618</v>
      </c>
      <c r="R23" s="1">
        <f>MAX((Source_tot_pop!R23-Source_ur_pop!R23),0)</f>
        <v>29916</v>
      </c>
      <c r="S23" s="1">
        <f>MAX((Source_tot_pop!S23-Source_ur_pop!S23),0)</f>
        <v>30185</v>
      </c>
      <c r="T23" s="1">
        <f>MAX((Source_tot_pop!T23-Source_ur_pop!T23),0)</f>
        <v>30434</v>
      </c>
      <c r="U23" s="1">
        <f>MAX((Source_tot_pop!U23-Source_ur_pop!U23),0)</f>
        <v>30681</v>
      </c>
      <c r="V23" s="1">
        <f>MAX((Source_tot_pop!V23-Source_ur_pop!V23),0)</f>
        <v>30928</v>
      </c>
      <c r="W23" s="1">
        <f>MAX((Source_tot_pop!W23-Source_ur_pop!W23),0)</f>
        <v>31174</v>
      </c>
      <c r="X23" s="1">
        <f>MAX((Source_tot_pop!X23-Source_ur_pop!X23),0)</f>
        <v>31387</v>
      </c>
      <c r="Y23" s="1">
        <f>MAX((Source_tot_pop!Y23-Source_ur_pop!Y23),0)</f>
        <v>31575</v>
      </c>
      <c r="Z23" s="1">
        <f>MAX((Source_tot_pop!Z23-Source_ur_pop!Z23),0)</f>
        <v>31762</v>
      </c>
      <c r="AA23" s="1">
        <f>MAX((Source_tot_pop!AA23-Source_ur_pop!AA23),0)</f>
        <v>31948</v>
      </c>
      <c r="AB23" s="1">
        <f>MAX((Source_tot_pop!AB23-Source_ur_pop!AB23),0)</f>
        <v>32134</v>
      </c>
      <c r="AC23" s="1">
        <f>MAX((Source_tot_pop!AC23-Source_ur_pop!AC23),0)</f>
        <v>32319</v>
      </c>
    </row>
    <row r="24" spans="1:29" x14ac:dyDescent="0.35">
      <c r="A24" t="str">
        <f t="shared" si="0"/>
        <v>UP</v>
      </c>
      <c r="B24" t="s">
        <v>11</v>
      </c>
      <c r="C24" t="s">
        <v>0</v>
      </c>
      <c r="D24" s="1">
        <f>MAX((Source_tot_pop!D24-Source_ur_pop!D24),0)</f>
        <v>156615</v>
      </c>
      <c r="E24" s="1">
        <f>MAX((Source_tot_pop!E24-Source_ur_pop!E24),0)</f>
        <v>158834</v>
      </c>
      <c r="F24" s="1">
        <f>MAX((Source_tot_pop!F24-Source_ur_pop!F24),0)</f>
        <v>161045</v>
      </c>
      <c r="G24" s="1">
        <f>MAX((Source_tot_pop!G24-Source_ur_pop!G24),0)</f>
        <v>163249</v>
      </c>
      <c r="H24" s="1">
        <f>MAX((Source_tot_pop!H24-Source_ur_pop!H24),0)</f>
        <v>165443</v>
      </c>
      <c r="I24" s="1">
        <f>MAX((Source_tot_pop!I24-Source_ur_pop!I24),0)</f>
        <v>167502</v>
      </c>
      <c r="J24" s="1">
        <f>MAX((Source_tot_pop!J24-Source_ur_pop!J24),0)</f>
        <v>169459</v>
      </c>
      <c r="K24" s="1">
        <f>MAX((Source_tot_pop!K24-Source_ur_pop!K24),0)</f>
        <v>171409</v>
      </c>
      <c r="L24" s="1">
        <f>MAX((Source_tot_pop!L24-Source_ur_pop!L24),0)</f>
        <v>173352</v>
      </c>
      <c r="M24" s="1">
        <f>MAX((Source_tot_pop!M24-Source_ur_pop!M24),0)</f>
        <v>175287</v>
      </c>
      <c r="N24" s="1">
        <f>MAX((Source_tot_pop!N24-Source_ur_pop!N24),0)</f>
        <v>176959</v>
      </c>
      <c r="O24" s="1">
        <f>MAX((Source_tot_pop!O24-Source_ur_pop!O24),0)</f>
        <v>178444</v>
      </c>
      <c r="P24" s="1">
        <f>MAX((Source_tot_pop!P24-Source_ur_pop!P24),0)</f>
        <v>179921</v>
      </c>
      <c r="Q24" s="1">
        <f>MAX((Source_tot_pop!Q24-Source_ur_pop!Q24),0)</f>
        <v>181391</v>
      </c>
      <c r="R24" s="1">
        <f>MAX((Source_tot_pop!R24-Source_ur_pop!R24),0)</f>
        <v>182856</v>
      </c>
      <c r="S24" s="1">
        <f>MAX((Source_tot_pop!S24-Source_ur_pop!S24),0)</f>
        <v>184063</v>
      </c>
      <c r="T24" s="1">
        <f>MAX((Source_tot_pop!T24-Source_ur_pop!T24),0)</f>
        <v>185085</v>
      </c>
      <c r="U24" s="1">
        <f>MAX((Source_tot_pop!U24-Source_ur_pop!U24),0)</f>
        <v>186101</v>
      </c>
      <c r="V24" s="1">
        <f>MAX((Source_tot_pop!V24-Source_ur_pop!V24),0)</f>
        <v>187112</v>
      </c>
      <c r="W24" s="1">
        <f>MAX((Source_tot_pop!W24-Source_ur_pop!W24),0)</f>
        <v>188116</v>
      </c>
      <c r="X24" s="1">
        <f>MAX((Source_tot_pop!X24-Source_ur_pop!X24),0)</f>
        <v>188933</v>
      </c>
      <c r="Y24" s="1">
        <f>MAX((Source_tot_pop!Y24-Source_ur_pop!Y24),0)</f>
        <v>189615</v>
      </c>
      <c r="Z24" s="1">
        <f>MAX((Source_tot_pop!Z24-Source_ur_pop!Z24),0)</f>
        <v>190293</v>
      </c>
      <c r="AA24" s="1">
        <f>MAX((Source_tot_pop!AA24-Source_ur_pop!AA24),0)</f>
        <v>190965</v>
      </c>
      <c r="AB24" s="1">
        <f>MAX((Source_tot_pop!AB24-Source_ur_pop!AB24),0)</f>
        <v>191633</v>
      </c>
      <c r="AC24" s="1">
        <f>MAX((Source_tot_pop!AC24-Source_ur_pop!AC24),0)</f>
        <v>192299</v>
      </c>
    </row>
    <row r="25" spans="1:29" x14ac:dyDescent="0.35">
      <c r="A25" t="str">
        <f t="shared" si="0"/>
        <v>UP</v>
      </c>
      <c r="B25" t="s">
        <v>11</v>
      </c>
      <c r="C25" t="s">
        <v>1</v>
      </c>
      <c r="D25" s="1">
        <f>MAX((Source_tot_pop!D25-Source_ur_pop!D25),0)</f>
        <v>81642</v>
      </c>
      <c r="E25" s="1">
        <f>MAX((Source_tot_pop!E25-Source_ur_pop!E25),0)</f>
        <v>82761</v>
      </c>
      <c r="F25" s="1">
        <f>MAX((Source_tot_pop!F25-Source_ur_pop!F25),0)</f>
        <v>83875</v>
      </c>
      <c r="G25" s="1">
        <f>MAX((Source_tot_pop!G25-Source_ur_pop!G25),0)</f>
        <v>84986</v>
      </c>
      <c r="H25" s="1">
        <f>MAX((Source_tot_pop!H25-Source_ur_pop!H25),0)</f>
        <v>86093</v>
      </c>
      <c r="I25" s="1">
        <f>MAX((Source_tot_pop!I25-Source_ur_pop!I25),0)</f>
        <v>87123</v>
      </c>
      <c r="J25" s="1">
        <f>MAX((Source_tot_pop!J25-Source_ur_pop!J25),0)</f>
        <v>88099</v>
      </c>
      <c r="K25" s="1">
        <f>MAX((Source_tot_pop!K25-Source_ur_pop!K25),0)</f>
        <v>89070</v>
      </c>
      <c r="L25" s="1">
        <f>MAX((Source_tot_pop!L25-Source_ur_pop!L25),0)</f>
        <v>90038</v>
      </c>
      <c r="M25" s="1">
        <f>MAX((Source_tot_pop!M25-Source_ur_pop!M25),0)</f>
        <v>91002</v>
      </c>
      <c r="N25" s="1">
        <f>MAX((Source_tot_pop!N25-Source_ur_pop!N25),0)</f>
        <v>91822</v>
      </c>
      <c r="O25" s="1">
        <f>MAX((Source_tot_pop!O25-Source_ur_pop!O25),0)</f>
        <v>92540</v>
      </c>
      <c r="P25" s="1">
        <f>MAX((Source_tot_pop!P25-Source_ur_pop!P25),0)</f>
        <v>93255</v>
      </c>
      <c r="Q25" s="1">
        <f>MAX((Source_tot_pop!Q25-Source_ur_pop!Q25),0)</f>
        <v>93966</v>
      </c>
      <c r="R25" s="1">
        <f>MAX((Source_tot_pop!R25-Source_ur_pop!R25),0)</f>
        <v>94673</v>
      </c>
      <c r="S25" s="1">
        <f>MAX((Source_tot_pop!S25-Source_ur_pop!S25),0)</f>
        <v>95242</v>
      </c>
      <c r="T25" s="1">
        <f>MAX((Source_tot_pop!T25-Source_ur_pop!T25),0)</f>
        <v>95709</v>
      </c>
      <c r="U25" s="1">
        <f>MAX((Source_tot_pop!U25-Source_ur_pop!U25),0)</f>
        <v>96173</v>
      </c>
      <c r="V25" s="1">
        <f>MAX((Source_tot_pop!V25-Source_ur_pop!V25),0)</f>
        <v>96635</v>
      </c>
      <c r="W25" s="1">
        <f>MAX((Source_tot_pop!W25-Source_ur_pop!W25),0)</f>
        <v>97093</v>
      </c>
      <c r="X25" s="1">
        <f>MAX((Source_tot_pop!X25-Source_ur_pop!X25),0)</f>
        <v>97451</v>
      </c>
      <c r="Y25" s="1">
        <f>MAX((Source_tot_pop!Y25-Source_ur_pop!Y25),0)</f>
        <v>97738</v>
      </c>
      <c r="Z25" s="1">
        <f>MAX((Source_tot_pop!Z25-Source_ur_pop!Z25),0)</f>
        <v>98021</v>
      </c>
      <c r="AA25" s="1">
        <f>MAX((Source_tot_pop!AA25-Source_ur_pop!AA25),0)</f>
        <v>98302</v>
      </c>
      <c r="AB25" s="1">
        <f>MAX((Source_tot_pop!AB25-Source_ur_pop!AB25),0)</f>
        <v>98580</v>
      </c>
      <c r="AC25" s="1">
        <f>MAX((Source_tot_pop!AC25-Source_ur_pop!AC25),0)</f>
        <v>98858</v>
      </c>
    </row>
    <row r="26" spans="1:29" x14ac:dyDescent="0.35">
      <c r="A26" t="str">
        <f t="shared" si="0"/>
        <v>UP</v>
      </c>
      <c r="B26" t="s">
        <v>11</v>
      </c>
      <c r="C26" t="s">
        <v>2</v>
      </c>
      <c r="D26" s="1">
        <f>MAX((Source_tot_pop!D26-Source_ur_pop!D26),0)</f>
        <v>74973</v>
      </c>
      <c r="E26" s="1">
        <f>MAX((Source_tot_pop!E26-Source_ur_pop!E26),0)</f>
        <v>76073</v>
      </c>
      <c r="F26" s="1">
        <f>MAX((Source_tot_pop!F26-Source_ur_pop!F26),0)</f>
        <v>77169</v>
      </c>
      <c r="G26" s="1">
        <f>MAX((Source_tot_pop!G26-Source_ur_pop!G26),0)</f>
        <v>78262</v>
      </c>
      <c r="H26" s="1">
        <f>MAX((Source_tot_pop!H26-Source_ur_pop!H26),0)</f>
        <v>79352</v>
      </c>
      <c r="I26" s="1">
        <f>MAX((Source_tot_pop!I26-Source_ur_pop!I26),0)</f>
        <v>80379</v>
      </c>
      <c r="J26" s="1">
        <f>MAX((Source_tot_pop!J26-Source_ur_pop!J26),0)</f>
        <v>81361</v>
      </c>
      <c r="K26" s="1">
        <f>MAX((Source_tot_pop!K26-Source_ur_pop!K26),0)</f>
        <v>82339</v>
      </c>
      <c r="L26" s="1">
        <f>MAX((Source_tot_pop!L26-Source_ur_pop!L26),0)</f>
        <v>83314</v>
      </c>
      <c r="M26" s="1">
        <f>MAX((Source_tot_pop!M26-Source_ur_pop!M26),0)</f>
        <v>84285</v>
      </c>
      <c r="N26" s="1">
        <f>MAX((Source_tot_pop!N26-Source_ur_pop!N26),0)</f>
        <v>85137</v>
      </c>
      <c r="O26" s="1">
        <f>MAX((Source_tot_pop!O26-Source_ur_pop!O26),0)</f>
        <v>85903</v>
      </c>
      <c r="P26" s="1">
        <f>MAX((Source_tot_pop!P26-Source_ur_pop!P26),0)</f>
        <v>86666</v>
      </c>
      <c r="Q26" s="1">
        <f>MAX((Source_tot_pop!Q26-Source_ur_pop!Q26),0)</f>
        <v>87426</v>
      </c>
      <c r="R26" s="1">
        <f>MAX((Source_tot_pop!R26-Source_ur_pop!R26),0)</f>
        <v>88182</v>
      </c>
      <c r="S26" s="1">
        <f>MAX((Source_tot_pop!S26-Source_ur_pop!S26),0)</f>
        <v>88821</v>
      </c>
      <c r="T26" s="1">
        <f>MAX((Source_tot_pop!T26-Source_ur_pop!T26),0)</f>
        <v>89376</v>
      </c>
      <c r="U26" s="1">
        <f>MAX((Source_tot_pop!U26-Source_ur_pop!U26),0)</f>
        <v>89927</v>
      </c>
      <c r="V26" s="1">
        <f>MAX((Source_tot_pop!V26-Source_ur_pop!V26),0)</f>
        <v>90476</v>
      </c>
      <c r="W26" s="1">
        <f>MAX((Source_tot_pop!W26-Source_ur_pop!W26),0)</f>
        <v>91022</v>
      </c>
      <c r="X26" s="1">
        <f>MAX((Source_tot_pop!X26-Source_ur_pop!X26),0)</f>
        <v>91482</v>
      </c>
      <c r="Y26" s="1">
        <f>MAX((Source_tot_pop!Y26-Source_ur_pop!Y26),0)</f>
        <v>91877</v>
      </c>
      <c r="Z26" s="1">
        <f>MAX((Source_tot_pop!Z26-Source_ur_pop!Z26),0)</f>
        <v>92272</v>
      </c>
      <c r="AA26" s="1">
        <f>MAX((Source_tot_pop!AA26-Source_ur_pop!AA26),0)</f>
        <v>92663</v>
      </c>
      <c r="AB26" s="1">
        <f>MAX((Source_tot_pop!AB26-Source_ur_pop!AB26),0)</f>
        <v>93052</v>
      </c>
      <c r="AC26" s="1">
        <f>MAX((Source_tot_pop!AC26-Source_ur_pop!AC26),0)</f>
        <v>93441</v>
      </c>
    </row>
    <row r="27" spans="1:29" x14ac:dyDescent="0.35">
      <c r="A27" t="str">
        <f t="shared" si="0"/>
        <v>BR</v>
      </c>
      <c r="B27" t="s">
        <v>12</v>
      </c>
      <c r="C27" t="s">
        <v>0</v>
      </c>
      <c r="D27" s="1">
        <f>MAX((Source_tot_pop!D27-Source_ur_pop!D27),0)</f>
        <v>93331</v>
      </c>
      <c r="E27" s="1">
        <f>MAX((Source_tot_pop!E27-Source_ur_pop!E27),0)</f>
        <v>95027</v>
      </c>
      <c r="F27" s="1">
        <f>MAX((Source_tot_pop!F27-Source_ur_pop!F27),0)</f>
        <v>96721</v>
      </c>
      <c r="G27" s="1">
        <f>MAX((Source_tot_pop!G27-Source_ur_pop!G27),0)</f>
        <v>98411</v>
      </c>
      <c r="H27" s="1">
        <f>MAX((Source_tot_pop!H27-Source_ur_pop!H27),0)</f>
        <v>100098</v>
      </c>
      <c r="I27" s="1">
        <f>MAX((Source_tot_pop!I27-Source_ur_pop!I27),0)</f>
        <v>101663</v>
      </c>
      <c r="J27" s="1">
        <f>MAX((Source_tot_pop!J27-Source_ur_pop!J27),0)</f>
        <v>103139</v>
      </c>
      <c r="K27" s="1">
        <f>MAX((Source_tot_pop!K27-Source_ur_pop!K27),0)</f>
        <v>104613</v>
      </c>
      <c r="L27" s="1">
        <f>MAX((Source_tot_pop!L27-Source_ur_pop!L27),0)</f>
        <v>106085</v>
      </c>
      <c r="M27" s="1">
        <f>MAX((Source_tot_pop!M27-Source_ur_pop!M27),0)</f>
        <v>107554</v>
      </c>
      <c r="N27" s="1">
        <f>MAX((Source_tot_pop!N27-Source_ur_pop!N27),0)</f>
        <v>109049</v>
      </c>
      <c r="O27" s="1">
        <f>MAX((Source_tot_pop!O27-Source_ur_pop!O27),0)</f>
        <v>110561</v>
      </c>
      <c r="P27" s="1">
        <f>MAX((Source_tot_pop!P27-Source_ur_pop!P27),0)</f>
        <v>112071</v>
      </c>
      <c r="Q27" s="1">
        <f>MAX((Source_tot_pop!Q27-Source_ur_pop!Q27),0)</f>
        <v>113580</v>
      </c>
      <c r="R27" s="1">
        <f>MAX((Source_tot_pop!R27-Source_ur_pop!R27),0)</f>
        <v>115085</v>
      </c>
      <c r="S27" s="1">
        <f>MAX((Source_tot_pop!S27-Source_ur_pop!S27),0)</f>
        <v>116546</v>
      </c>
      <c r="T27" s="1">
        <f>MAX((Source_tot_pop!T27-Source_ur_pop!T27),0)</f>
        <v>117975</v>
      </c>
      <c r="U27" s="1">
        <f>MAX((Source_tot_pop!U27-Source_ur_pop!U27),0)</f>
        <v>119402</v>
      </c>
      <c r="V27" s="1">
        <f>MAX((Source_tot_pop!V27-Source_ur_pop!V27),0)</f>
        <v>120827</v>
      </c>
      <c r="W27" s="1">
        <f>MAX((Source_tot_pop!W27-Source_ur_pop!W27),0)</f>
        <v>122249</v>
      </c>
      <c r="X27" s="1">
        <f>MAX((Source_tot_pop!X27-Source_ur_pop!X27),0)</f>
        <v>123544</v>
      </c>
      <c r="Y27" s="1">
        <f>MAX((Source_tot_pop!Y27-Source_ur_pop!Y27),0)</f>
        <v>124745</v>
      </c>
      <c r="Z27" s="1">
        <f>MAX((Source_tot_pop!Z27-Source_ur_pop!Z27),0)</f>
        <v>125945</v>
      </c>
      <c r="AA27" s="1">
        <f>MAX((Source_tot_pop!AA27-Source_ur_pop!AA27),0)</f>
        <v>127142</v>
      </c>
      <c r="AB27" s="1">
        <f>MAX((Source_tot_pop!AB27-Source_ur_pop!AB27),0)</f>
        <v>128337</v>
      </c>
      <c r="AC27" s="1">
        <f>MAX((Source_tot_pop!AC27-Source_ur_pop!AC27),0)</f>
        <v>129532</v>
      </c>
    </row>
    <row r="28" spans="1:29" x14ac:dyDescent="0.35">
      <c r="A28" t="str">
        <f t="shared" si="0"/>
        <v>BR</v>
      </c>
      <c r="B28" t="s">
        <v>12</v>
      </c>
      <c r="C28" t="s">
        <v>1</v>
      </c>
      <c r="D28" s="1">
        <f>MAX((Source_tot_pop!D28-Source_ur_pop!D28),0)</f>
        <v>48581</v>
      </c>
      <c r="E28" s="1">
        <f>MAX((Source_tot_pop!E28-Source_ur_pop!E28),0)</f>
        <v>49452</v>
      </c>
      <c r="F28" s="1">
        <f>MAX((Source_tot_pop!F28-Source_ur_pop!F28),0)</f>
        <v>50321</v>
      </c>
      <c r="G28" s="1">
        <f>MAX((Source_tot_pop!G28-Source_ur_pop!G28),0)</f>
        <v>51188</v>
      </c>
      <c r="H28" s="1">
        <f>MAX((Source_tot_pop!H28-Source_ur_pop!H28),0)</f>
        <v>52054</v>
      </c>
      <c r="I28" s="1">
        <f>MAX((Source_tot_pop!I28-Source_ur_pop!I28),0)</f>
        <v>52851</v>
      </c>
      <c r="J28" s="1">
        <f>MAX((Source_tot_pop!J28-Source_ur_pop!J28),0)</f>
        <v>53598</v>
      </c>
      <c r="K28" s="1">
        <f>MAX((Source_tot_pop!K28-Source_ur_pop!K28),0)</f>
        <v>54343</v>
      </c>
      <c r="L28" s="1">
        <f>MAX((Source_tot_pop!L28-Source_ur_pop!L28),0)</f>
        <v>55088</v>
      </c>
      <c r="M28" s="1">
        <f>MAX((Source_tot_pop!M28-Source_ur_pop!M28),0)</f>
        <v>55831</v>
      </c>
      <c r="N28" s="1">
        <f>MAX((Source_tot_pop!N28-Source_ur_pop!N28),0)</f>
        <v>56581</v>
      </c>
      <c r="O28" s="1">
        <f>MAX((Source_tot_pop!O28-Source_ur_pop!O28),0)</f>
        <v>57337</v>
      </c>
      <c r="P28" s="1">
        <f>MAX((Source_tot_pop!P28-Source_ur_pop!P28),0)</f>
        <v>58092</v>
      </c>
      <c r="Q28" s="1">
        <f>MAX((Source_tot_pop!Q28-Source_ur_pop!Q28),0)</f>
        <v>58844</v>
      </c>
      <c r="R28" s="1">
        <f>MAX((Source_tot_pop!R28-Source_ur_pop!R28),0)</f>
        <v>59597</v>
      </c>
      <c r="S28" s="1">
        <f>MAX((Source_tot_pop!S28-Source_ur_pop!S28),0)</f>
        <v>60323</v>
      </c>
      <c r="T28" s="1">
        <f>MAX((Source_tot_pop!T28-Source_ur_pop!T28),0)</f>
        <v>61031</v>
      </c>
      <c r="U28" s="1">
        <f>MAX((Source_tot_pop!U28-Source_ur_pop!U28),0)</f>
        <v>61738</v>
      </c>
      <c r="V28" s="1">
        <f>MAX((Source_tot_pop!V28-Source_ur_pop!V28),0)</f>
        <v>62443</v>
      </c>
      <c r="W28" s="1">
        <f>MAX((Source_tot_pop!W28-Source_ur_pop!W28),0)</f>
        <v>63148</v>
      </c>
      <c r="X28" s="1">
        <f>MAX((Source_tot_pop!X28-Source_ur_pop!X28),0)</f>
        <v>63786</v>
      </c>
      <c r="Y28" s="1">
        <f>MAX((Source_tot_pop!Y28-Source_ur_pop!Y28),0)</f>
        <v>64375</v>
      </c>
      <c r="Z28" s="1">
        <f>MAX((Source_tot_pop!Z28-Source_ur_pop!Z28),0)</f>
        <v>64962</v>
      </c>
      <c r="AA28" s="1">
        <f>MAX((Source_tot_pop!AA28-Source_ur_pop!AA28),0)</f>
        <v>65550</v>
      </c>
      <c r="AB28" s="1">
        <f>MAX((Source_tot_pop!AB28-Source_ur_pop!AB28),0)</f>
        <v>66135</v>
      </c>
      <c r="AC28" s="1">
        <f>MAX((Source_tot_pop!AC28-Source_ur_pop!AC28),0)</f>
        <v>66721</v>
      </c>
    </row>
    <row r="29" spans="1:29" x14ac:dyDescent="0.35">
      <c r="A29" t="str">
        <f t="shared" si="0"/>
        <v>BR</v>
      </c>
      <c r="B29" t="s">
        <v>12</v>
      </c>
      <c r="C29" t="s">
        <v>2</v>
      </c>
      <c r="D29" s="1">
        <f>MAX((Source_tot_pop!D29-Source_ur_pop!D29),0)</f>
        <v>44750</v>
      </c>
      <c r="E29" s="1">
        <f>MAX((Source_tot_pop!E29-Source_ur_pop!E29),0)</f>
        <v>45575</v>
      </c>
      <c r="F29" s="1">
        <f>MAX((Source_tot_pop!F29-Source_ur_pop!F29),0)</f>
        <v>46400</v>
      </c>
      <c r="G29" s="1">
        <f>MAX((Source_tot_pop!G29-Source_ur_pop!G29),0)</f>
        <v>47223</v>
      </c>
      <c r="H29" s="1">
        <f>MAX((Source_tot_pop!H29-Source_ur_pop!H29),0)</f>
        <v>48044</v>
      </c>
      <c r="I29" s="1">
        <f>MAX((Source_tot_pop!I29-Source_ur_pop!I29),0)</f>
        <v>48813</v>
      </c>
      <c r="J29" s="1">
        <f>MAX((Source_tot_pop!J29-Source_ur_pop!J29),0)</f>
        <v>49541</v>
      </c>
      <c r="K29" s="1">
        <f>MAX((Source_tot_pop!K29-Source_ur_pop!K29),0)</f>
        <v>50270</v>
      </c>
      <c r="L29" s="1">
        <f>MAX((Source_tot_pop!L29-Source_ur_pop!L29),0)</f>
        <v>50997</v>
      </c>
      <c r="M29" s="1">
        <f>MAX((Source_tot_pop!M29-Source_ur_pop!M29),0)</f>
        <v>51723</v>
      </c>
      <c r="N29" s="1">
        <f>MAX((Source_tot_pop!N29-Source_ur_pop!N29),0)</f>
        <v>52468</v>
      </c>
      <c r="O29" s="1">
        <f>MAX((Source_tot_pop!O29-Source_ur_pop!O29),0)</f>
        <v>53225</v>
      </c>
      <c r="P29" s="1">
        <f>MAX((Source_tot_pop!P29-Source_ur_pop!P29),0)</f>
        <v>53980</v>
      </c>
      <c r="Q29" s="1">
        <f>MAX((Source_tot_pop!Q29-Source_ur_pop!Q29),0)</f>
        <v>54735</v>
      </c>
      <c r="R29" s="1">
        <f>MAX((Source_tot_pop!R29-Source_ur_pop!R29),0)</f>
        <v>55488</v>
      </c>
      <c r="S29" s="1">
        <f>MAX((Source_tot_pop!S29-Source_ur_pop!S29),0)</f>
        <v>56223</v>
      </c>
      <c r="T29" s="1">
        <f>MAX((Source_tot_pop!T29-Source_ur_pop!T29),0)</f>
        <v>56945</v>
      </c>
      <c r="U29" s="1">
        <f>MAX((Source_tot_pop!U29-Source_ur_pop!U29),0)</f>
        <v>57665</v>
      </c>
      <c r="V29" s="1">
        <f>MAX((Source_tot_pop!V29-Source_ur_pop!V29),0)</f>
        <v>58384</v>
      </c>
      <c r="W29" s="1">
        <f>MAX((Source_tot_pop!W29-Source_ur_pop!W29),0)</f>
        <v>59101</v>
      </c>
      <c r="X29" s="1">
        <f>MAX((Source_tot_pop!X29-Source_ur_pop!X29),0)</f>
        <v>59758</v>
      </c>
      <c r="Y29" s="1">
        <f>MAX((Source_tot_pop!Y29-Source_ur_pop!Y29),0)</f>
        <v>60371</v>
      </c>
      <c r="Z29" s="1">
        <f>MAX((Source_tot_pop!Z29-Source_ur_pop!Z29),0)</f>
        <v>60982</v>
      </c>
      <c r="AA29" s="1">
        <f>MAX((Source_tot_pop!AA29-Source_ur_pop!AA29),0)</f>
        <v>61592</v>
      </c>
      <c r="AB29" s="1">
        <f>MAX((Source_tot_pop!AB29-Source_ur_pop!AB29),0)</f>
        <v>62202</v>
      </c>
      <c r="AC29" s="1">
        <f>MAX((Source_tot_pop!AC29-Source_ur_pop!AC29),0)</f>
        <v>62812</v>
      </c>
    </row>
    <row r="30" spans="1:29" x14ac:dyDescent="0.35">
      <c r="A30" t="str">
        <f t="shared" si="0"/>
        <v>AS</v>
      </c>
      <c r="B30" t="s">
        <v>13</v>
      </c>
      <c r="C30" t="s">
        <v>0</v>
      </c>
      <c r="D30" s="1">
        <f>MAX((Source_tot_pop!D30-Source_ur_pop!D30),0)</f>
        <v>26981</v>
      </c>
      <c r="E30" s="1">
        <f>MAX((Source_tot_pop!E30-Source_ur_pop!E30),0)</f>
        <v>27279</v>
      </c>
      <c r="F30" s="1">
        <f>MAX((Source_tot_pop!F30-Source_ur_pop!F30),0)</f>
        <v>27576</v>
      </c>
      <c r="G30" s="1">
        <f>MAX((Source_tot_pop!G30-Source_ur_pop!G30),0)</f>
        <v>27871</v>
      </c>
      <c r="H30" s="1">
        <f>MAX((Source_tot_pop!H30-Source_ur_pop!H30),0)</f>
        <v>28167</v>
      </c>
      <c r="I30" s="1">
        <f>MAX((Source_tot_pop!I30-Source_ur_pop!I30),0)</f>
        <v>28452</v>
      </c>
      <c r="J30" s="1">
        <f>MAX((Source_tot_pop!J30-Source_ur_pop!J30),0)</f>
        <v>28730</v>
      </c>
      <c r="K30" s="1">
        <f>MAX((Source_tot_pop!K30-Source_ur_pop!K30),0)</f>
        <v>29008</v>
      </c>
      <c r="L30" s="1">
        <f>MAX((Source_tot_pop!L30-Source_ur_pop!L30),0)</f>
        <v>29285</v>
      </c>
      <c r="M30" s="1">
        <f>MAX((Source_tot_pop!M30-Source_ur_pop!M30),0)</f>
        <v>29561</v>
      </c>
      <c r="N30" s="1">
        <f>MAX((Source_tot_pop!N30-Source_ur_pop!N30),0)</f>
        <v>29816</v>
      </c>
      <c r="O30" s="1">
        <f>MAX((Source_tot_pop!O30-Source_ur_pop!O30),0)</f>
        <v>30056</v>
      </c>
      <c r="P30" s="1">
        <f>MAX((Source_tot_pop!P30-Source_ur_pop!P30),0)</f>
        <v>30295</v>
      </c>
      <c r="Q30" s="1">
        <f>MAX((Source_tot_pop!Q30-Source_ur_pop!Q30),0)</f>
        <v>30532</v>
      </c>
      <c r="R30" s="1">
        <f>MAX((Source_tot_pop!R30-Source_ur_pop!R30),0)</f>
        <v>30770</v>
      </c>
      <c r="S30" s="1">
        <f>MAX((Source_tot_pop!S30-Source_ur_pop!S30),0)</f>
        <v>30987</v>
      </c>
      <c r="T30" s="1">
        <f>MAX((Source_tot_pop!T30-Source_ur_pop!T30),0)</f>
        <v>31191</v>
      </c>
      <c r="U30" s="1">
        <f>MAX((Source_tot_pop!U30-Source_ur_pop!U30),0)</f>
        <v>31393</v>
      </c>
      <c r="V30" s="1">
        <f>MAX((Source_tot_pop!V30-Source_ur_pop!V30),0)</f>
        <v>31595</v>
      </c>
      <c r="W30" s="1">
        <f>MAX((Source_tot_pop!W30-Source_ur_pop!W30),0)</f>
        <v>31795</v>
      </c>
      <c r="X30" s="1">
        <f>MAX((Source_tot_pop!X30-Source_ur_pop!X30),0)</f>
        <v>31968</v>
      </c>
      <c r="Y30" s="1">
        <f>MAX((Source_tot_pop!Y30-Source_ur_pop!Y30),0)</f>
        <v>32121</v>
      </c>
      <c r="Z30" s="1">
        <f>MAX((Source_tot_pop!Z30-Source_ur_pop!Z30),0)</f>
        <v>32273</v>
      </c>
      <c r="AA30" s="1">
        <f>MAX((Source_tot_pop!AA30-Source_ur_pop!AA30),0)</f>
        <v>32423</v>
      </c>
      <c r="AB30" s="1">
        <f>MAX((Source_tot_pop!AB30-Source_ur_pop!AB30),0)</f>
        <v>32574</v>
      </c>
      <c r="AC30" s="1">
        <f>MAX((Source_tot_pop!AC30-Source_ur_pop!AC30),0)</f>
        <v>32724</v>
      </c>
    </row>
    <row r="31" spans="1:29" x14ac:dyDescent="0.35">
      <c r="A31" t="str">
        <f t="shared" si="0"/>
        <v>AS</v>
      </c>
      <c r="B31" t="s">
        <v>13</v>
      </c>
      <c r="C31" t="s">
        <v>1</v>
      </c>
      <c r="D31" s="1">
        <f>MAX((Source_tot_pop!D31-Source_ur_pop!D31),0)</f>
        <v>13764</v>
      </c>
      <c r="E31" s="1">
        <f>MAX((Source_tot_pop!E31-Source_ur_pop!E31),0)</f>
        <v>13911</v>
      </c>
      <c r="F31" s="1">
        <f>MAX((Source_tot_pop!F31-Source_ur_pop!F31),0)</f>
        <v>14057</v>
      </c>
      <c r="G31" s="1">
        <f>MAX((Source_tot_pop!G31-Source_ur_pop!G31),0)</f>
        <v>14202</v>
      </c>
      <c r="H31" s="1">
        <f>MAX((Source_tot_pop!H31-Source_ur_pop!H31),0)</f>
        <v>14348</v>
      </c>
      <c r="I31" s="1">
        <f>MAX((Source_tot_pop!I31-Source_ur_pop!I31),0)</f>
        <v>14487</v>
      </c>
      <c r="J31" s="1">
        <f>MAX((Source_tot_pop!J31-Source_ur_pop!J31),0)</f>
        <v>14623</v>
      </c>
      <c r="K31" s="1">
        <f>MAX((Source_tot_pop!K31-Source_ur_pop!K31),0)</f>
        <v>14759</v>
      </c>
      <c r="L31" s="1">
        <f>MAX((Source_tot_pop!L31-Source_ur_pop!L31),0)</f>
        <v>14894</v>
      </c>
      <c r="M31" s="1">
        <f>MAX((Source_tot_pop!M31-Source_ur_pop!M31),0)</f>
        <v>15029</v>
      </c>
      <c r="N31" s="1">
        <f>MAX((Source_tot_pop!N31-Source_ur_pop!N31),0)</f>
        <v>15151</v>
      </c>
      <c r="O31" s="1">
        <f>MAX((Source_tot_pop!O31-Source_ur_pop!O31),0)</f>
        <v>15267</v>
      </c>
      <c r="P31" s="1">
        <f>MAX((Source_tot_pop!P31-Source_ur_pop!P31),0)</f>
        <v>15381</v>
      </c>
      <c r="Q31" s="1">
        <f>MAX((Source_tot_pop!Q31-Source_ur_pop!Q31),0)</f>
        <v>15495</v>
      </c>
      <c r="R31" s="1">
        <f>MAX((Source_tot_pop!R31-Source_ur_pop!R31),0)</f>
        <v>15609</v>
      </c>
      <c r="S31" s="1">
        <f>MAX((Source_tot_pop!S31-Source_ur_pop!S31),0)</f>
        <v>15711</v>
      </c>
      <c r="T31" s="1">
        <f>MAX((Source_tot_pop!T31-Source_ur_pop!T31),0)</f>
        <v>15806</v>
      </c>
      <c r="U31" s="1">
        <f>MAX((Source_tot_pop!U31-Source_ur_pop!U31),0)</f>
        <v>15900</v>
      </c>
      <c r="V31" s="1">
        <f>MAX((Source_tot_pop!V31-Source_ur_pop!V31),0)</f>
        <v>15993</v>
      </c>
      <c r="W31" s="1">
        <f>MAX((Source_tot_pop!W31-Source_ur_pop!W31),0)</f>
        <v>16087</v>
      </c>
      <c r="X31" s="1">
        <f>MAX((Source_tot_pop!X31-Source_ur_pop!X31),0)</f>
        <v>16165</v>
      </c>
      <c r="Y31" s="1">
        <f>MAX((Source_tot_pop!Y31-Source_ur_pop!Y31),0)</f>
        <v>16232</v>
      </c>
      <c r="Z31" s="1">
        <f>MAX((Source_tot_pop!Z31-Source_ur_pop!Z31),0)</f>
        <v>16300</v>
      </c>
      <c r="AA31" s="1">
        <f>MAX((Source_tot_pop!AA31-Source_ur_pop!AA31),0)</f>
        <v>16367</v>
      </c>
      <c r="AB31" s="1">
        <f>MAX((Source_tot_pop!AB31-Source_ur_pop!AB31),0)</f>
        <v>16432</v>
      </c>
      <c r="AC31" s="1">
        <f>MAX((Source_tot_pop!AC31-Source_ur_pop!AC31),0)</f>
        <v>16499</v>
      </c>
    </row>
    <row r="32" spans="1:29" x14ac:dyDescent="0.35">
      <c r="A32" t="str">
        <f t="shared" si="0"/>
        <v>AS</v>
      </c>
      <c r="B32" t="s">
        <v>13</v>
      </c>
      <c r="C32" t="s">
        <v>2</v>
      </c>
      <c r="D32" s="1">
        <f>MAX((Source_tot_pop!D32-Source_ur_pop!D32),0)</f>
        <v>13216</v>
      </c>
      <c r="E32" s="1">
        <f>MAX((Source_tot_pop!E32-Source_ur_pop!E32),0)</f>
        <v>13368</v>
      </c>
      <c r="F32" s="1">
        <f>MAX((Source_tot_pop!F32-Source_ur_pop!F32),0)</f>
        <v>13518</v>
      </c>
      <c r="G32" s="1">
        <f>MAX((Source_tot_pop!G32-Source_ur_pop!G32),0)</f>
        <v>13669</v>
      </c>
      <c r="H32" s="1">
        <f>MAX((Source_tot_pop!H32-Source_ur_pop!H32),0)</f>
        <v>13819</v>
      </c>
      <c r="I32" s="1">
        <f>MAX((Source_tot_pop!I32-Source_ur_pop!I32),0)</f>
        <v>13965</v>
      </c>
      <c r="J32" s="1">
        <f>MAX((Source_tot_pop!J32-Source_ur_pop!J32),0)</f>
        <v>14107</v>
      </c>
      <c r="K32" s="1">
        <f>MAX((Source_tot_pop!K32-Source_ur_pop!K32),0)</f>
        <v>14250</v>
      </c>
      <c r="L32" s="1">
        <f>MAX((Source_tot_pop!L32-Source_ur_pop!L32),0)</f>
        <v>14391</v>
      </c>
      <c r="M32" s="1">
        <f>MAX((Source_tot_pop!M32-Source_ur_pop!M32),0)</f>
        <v>14533</v>
      </c>
      <c r="N32" s="1">
        <f>MAX((Source_tot_pop!N32-Source_ur_pop!N32),0)</f>
        <v>14664</v>
      </c>
      <c r="O32" s="1">
        <f>MAX((Source_tot_pop!O32-Source_ur_pop!O32),0)</f>
        <v>14789</v>
      </c>
      <c r="P32" s="1">
        <f>MAX((Source_tot_pop!P32-Source_ur_pop!P32),0)</f>
        <v>14913</v>
      </c>
      <c r="Q32" s="1">
        <f>MAX((Source_tot_pop!Q32-Source_ur_pop!Q32),0)</f>
        <v>15037</v>
      </c>
      <c r="R32" s="1">
        <f>MAX((Source_tot_pop!R32-Source_ur_pop!R32),0)</f>
        <v>15161</v>
      </c>
      <c r="S32" s="1">
        <f>MAX((Source_tot_pop!S32-Source_ur_pop!S32),0)</f>
        <v>15276</v>
      </c>
      <c r="T32" s="1">
        <f>MAX((Source_tot_pop!T32-Source_ur_pop!T32),0)</f>
        <v>15385</v>
      </c>
      <c r="U32" s="1">
        <f>MAX((Source_tot_pop!U32-Source_ur_pop!U32),0)</f>
        <v>15494</v>
      </c>
      <c r="V32" s="1">
        <f>MAX((Source_tot_pop!V32-Source_ur_pop!V32),0)</f>
        <v>15602</v>
      </c>
      <c r="W32" s="1">
        <f>MAX((Source_tot_pop!W32-Source_ur_pop!W32),0)</f>
        <v>15708</v>
      </c>
      <c r="X32" s="1">
        <f>MAX((Source_tot_pop!X32-Source_ur_pop!X32),0)</f>
        <v>15803</v>
      </c>
      <c r="Y32" s="1">
        <f>MAX((Source_tot_pop!Y32-Source_ur_pop!Y32),0)</f>
        <v>15888</v>
      </c>
      <c r="Z32" s="1">
        <f>MAX((Source_tot_pop!Z32-Source_ur_pop!Z32),0)</f>
        <v>15973</v>
      </c>
      <c r="AA32" s="1">
        <f>MAX((Source_tot_pop!AA32-Source_ur_pop!AA32),0)</f>
        <v>16057</v>
      </c>
      <c r="AB32" s="1">
        <f>MAX((Source_tot_pop!AB32-Source_ur_pop!AB32),0)</f>
        <v>16141</v>
      </c>
      <c r="AC32" s="1">
        <f>MAX((Source_tot_pop!AC32-Source_ur_pop!AC32),0)</f>
        <v>16225</v>
      </c>
    </row>
    <row r="33" spans="1:29" x14ac:dyDescent="0.35">
      <c r="A33" t="str">
        <f t="shared" si="0"/>
        <v>WB</v>
      </c>
      <c r="B33" t="s">
        <v>14</v>
      </c>
      <c r="C33" t="s">
        <v>0</v>
      </c>
      <c r="D33" s="1">
        <f>MAX((Source_tot_pop!D33-Source_ur_pop!D33),0)</f>
        <v>62269</v>
      </c>
      <c r="E33" s="1">
        <f>MAX((Source_tot_pop!E33-Source_ur_pop!E33),0)</f>
        <v>62411</v>
      </c>
      <c r="F33" s="1">
        <f>MAX((Source_tot_pop!F33-Source_ur_pop!F33),0)</f>
        <v>62547</v>
      </c>
      <c r="G33" s="1">
        <f>MAX((Source_tot_pop!G33-Source_ur_pop!G33),0)</f>
        <v>62675</v>
      </c>
      <c r="H33" s="1">
        <f>MAX((Source_tot_pop!H33-Source_ur_pop!H33),0)</f>
        <v>62797</v>
      </c>
      <c r="I33" s="1">
        <f>MAX((Source_tot_pop!I33-Source_ur_pop!I33),0)</f>
        <v>62854</v>
      </c>
      <c r="J33" s="1">
        <f>MAX((Source_tot_pop!J33-Source_ur_pop!J33),0)</f>
        <v>62862</v>
      </c>
      <c r="K33" s="1">
        <f>MAX((Source_tot_pop!K33-Source_ur_pop!K33),0)</f>
        <v>62865</v>
      </c>
      <c r="L33" s="1">
        <f>MAX((Source_tot_pop!L33-Source_ur_pop!L33),0)</f>
        <v>62861</v>
      </c>
      <c r="M33" s="1">
        <f>MAX((Source_tot_pop!M33-Source_ur_pop!M33),0)</f>
        <v>62851</v>
      </c>
      <c r="N33" s="1">
        <f>MAX((Source_tot_pop!N33-Source_ur_pop!N33),0)</f>
        <v>62785</v>
      </c>
      <c r="O33" s="1">
        <f>MAX((Source_tot_pop!O33-Source_ur_pop!O33),0)</f>
        <v>62680</v>
      </c>
      <c r="P33" s="1">
        <f>MAX((Source_tot_pop!P33-Source_ur_pop!P33),0)</f>
        <v>62567</v>
      </c>
      <c r="Q33" s="1">
        <f>MAX((Source_tot_pop!Q33-Source_ur_pop!Q33),0)</f>
        <v>62451</v>
      </c>
      <c r="R33" s="1">
        <f>MAX((Source_tot_pop!R33-Source_ur_pop!R33),0)</f>
        <v>62327</v>
      </c>
      <c r="S33" s="1">
        <f>MAX((Source_tot_pop!S33-Source_ur_pop!S33),0)</f>
        <v>62144</v>
      </c>
      <c r="T33" s="1">
        <f>MAX((Source_tot_pop!T33-Source_ur_pop!T33),0)</f>
        <v>61916</v>
      </c>
      <c r="U33" s="1">
        <f>MAX((Source_tot_pop!U33-Source_ur_pop!U33),0)</f>
        <v>61683</v>
      </c>
      <c r="V33" s="1">
        <f>MAX((Source_tot_pop!V33-Source_ur_pop!V33),0)</f>
        <v>61445</v>
      </c>
      <c r="W33" s="1">
        <f>MAX((Source_tot_pop!W33-Source_ur_pop!W33),0)</f>
        <v>61202</v>
      </c>
      <c r="X33" s="1">
        <f>MAX((Source_tot_pop!X33-Source_ur_pop!X33),0)</f>
        <v>60891</v>
      </c>
      <c r="Y33" s="1">
        <f>MAX((Source_tot_pop!Y33-Source_ur_pop!Y33),0)</f>
        <v>60533</v>
      </c>
      <c r="Z33" s="1">
        <f>MAX((Source_tot_pop!Z33-Source_ur_pop!Z33),0)</f>
        <v>60170</v>
      </c>
      <c r="AA33" s="1">
        <f>MAX((Source_tot_pop!AA33-Source_ur_pop!AA33),0)</f>
        <v>59802</v>
      </c>
      <c r="AB33" s="1">
        <f>MAX((Source_tot_pop!AB33-Source_ur_pop!AB33),0)</f>
        <v>59430</v>
      </c>
      <c r="AC33" s="1">
        <f>MAX((Source_tot_pop!AC33-Source_ur_pop!AC33),0)</f>
        <v>59056</v>
      </c>
    </row>
    <row r="34" spans="1:29" x14ac:dyDescent="0.35">
      <c r="A34" t="str">
        <f t="shared" si="0"/>
        <v>WB</v>
      </c>
      <c r="B34" t="s">
        <v>14</v>
      </c>
      <c r="C34" t="s">
        <v>1</v>
      </c>
      <c r="D34" s="1">
        <f>MAX((Source_tot_pop!D34-Source_ur_pop!D34),0)</f>
        <v>31874</v>
      </c>
      <c r="E34" s="1">
        <f>MAX((Source_tot_pop!E34-Source_ur_pop!E34),0)</f>
        <v>31926</v>
      </c>
      <c r="F34" s="1">
        <f>MAX((Source_tot_pop!F34-Source_ur_pop!F34),0)</f>
        <v>31974</v>
      </c>
      <c r="G34" s="1">
        <f>MAX((Source_tot_pop!G34-Source_ur_pop!G34),0)</f>
        <v>32018</v>
      </c>
      <c r="H34" s="1">
        <f>MAX((Source_tot_pop!H34-Source_ur_pop!H34),0)</f>
        <v>32059</v>
      </c>
      <c r="I34" s="1">
        <f>MAX((Source_tot_pop!I34-Source_ur_pop!I34),0)</f>
        <v>32065</v>
      </c>
      <c r="J34" s="1">
        <f>MAX((Source_tot_pop!J34-Source_ur_pop!J34),0)</f>
        <v>32044</v>
      </c>
      <c r="K34" s="1">
        <f>MAX((Source_tot_pop!K34-Source_ur_pop!K34),0)</f>
        <v>32019</v>
      </c>
      <c r="L34" s="1">
        <f>MAX((Source_tot_pop!L34-Source_ur_pop!L34),0)</f>
        <v>31991</v>
      </c>
      <c r="M34" s="1">
        <f>MAX((Source_tot_pop!M34-Source_ur_pop!M34),0)</f>
        <v>31960</v>
      </c>
      <c r="N34" s="1">
        <f>MAX((Source_tot_pop!N34-Source_ur_pop!N34),0)</f>
        <v>31900</v>
      </c>
      <c r="O34" s="1">
        <f>MAX((Source_tot_pop!O34-Source_ur_pop!O34),0)</f>
        <v>31816</v>
      </c>
      <c r="P34" s="1">
        <f>MAX((Source_tot_pop!P34-Source_ur_pop!P34),0)</f>
        <v>31728</v>
      </c>
      <c r="Q34" s="1">
        <f>MAX((Source_tot_pop!Q34-Source_ur_pop!Q34),0)</f>
        <v>31638</v>
      </c>
      <c r="R34" s="1">
        <f>MAX((Source_tot_pop!R34-Source_ur_pop!R34),0)</f>
        <v>31545</v>
      </c>
      <c r="S34" s="1">
        <f>MAX((Source_tot_pop!S34-Source_ur_pop!S34),0)</f>
        <v>31418</v>
      </c>
      <c r="T34" s="1">
        <f>MAX((Source_tot_pop!T34-Source_ur_pop!T34),0)</f>
        <v>31268</v>
      </c>
      <c r="U34" s="1">
        <f>MAX((Source_tot_pop!U34-Source_ur_pop!U34),0)</f>
        <v>31114</v>
      </c>
      <c r="V34" s="1">
        <f>MAX((Source_tot_pop!V34-Source_ur_pop!V34),0)</f>
        <v>30958</v>
      </c>
      <c r="W34" s="1">
        <f>MAX((Source_tot_pop!W34-Source_ur_pop!W34),0)</f>
        <v>30800</v>
      </c>
      <c r="X34" s="1">
        <f>MAX((Source_tot_pop!X34-Source_ur_pop!X34),0)</f>
        <v>30606</v>
      </c>
      <c r="Y34" s="1">
        <f>MAX((Source_tot_pop!Y34-Source_ur_pop!Y34),0)</f>
        <v>30387</v>
      </c>
      <c r="Z34" s="1">
        <f>MAX((Source_tot_pop!Z34-Source_ur_pop!Z34),0)</f>
        <v>30166</v>
      </c>
      <c r="AA34" s="1">
        <f>MAX((Source_tot_pop!AA34-Source_ur_pop!AA34),0)</f>
        <v>29942</v>
      </c>
      <c r="AB34" s="1">
        <f>MAX((Source_tot_pop!AB34-Source_ur_pop!AB34),0)</f>
        <v>29717</v>
      </c>
      <c r="AC34" s="1">
        <f>MAX((Source_tot_pop!AC34-Source_ur_pop!AC34),0)</f>
        <v>29491</v>
      </c>
    </row>
    <row r="35" spans="1:29" x14ac:dyDescent="0.35">
      <c r="A35" t="str">
        <f t="shared" si="0"/>
        <v>WB</v>
      </c>
      <c r="B35" t="s">
        <v>14</v>
      </c>
      <c r="C35" t="s">
        <v>2</v>
      </c>
      <c r="D35" s="1">
        <f>MAX((Source_tot_pop!D35-Source_ur_pop!D35),0)</f>
        <v>30394</v>
      </c>
      <c r="E35" s="1">
        <f>MAX((Source_tot_pop!E35-Source_ur_pop!E35),0)</f>
        <v>30485</v>
      </c>
      <c r="F35" s="1">
        <f>MAX((Source_tot_pop!F35-Source_ur_pop!F35),0)</f>
        <v>30573</v>
      </c>
      <c r="G35" s="1">
        <f>MAX((Source_tot_pop!G35-Source_ur_pop!G35),0)</f>
        <v>30657</v>
      </c>
      <c r="H35" s="1">
        <f>MAX((Source_tot_pop!H35-Source_ur_pop!H35),0)</f>
        <v>30738</v>
      </c>
      <c r="I35" s="1">
        <f>MAX((Source_tot_pop!I35-Source_ur_pop!I35),0)</f>
        <v>30790</v>
      </c>
      <c r="J35" s="1">
        <f>MAX((Source_tot_pop!J35-Source_ur_pop!J35),0)</f>
        <v>30820</v>
      </c>
      <c r="K35" s="1">
        <f>MAX((Source_tot_pop!K35-Source_ur_pop!K35),0)</f>
        <v>30846</v>
      </c>
      <c r="L35" s="1">
        <f>MAX((Source_tot_pop!L35-Source_ur_pop!L35),0)</f>
        <v>30869</v>
      </c>
      <c r="M35" s="1">
        <f>MAX((Source_tot_pop!M35-Source_ur_pop!M35),0)</f>
        <v>30890</v>
      </c>
      <c r="N35" s="1">
        <f>MAX((Source_tot_pop!N35-Source_ur_pop!N35),0)</f>
        <v>30886</v>
      </c>
      <c r="O35" s="1">
        <f>MAX((Source_tot_pop!O35-Source_ur_pop!O35),0)</f>
        <v>30864</v>
      </c>
      <c r="P35" s="1">
        <f>MAX((Source_tot_pop!P35-Source_ur_pop!P35),0)</f>
        <v>30839</v>
      </c>
      <c r="Q35" s="1">
        <f>MAX((Source_tot_pop!Q35-Source_ur_pop!Q35),0)</f>
        <v>30812</v>
      </c>
      <c r="R35" s="1">
        <f>MAX((Source_tot_pop!R35-Source_ur_pop!R35),0)</f>
        <v>30782</v>
      </c>
      <c r="S35" s="1">
        <f>MAX((Source_tot_pop!S35-Source_ur_pop!S35),0)</f>
        <v>30724</v>
      </c>
      <c r="T35" s="1">
        <f>MAX((Source_tot_pop!T35-Source_ur_pop!T35),0)</f>
        <v>30648</v>
      </c>
      <c r="U35" s="1">
        <f>MAX((Source_tot_pop!U35-Source_ur_pop!U35),0)</f>
        <v>30568</v>
      </c>
      <c r="V35" s="1">
        <f>MAX((Source_tot_pop!V35-Source_ur_pop!V35),0)</f>
        <v>30487</v>
      </c>
      <c r="W35" s="1">
        <f>MAX((Source_tot_pop!W35-Source_ur_pop!W35),0)</f>
        <v>30402</v>
      </c>
      <c r="X35" s="1">
        <f>MAX((Source_tot_pop!X35-Source_ur_pop!X35),0)</f>
        <v>30285</v>
      </c>
      <c r="Y35" s="1">
        <f>MAX((Source_tot_pop!Y35-Source_ur_pop!Y35),0)</f>
        <v>30145</v>
      </c>
      <c r="Z35" s="1">
        <f>MAX((Source_tot_pop!Z35-Source_ur_pop!Z35),0)</f>
        <v>30004</v>
      </c>
      <c r="AA35" s="1">
        <f>MAX((Source_tot_pop!AA35-Source_ur_pop!AA35),0)</f>
        <v>29859</v>
      </c>
      <c r="AB35" s="1">
        <f>MAX((Source_tot_pop!AB35-Source_ur_pop!AB35),0)</f>
        <v>29712</v>
      </c>
      <c r="AC35" s="1">
        <f>MAX((Source_tot_pop!AC35-Source_ur_pop!AC35),0)</f>
        <v>29565</v>
      </c>
    </row>
    <row r="36" spans="1:29" x14ac:dyDescent="0.35">
      <c r="A36" t="str">
        <f t="shared" si="0"/>
        <v>JH</v>
      </c>
      <c r="B36" t="s">
        <v>15</v>
      </c>
      <c r="C36" t="s">
        <v>0</v>
      </c>
      <c r="D36" s="1">
        <f>MAX((Source_tot_pop!D36-Source_ur_pop!D36),0)</f>
        <v>25268</v>
      </c>
      <c r="E36" s="1">
        <f>MAX((Source_tot_pop!E36-Source_ur_pop!E36),0)</f>
        <v>25633</v>
      </c>
      <c r="F36" s="1">
        <f>MAX((Source_tot_pop!F36-Source_ur_pop!F36),0)</f>
        <v>25996</v>
      </c>
      <c r="G36" s="1">
        <f>MAX((Source_tot_pop!G36-Source_ur_pop!G36),0)</f>
        <v>26357</v>
      </c>
      <c r="H36" s="1">
        <f>MAX((Source_tot_pop!H36-Source_ur_pop!H36),0)</f>
        <v>26718</v>
      </c>
      <c r="I36" s="1">
        <f>MAX((Source_tot_pop!I36-Source_ur_pop!I36),0)</f>
        <v>27063</v>
      </c>
      <c r="J36" s="1">
        <f>MAX((Source_tot_pop!J36-Source_ur_pop!J36),0)</f>
        <v>27399</v>
      </c>
      <c r="K36" s="1">
        <f>MAX((Source_tot_pop!K36-Source_ur_pop!K36),0)</f>
        <v>27733</v>
      </c>
      <c r="L36" s="1">
        <f>MAX((Source_tot_pop!L36-Source_ur_pop!L36),0)</f>
        <v>28066</v>
      </c>
      <c r="M36" s="1">
        <f>MAX((Source_tot_pop!M36-Source_ur_pop!M36),0)</f>
        <v>28396</v>
      </c>
      <c r="N36" s="1">
        <f>MAX((Source_tot_pop!N36-Source_ur_pop!N36),0)</f>
        <v>28710</v>
      </c>
      <c r="O36" s="1">
        <f>MAX((Source_tot_pop!O36-Source_ur_pop!O36),0)</f>
        <v>29010</v>
      </c>
      <c r="P36" s="1">
        <f>MAX((Source_tot_pop!P36-Source_ur_pop!P36),0)</f>
        <v>29309</v>
      </c>
      <c r="Q36" s="1">
        <f>MAX((Source_tot_pop!Q36-Source_ur_pop!Q36),0)</f>
        <v>29606</v>
      </c>
      <c r="R36" s="1">
        <f>MAX((Source_tot_pop!R36-Source_ur_pop!R36),0)</f>
        <v>29903</v>
      </c>
      <c r="S36" s="1">
        <f>MAX((Source_tot_pop!S36-Source_ur_pop!S36),0)</f>
        <v>30178</v>
      </c>
      <c r="T36" s="1">
        <f>MAX((Source_tot_pop!T36-Source_ur_pop!T36),0)</f>
        <v>30436</v>
      </c>
      <c r="U36" s="1">
        <f>MAX((Source_tot_pop!U36-Source_ur_pop!U36),0)</f>
        <v>30693</v>
      </c>
      <c r="V36" s="1">
        <f>MAX((Source_tot_pop!V36-Source_ur_pop!V36),0)</f>
        <v>30950</v>
      </c>
      <c r="W36" s="1">
        <f>MAX((Source_tot_pop!W36-Source_ur_pop!W36),0)</f>
        <v>31205</v>
      </c>
      <c r="X36" s="1">
        <f>MAX((Source_tot_pop!X36-Source_ur_pop!X36),0)</f>
        <v>31431</v>
      </c>
      <c r="Y36" s="1">
        <f>MAX((Source_tot_pop!Y36-Source_ur_pop!Y36),0)</f>
        <v>31640</v>
      </c>
      <c r="Z36" s="1">
        <f>MAX((Source_tot_pop!Z36-Source_ur_pop!Z36),0)</f>
        <v>31846</v>
      </c>
      <c r="AA36" s="1">
        <f>MAX((Source_tot_pop!AA36-Source_ur_pop!AA36),0)</f>
        <v>32051</v>
      </c>
      <c r="AB36" s="1">
        <f>MAX((Source_tot_pop!AB36-Source_ur_pop!AB36),0)</f>
        <v>32254</v>
      </c>
      <c r="AC36" s="1">
        <f>MAX((Source_tot_pop!AC36-Source_ur_pop!AC36),0)</f>
        <v>32458</v>
      </c>
    </row>
    <row r="37" spans="1:29" x14ac:dyDescent="0.35">
      <c r="A37" t="str">
        <f t="shared" si="0"/>
        <v>JH</v>
      </c>
      <c r="B37" t="s">
        <v>15</v>
      </c>
      <c r="C37" t="s">
        <v>1</v>
      </c>
      <c r="D37" s="1">
        <f>MAX((Source_tot_pop!D37-Source_ur_pop!D37),0)</f>
        <v>12883</v>
      </c>
      <c r="E37" s="1">
        <f>MAX((Source_tot_pop!E37-Source_ur_pop!E37),0)</f>
        <v>13066</v>
      </c>
      <c r="F37" s="1">
        <f>MAX((Source_tot_pop!F37-Source_ur_pop!F37),0)</f>
        <v>13248</v>
      </c>
      <c r="G37" s="1">
        <f>MAX((Source_tot_pop!G37-Source_ur_pop!G37),0)</f>
        <v>13429</v>
      </c>
      <c r="H37" s="1">
        <f>MAX((Source_tot_pop!H37-Source_ur_pop!H37),0)</f>
        <v>13609</v>
      </c>
      <c r="I37" s="1">
        <f>MAX((Source_tot_pop!I37-Source_ur_pop!I37),0)</f>
        <v>13780</v>
      </c>
      <c r="J37" s="1">
        <f>MAX((Source_tot_pop!J37-Source_ur_pop!J37),0)</f>
        <v>13944</v>
      </c>
      <c r="K37" s="1">
        <f>MAX((Source_tot_pop!K37-Source_ur_pop!K37),0)</f>
        <v>14107</v>
      </c>
      <c r="L37" s="1">
        <f>MAX((Source_tot_pop!L37-Source_ur_pop!L37),0)</f>
        <v>14269</v>
      </c>
      <c r="M37" s="1">
        <f>MAX((Source_tot_pop!M37-Source_ur_pop!M37),0)</f>
        <v>14431</v>
      </c>
      <c r="N37" s="1">
        <f>MAX((Source_tot_pop!N37-Source_ur_pop!N37),0)</f>
        <v>14582</v>
      </c>
      <c r="O37" s="1">
        <f>MAX((Source_tot_pop!O37-Source_ur_pop!O37),0)</f>
        <v>14725</v>
      </c>
      <c r="P37" s="1">
        <f>MAX((Source_tot_pop!P37-Source_ur_pop!P37),0)</f>
        <v>14868</v>
      </c>
      <c r="Q37" s="1">
        <f>MAX((Source_tot_pop!Q37-Source_ur_pop!Q37),0)</f>
        <v>15010</v>
      </c>
      <c r="R37" s="1">
        <f>MAX((Source_tot_pop!R37-Source_ur_pop!R37),0)</f>
        <v>15152</v>
      </c>
      <c r="S37" s="1">
        <f>MAX((Source_tot_pop!S37-Source_ur_pop!S37),0)</f>
        <v>15279</v>
      </c>
      <c r="T37" s="1">
        <f>MAX((Source_tot_pop!T37-Source_ur_pop!T37),0)</f>
        <v>15398</v>
      </c>
      <c r="U37" s="1">
        <f>MAX((Source_tot_pop!U37-Source_ur_pop!U37),0)</f>
        <v>15516</v>
      </c>
      <c r="V37" s="1">
        <f>MAX((Source_tot_pop!V37-Source_ur_pop!V37),0)</f>
        <v>15634</v>
      </c>
      <c r="W37" s="1">
        <f>MAX((Source_tot_pop!W37-Source_ur_pop!W37),0)</f>
        <v>15751</v>
      </c>
      <c r="X37" s="1">
        <f>MAX((Source_tot_pop!X37-Source_ur_pop!X37),0)</f>
        <v>15853</v>
      </c>
      <c r="Y37" s="1">
        <f>MAX((Source_tot_pop!Y37-Source_ur_pop!Y37),0)</f>
        <v>15944</v>
      </c>
      <c r="Z37" s="1">
        <f>MAX((Source_tot_pop!Z37-Source_ur_pop!Z37),0)</f>
        <v>16035</v>
      </c>
      <c r="AA37" s="1">
        <f>MAX((Source_tot_pop!AA37-Source_ur_pop!AA37),0)</f>
        <v>16125</v>
      </c>
      <c r="AB37" s="1">
        <f>MAX((Source_tot_pop!AB37-Source_ur_pop!AB37),0)</f>
        <v>16215</v>
      </c>
      <c r="AC37" s="1">
        <f>MAX((Source_tot_pop!AC37-Source_ur_pop!AC37),0)</f>
        <v>16305</v>
      </c>
    </row>
    <row r="38" spans="1:29" x14ac:dyDescent="0.35">
      <c r="A38" t="str">
        <f t="shared" si="0"/>
        <v>JH</v>
      </c>
      <c r="B38" t="s">
        <v>15</v>
      </c>
      <c r="C38" t="s">
        <v>2</v>
      </c>
      <c r="D38" s="1">
        <f>MAX((Source_tot_pop!D38-Source_ur_pop!D38),0)</f>
        <v>12385</v>
      </c>
      <c r="E38" s="1">
        <f>MAX((Source_tot_pop!E38-Source_ur_pop!E38),0)</f>
        <v>12567</v>
      </c>
      <c r="F38" s="1">
        <f>MAX((Source_tot_pop!F38-Source_ur_pop!F38),0)</f>
        <v>12749</v>
      </c>
      <c r="G38" s="1">
        <f>MAX((Source_tot_pop!G38-Source_ur_pop!G38),0)</f>
        <v>12929</v>
      </c>
      <c r="H38" s="1">
        <f>MAX((Source_tot_pop!H38-Source_ur_pop!H38),0)</f>
        <v>13108</v>
      </c>
      <c r="I38" s="1">
        <f>MAX((Source_tot_pop!I38-Source_ur_pop!I38),0)</f>
        <v>13283</v>
      </c>
      <c r="J38" s="1">
        <f>MAX((Source_tot_pop!J38-Source_ur_pop!J38),0)</f>
        <v>13455</v>
      </c>
      <c r="K38" s="1">
        <f>MAX((Source_tot_pop!K38-Source_ur_pop!K38),0)</f>
        <v>13626</v>
      </c>
      <c r="L38" s="1">
        <f>MAX((Source_tot_pop!L38-Source_ur_pop!L38),0)</f>
        <v>13796</v>
      </c>
      <c r="M38" s="1">
        <f>MAX((Source_tot_pop!M38-Source_ur_pop!M38),0)</f>
        <v>13965</v>
      </c>
      <c r="N38" s="1">
        <f>MAX((Source_tot_pop!N38-Source_ur_pop!N38),0)</f>
        <v>14128</v>
      </c>
      <c r="O38" s="1">
        <f>MAX((Source_tot_pop!O38-Source_ur_pop!O38),0)</f>
        <v>14284</v>
      </c>
      <c r="P38" s="1">
        <f>MAX((Source_tot_pop!P38-Source_ur_pop!P38),0)</f>
        <v>14441</v>
      </c>
      <c r="Q38" s="1">
        <f>MAX((Source_tot_pop!Q38-Source_ur_pop!Q38),0)</f>
        <v>14597</v>
      </c>
      <c r="R38" s="1">
        <f>MAX((Source_tot_pop!R38-Source_ur_pop!R38),0)</f>
        <v>14752</v>
      </c>
      <c r="S38" s="1">
        <f>MAX((Source_tot_pop!S38-Source_ur_pop!S38),0)</f>
        <v>14898</v>
      </c>
      <c r="T38" s="1">
        <f>MAX((Source_tot_pop!T38-Source_ur_pop!T38),0)</f>
        <v>15037</v>
      </c>
      <c r="U38" s="1">
        <f>MAX((Source_tot_pop!U38-Source_ur_pop!U38),0)</f>
        <v>15177</v>
      </c>
      <c r="V38" s="1">
        <f>MAX((Source_tot_pop!V38-Source_ur_pop!V38),0)</f>
        <v>15316</v>
      </c>
      <c r="W38" s="1">
        <f>MAX((Source_tot_pop!W38-Source_ur_pop!W38),0)</f>
        <v>15454</v>
      </c>
      <c r="X38" s="1">
        <f>MAX((Source_tot_pop!X38-Source_ur_pop!X38),0)</f>
        <v>15580</v>
      </c>
      <c r="Y38" s="1">
        <f>MAX((Source_tot_pop!Y38-Source_ur_pop!Y38),0)</f>
        <v>15695</v>
      </c>
      <c r="Z38" s="1">
        <f>MAX((Source_tot_pop!Z38-Source_ur_pop!Z38),0)</f>
        <v>15811</v>
      </c>
      <c r="AA38" s="1">
        <f>MAX((Source_tot_pop!AA38-Source_ur_pop!AA38),0)</f>
        <v>15925</v>
      </c>
      <c r="AB38" s="1">
        <f>MAX((Source_tot_pop!AB38-Source_ur_pop!AB38),0)</f>
        <v>16040</v>
      </c>
      <c r="AC38" s="1">
        <f>MAX((Source_tot_pop!AC38-Source_ur_pop!AC38),0)</f>
        <v>16154</v>
      </c>
    </row>
    <row r="39" spans="1:29" x14ac:dyDescent="0.35">
      <c r="A39" t="str">
        <f t="shared" si="0"/>
        <v>OD</v>
      </c>
      <c r="B39" t="s">
        <v>16</v>
      </c>
      <c r="C39" t="s">
        <v>0</v>
      </c>
      <c r="D39" s="1">
        <f>MAX((Source_tot_pop!D39-Source_ur_pop!D39),0)</f>
        <v>35121</v>
      </c>
      <c r="E39" s="1">
        <f>MAX((Source_tot_pop!E39-Source_ur_pop!E39),0)</f>
        <v>35377</v>
      </c>
      <c r="F39" s="1">
        <f>MAX((Source_tot_pop!F39-Source_ur_pop!F39),0)</f>
        <v>35632</v>
      </c>
      <c r="G39" s="1">
        <f>MAX((Source_tot_pop!G39-Source_ur_pop!G39),0)</f>
        <v>35884</v>
      </c>
      <c r="H39" s="1">
        <f>MAX((Source_tot_pop!H39-Source_ur_pop!H39),0)</f>
        <v>36136</v>
      </c>
      <c r="I39" s="1">
        <f>MAX((Source_tot_pop!I39-Source_ur_pop!I39),0)</f>
        <v>36361</v>
      </c>
      <c r="J39" s="1">
        <f>MAX((Source_tot_pop!J39-Source_ur_pop!J39),0)</f>
        <v>36567</v>
      </c>
      <c r="K39" s="1">
        <f>MAX((Source_tot_pop!K39-Source_ur_pop!K39),0)</f>
        <v>36771</v>
      </c>
      <c r="L39" s="1">
        <f>MAX((Source_tot_pop!L39-Source_ur_pop!L39),0)</f>
        <v>36972</v>
      </c>
      <c r="M39" s="1">
        <f>MAX((Source_tot_pop!M39-Source_ur_pop!M39),0)</f>
        <v>37174</v>
      </c>
      <c r="N39" s="1">
        <f>MAX((Source_tot_pop!N39-Source_ur_pop!N39),0)</f>
        <v>37346</v>
      </c>
      <c r="O39" s="1">
        <f>MAX((Source_tot_pop!O39-Source_ur_pop!O39),0)</f>
        <v>37499</v>
      </c>
      <c r="P39" s="1">
        <f>MAX((Source_tot_pop!P39-Source_ur_pop!P39),0)</f>
        <v>37651</v>
      </c>
      <c r="Q39" s="1">
        <f>MAX((Source_tot_pop!Q39-Source_ur_pop!Q39),0)</f>
        <v>37801</v>
      </c>
      <c r="R39" s="1">
        <f>MAX((Source_tot_pop!R39-Source_ur_pop!R39),0)</f>
        <v>37949</v>
      </c>
      <c r="S39" s="1">
        <f>MAX((Source_tot_pop!S39-Source_ur_pop!S39),0)</f>
        <v>38064</v>
      </c>
      <c r="T39" s="1">
        <f>MAX((Source_tot_pop!T39-Source_ur_pop!T39),0)</f>
        <v>38154</v>
      </c>
      <c r="U39" s="1">
        <f>MAX((Source_tot_pop!U39-Source_ur_pop!U39),0)</f>
        <v>38244</v>
      </c>
      <c r="V39" s="1">
        <f>MAX((Source_tot_pop!V39-Source_ur_pop!V39),0)</f>
        <v>38332</v>
      </c>
      <c r="W39" s="1">
        <f>MAX((Source_tot_pop!W39-Source_ur_pop!W39),0)</f>
        <v>38420</v>
      </c>
      <c r="X39" s="1">
        <f>MAX((Source_tot_pop!X39-Source_ur_pop!X39),0)</f>
        <v>38473</v>
      </c>
      <c r="Y39" s="1">
        <f>MAX((Source_tot_pop!Y39-Source_ur_pop!Y39),0)</f>
        <v>38501</v>
      </c>
      <c r="Z39" s="1">
        <f>MAX((Source_tot_pop!Z39-Source_ur_pop!Z39),0)</f>
        <v>38529</v>
      </c>
      <c r="AA39" s="1">
        <f>MAX((Source_tot_pop!AA39-Source_ur_pop!AA39),0)</f>
        <v>38555</v>
      </c>
      <c r="AB39" s="1">
        <f>MAX((Source_tot_pop!AB39-Source_ur_pop!AB39),0)</f>
        <v>38581</v>
      </c>
      <c r="AC39" s="1">
        <f>MAX((Source_tot_pop!AC39-Source_ur_pop!AC39),0)</f>
        <v>38607</v>
      </c>
    </row>
    <row r="40" spans="1:29" x14ac:dyDescent="0.35">
      <c r="A40" t="str">
        <f t="shared" si="0"/>
        <v>OD</v>
      </c>
      <c r="B40" t="s">
        <v>16</v>
      </c>
      <c r="C40" t="s">
        <v>1</v>
      </c>
      <c r="D40" s="1">
        <f>MAX((Source_tot_pop!D40-Source_ur_pop!D40),0)</f>
        <v>17657</v>
      </c>
      <c r="E40" s="1">
        <f>MAX((Source_tot_pop!E40-Source_ur_pop!E40),0)</f>
        <v>17777</v>
      </c>
      <c r="F40" s="1">
        <f>MAX((Source_tot_pop!F40-Source_ur_pop!F40),0)</f>
        <v>17896</v>
      </c>
      <c r="G40" s="1">
        <f>MAX((Source_tot_pop!G40-Source_ur_pop!G40),0)</f>
        <v>18014</v>
      </c>
      <c r="H40" s="1">
        <f>MAX((Source_tot_pop!H40-Source_ur_pop!H40),0)</f>
        <v>18132</v>
      </c>
      <c r="I40" s="1">
        <f>MAX((Source_tot_pop!I40-Source_ur_pop!I40),0)</f>
        <v>18234</v>
      </c>
      <c r="J40" s="1">
        <f>MAX((Source_tot_pop!J40-Source_ur_pop!J40),0)</f>
        <v>18327</v>
      </c>
      <c r="K40" s="1">
        <f>MAX((Source_tot_pop!K40-Source_ur_pop!K40),0)</f>
        <v>18418</v>
      </c>
      <c r="L40" s="1">
        <f>MAX((Source_tot_pop!L40-Source_ur_pop!L40),0)</f>
        <v>18508</v>
      </c>
      <c r="M40" s="1">
        <f>MAX((Source_tot_pop!M40-Source_ur_pop!M40),0)</f>
        <v>18597</v>
      </c>
      <c r="N40" s="1">
        <f>MAX((Source_tot_pop!N40-Source_ur_pop!N40),0)</f>
        <v>18674</v>
      </c>
      <c r="O40" s="1">
        <f>MAX((Source_tot_pop!O40-Source_ur_pop!O40),0)</f>
        <v>18740</v>
      </c>
      <c r="P40" s="1">
        <f>MAX((Source_tot_pop!P40-Source_ur_pop!P40),0)</f>
        <v>18807</v>
      </c>
      <c r="Q40" s="1">
        <f>MAX((Source_tot_pop!Q40-Source_ur_pop!Q40),0)</f>
        <v>18872</v>
      </c>
      <c r="R40" s="1">
        <f>MAX((Source_tot_pop!R40-Source_ur_pop!R40),0)</f>
        <v>18936</v>
      </c>
      <c r="S40" s="1">
        <f>MAX((Source_tot_pop!S40-Source_ur_pop!S40),0)</f>
        <v>18983</v>
      </c>
      <c r="T40" s="1">
        <f>MAX((Source_tot_pop!T40-Source_ur_pop!T40),0)</f>
        <v>19017</v>
      </c>
      <c r="U40" s="1">
        <f>MAX((Source_tot_pop!U40-Source_ur_pop!U40),0)</f>
        <v>19051</v>
      </c>
      <c r="V40" s="1">
        <f>MAX((Source_tot_pop!V40-Source_ur_pop!V40),0)</f>
        <v>19084</v>
      </c>
      <c r="W40" s="1">
        <f>MAX((Source_tot_pop!W40-Source_ur_pop!W40),0)</f>
        <v>19117</v>
      </c>
      <c r="X40" s="1">
        <f>MAX((Source_tot_pop!X40-Source_ur_pop!X40),0)</f>
        <v>19132</v>
      </c>
      <c r="Y40" s="1">
        <f>MAX((Source_tot_pop!Y40-Source_ur_pop!Y40),0)</f>
        <v>19135</v>
      </c>
      <c r="Z40" s="1">
        <f>MAX((Source_tot_pop!Z40-Source_ur_pop!Z40),0)</f>
        <v>19138</v>
      </c>
      <c r="AA40" s="1">
        <f>MAX((Source_tot_pop!AA40-Source_ur_pop!AA40),0)</f>
        <v>19139</v>
      </c>
      <c r="AB40" s="1">
        <f>MAX((Source_tot_pop!AB40-Source_ur_pop!AB40),0)</f>
        <v>19141</v>
      </c>
      <c r="AC40" s="1">
        <f>MAX((Source_tot_pop!AC40-Source_ur_pop!AC40),0)</f>
        <v>19143</v>
      </c>
    </row>
    <row r="41" spans="1:29" x14ac:dyDescent="0.35">
      <c r="A41" t="str">
        <f t="shared" si="0"/>
        <v>OD</v>
      </c>
      <c r="B41" t="s">
        <v>16</v>
      </c>
      <c r="C41" t="s">
        <v>2</v>
      </c>
      <c r="D41" s="1">
        <f>MAX((Source_tot_pop!D41-Source_ur_pop!D41),0)</f>
        <v>17464</v>
      </c>
      <c r="E41" s="1">
        <f>MAX((Source_tot_pop!E41-Source_ur_pop!E41),0)</f>
        <v>17600</v>
      </c>
      <c r="F41" s="1">
        <f>MAX((Source_tot_pop!F41-Source_ur_pop!F41),0)</f>
        <v>17736</v>
      </c>
      <c r="G41" s="1">
        <f>MAX((Source_tot_pop!G41-Source_ur_pop!G41),0)</f>
        <v>17870</v>
      </c>
      <c r="H41" s="1">
        <f>MAX((Source_tot_pop!H41-Source_ur_pop!H41),0)</f>
        <v>18004</v>
      </c>
      <c r="I41" s="1">
        <f>MAX((Source_tot_pop!I41-Source_ur_pop!I41),0)</f>
        <v>18127</v>
      </c>
      <c r="J41" s="1">
        <f>MAX((Source_tot_pop!J41-Source_ur_pop!J41),0)</f>
        <v>18240</v>
      </c>
      <c r="K41" s="1">
        <f>MAX((Source_tot_pop!K41-Source_ur_pop!K41),0)</f>
        <v>18353</v>
      </c>
      <c r="L41" s="1">
        <f>MAX((Source_tot_pop!L41-Source_ur_pop!L41),0)</f>
        <v>18464</v>
      </c>
      <c r="M41" s="1">
        <f>MAX((Source_tot_pop!M41-Source_ur_pop!M41),0)</f>
        <v>18576</v>
      </c>
      <c r="N41" s="1">
        <f>MAX((Source_tot_pop!N41-Source_ur_pop!N41),0)</f>
        <v>18672</v>
      </c>
      <c r="O41" s="1">
        <f>MAX((Source_tot_pop!O41-Source_ur_pop!O41),0)</f>
        <v>18759</v>
      </c>
      <c r="P41" s="1">
        <f>MAX((Source_tot_pop!P41-Source_ur_pop!P41),0)</f>
        <v>18844</v>
      </c>
      <c r="Q41" s="1">
        <f>MAX((Source_tot_pop!Q41-Source_ur_pop!Q41),0)</f>
        <v>18929</v>
      </c>
      <c r="R41" s="1">
        <f>MAX((Source_tot_pop!R41-Source_ur_pop!R41),0)</f>
        <v>19013</v>
      </c>
      <c r="S41" s="1">
        <f>MAX((Source_tot_pop!S41-Source_ur_pop!S41),0)</f>
        <v>19080</v>
      </c>
      <c r="T41" s="1">
        <f>MAX((Source_tot_pop!T41-Source_ur_pop!T41),0)</f>
        <v>19137</v>
      </c>
      <c r="U41" s="1">
        <f>MAX((Source_tot_pop!U41-Source_ur_pop!U41),0)</f>
        <v>19193</v>
      </c>
      <c r="V41" s="1">
        <f>MAX((Source_tot_pop!V41-Source_ur_pop!V41),0)</f>
        <v>19248</v>
      </c>
      <c r="W41" s="1">
        <f>MAX((Source_tot_pop!W41-Source_ur_pop!W41),0)</f>
        <v>19303</v>
      </c>
      <c r="X41" s="1">
        <f>MAX((Source_tot_pop!X41-Source_ur_pop!X41),0)</f>
        <v>19341</v>
      </c>
      <c r="Y41" s="1">
        <f>MAX((Source_tot_pop!Y41-Source_ur_pop!Y41),0)</f>
        <v>19367</v>
      </c>
      <c r="Z41" s="1">
        <f>MAX((Source_tot_pop!Z41-Source_ur_pop!Z41),0)</f>
        <v>19392</v>
      </c>
      <c r="AA41" s="1">
        <f>MAX((Source_tot_pop!AA41-Source_ur_pop!AA41),0)</f>
        <v>19416</v>
      </c>
      <c r="AB41" s="1">
        <f>MAX((Source_tot_pop!AB41-Source_ur_pop!AB41),0)</f>
        <v>19440</v>
      </c>
      <c r="AC41" s="1">
        <f>MAX((Source_tot_pop!AC41-Source_ur_pop!AC41),0)</f>
        <v>19464</v>
      </c>
    </row>
    <row r="42" spans="1:29" x14ac:dyDescent="0.35">
      <c r="A42" t="str">
        <f t="shared" si="0"/>
        <v>CG</v>
      </c>
      <c r="B42" t="s">
        <v>17</v>
      </c>
      <c r="C42" t="s">
        <v>0</v>
      </c>
      <c r="D42" s="1">
        <f>MAX((Source_tot_pop!D42-Source_ur_pop!D42),0)</f>
        <v>19740</v>
      </c>
      <c r="E42" s="1">
        <f>MAX((Source_tot_pop!E42-Source_ur_pop!E42),0)</f>
        <v>19964</v>
      </c>
      <c r="F42" s="1">
        <f>MAX((Source_tot_pop!F42-Source_ur_pop!F42),0)</f>
        <v>20186</v>
      </c>
      <c r="G42" s="1">
        <f>MAX((Source_tot_pop!G42-Source_ur_pop!G42),0)</f>
        <v>20405</v>
      </c>
      <c r="H42" s="1">
        <f>MAX((Source_tot_pop!H42-Source_ur_pop!H42),0)</f>
        <v>20624</v>
      </c>
      <c r="I42" s="1">
        <f>MAX((Source_tot_pop!I42-Source_ur_pop!I42),0)</f>
        <v>20829</v>
      </c>
      <c r="J42" s="1">
        <f>MAX((Source_tot_pop!J42-Source_ur_pop!J42),0)</f>
        <v>21026</v>
      </c>
      <c r="K42" s="1">
        <f>MAX((Source_tot_pop!K42-Source_ur_pop!K42),0)</f>
        <v>21221</v>
      </c>
      <c r="L42" s="1">
        <f>MAX((Source_tot_pop!L42-Source_ur_pop!L42),0)</f>
        <v>21413</v>
      </c>
      <c r="M42" s="1">
        <f>MAX((Source_tot_pop!M42-Source_ur_pop!M42),0)</f>
        <v>21604</v>
      </c>
      <c r="N42" s="1">
        <f>MAX((Source_tot_pop!N42-Source_ur_pop!N42),0)</f>
        <v>21774</v>
      </c>
      <c r="O42" s="1">
        <f>MAX((Source_tot_pop!O42-Source_ur_pop!O42),0)</f>
        <v>21931</v>
      </c>
      <c r="P42" s="1">
        <f>MAX((Source_tot_pop!P42-Source_ur_pop!P42),0)</f>
        <v>22084</v>
      </c>
      <c r="Q42" s="1">
        <f>MAX((Source_tot_pop!Q42-Source_ur_pop!Q42),0)</f>
        <v>22236</v>
      </c>
      <c r="R42" s="1">
        <f>MAX((Source_tot_pop!R42-Source_ur_pop!R42),0)</f>
        <v>22386</v>
      </c>
      <c r="S42" s="1">
        <f>MAX((Source_tot_pop!S42-Source_ur_pop!S42),0)</f>
        <v>22516</v>
      </c>
      <c r="T42" s="1">
        <f>MAX((Source_tot_pop!T42-Source_ur_pop!T42),0)</f>
        <v>22631</v>
      </c>
      <c r="U42" s="1">
        <f>MAX((Source_tot_pop!U42-Source_ur_pop!U42),0)</f>
        <v>22745</v>
      </c>
      <c r="V42" s="1">
        <f>MAX((Source_tot_pop!V42-Source_ur_pop!V42),0)</f>
        <v>22857</v>
      </c>
      <c r="W42" s="1">
        <f>MAX((Source_tot_pop!W42-Source_ur_pop!W42),0)</f>
        <v>22965</v>
      </c>
      <c r="X42" s="1">
        <f>MAX((Source_tot_pop!X42-Source_ur_pop!X42),0)</f>
        <v>23061</v>
      </c>
      <c r="Y42" s="1">
        <f>MAX((Source_tot_pop!Y42-Source_ur_pop!Y42),0)</f>
        <v>23145</v>
      </c>
      <c r="Z42" s="1">
        <f>MAX((Source_tot_pop!Z42-Source_ur_pop!Z42),0)</f>
        <v>23229</v>
      </c>
      <c r="AA42" s="1">
        <f>MAX((Source_tot_pop!AA42-Source_ur_pop!AA42),0)</f>
        <v>23310</v>
      </c>
      <c r="AB42" s="1">
        <f>MAX((Source_tot_pop!AB42-Source_ur_pop!AB42),0)</f>
        <v>23388</v>
      </c>
      <c r="AC42" s="1">
        <f>MAX((Source_tot_pop!AC42-Source_ur_pop!AC42),0)</f>
        <v>23467</v>
      </c>
    </row>
    <row r="43" spans="1:29" x14ac:dyDescent="0.35">
      <c r="A43" t="str">
        <f t="shared" si="0"/>
        <v>CG</v>
      </c>
      <c r="B43" t="s">
        <v>17</v>
      </c>
      <c r="C43" t="s">
        <v>1</v>
      </c>
      <c r="D43" s="1">
        <f>MAX((Source_tot_pop!D43-Source_ur_pop!D43),0)</f>
        <v>9861</v>
      </c>
      <c r="E43" s="1">
        <f>MAX((Source_tot_pop!E43-Source_ur_pop!E43),0)</f>
        <v>9968</v>
      </c>
      <c r="F43" s="1">
        <f>MAX((Source_tot_pop!F43-Source_ur_pop!F43),0)</f>
        <v>10075</v>
      </c>
      <c r="G43" s="1">
        <f>MAX((Source_tot_pop!G43-Source_ur_pop!G43),0)</f>
        <v>10180</v>
      </c>
      <c r="H43" s="1">
        <f>MAX((Source_tot_pop!H43-Source_ur_pop!H43),0)</f>
        <v>10285</v>
      </c>
      <c r="I43" s="1">
        <f>MAX((Source_tot_pop!I43-Source_ur_pop!I43),0)</f>
        <v>10384</v>
      </c>
      <c r="J43" s="1">
        <f>MAX((Source_tot_pop!J43-Source_ur_pop!J43),0)</f>
        <v>10481</v>
      </c>
      <c r="K43" s="1">
        <f>MAX((Source_tot_pop!K43-Source_ur_pop!K43),0)</f>
        <v>10576</v>
      </c>
      <c r="L43" s="1">
        <f>MAX((Source_tot_pop!L43-Source_ur_pop!L43),0)</f>
        <v>10670</v>
      </c>
      <c r="M43" s="1">
        <f>MAX((Source_tot_pop!M43-Source_ur_pop!M43),0)</f>
        <v>10763</v>
      </c>
      <c r="N43" s="1">
        <f>MAX((Source_tot_pop!N43-Source_ur_pop!N43),0)</f>
        <v>10846</v>
      </c>
      <c r="O43" s="1">
        <f>MAX((Source_tot_pop!O43-Source_ur_pop!O43),0)</f>
        <v>10922</v>
      </c>
      <c r="P43" s="1">
        <f>MAX((Source_tot_pop!P43-Source_ur_pop!P43),0)</f>
        <v>10996</v>
      </c>
      <c r="Q43" s="1">
        <f>MAX((Source_tot_pop!Q43-Source_ur_pop!Q43),0)</f>
        <v>11069</v>
      </c>
      <c r="R43" s="1">
        <f>MAX((Source_tot_pop!R43-Source_ur_pop!R43),0)</f>
        <v>11140</v>
      </c>
      <c r="S43" s="1">
        <f>MAX((Source_tot_pop!S43-Source_ur_pop!S43),0)</f>
        <v>11204</v>
      </c>
      <c r="T43" s="1">
        <f>MAX((Source_tot_pop!T43-Source_ur_pop!T43),0)</f>
        <v>11259</v>
      </c>
      <c r="U43" s="1">
        <f>MAX((Source_tot_pop!U43-Source_ur_pop!U43),0)</f>
        <v>11313</v>
      </c>
      <c r="V43" s="1">
        <f>MAX((Source_tot_pop!V43-Source_ur_pop!V43),0)</f>
        <v>11367</v>
      </c>
      <c r="W43" s="1">
        <f>MAX((Source_tot_pop!W43-Source_ur_pop!W43),0)</f>
        <v>11419</v>
      </c>
      <c r="X43" s="1">
        <f>MAX((Source_tot_pop!X43-Source_ur_pop!X43),0)</f>
        <v>11463</v>
      </c>
      <c r="Y43" s="1">
        <f>MAX((Source_tot_pop!Y43-Source_ur_pop!Y43),0)</f>
        <v>11502</v>
      </c>
      <c r="Z43" s="1">
        <f>MAX((Source_tot_pop!Z43-Source_ur_pop!Z43),0)</f>
        <v>11539</v>
      </c>
      <c r="AA43" s="1">
        <f>MAX((Source_tot_pop!AA43-Source_ur_pop!AA43),0)</f>
        <v>11576</v>
      </c>
      <c r="AB43" s="1">
        <f>MAX((Source_tot_pop!AB43-Source_ur_pop!AB43),0)</f>
        <v>11612</v>
      </c>
      <c r="AC43" s="1">
        <f>MAX((Source_tot_pop!AC43-Source_ur_pop!AC43),0)</f>
        <v>11647</v>
      </c>
    </row>
    <row r="44" spans="1:29" x14ac:dyDescent="0.35">
      <c r="A44" t="str">
        <f t="shared" si="0"/>
        <v>CG</v>
      </c>
      <c r="B44" t="s">
        <v>17</v>
      </c>
      <c r="C44" t="s">
        <v>2</v>
      </c>
      <c r="D44" s="1">
        <f>MAX((Source_tot_pop!D44-Source_ur_pop!D44),0)</f>
        <v>9879</v>
      </c>
      <c r="E44" s="1">
        <f>MAX((Source_tot_pop!E44-Source_ur_pop!E44),0)</f>
        <v>9995</v>
      </c>
      <c r="F44" s="1">
        <f>MAX((Source_tot_pop!F44-Source_ur_pop!F44),0)</f>
        <v>10111</v>
      </c>
      <c r="G44" s="1">
        <f>MAX((Source_tot_pop!G44-Source_ur_pop!G44),0)</f>
        <v>10225</v>
      </c>
      <c r="H44" s="1">
        <f>MAX((Source_tot_pop!H44-Source_ur_pop!H44),0)</f>
        <v>10339</v>
      </c>
      <c r="I44" s="1">
        <f>MAX((Source_tot_pop!I44-Source_ur_pop!I44),0)</f>
        <v>10445</v>
      </c>
      <c r="J44" s="1">
        <f>MAX((Source_tot_pop!J44-Source_ur_pop!J44),0)</f>
        <v>10546</v>
      </c>
      <c r="K44" s="1">
        <f>MAX((Source_tot_pop!K44-Source_ur_pop!K44),0)</f>
        <v>10645</v>
      </c>
      <c r="L44" s="1">
        <f>MAX((Source_tot_pop!L44-Source_ur_pop!L44),0)</f>
        <v>10743</v>
      </c>
      <c r="M44" s="1">
        <f>MAX((Source_tot_pop!M44-Source_ur_pop!M44),0)</f>
        <v>10841</v>
      </c>
      <c r="N44" s="1">
        <f>MAX((Source_tot_pop!N44-Source_ur_pop!N44),0)</f>
        <v>10929</v>
      </c>
      <c r="O44" s="1">
        <f>MAX((Source_tot_pop!O44-Source_ur_pop!O44),0)</f>
        <v>11009</v>
      </c>
      <c r="P44" s="1">
        <f>MAX((Source_tot_pop!P44-Source_ur_pop!P44),0)</f>
        <v>11089</v>
      </c>
      <c r="Q44" s="1">
        <f>MAX((Source_tot_pop!Q44-Source_ur_pop!Q44),0)</f>
        <v>11168</v>
      </c>
      <c r="R44" s="1">
        <f>MAX((Source_tot_pop!R44-Source_ur_pop!R44),0)</f>
        <v>11245</v>
      </c>
      <c r="S44" s="1">
        <f>MAX((Source_tot_pop!S44-Source_ur_pop!S44),0)</f>
        <v>11312</v>
      </c>
      <c r="T44" s="1">
        <f>MAX((Source_tot_pop!T44-Source_ur_pop!T44),0)</f>
        <v>11372</v>
      </c>
      <c r="U44" s="1">
        <f>MAX((Source_tot_pop!U44-Source_ur_pop!U44),0)</f>
        <v>11431</v>
      </c>
      <c r="V44" s="1">
        <f>MAX((Source_tot_pop!V44-Source_ur_pop!V44),0)</f>
        <v>11489</v>
      </c>
      <c r="W44" s="1">
        <f>MAX((Source_tot_pop!W44-Source_ur_pop!W44),0)</f>
        <v>11546</v>
      </c>
      <c r="X44" s="1">
        <f>MAX((Source_tot_pop!X44-Source_ur_pop!X44),0)</f>
        <v>11598</v>
      </c>
      <c r="Y44" s="1">
        <f>MAX((Source_tot_pop!Y44-Source_ur_pop!Y44),0)</f>
        <v>11644</v>
      </c>
      <c r="Z44" s="1">
        <f>MAX((Source_tot_pop!Z44-Source_ur_pop!Z44),0)</f>
        <v>11690</v>
      </c>
      <c r="AA44" s="1">
        <f>MAX((Source_tot_pop!AA44-Source_ur_pop!AA44),0)</f>
        <v>11734</v>
      </c>
      <c r="AB44" s="1">
        <f>MAX((Source_tot_pop!AB44-Source_ur_pop!AB44),0)</f>
        <v>11778</v>
      </c>
      <c r="AC44" s="1">
        <f>MAX((Source_tot_pop!AC44-Source_ur_pop!AC44),0)</f>
        <v>11821</v>
      </c>
    </row>
    <row r="45" spans="1:29" x14ac:dyDescent="0.35">
      <c r="A45" t="str">
        <f t="shared" si="0"/>
        <v>MP</v>
      </c>
      <c r="B45" t="s">
        <v>18</v>
      </c>
      <c r="C45" t="s">
        <v>0</v>
      </c>
      <c r="D45" s="1">
        <f>MAX((Source_tot_pop!D45-Source_ur_pop!D45),0)</f>
        <v>53029</v>
      </c>
      <c r="E45" s="1">
        <f>MAX((Source_tot_pop!E45-Source_ur_pop!E45),0)</f>
        <v>53835</v>
      </c>
      <c r="F45" s="1">
        <f>MAX((Source_tot_pop!F45-Source_ur_pop!F45),0)</f>
        <v>54637</v>
      </c>
      <c r="G45" s="1">
        <f>MAX((Source_tot_pop!G45-Source_ur_pop!G45),0)</f>
        <v>55439</v>
      </c>
      <c r="H45" s="1">
        <f>MAX((Source_tot_pop!H45-Source_ur_pop!H45),0)</f>
        <v>56239</v>
      </c>
      <c r="I45" s="1">
        <f>MAX((Source_tot_pop!I45-Source_ur_pop!I45),0)</f>
        <v>56997</v>
      </c>
      <c r="J45" s="1">
        <f>MAX((Source_tot_pop!J45-Source_ur_pop!J45),0)</f>
        <v>57725</v>
      </c>
      <c r="K45" s="1">
        <f>MAX((Source_tot_pop!K45-Source_ur_pop!K45),0)</f>
        <v>58452</v>
      </c>
      <c r="L45" s="1">
        <f>MAX((Source_tot_pop!L45-Source_ur_pop!L45),0)</f>
        <v>59176</v>
      </c>
      <c r="M45" s="1">
        <f>MAX((Source_tot_pop!M45-Source_ur_pop!M45),0)</f>
        <v>59897</v>
      </c>
      <c r="N45" s="1">
        <f>MAX((Source_tot_pop!N45-Source_ur_pop!N45),0)</f>
        <v>60572</v>
      </c>
      <c r="O45" s="1">
        <f>MAX((Source_tot_pop!O45-Source_ur_pop!O45),0)</f>
        <v>61211</v>
      </c>
      <c r="P45" s="1">
        <f>MAX((Source_tot_pop!P45-Source_ur_pop!P45),0)</f>
        <v>61848</v>
      </c>
      <c r="Q45" s="1">
        <f>MAX((Source_tot_pop!Q45-Source_ur_pop!Q45),0)</f>
        <v>62483</v>
      </c>
      <c r="R45" s="1">
        <f>MAX((Source_tot_pop!R45-Source_ur_pop!R45),0)</f>
        <v>63117</v>
      </c>
      <c r="S45" s="1">
        <f>MAX((Source_tot_pop!S45-Source_ur_pop!S45),0)</f>
        <v>63685</v>
      </c>
      <c r="T45" s="1">
        <f>MAX((Source_tot_pop!T45-Source_ur_pop!T45),0)</f>
        <v>64206</v>
      </c>
      <c r="U45" s="1">
        <f>MAX((Source_tot_pop!U45-Source_ur_pop!U45),0)</f>
        <v>64725</v>
      </c>
      <c r="V45" s="1">
        <f>MAX((Source_tot_pop!V45-Source_ur_pop!V45),0)</f>
        <v>65242</v>
      </c>
      <c r="W45" s="1">
        <f>MAX((Source_tot_pop!W45-Source_ur_pop!W45),0)</f>
        <v>65757</v>
      </c>
      <c r="X45" s="1">
        <f>MAX((Source_tot_pop!X45-Source_ur_pop!X45),0)</f>
        <v>66219</v>
      </c>
      <c r="Y45" s="1">
        <f>MAX((Source_tot_pop!Y45-Source_ur_pop!Y45),0)</f>
        <v>66642</v>
      </c>
      <c r="Z45" s="1">
        <f>MAX((Source_tot_pop!Z45-Source_ur_pop!Z45),0)</f>
        <v>67063</v>
      </c>
      <c r="AA45" s="1">
        <f>MAX((Source_tot_pop!AA45-Source_ur_pop!AA45),0)</f>
        <v>67483</v>
      </c>
      <c r="AB45" s="1">
        <f>MAX((Source_tot_pop!AB45-Source_ur_pop!AB45),0)</f>
        <v>67900</v>
      </c>
      <c r="AC45" s="1">
        <f>MAX((Source_tot_pop!AC45-Source_ur_pop!AC45),0)</f>
        <v>68319</v>
      </c>
    </row>
    <row r="46" spans="1:29" x14ac:dyDescent="0.35">
      <c r="A46" t="str">
        <f t="shared" si="0"/>
        <v>MP</v>
      </c>
      <c r="B46" t="s">
        <v>18</v>
      </c>
      <c r="C46" t="s">
        <v>1</v>
      </c>
      <c r="D46" s="1">
        <f>MAX((Source_tot_pop!D46-Source_ur_pop!D46),0)</f>
        <v>27383</v>
      </c>
      <c r="E46" s="1">
        <f>MAX((Source_tot_pop!E46-Source_ur_pop!E46),0)</f>
        <v>27784</v>
      </c>
      <c r="F46" s="1">
        <f>MAX((Source_tot_pop!F46-Source_ur_pop!F46),0)</f>
        <v>28183</v>
      </c>
      <c r="G46" s="1">
        <f>MAX((Source_tot_pop!G46-Source_ur_pop!G46),0)</f>
        <v>28582</v>
      </c>
      <c r="H46" s="1">
        <f>MAX((Source_tot_pop!H46-Source_ur_pop!H46),0)</f>
        <v>28980</v>
      </c>
      <c r="I46" s="1">
        <f>MAX((Source_tot_pop!I46-Source_ur_pop!I46),0)</f>
        <v>29354</v>
      </c>
      <c r="J46" s="1">
        <f>MAX((Source_tot_pop!J46-Source_ur_pop!J46),0)</f>
        <v>29713</v>
      </c>
      <c r="K46" s="1">
        <f>MAX((Source_tot_pop!K46-Source_ur_pop!K46),0)</f>
        <v>30071</v>
      </c>
      <c r="L46" s="1">
        <f>MAX((Source_tot_pop!L46-Source_ur_pop!L46),0)</f>
        <v>30427</v>
      </c>
      <c r="M46" s="1">
        <f>MAX((Source_tot_pop!M46-Source_ur_pop!M46),0)</f>
        <v>30783</v>
      </c>
      <c r="N46" s="1">
        <f>MAX((Source_tot_pop!N46-Source_ur_pop!N46),0)</f>
        <v>31109</v>
      </c>
      <c r="O46" s="1">
        <f>MAX((Source_tot_pop!O46-Source_ur_pop!O46),0)</f>
        <v>31414</v>
      </c>
      <c r="P46" s="1">
        <f>MAX((Source_tot_pop!P46-Source_ur_pop!P46),0)</f>
        <v>31718</v>
      </c>
      <c r="Q46" s="1">
        <f>MAX((Source_tot_pop!Q46-Source_ur_pop!Q46),0)</f>
        <v>32021</v>
      </c>
      <c r="R46" s="1">
        <f>MAX((Source_tot_pop!R46-Source_ur_pop!R46),0)</f>
        <v>32323</v>
      </c>
      <c r="S46" s="1">
        <f>MAX((Source_tot_pop!S46-Source_ur_pop!S46),0)</f>
        <v>32590</v>
      </c>
      <c r="T46" s="1">
        <f>MAX((Source_tot_pop!T46-Source_ur_pop!T46),0)</f>
        <v>32830</v>
      </c>
      <c r="U46" s="1">
        <f>MAX((Source_tot_pop!U46-Source_ur_pop!U46),0)</f>
        <v>33070</v>
      </c>
      <c r="V46" s="1">
        <f>MAX((Source_tot_pop!V46-Source_ur_pop!V46),0)</f>
        <v>33309</v>
      </c>
      <c r="W46" s="1">
        <f>MAX((Source_tot_pop!W46-Source_ur_pop!W46),0)</f>
        <v>33547</v>
      </c>
      <c r="X46" s="1">
        <f>MAX((Source_tot_pop!X46-Source_ur_pop!X46),0)</f>
        <v>33754</v>
      </c>
      <c r="Y46" s="1">
        <f>MAX((Source_tot_pop!Y46-Source_ur_pop!Y46),0)</f>
        <v>33941</v>
      </c>
      <c r="Z46" s="1">
        <f>MAX((Source_tot_pop!Z46-Source_ur_pop!Z46),0)</f>
        <v>34127</v>
      </c>
      <c r="AA46" s="1">
        <f>MAX((Source_tot_pop!AA46-Source_ur_pop!AA46),0)</f>
        <v>34311</v>
      </c>
      <c r="AB46" s="1">
        <f>MAX((Source_tot_pop!AB46-Source_ur_pop!AB46),0)</f>
        <v>34496</v>
      </c>
      <c r="AC46" s="1">
        <f>MAX((Source_tot_pop!AC46-Source_ur_pop!AC46),0)</f>
        <v>34680</v>
      </c>
    </row>
    <row r="47" spans="1:29" x14ac:dyDescent="0.35">
      <c r="A47" t="str">
        <f t="shared" si="0"/>
        <v>MP</v>
      </c>
      <c r="B47" t="s">
        <v>18</v>
      </c>
      <c r="C47" t="s">
        <v>2</v>
      </c>
      <c r="D47" s="1">
        <f>MAX((Source_tot_pop!D47-Source_ur_pop!D47),0)</f>
        <v>25646</v>
      </c>
      <c r="E47" s="1">
        <f>MAX((Source_tot_pop!E47-Source_ur_pop!E47),0)</f>
        <v>26051</v>
      </c>
      <c r="F47" s="1">
        <f>MAX((Source_tot_pop!F47-Source_ur_pop!F47),0)</f>
        <v>26455</v>
      </c>
      <c r="G47" s="1">
        <f>MAX((Source_tot_pop!G47-Source_ur_pop!G47),0)</f>
        <v>26858</v>
      </c>
      <c r="H47" s="1">
        <f>MAX((Source_tot_pop!H47-Source_ur_pop!H47),0)</f>
        <v>27259</v>
      </c>
      <c r="I47" s="1">
        <f>MAX((Source_tot_pop!I47-Source_ur_pop!I47),0)</f>
        <v>27643</v>
      </c>
      <c r="J47" s="1">
        <f>MAX((Source_tot_pop!J47-Source_ur_pop!J47),0)</f>
        <v>28013</v>
      </c>
      <c r="K47" s="1">
        <f>MAX((Source_tot_pop!K47-Source_ur_pop!K47),0)</f>
        <v>28381</v>
      </c>
      <c r="L47" s="1">
        <f>MAX((Source_tot_pop!L47-Source_ur_pop!L47),0)</f>
        <v>28749</v>
      </c>
      <c r="M47" s="1">
        <f>MAX((Source_tot_pop!M47-Source_ur_pop!M47),0)</f>
        <v>29115</v>
      </c>
      <c r="N47" s="1">
        <f>MAX((Source_tot_pop!N47-Source_ur_pop!N47),0)</f>
        <v>29463</v>
      </c>
      <c r="O47" s="1">
        <f>MAX((Source_tot_pop!O47-Source_ur_pop!O47),0)</f>
        <v>29797</v>
      </c>
      <c r="P47" s="1">
        <f>MAX((Source_tot_pop!P47-Source_ur_pop!P47),0)</f>
        <v>30130</v>
      </c>
      <c r="Q47" s="1">
        <f>MAX((Source_tot_pop!Q47-Source_ur_pop!Q47),0)</f>
        <v>30462</v>
      </c>
      <c r="R47" s="1">
        <f>MAX((Source_tot_pop!R47-Source_ur_pop!R47),0)</f>
        <v>30793</v>
      </c>
      <c r="S47" s="1">
        <f>MAX((Source_tot_pop!S47-Source_ur_pop!S47),0)</f>
        <v>31095</v>
      </c>
      <c r="T47" s="1">
        <f>MAX((Source_tot_pop!T47-Source_ur_pop!T47),0)</f>
        <v>31375</v>
      </c>
      <c r="U47" s="1">
        <f>MAX((Source_tot_pop!U47-Source_ur_pop!U47),0)</f>
        <v>31654</v>
      </c>
      <c r="V47" s="1">
        <f>MAX((Source_tot_pop!V47-Source_ur_pop!V47),0)</f>
        <v>31933</v>
      </c>
      <c r="W47" s="1">
        <f>MAX((Source_tot_pop!W47-Source_ur_pop!W47),0)</f>
        <v>32211</v>
      </c>
      <c r="X47" s="1">
        <f>MAX((Source_tot_pop!X47-Source_ur_pop!X47),0)</f>
        <v>32465</v>
      </c>
      <c r="Y47" s="1">
        <f>MAX((Source_tot_pop!Y47-Source_ur_pop!Y47),0)</f>
        <v>32701</v>
      </c>
      <c r="Z47" s="1">
        <f>MAX((Source_tot_pop!Z47-Source_ur_pop!Z47),0)</f>
        <v>32936</v>
      </c>
      <c r="AA47" s="1">
        <f>MAX((Source_tot_pop!AA47-Source_ur_pop!AA47),0)</f>
        <v>33170</v>
      </c>
      <c r="AB47" s="1">
        <f>MAX((Source_tot_pop!AB47-Source_ur_pop!AB47),0)</f>
        <v>33405</v>
      </c>
      <c r="AC47" s="1">
        <f>MAX((Source_tot_pop!AC47-Source_ur_pop!AC47),0)</f>
        <v>33638</v>
      </c>
    </row>
    <row r="48" spans="1:29" x14ac:dyDescent="0.35">
      <c r="A48" t="str">
        <f t="shared" si="0"/>
        <v>GJ</v>
      </c>
      <c r="B48" t="s">
        <v>19</v>
      </c>
      <c r="C48" t="s">
        <v>0</v>
      </c>
      <c r="D48" s="1">
        <f>MAX((Source_tot_pop!D48-Source_ur_pop!D48),0)</f>
        <v>34821</v>
      </c>
      <c r="E48" s="1">
        <f>MAX((Source_tot_pop!E48-Source_ur_pop!E48),0)</f>
        <v>35033</v>
      </c>
      <c r="F48" s="1">
        <f>MAX((Source_tot_pop!F48-Source_ur_pop!F48),0)</f>
        <v>35237</v>
      </c>
      <c r="G48" s="1">
        <f>MAX((Source_tot_pop!G48-Source_ur_pop!G48),0)</f>
        <v>35434</v>
      </c>
      <c r="H48" s="1">
        <f>MAX((Source_tot_pop!H48-Source_ur_pop!H48),0)</f>
        <v>35624</v>
      </c>
      <c r="I48" s="1">
        <f>MAX((Source_tot_pop!I48-Source_ur_pop!I48),0)</f>
        <v>35799</v>
      </c>
      <c r="J48" s="1">
        <f>MAX((Source_tot_pop!J48-Source_ur_pop!J48),0)</f>
        <v>35964</v>
      </c>
      <c r="K48" s="1">
        <f>MAX((Source_tot_pop!K48-Source_ur_pop!K48),0)</f>
        <v>36122</v>
      </c>
      <c r="L48" s="1">
        <f>MAX((Source_tot_pop!L48-Source_ur_pop!L48),0)</f>
        <v>36272</v>
      </c>
      <c r="M48" s="1">
        <f>MAX((Source_tot_pop!M48-Source_ur_pop!M48),0)</f>
        <v>36414</v>
      </c>
      <c r="N48" s="1">
        <f>MAX((Source_tot_pop!N48-Source_ur_pop!N48),0)</f>
        <v>36529</v>
      </c>
      <c r="O48" s="1">
        <f>MAX((Source_tot_pop!O48-Source_ur_pop!O48),0)</f>
        <v>36623</v>
      </c>
      <c r="P48" s="1">
        <f>MAX((Source_tot_pop!P48-Source_ur_pop!P48),0)</f>
        <v>36711</v>
      </c>
      <c r="Q48" s="1">
        <f>MAX((Source_tot_pop!Q48-Source_ur_pop!Q48),0)</f>
        <v>36791</v>
      </c>
      <c r="R48" s="1">
        <f>MAX((Source_tot_pop!R48-Source_ur_pop!R48),0)</f>
        <v>36865</v>
      </c>
      <c r="S48" s="1">
        <f>MAX((Source_tot_pop!S48-Source_ur_pop!S48),0)</f>
        <v>36906</v>
      </c>
      <c r="T48" s="1">
        <f>MAX((Source_tot_pop!T48-Source_ur_pop!T48),0)</f>
        <v>36922</v>
      </c>
      <c r="U48" s="1">
        <f>MAX((Source_tot_pop!U48-Source_ur_pop!U48),0)</f>
        <v>36931</v>
      </c>
      <c r="V48" s="1">
        <f>MAX((Source_tot_pop!V48-Source_ur_pop!V48),0)</f>
        <v>36934</v>
      </c>
      <c r="W48" s="1">
        <f>MAX((Source_tot_pop!W48-Source_ur_pop!W48),0)</f>
        <v>36931</v>
      </c>
      <c r="X48" s="1">
        <f>MAX((Source_tot_pop!X48-Source_ur_pop!X48),0)</f>
        <v>36897</v>
      </c>
      <c r="Y48" s="1">
        <f>MAX((Source_tot_pop!Y48-Source_ur_pop!Y48),0)</f>
        <v>36838</v>
      </c>
      <c r="Z48" s="1">
        <f>MAX((Source_tot_pop!Z48-Source_ur_pop!Z48),0)</f>
        <v>36775</v>
      </c>
      <c r="AA48" s="1">
        <f>MAX((Source_tot_pop!AA48-Source_ur_pop!AA48),0)</f>
        <v>36706</v>
      </c>
      <c r="AB48" s="1">
        <f>MAX((Source_tot_pop!AB48-Source_ur_pop!AB48),0)</f>
        <v>36631</v>
      </c>
      <c r="AC48" s="1">
        <f>MAX((Source_tot_pop!AC48-Source_ur_pop!AC48),0)</f>
        <v>36557</v>
      </c>
    </row>
    <row r="49" spans="1:29" x14ac:dyDescent="0.35">
      <c r="A49" t="str">
        <f t="shared" si="0"/>
        <v>GJ</v>
      </c>
      <c r="B49" t="s">
        <v>19</v>
      </c>
      <c r="C49" t="s">
        <v>1</v>
      </c>
      <c r="D49" s="1">
        <f>MAX((Source_tot_pop!D49-Source_ur_pop!D49),0)</f>
        <v>17872</v>
      </c>
      <c r="E49" s="1">
        <f>MAX((Source_tot_pop!E49-Source_ur_pop!E49),0)</f>
        <v>17999</v>
      </c>
      <c r="F49" s="1">
        <f>MAX((Source_tot_pop!F49-Source_ur_pop!F49),0)</f>
        <v>18122</v>
      </c>
      <c r="G49" s="1">
        <f>MAX((Source_tot_pop!G49-Source_ur_pop!G49),0)</f>
        <v>18241</v>
      </c>
      <c r="H49" s="1">
        <f>MAX((Source_tot_pop!H49-Source_ur_pop!H49),0)</f>
        <v>18355</v>
      </c>
      <c r="I49" s="1">
        <f>MAX((Source_tot_pop!I49-Source_ur_pop!I49),0)</f>
        <v>18462</v>
      </c>
      <c r="J49" s="1">
        <f>MAX((Source_tot_pop!J49-Source_ur_pop!J49),0)</f>
        <v>18564</v>
      </c>
      <c r="K49" s="1">
        <f>MAX((Source_tot_pop!K49-Source_ur_pop!K49),0)</f>
        <v>18661</v>
      </c>
      <c r="L49" s="1">
        <f>MAX((Source_tot_pop!L49-Source_ur_pop!L49),0)</f>
        <v>18754</v>
      </c>
      <c r="M49" s="1">
        <f>MAX((Source_tot_pop!M49-Source_ur_pop!M49),0)</f>
        <v>18843</v>
      </c>
      <c r="N49" s="1">
        <f>MAX((Source_tot_pop!N49-Source_ur_pop!N49),0)</f>
        <v>18915</v>
      </c>
      <c r="O49" s="1">
        <f>MAX((Source_tot_pop!O49-Source_ur_pop!O49),0)</f>
        <v>18973</v>
      </c>
      <c r="P49" s="1">
        <f>MAX((Source_tot_pop!P49-Source_ur_pop!P49),0)</f>
        <v>19028</v>
      </c>
      <c r="Q49" s="1">
        <f>MAX((Source_tot_pop!Q49-Source_ur_pop!Q49),0)</f>
        <v>19080</v>
      </c>
      <c r="R49" s="1">
        <f>MAX((Source_tot_pop!R49-Source_ur_pop!R49),0)</f>
        <v>19128</v>
      </c>
      <c r="S49" s="1">
        <f>MAX((Source_tot_pop!S49-Source_ur_pop!S49),0)</f>
        <v>19155</v>
      </c>
      <c r="T49" s="1">
        <f>MAX((Source_tot_pop!T49-Source_ur_pop!T49),0)</f>
        <v>19165</v>
      </c>
      <c r="U49" s="1">
        <f>MAX((Source_tot_pop!U49-Source_ur_pop!U49),0)</f>
        <v>19172</v>
      </c>
      <c r="V49" s="1">
        <f>MAX((Source_tot_pop!V49-Source_ur_pop!V49),0)</f>
        <v>19175</v>
      </c>
      <c r="W49" s="1">
        <f>MAX((Source_tot_pop!W49-Source_ur_pop!W49),0)</f>
        <v>19176</v>
      </c>
      <c r="X49" s="1">
        <f>MAX((Source_tot_pop!X49-Source_ur_pop!X49),0)</f>
        <v>19160</v>
      </c>
      <c r="Y49" s="1">
        <f>MAX((Source_tot_pop!Y49-Source_ur_pop!Y49),0)</f>
        <v>19132</v>
      </c>
      <c r="Z49" s="1">
        <f>MAX((Source_tot_pop!Z49-Source_ur_pop!Z49),0)</f>
        <v>19101</v>
      </c>
      <c r="AA49" s="1">
        <f>MAX((Source_tot_pop!AA49-Source_ur_pop!AA49),0)</f>
        <v>19067</v>
      </c>
      <c r="AB49" s="1">
        <f>MAX((Source_tot_pop!AB49-Source_ur_pop!AB49),0)</f>
        <v>19029</v>
      </c>
      <c r="AC49" s="1">
        <f>MAX((Source_tot_pop!AC49-Source_ur_pop!AC49),0)</f>
        <v>18993</v>
      </c>
    </row>
    <row r="50" spans="1:29" x14ac:dyDescent="0.35">
      <c r="A50" t="str">
        <f t="shared" si="0"/>
        <v>GJ</v>
      </c>
      <c r="B50" t="s">
        <v>19</v>
      </c>
      <c r="C50" t="s">
        <v>2</v>
      </c>
      <c r="D50" s="1">
        <f>MAX((Source_tot_pop!D50-Source_ur_pop!D50),0)</f>
        <v>16949</v>
      </c>
      <c r="E50" s="1">
        <f>MAX((Source_tot_pop!E50-Source_ur_pop!E50),0)</f>
        <v>17034</v>
      </c>
      <c r="F50" s="1">
        <f>MAX((Source_tot_pop!F50-Source_ur_pop!F50),0)</f>
        <v>17115</v>
      </c>
      <c r="G50" s="1">
        <f>MAX((Source_tot_pop!G50-Source_ur_pop!G50),0)</f>
        <v>17194</v>
      </c>
      <c r="H50" s="1">
        <f>MAX((Source_tot_pop!H50-Source_ur_pop!H50),0)</f>
        <v>17268</v>
      </c>
      <c r="I50" s="1">
        <f>MAX((Source_tot_pop!I50-Source_ur_pop!I50),0)</f>
        <v>17337</v>
      </c>
      <c r="J50" s="1">
        <f>MAX((Source_tot_pop!J50-Source_ur_pop!J50),0)</f>
        <v>17401</v>
      </c>
      <c r="K50" s="1">
        <f>MAX((Source_tot_pop!K50-Source_ur_pop!K50),0)</f>
        <v>17461</v>
      </c>
      <c r="L50" s="1">
        <f>MAX((Source_tot_pop!L50-Source_ur_pop!L50),0)</f>
        <v>17519</v>
      </c>
      <c r="M50" s="1">
        <f>MAX((Source_tot_pop!M50-Source_ur_pop!M50),0)</f>
        <v>17572</v>
      </c>
      <c r="N50" s="1">
        <f>MAX((Source_tot_pop!N50-Source_ur_pop!N50),0)</f>
        <v>17615</v>
      </c>
      <c r="O50" s="1">
        <f>MAX((Source_tot_pop!O50-Source_ur_pop!O50),0)</f>
        <v>17650</v>
      </c>
      <c r="P50" s="1">
        <f>MAX((Source_tot_pop!P50-Source_ur_pop!P50),0)</f>
        <v>17682</v>
      </c>
      <c r="Q50" s="1">
        <f>MAX((Source_tot_pop!Q50-Source_ur_pop!Q50),0)</f>
        <v>17711</v>
      </c>
      <c r="R50" s="1">
        <f>MAX((Source_tot_pop!R50-Source_ur_pop!R50),0)</f>
        <v>17737</v>
      </c>
      <c r="S50" s="1">
        <f>MAX((Source_tot_pop!S50-Source_ur_pop!S50),0)</f>
        <v>17751</v>
      </c>
      <c r="T50" s="1">
        <f>MAX((Source_tot_pop!T50-Source_ur_pop!T50),0)</f>
        <v>17757</v>
      </c>
      <c r="U50" s="1">
        <f>MAX((Source_tot_pop!U50-Source_ur_pop!U50),0)</f>
        <v>17759</v>
      </c>
      <c r="V50" s="1">
        <f>MAX((Source_tot_pop!V50-Source_ur_pop!V50),0)</f>
        <v>17759</v>
      </c>
      <c r="W50" s="1">
        <f>MAX((Source_tot_pop!W50-Source_ur_pop!W50),0)</f>
        <v>17756</v>
      </c>
      <c r="X50" s="1">
        <f>MAX((Source_tot_pop!X50-Source_ur_pop!X50),0)</f>
        <v>17737</v>
      </c>
      <c r="Y50" s="1">
        <f>MAX((Source_tot_pop!Y50-Source_ur_pop!Y50),0)</f>
        <v>17706</v>
      </c>
      <c r="Z50" s="1">
        <f>MAX((Source_tot_pop!Z50-Source_ur_pop!Z50),0)</f>
        <v>17674</v>
      </c>
      <c r="AA50" s="1">
        <f>MAX((Source_tot_pop!AA50-Source_ur_pop!AA50),0)</f>
        <v>17638</v>
      </c>
      <c r="AB50" s="1">
        <f>MAX((Source_tot_pop!AB50-Source_ur_pop!AB50),0)</f>
        <v>17601</v>
      </c>
      <c r="AC50" s="1">
        <f>MAX((Source_tot_pop!AC50-Source_ur_pop!AC50),0)</f>
        <v>17564</v>
      </c>
    </row>
    <row r="51" spans="1:29" x14ac:dyDescent="0.35">
      <c r="A51" t="str">
        <f t="shared" si="0"/>
        <v>MH</v>
      </c>
      <c r="B51" t="s">
        <v>20</v>
      </c>
      <c r="C51" t="s">
        <v>0</v>
      </c>
      <c r="D51" s="1">
        <f>MAX((Source_tot_pop!D51-Source_ur_pop!D51),0)</f>
        <v>61776</v>
      </c>
      <c r="E51" s="1">
        <f>MAX((Source_tot_pop!E51-Source_ur_pop!E51),0)</f>
        <v>62151</v>
      </c>
      <c r="F51" s="1">
        <f>MAX((Source_tot_pop!F51-Source_ur_pop!F51),0)</f>
        <v>62518</v>
      </c>
      <c r="G51" s="1">
        <f>MAX((Source_tot_pop!G51-Source_ur_pop!G51),0)</f>
        <v>62881</v>
      </c>
      <c r="H51" s="1">
        <f>MAX((Source_tot_pop!H51-Source_ur_pop!H51),0)</f>
        <v>63237</v>
      </c>
      <c r="I51" s="1">
        <f>MAX((Source_tot_pop!I51-Source_ur_pop!I51),0)</f>
        <v>63548</v>
      </c>
      <c r="J51" s="1">
        <f>MAX((Source_tot_pop!J51-Source_ur_pop!J51),0)</f>
        <v>63824</v>
      </c>
      <c r="K51" s="1">
        <f>MAX((Source_tot_pop!K51-Source_ur_pop!K51),0)</f>
        <v>64094</v>
      </c>
      <c r="L51" s="1">
        <f>MAX((Source_tot_pop!L51-Source_ur_pop!L51),0)</f>
        <v>64359</v>
      </c>
      <c r="M51" s="1">
        <f>MAX((Source_tot_pop!M51-Source_ur_pop!M51),0)</f>
        <v>64619</v>
      </c>
      <c r="N51" s="1">
        <f>MAX((Source_tot_pop!N51-Source_ur_pop!N51),0)</f>
        <v>64822</v>
      </c>
      <c r="O51" s="1">
        <f>MAX((Source_tot_pop!O51-Source_ur_pop!O51),0)</f>
        <v>64984</v>
      </c>
      <c r="P51" s="1">
        <f>MAX((Source_tot_pop!P51-Source_ur_pop!P51),0)</f>
        <v>65142</v>
      </c>
      <c r="Q51" s="1">
        <f>MAX((Source_tot_pop!Q51-Source_ur_pop!Q51),0)</f>
        <v>65293</v>
      </c>
      <c r="R51" s="1">
        <f>MAX((Source_tot_pop!R51-Source_ur_pop!R51),0)</f>
        <v>65439</v>
      </c>
      <c r="S51" s="1">
        <f>MAX((Source_tot_pop!S51-Source_ur_pop!S51),0)</f>
        <v>65537</v>
      </c>
      <c r="T51" s="1">
        <f>MAX((Source_tot_pop!T51-Source_ur_pop!T51),0)</f>
        <v>65601</v>
      </c>
      <c r="U51" s="1">
        <f>MAX((Source_tot_pop!U51-Source_ur_pop!U51),0)</f>
        <v>65659</v>
      </c>
      <c r="V51" s="1">
        <f>MAX((Source_tot_pop!V51-Source_ur_pop!V51),0)</f>
        <v>65712</v>
      </c>
      <c r="W51" s="1">
        <f>MAX((Source_tot_pop!W51-Source_ur_pop!W51),0)</f>
        <v>65761</v>
      </c>
      <c r="X51" s="1">
        <f>MAX((Source_tot_pop!X51-Source_ur_pop!X51),0)</f>
        <v>65756</v>
      </c>
      <c r="Y51" s="1">
        <f>MAX((Source_tot_pop!Y51-Source_ur_pop!Y51),0)</f>
        <v>65715</v>
      </c>
      <c r="Z51" s="1">
        <f>MAX((Source_tot_pop!Z51-Source_ur_pop!Z51),0)</f>
        <v>65669</v>
      </c>
      <c r="AA51" s="1">
        <f>MAX((Source_tot_pop!AA51-Source_ur_pop!AA51),0)</f>
        <v>65618</v>
      </c>
      <c r="AB51" s="1">
        <f>MAX((Source_tot_pop!AB51-Source_ur_pop!AB51),0)</f>
        <v>65563</v>
      </c>
      <c r="AC51" s="1">
        <f>MAX((Source_tot_pop!AC51-Source_ur_pop!AC51),0)</f>
        <v>65507</v>
      </c>
    </row>
    <row r="52" spans="1:29" x14ac:dyDescent="0.35">
      <c r="A52" t="str">
        <f t="shared" si="0"/>
        <v>MH</v>
      </c>
      <c r="B52" t="s">
        <v>20</v>
      </c>
      <c r="C52" t="s">
        <v>1</v>
      </c>
      <c r="D52" s="1">
        <f>MAX((Source_tot_pop!D52-Source_ur_pop!D52),0)</f>
        <v>31662</v>
      </c>
      <c r="E52" s="1">
        <f>MAX((Source_tot_pop!E52-Source_ur_pop!E52),0)</f>
        <v>31873</v>
      </c>
      <c r="F52" s="1">
        <f>MAX((Source_tot_pop!F52-Source_ur_pop!F52),0)</f>
        <v>32080</v>
      </c>
      <c r="G52" s="1">
        <f>MAX((Source_tot_pop!G52-Source_ur_pop!G52),0)</f>
        <v>32283</v>
      </c>
      <c r="H52" s="1">
        <f>MAX((Source_tot_pop!H52-Source_ur_pop!H52),0)</f>
        <v>32484</v>
      </c>
      <c r="I52" s="1">
        <f>MAX((Source_tot_pop!I52-Source_ur_pop!I52),0)</f>
        <v>32659</v>
      </c>
      <c r="J52" s="1">
        <f>MAX((Source_tot_pop!J52-Source_ur_pop!J52),0)</f>
        <v>32815</v>
      </c>
      <c r="K52" s="1">
        <f>MAX((Source_tot_pop!K52-Source_ur_pop!K52),0)</f>
        <v>32967</v>
      </c>
      <c r="L52" s="1">
        <f>MAX((Source_tot_pop!L52-Source_ur_pop!L52),0)</f>
        <v>33117</v>
      </c>
      <c r="M52" s="1">
        <f>MAX((Source_tot_pop!M52-Source_ur_pop!M52),0)</f>
        <v>33265</v>
      </c>
      <c r="N52" s="1">
        <f>MAX((Source_tot_pop!N52-Source_ur_pop!N52),0)</f>
        <v>33379</v>
      </c>
      <c r="O52" s="1">
        <f>MAX((Source_tot_pop!O52-Source_ur_pop!O52),0)</f>
        <v>33470</v>
      </c>
      <c r="P52" s="1">
        <f>MAX((Source_tot_pop!P52-Source_ur_pop!P52),0)</f>
        <v>33558</v>
      </c>
      <c r="Q52" s="1">
        <f>MAX((Source_tot_pop!Q52-Source_ur_pop!Q52),0)</f>
        <v>33644</v>
      </c>
      <c r="R52" s="1">
        <f>MAX((Source_tot_pop!R52-Source_ur_pop!R52),0)</f>
        <v>33727</v>
      </c>
      <c r="S52" s="1">
        <f>MAX((Source_tot_pop!S52-Source_ur_pop!S52),0)</f>
        <v>33783</v>
      </c>
      <c r="T52" s="1">
        <f>MAX((Source_tot_pop!T52-Source_ur_pop!T52),0)</f>
        <v>33819</v>
      </c>
      <c r="U52" s="1">
        <f>MAX((Source_tot_pop!U52-Source_ur_pop!U52),0)</f>
        <v>33853</v>
      </c>
      <c r="V52" s="1">
        <f>MAX((Source_tot_pop!V52-Source_ur_pop!V52),0)</f>
        <v>33884</v>
      </c>
      <c r="W52" s="1">
        <f>MAX((Source_tot_pop!W52-Source_ur_pop!W52),0)</f>
        <v>33912</v>
      </c>
      <c r="X52" s="1">
        <f>MAX((Source_tot_pop!X52-Source_ur_pop!X52),0)</f>
        <v>33910</v>
      </c>
      <c r="Y52" s="1">
        <f>MAX((Source_tot_pop!Y52-Source_ur_pop!Y52),0)</f>
        <v>33885</v>
      </c>
      <c r="Z52" s="1">
        <f>MAX((Source_tot_pop!Z52-Source_ur_pop!Z52),0)</f>
        <v>33857</v>
      </c>
      <c r="AA52" s="1">
        <f>MAX((Source_tot_pop!AA52-Source_ur_pop!AA52),0)</f>
        <v>33826</v>
      </c>
      <c r="AB52" s="1">
        <f>MAX((Source_tot_pop!AB52-Source_ur_pop!AB52),0)</f>
        <v>33794</v>
      </c>
      <c r="AC52" s="1">
        <f>MAX((Source_tot_pop!AC52-Source_ur_pop!AC52),0)</f>
        <v>33762</v>
      </c>
    </row>
    <row r="53" spans="1:29" x14ac:dyDescent="0.35">
      <c r="A53" t="str">
        <f t="shared" si="0"/>
        <v>MH</v>
      </c>
      <c r="B53" t="s">
        <v>20</v>
      </c>
      <c r="C53" t="s">
        <v>2</v>
      </c>
      <c r="D53" s="1">
        <f>MAX((Source_tot_pop!D53-Source_ur_pop!D53),0)</f>
        <v>30114</v>
      </c>
      <c r="E53" s="1">
        <f>MAX((Source_tot_pop!E53-Source_ur_pop!E53),0)</f>
        <v>30278</v>
      </c>
      <c r="F53" s="1">
        <f>MAX((Source_tot_pop!F53-Source_ur_pop!F53),0)</f>
        <v>30439</v>
      </c>
      <c r="G53" s="1">
        <f>MAX((Source_tot_pop!G53-Source_ur_pop!G53),0)</f>
        <v>30597</v>
      </c>
      <c r="H53" s="1">
        <f>MAX((Source_tot_pop!H53-Source_ur_pop!H53),0)</f>
        <v>30753</v>
      </c>
      <c r="I53" s="1">
        <f>MAX((Source_tot_pop!I53-Source_ur_pop!I53),0)</f>
        <v>30889</v>
      </c>
      <c r="J53" s="1">
        <f>MAX((Source_tot_pop!J53-Source_ur_pop!J53),0)</f>
        <v>31009</v>
      </c>
      <c r="K53" s="1">
        <f>MAX((Source_tot_pop!K53-Source_ur_pop!K53),0)</f>
        <v>31127</v>
      </c>
      <c r="L53" s="1">
        <f>MAX((Source_tot_pop!L53-Source_ur_pop!L53),0)</f>
        <v>31242</v>
      </c>
      <c r="M53" s="1">
        <f>MAX((Source_tot_pop!M53-Source_ur_pop!M53),0)</f>
        <v>31355</v>
      </c>
      <c r="N53" s="1">
        <f>MAX((Source_tot_pop!N53-Source_ur_pop!N53),0)</f>
        <v>31444</v>
      </c>
      <c r="O53" s="1">
        <f>MAX((Source_tot_pop!O53-Source_ur_pop!O53),0)</f>
        <v>31514</v>
      </c>
      <c r="P53" s="1">
        <f>MAX((Source_tot_pop!P53-Source_ur_pop!P53),0)</f>
        <v>31582</v>
      </c>
      <c r="Q53" s="1">
        <f>MAX((Source_tot_pop!Q53-Source_ur_pop!Q53),0)</f>
        <v>31649</v>
      </c>
      <c r="R53" s="1">
        <f>MAX((Source_tot_pop!R53-Source_ur_pop!R53),0)</f>
        <v>31712</v>
      </c>
      <c r="S53" s="1">
        <f>MAX((Source_tot_pop!S53-Source_ur_pop!S53),0)</f>
        <v>31755</v>
      </c>
      <c r="T53" s="1">
        <f>MAX((Source_tot_pop!T53-Source_ur_pop!T53),0)</f>
        <v>31781</v>
      </c>
      <c r="U53" s="1">
        <f>MAX((Source_tot_pop!U53-Source_ur_pop!U53),0)</f>
        <v>31806</v>
      </c>
      <c r="V53" s="1">
        <f>MAX((Source_tot_pop!V53-Source_ur_pop!V53),0)</f>
        <v>31828</v>
      </c>
      <c r="W53" s="1">
        <f>MAX((Source_tot_pop!W53-Source_ur_pop!W53),0)</f>
        <v>31848</v>
      </c>
      <c r="X53" s="1">
        <f>MAX((Source_tot_pop!X53-Source_ur_pop!X53),0)</f>
        <v>31847</v>
      </c>
      <c r="Y53" s="1">
        <f>MAX((Source_tot_pop!Y53-Source_ur_pop!Y53),0)</f>
        <v>31831</v>
      </c>
      <c r="Z53" s="1">
        <f>MAX((Source_tot_pop!Z53-Source_ur_pop!Z53),0)</f>
        <v>31812</v>
      </c>
      <c r="AA53" s="1">
        <f>MAX((Source_tot_pop!AA53-Source_ur_pop!AA53),0)</f>
        <v>31792</v>
      </c>
      <c r="AB53" s="1">
        <f>MAX((Source_tot_pop!AB53-Source_ur_pop!AB53),0)</f>
        <v>31768</v>
      </c>
      <c r="AC53" s="1">
        <f>MAX((Source_tot_pop!AC53-Source_ur_pop!AC53),0)</f>
        <v>31745</v>
      </c>
    </row>
    <row r="54" spans="1:29" x14ac:dyDescent="0.35">
      <c r="A54" t="str">
        <f t="shared" si="0"/>
        <v>AP</v>
      </c>
      <c r="B54" t="s">
        <v>21</v>
      </c>
      <c r="C54" t="s">
        <v>0</v>
      </c>
      <c r="D54" s="1">
        <f>MAX((Source_tot_pop!D54-Source_ur_pop!D54),0)</f>
        <v>34949</v>
      </c>
      <c r="E54" s="1">
        <f>MAX((Source_tot_pop!E54-Source_ur_pop!E54),0)</f>
        <v>34916</v>
      </c>
      <c r="F54" s="1">
        <f>MAX((Source_tot_pop!F54-Source_ur_pop!F54),0)</f>
        <v>34878</v>
      </c>
      <c r="G54" s="1">
        <f>MAX((Source_tot_pop!G54-Source_ur_pop!G54),0)</f>
        <v>34834</v>
      </c>
      <c r="H54" s="1">
        <f>MAX((Source_tot_pop!H54-Source_ur_pop!H54),0)</f>
        <v>34784</v>
      </c>
      <c r="I54" s="1">
        <f>MAX((Source_tot_pop!I54-Source_ur_pop!I54),0)</f>
        <v>34699</v>
      </c>
      <c r="J54" s="1">
        <f>MAX((Source_tot_pop!J54-Source_ur_pop!J54),0)</f>
        <v>34588</v>
      </c>
      <c r="K54" s="1">
        <f>MAX((Source_tot_pop!K54-Source_ur_pop!K54),0)</f>
        <v>34471</v>
      </c>
      <c r="L54" s="1">
        <f>MAX((Source_tot_pop!L54-Source_ur_pop!L54),0)</f>
        <v>34350</v>
      </c>
      <c r="M54" s="1">
        <f>MAX((Source_tot_pop!M54-Source_ur_pop!M54),0)</f>
        <v>34223</v>
      </c>
      <c r="N54" s="1">
        <f>MAX((Source_tot_pop!N54-Source_ur_pop!N54),0)</f>
        <v>34054</v>
      </c>
      <c r="O54" s="1">
        <f>MAX((Source_tot_pop!O54-Source_ur_pop!O54),0)</f>
        <v>33853</v>
      </c>
      <c r="P54" s="1">
        <f>MAX((Source_tot_pop!P54-Source_ur_pop!P54),0)</f>
        <v>33648</v>
      </c>
      <c r="Q54" s="1">
        <f>MAX((Source_tot_pop!Q54-Source_ur_pop!Q54),0)</f>
        <v>33439</v>
      </c>
      <c r="R54" s="1">
        <f>MAX((Source_tot_pop!R54-Source_ur_pop!R54),0)</f>
        <v>33225</v>
      </c>
      <c r="S54" s="1">
        <f>MAX((Source_tot_pop!S54-Source_ur_pop!S54),0)</f>
        <v>32974</v>
      </c>
      <c r="T54" s="1">
        <f>MAX((Source_tot_pop!T54-Source_ur_pop!T54),0)</f>
        <v>32695</v>
      </c>
      <c r="U54" s="1">
        <f>MAX((Source_tot_pop!U54-Source_ur_pop!U54),0)</f>
        <v>32414</v>
      </c>
      <c r="V54" s="1">
        <f>MAX((Source_tot_pop!V54-Source_ur_pop!V54),0)</f>
        <v>32128</v>
      </c>
      <c r="W54" s="1">
        <f>MAX((Source_tot_pop!W54-Source_ur_pop!W54),0)</f>
        <v>31837</v>
      </c>
      <c r="X54" s="1">
        <f>MAX((Source_tot_pop!X54-Source_ur_pop!X54),0)</f>
        <v>31517</v>
      </c>
      <c r="Y54" s="1">
        <f>MAX((Source_tot_pop!Y54-Source_ur_pop!Y54),0)</f>
        <v>31174</v>
      </c>
      <c r="Z54" s="1">
        <f>MAX((Source_tot_pop!Z54-Source_ur_pop!Z54),0)</f>
        <v>30829</v>
      </c>
      <c r="AA54" s="1">
        <f>MAX((Source_tot_pop!AA54-Source_ur_pop!AA54),0)</f>
        <v>30479</v>
      </c>
      <c r="AB54" s="1">
        <f>MAX((Source_tot_pop!AB54-Source_ur_pop!AB54),0)</f>
        <v>30127</v>
      </c>
      <c r="AC54" s="1">
        <f>MAX((Source_tot_pop!AC54-Source_ur_pop!AC54),0)</f>
        <v>29775</v>
      </c>
    </row>
    <row r="55" spans="1:29" x14ac:dyDescent="0.35">
      <c r="A55" t="str">
        <f t="shared" si="0"/>
        <v>AP</v>
      </c>
      <c r="B55" t="s">
        <v>21</v>
      </c>
      <c r="C55" t="s">
        <v>1</v>
      </c>
      <c r="D55" s="1">
        <f>MAX((Source_tot_pop!D55-Source_ur_pop!D55),0)</f>
        <v>17466</v>
      </c>
      <c r="E55" s="1">
        <f>MAX((Source_tot_pop!E55-Source_ur_pop!E55),0)</f>
        <v>17445</v>
      </c>
      <c r="F55" s="1">
        <f>MAX((Source_tot_pop!F55-Source_ur_pop!F55),0)</f>
        <v>17421</v>
      </c>
      <c r="G55" s="1">
        <f>MAX((Source_tot_pop!G55-Source_ur_pop!G55),0)</f>
        <v>17394</v>
      </c>
      <c r="H55" s="1">
        <f>MAX((Source_tot_pop!H55-Source_ur_pop!H55),0)</f>
        <v>17364</v>
      </c>
      <c r="I55" s="1">
        <f>MAX((Source_tot_pop!I55-Source_ur_pop!I55),0)</f>
        <v>17317</v>
      </c>
      <c r="J55" s="1">
        <f>MAX((Source_tot_pop!J55-Source_ur_pop!J55),0)</f>
        <v>17258</v>
      </c>
      <c r="K55" s="1">
        <f>MAX((Source_tot_pop!K55-Source_ur_pop!K55),0)</f>
        <v>17195</v>
      </c>
      <c r="L55" s="1">
        <f>MAX((Source_tot_pop!L55-Source_ur_pop!L55),0)</f>
        <v>17130</v>
      </c>
      <c r="M55" s="1">
        <f>MAX((Source_tot_pop!M55-Source_ur_pop!M55),0)</f>
        <v>17061</v>
      </c>
      <c r="N55" s="1">
        <f>MAX((Source_tot_pop!N55-Source_ur_pop!N55),0)</f>
        <v>16971</v>
      </c>
      <c r="O55" s="1">
        <f>MAX((Source_tot_pop!O55-Source_ur_pop!O55),0)</f>
        <v>16864</v>
      </c>
      <c r="P55" s="1">
        <f>MAX((Source_tot_pop!P55-Source_ur_pop!P55),0)</f>
        <v>16754</v>
      </c>
      <c r="Q55" s="1">
        <f>MAX((Source_tot_pop!Q55-Source_ur_pop!Q55),0)</f>
        <v>16642</v>
      </c>
      <c r="R55" s="1">
        <f>MAX((Source_tot_pop!R55-Source_ur_pop!R55),0)</f>
        <v>16528</v>
      </c>
      <c r="S55" s="1">
        <f>MAX((Source_tot_pop!S55-Source_ur_pop!S55),0)</f>
        <v>16395</v>
      </c>
      <c r="T55" s="1">
        <f>MAX((Source_tot_pop!T55-Source_ur_pop!T55),0)</f>
        <v>16247</v>
      </c>
      <c r="U55" s="1">
        <f>MAX((Source_tot_pop!U55-Source_ur_pop!U55),0)</f>
        <v>16099</v>
      </c>
      <c r="V55" s="1">
        <f>MAX((Source_tot_pop!V55-Source_ur_pop!V55),0)</f>
        <v>15948</v>
      </c>
      <c r="W55" s="1">
        <f>MAX((Source_tot_pop!W55-Source_ur_pop!W55),0)</f>
        <v>15794</v>
      </c>
      <c r="X55" s="1">
        <f>MAX((Source_tot_pop!X55-Source_ur_pop!X55),0)</f>
        <v>15626</v>
      </c>
      <c r="Y55" s="1">
        <f>MAX((Source_tot_pop!Y55-Source_ur_pop!Y55),0)</f>
        <v>15444</v>
      </c>
      <c r="Z55" s="1">
        <f>MAX((Source_tot_pop!Z55-Source_ur_pop!Z55),0)</f>
        <v>15261</v>
      </c>
      <c r="AA55" s="1">
        <f>MAX((Source_tot_pop!AA55-Source_ur_pop!AA55),0)</f>
        <v>15077</v>
      </c>
      <c r="AB55" s="1">
        <f>MAX((Source_tot_pop!AB55-Source_ur_pop!AB55),0)</f>
        <v>14892</v>
      </c>
      <c r="AC55" s="1">
        <f>MAX((Source_tot_pop!AC55-Source_ur_pop!AC55),0)</f>
        <v>14706</v>
      </c>
    </row>
    <row r="56" spans="1:29" x14ac:dyDescent="0.35">
      <c r="A56" t="str">
        <f t="shared" si="0"/>
        <v>AP</v>
      </c>
      <c r="B56" t="s">
        <v>21</v>
      </c>
      <c r="C56" t="s">
        <v>2</v>
      </c>
      <c r="D56" s="1">
        <f>MAX((Source_tot_pop!D56-Source_ur_pop!D56),0)</f>
        <v>17483</v>
      </c>
      <c r="E56" s="1">
        <f>MAX((Source_tot_pop!E56-Source_ur_pop!E56),0)</f>
        <v>17471</v>
      </c>
      <c r="F56" s="1">
        <f>MAX((Source_tot_pop!F56-Source_ur_pop!F56),0)</f>
        <v>17457</v>
      </c>
      <c r="G56" s="1">
        <f>MAX((Source_tot_pop!G56-Source_ur_pop!G56),0)</f>
        <v>17440</v>
      </c>
      <c r="H56" s="1">
        <f>MAX((Source_tot_pop!H56-Source_ur_pop!H56),0)</f>
        <v>17420</v>
      </c>
      <c r="I56" s="1">
        <f>MAX((Source_tot_pop!I56-Source_ur_pop!I56),0)</f>
        <v>17381</v>
      </c>
      <c r="J56" s="1">
        <f>MAX((Source_tot_pop!J56-Source_ur_pop!J56),0)</f>
        <v>17330</v>
      </c>
      <c r="K56" s="1">
        <f>MAX((Source_tot_pop!K56-Source_ur_pop!K56),0)</f>
        <v>17277</v>
      </c>
      <c r="L56" s="1">
        <f>MAX((Source_tot_pop!L56-Source_ur_pop!L56),0)</f>
        <v>17220</v>
      </c>
      <c r="M56" s="1">
        <f>MAX((Source_tot_pop!M56-Source_ur_pop!M56),0)</f>
        <v>17161</v>
      </c>
      <c r="N56" s="1">
        <f>MAX((Source_tot_pop!N56-Source_ur_pop!N56),0)</f>
        <v>17082</v>
      </c>
      <c r="O56" s="1">
        <f>MAX((Source_tot_pop!O56-Source_ur_pop!O56),0)</f>
        <v>16989</v>
      </c>
      <c r="P56" s="1">
        <f>MAX((Source_tot_pop!P56-Source_ur_pop!P56),0)</f>
        <v>16895</v>
      </c>
      <c r="Q56" s="1">
        <f>MAX((Source_tot_pop!Q56-Source_ur_pop!Q56),0)</f>
        <v>16797</v>
      </c>
      <c r="R56" s="1">
        <f>MAX((Source_tot_pop!R56-Source_ur_pop!R56),0)</f>
        <v>16697</v>
      </c>
      <c r="S56" s="1">
        <f>MAX((Source_tot_pop!S56-Source_ur_pop!S56),0)</f>
        <v>16580</v>
      </c>
      <c r="T56" s="1">
        <f>MAX((Source_tot_pop!T56-Source_ur_pop!T56),0)</f>
        <v>16448</v>
      </c>
      <c r="U56" s="1">
        <f>MAX((Source_tot_pop!U56-Source_ur_pop!U56),0)</f>
        <v>16315</v>
      </c>
      <c r="V56" s="1">
        <f>MAX((Source_tot_pop!V56-Source_ur_pop!V56),0)</f>
        <v>16180</v>
      </c>
      <c r="W56" s="1">
        <f>MAX((Source_tot_pop!W56-Source_ur_pop!W56),0)</f>
        <v>16044</v>
      </c>
      <c r="X56" s="1">
        <f>MAX((Source_tot_pop!X56-Source_ur_pop!X56),0)</f>
        <v>15893</v>
      </c>
      <c r="Y56" s="1">
        <f>MAX((Source_tot_pop!Y56-Source_ur_pop!Y56),0)</f>
        <v>15731</v>
      </c>
      <c r="Z56" s="1">
        <f>MAX((Source_tot_pop!Z56-Source_ur_pop!Z56),0)</f>
        <v>15567</v>
      </c>
      <c r="AA56" s="1">
        <f>MAX((Source_tot_pop!AA56-Source_ur_pop!AA56),0)</f>
        <v>15402</v>
      </c>
      <c r="AB56" s="1">
        <f>MAX((Source_tot_pop!AB56-Source_ur_pop!AB56),0)</f>
        <v>15236</v>
      </c>
      <c r="AC56" s="1">
        <f>MAX((Source_tot_pop!AC56-Source_ur_pop!AC56),0)</f>
        <v>15069</v>
      </c>
    </row>
    <row r="57" spans="1:29" x14ac:dyDescent="0.35">
      <c r="A57" t="str">
        <f t="shared" si="0"/>
        <v>KA</v>
      </c>
      <c r="B57" t="s">
        <v>22</v>
      </c>
      <c r="C57" t="s">
        <v>0</v>
      </c>
      <c r="D57" s="1">
        <f>MAX((Source_tot_pop!D57-Source_ur_pop!D57),0)</f>
        <v>37521</v>
      </c>
      <c r="E57" s="1">
        <f>MAX((Source_tot_pop!E57-Source_ur_pop!E57),0)</f>
        <v>37607</v>
      </c>
      <c r="F57" s="1">
        <f>MAX((Source_tot_pop!F57-Source_ur_pop!F57),0)</f>
        <v>37686</v>
      </c>
      <c r="G57" s="1">
        <f>MAX((Source_tot_pop!G57-Source_ur_pop!G57),0)</f>
        <v>37760</v>
      </c>
      <c r="H57" s="1">
        <f>MAX((Source_tot_pop!H57-Source_ur_pop!H57),0)</f>
        <v>37828</v>
      </c>
      <c r="I57" s="1">
        <f>MAX((Source_tot_pop!I57-Source_ur_pop!I57),0)</f>
        <v>37855</v>
      </c>
      <c r="J57" s="1">
        <f>MAX((Source_tot_pop!J57-Source_ur_pop!J57),0)</f>
        <v>37851</v>
      </c>
      <c r="K57" s="1">
        <f>MAX((Source_tot_pop!K57-Source_ur_pop!K57),0)</f>
        <v>37842</v>
      </c>
      <c r="L57" s="1">
        <f>MAX((Source_tot_pop!L57-Source_ur_pop!L57),0)</f>
        <v>37829</v>
      </c>
      <c r="M57" s="1">
        <f>MAX((Source_tot_pop!M57-Source_ur_pop!M57),0)</f>
        <v>37810</v>
      </c>
      <c r="N57" s="1">
        <f>MAX((Source_tot_pop!N57-Source_ur_pop!N57),0)</f>
        <v>37753</v>
      </c>
      <c r="O57" s="1">
        <f>MAX((Source_tot_pop!O57-Source_ur_pop!O57),0)</f>
        <v>37667</v>
      </c>
      <c r="P57" s="1">
        <f>MAX((Source_tot_pop!P57-Source_ur_pop!P57),0)</f>
        <v>37578</v>
      </c>
      <c r="Q57" s="1">
        <f>MAX((Source_tot_pop!Q57-Source_ur_pop!Q57),0)</f>
        <v>37483</v>
      </c>
      <c r="R57" s="1">
        <f>MAX((Source_tot_pop!R57-Source_ur_pop!R57),0)</f>
        <v>37383</v>
      </c>
      <c r="S57" s="1">
        <f>MAX((Source_tot_pop!S57-Source_ur_pop!S57),0)</f>
        <v>37253</v>
      </c>
      <c r="T57" s="1">
        <f>MAX((Source_tot_pop!T57-Source_ur_pop!T57),0)</f>
        <v>37099</v>
      </c>
      <c r="U57" s="1">
        <f>MAX((Source_tot_pop!U57-Source_ur_pop!U57),0)</f>
        <v>36940</v>
      </c>
      <c r="V57" s="1">
        <f>MAX((Source_tot_pop!V57-Source_ur_pop!V57),0)</f>
        <v>36777</v>
      </c>
      <c r="W57" s="1">
        <f>MAX((Source_tot_pop!W57-Source_ur_pop!W57),0)</f>
        <v>36611</v>
      </c>
      <c r="X57" s="1">
        <f>MAX((Source_tot_pop!X57-Source_ur_pop!X57),0)</f>
        <v>36416</v>
      </c>
      <c r="Y57" s="1">
        <f>MAX((Source_tot_pop!Y57-Source_ur_pop!Y57),0)</f>
        <v>36200</v>
      </c>
      <c r="Z57" s="1">
        <f>MAX((Source_tot_pop!Z57-Source_ur_pop!Z57),0)</f>
        <v>35981</v>
      </c>
      <c r="AA57" s="1">
        <f>MAX((Source_tot_pop!AA57-Source_ur_pop!AA57),0)</f>
        <v>35759</v>
      </c>
      <c r="AB57" s="1">
        <f>MAX((Source_tot_pop!AB57-Source_ur_pop!AB57),0)</f>
        <v>35532</v>
      </c>
      <c r="AC57" s="1">
        <f>MAX((Source_tot_pop!AC57-Source_ur_pop!AC57),0)</f>
        <v>35305</v>
      </c>
    </row>
    <row r="58" spans="1:29" x14ac:dyDescent="0.35">
      <c r="A58" t="str">
        <f t="shared" si="0"/>
        <v>KA</v>
      </c>
      <c r="B58" t="s">
        <v>22</v>
      </c>
      <c r="C58" t="s">
        <v>1</v>
      </c>
      <c r="D58" s="1">
        <f>MAX((Source_tot_pop!D58-Source_ur_pop!D58),0)</f>
        <v>18957</v>
      </c>
      <c r="E58" s="1">
        <f>MAX((Source_tot_pop!E58-Source_ur_pop!E58),0)</f>
        <v>19003</v>
      </c>
      <c r="F58" s="1">
        <f>MAX((Source_tot_pop!F58-Source_ur_pop!F58),0)</f>
        <v>19044</v>
      </c>
      <c r="G58" s="1">
        <f>MAX((Source_tot_pop!G58-Source_ur_pop!G58),0)</f>
        <v>19082</v>
      </c>
      <c r="H58" s="1">
        <f>MAX((Source_tot_pop!H58-Source_ur_pop!H58),0)</f>
        <v>19118</v>
      </c>
      <c r="I58" s="1">
        <f>MAX((Source_tot_pop!I58-Source_ur_pop!I58),0)</f>
        <v>19133</v>
      </c>
      <c r="J58" s="1">
        <f>MAX((Source_tot_pop!J58-Source_ur_pop!J58),0)</f>
        <v>19134</v>
      </c>
      <c r="K58" s="1">
        <f>MAX((Source_tot_pop!K58-Source_ur_pop!K58),0)</f>
        <v>19132</v>
      </c>
      <c r="L58" s="1">
        <f>MAX((Source_tot_pop!L58-Source_ur_pop!L58),0)</f>
        <v>19126</v>
      </c>
      <c r="M58" s="1">
        <f>MAX((Source_tot_pop!M58-Source_ur_pop!M58),0)</f>
        <v>19119</v>
      </c>
      <c r="N58" s="1">
        <f>MAX((Source_tot_pop!N58-Source_ur_pop!N58),0)</f>
        <v>19091</v>
      </c>
      <c r="O58" s="1">
        <f>MAX((Source_tot_pop!O58-Source_ur_pop!O58),0)</f>
        <v>19047</v>
      </c>
      <c r="P58" s="1">
        <f>MAX((Source_tot_pop!P58-Source_ur_pop!P58),0)</f>
        <v>19000</v>
      </c>
      <c r="Q58" s="1">
        <f>MAX((Source_tot_pop!Q58-Source_ur_pop!Q58),0)</f>
        <v>18951</v>
      </c>
      <c r="R58" s="1">
        <f>MAX((Source_tot_pop!R58-Source_ur_pop!R58),0)</f>
        <v>18900</v>
      </c>
      <c r="S58" s="1">
        <f>MAX((Source_tot_pop!S58-Source_ur_pop!S58),0)</f>
        <v>18833</v>
      </c>
      <c r="T58" s="1">
        <f>MAX((Source_tot_pop!T58-Source_ur_pop!T58),0)</f>
        <v>18753</v>
      </c>
      <c r="U58" s="1">
        <f>MAX((Source_tot_pop!U58-Source_ur_pop!U58),0)</f>
        <v>18670</v>
      </c>
      <c r="V58" s="1">
        <f>MAX((Source_tot_pop!V58-Source_ur_pop!V58),0)</f>
        <v>18585</v>
      </c>
      <c r="W58" s="1">
        <f>MAX((Source_tot_pop!W58-Source_ur_pop!W58),0)</f>
        <v>18499</v>
      </c>
      <c r="X58" s="1">
        <f>MAX((Source_tot_pop!X58-Source_ur_pop!X58),0)</f>
        <v>18397</v>
      </c>
      <c r="Y58" s="1">
        <f>MAX((Source_tot_pop!Y58-Source_ur_pop!Y58),0)</f>
        <v>18284</v>
      </c>
      <c r="Z58" s="1">
        <f>MAX((Source_tot_pop!Z58-Source_ur_pop!Z58),0)</f>
        <v>18169</v>
      </c>
      <c r="AA58" s="1">
        <f>MAX((Source_tot_pop!AA58-Source_ur_pop!AA58),0)</f>
        <v>18051</v>
      </c>
      <c r="AB58" s="1">
        <f>MAX((Source_tot_pop!AB58-Source_ur_pop!AB58),0)</f>
        <v>17933</v>
      </c>
      <c r="AC58" s="1">
        <f>MAX((Source_tot_pop!AC58-Source_ur_pop!AC58),0)</f>
        <v>17813</v>
      </c>
    </row>
    <row r="59" spans="1:29" x14ac:dyDescent="0.35">
      <c r="A59" t="str">
        <f t="shared" si="0"/>
        <v>KA</v>
      </c>
      <c r="B59" t="s">
        <v>22</v>
      </c>
      <c r="C59" t="s">
        <v>2</v>
      </c>
      <c r="D59" s="1">
        <f>MAX((Source_tot_pop!D59-Source_ur_pop!D59),0)</f>
        <v>18563</v>
      </c>
      <c r="E59" s="1">
        <f>MAX((Source_tot_pop!E59-Source_ur_pop!E59),0)</f>
        <v>18604</v>
      </c>
      <c r="F59" s="1">
        <f>MAX((Source_tot_pop!F59-Source_ur_pop!F59),0)</f>
        <v>18643</v>
      </c>
      <c r="G59" s="1">
        <f>MAX((Source_tot_pop!G59-Source_ur_pop!G59),0)</f>
        <v>18677</v>
      </c>
      <c r="H59" s="1">
        <f>MAX((Source_tot_pop!H59-Source_ur_pop!H59),0)</f>
        <v>18711</v>
      </c>
      <c r="I59" s="1">
        <f>MAX((Source_tot_pop!I59-Source_ur_pop!I59),0)</f>
        <v>18722</v>
      </c>
      <c r="J59" s="1">
        <f>MAX((Source_tot_pop!J59-Source_ur_pop!J59),0)</f>
        <v>18718</v>
      </c>
      <c r="K59" s="1">
        <f>MAX((Source_tot_pop!K59-Source_ur_pop!K59),0)</f>
        <v>18712</v>
      </c>
      <c r="L59" s="1">
        <f>MAX((Source_tot_pop!L59-Source_ur_pop!L59),0)</f>
        <v>18702</v>
      </c>
      <c r="M59" s="1">
        <f>MAX((Source_tot_pop!M59-Source_ur_pop!M59),0)</f>
        <v>18691</v>
      </c>
      <c r="N59" s="1">
        <f>MAX((Source_tot_pop!N59-Source_ur_pop!N59),0)</f>
        <v>18662</v>
      </c>
      <c r="O59" s="1">
        <f>MAX((Source_tot_pop!O59-Source_ur_pop!O59),0)</f>
        <v>18620</v>
      </c>
      <c r="P59" s="1">
        <f>MAX((Source_tot_pop!P59-Source_ur_pop!P59),0)</f>
        <v>18576</v>
      </c>
      <c r="Q59" s="1">
        <f>MAX((Source_tot_pop!Q59-Source_ur_pop!Q59),0)</f>
        <v>18531</v>
      </c>
      <c r="R59" s="1">
        <f>MAX((Source_tot_pop!R59-Source_ur_pop!R59),0)</f>
        <v>18483</v>
      </c>
      <c r="S59" s="1">
        <f>MAX((Source_tot_pop!S59-Source_ur_pop!S59),0)</f>
        <v>18420</v>
      </c>
      <c r="T59" s="1">
        <f>MAX((Source_tot_pop!T59-Source_ur_pop!T59),0)</f>
        <v>18346</v>
      </c>
      <c r="U59" s="1">
        <f>MAX((Source_tot_pop!U59-Source_ur_pop!U59),0)</f>
        <v>18269</v>
      </c>
      <c r="V59" s="1">
        <f>MAX((Source_tot_pop!V59-Source_ur_pop!V59),0)</f>
        <v>18192</v>
      </c>
      <c r="W59" s="1">
        <f>MAX((Source_tot_pop!W59-Source_ur_pop!W59),0)</f>
        <v>18111</v>
      </c>
      <c r="X59" s="1">
        <f>MAX((Source_tot_pop!X59-Source_ur_pop!X59),0)</f>
        <v>18019</v>
      </c>
      <c r="Y59" s="1">
        <f>MAX((Source_tot_pop!Y59-Source_ur_pop!Y59),0)</f>
        <v>17917</v>
      </c>
      <c r="Z59" s="1">
        <f>MAX((Source_tot_pop!Z59-Source_ur_pop!Z59),0)</f>
        <v>17813</v>
      </c>
      <c r="AA59" s="1">
        <f>MAX((Source_tot_pop!AA59-Source_ur_pop!AA59),0)</f>
        <v>17706</v>
      </c>
      <c r="AB59" s="1">
        <f>MAX((Source_tot_pop!AB59-Source_ur_pop!AB59),0)</f>
        <v>17599</v>
      </c>
      <c r="AC59" s="1">
        <f>MAX((Source_tot_pop!AC59-Source_ur_pop!AC59),0)</f>
        <v>17492</v>
      </c>
    </row>
    <row r="60" spans="1:29" x14ac:dyDescent="0.35">
      <c r="A60" t="str">
        <f t="shared" si="0"/>
        <v>KL</v>
      </c>
      <c r="B60" t="s">
        <v>23</v>
      </c>
      <c r="C60" t="s">
        <v>0</v>
      </c>
      <c r="D60" s="1">
        <f>MAX((Source_tot_pop!D60-Source_ur_pop!D60),0)</f>
        <v>17075</v>
      </c>
      <c r="E60" s="1">
        <f>MAX((Source_tot_pop!E60-Source_ur_pop!E60),0)</f>
        <v>16388</v>
      </c>
      <c r="F60" s="1">
        <f>MAX((Source_tot_pop!F60-Source_ur_pop!F60),0)</f>
        <v>15693</v>
      </c>
      <c r="G60" s="1">
        <f>MAX((Source_tot_pop!G60-Source_ur_pop!G60),0)</f>
        <v>14986</v>
      </c>
      <c r="H60" s="1">
        <f>MAX((Source_tot_pop!H60-Source_ur_pop!H60),0)</f>
        <v>14274</v>
      </c>
      <c r="I60" s="1">
        <f>MAX((Source_tot_pop!I60-Source_ur_pop!I60),0)</f>
        <v>13545</v>
      </c>
      <c r="J60" s="1">
        <f>MAX((Source_tot_pop!J60-Source_ur_pop!J60),0)</f>
        <v>12805</v>
      </c>
      <c r="K60" s="1">
        <f>MAX((Source_tot_pop!K60-Source_ur_pop!K60),0)</f>
        <v>12064</v>
      </c>
      <c r="L60" s="1">
        <f>MAX((Source_tot_pop!L60-Source_ur_pop!L60),0)</f>
        <v>11326</v>
      </c>
      <c r="M60" s="1">
        <f>MAX((Source_tot_pop!M60-Source_ur_pop!M60),0)</f>
        <v>10593</v>
      </c>
      <c r="N60" s="1">
        <f>MAX((Source_tot_pop!N60-Source_ur_pop!N60),0)</f>
        <v>9860</v>
      </c>
      <c r="O60" s="1">
        <f>MAX((Source_tot_pop!O60-Source_ur_pop!O60),0)</f>
        <v>9131</v>
      </c>
      <c r="P60" s="1">
        <f>MAX((Source_tot_pop!P60-Source_ur_pop!P60),0)</f>
        <v>8414</v>
      </c>
      <c r="Q60" s="1">
        <f>MAX((Source_tot_pop!Q60-Source_ur_pop!Q60),0)</f>
        <v>7711</v>
      </c>
      <c r="R60" s="1">
        <f>MAX((Source_tot_pop!R60-Source_ur_pop!R60),0)</f>
        <v>7025</v>
      </c>
      <c r="S60" s="1">
        <f>MAX((Source_tot_pop!S60-Source_ur_pop!S60),0)</f>
        <v>6351</v>
      </c>
      <c r="T60" s="1">
        <f>MAX((Source_tot_pop!T60-Source_ur_pop!T60),0)</f>
        <v>5695</v>
      </c>
      <c r="U60" s="1">
        <f>MAX((Source_tot_pop!U60-Source_ur_pop!U60),0)</f>
        <v>5064</v>
      </c>
      <c r="V60" s="1">
        <f>MAX((Source_tot_pop!V60-Source_ur_pop!V60),0)</f>
        <v>4457</v>
      </c>
      <c r="W60" s="1">
        <f>MAX((Source_tot_pop!W60-Source_ur_pop!W60),0)</f>
        <v>3879</v>
      </c>
      <c r="X60" s="1">
        <f>MAX((Source_tot_pop!X60-Source_ur_pop!X60),0)</f>
        <v>3329</v>
      </c>
      <c r="Y60" s="1">
        <f>MAX((Source_tot_pop!Y60-Source_ur_pop!Y60),0)</f>
        <v>2811</v>
      </c>
      <c r="Z60" s="1">
        <f>MAX((Source_tot_pop!Z60-Source_ur_pop!Z60),0)</f>
        <v>2329</v>
      </c>
      <c r="AA60" s="1">
        <f>MAX((Source_tot_pop!AA60-Source_ur_pop!AA60),0)</f>
        <v>1885</v>
      </c>
      <c r="AB60" s="1">
        <f>MAX((Source_tot_pop!AB60-Source_ur_pop!AB60),0)</f>
        <v>1479</v>
      </c>
      <c r="AC60" s="1">
        <f>MAX((Source_tot_pop!AC60-Source_ur_pop!AC60),0)</f>
        <v>1075</v>
      </c>
    </row>
    <row r="61" spans="1:29" x14ac:dyDescent="0.35">
      <c r="A61" t="str">
        <f t="shared" si="0"/>
        <v>KL</v>
      </c>
      <c r="B61" t="s">
        <v>23</v>
      </c>
      <c r="C61" t="s">
        <v>1</v>
      </c>
      <c r="D61" s="1">
        <f>MAX((Source_tot_pop!D61-Source_ur_pop!D61),0)</f>
        <v>8218</v>
      </c>
      <c r="E61" s="1">
        <f>MAX((Source_tot_pop!E61-Source_ur_pop!E61),0)</f>
        <v>7891</v>
      </c>
      <c r="F61" s="1">
        <f>MAX((Source_tot_pop!F61-Source_ur_pop!F61),0)</f>
        <v>7559</v>
      </c>
      <c r="G61" s="1">
        <f>MAX((Source_tot_pop!G61-Source_ur_pop!G61),0)</f>
        <v>7223</v>
      </c>
      <c r="H61" s="1">
        <f>MAX((Source_tot_pop!H61-Source_ur_pop!H61),0)</f>
        <v>6883</v>
      </c>
      <c r="I61" s="1">
        <f>MAX((Source_tot_pop!I61-Source_ur_pop!I61),0)</f>
        <v>6537</v>
      </c>
      <c r="J61" s="1">
        <f>MAX((Source_tot_pop!J61-Source_ur_pop!J61),0)</f>
        <v>6185</v>
      </c>
      <c r="K61" s="1">
        <f>MAX((Source_tot_pop!K61-Source_ur_pop!K61),0)</f>
        <v>5834</v>
      </c>
      <c r="L61" s="1">
        <f>MAX((Source_tot_pop!L61-Source_ur_pop!L61),0)</f>
        <v>5484</v>
      </c>
      <c r="M61" s="1">
        <f>MAX((Source_tot_pop!M61-Source_ur_pop!M61),0)</f>
        <v>5135</v>
      </c>
      <c r="N61" s="1">
        <f>MAX((Source_tot_pop!N61-Source_ur_pop!N61),0)</f>
        <v>4787</v>
      </c>
      <c r="O61" s="1">
        <f>MAX((Source_tot_pop!O61-Source_ur_pop!O61),0)</f>
        <v>4440</v>
      </c>
      <c r="P61" s="1">
        <f>MAX((Source_tot_pop!P61-Source_ur_pop!P61),0)</f>
        <v>4099</v>
      </c>
      <c r="Q61" s="1">
        <f>MAX((Source_tot_pop!Q61-Source_ur_pop!Q61),0)</f>
        <v>3765</v>
      </c>
      <c r="R61" s="1">
        <f>MAX((Source_tot_pop!R61-Source_ur_pop!R61),0)</f>
        <v>3439</v>
      </c>
      <c r="S61" s="1">
        <f>MAX((Source_tot_pop!S61-Source_ur_pop!S61),0)</f>
        <v>3118</v>
      </c>
      <c r="T61" s="1">
        <f>MAX((Source_tot_pop!T61-Source_ur_pop!T61),0)</f>
        <v>2806</v>
      </c>
      <c r="U61" s="1">
        <f>MAX((Source_tot_pop!U61-Source_ur_pop!U61),0)</f>
        <v>2506</v>
      </c>
      <c r="V61" s="1">
        <f>MAX((Source_tot_pop!V61-Source_ur_pop!V61),0)</f>
        <v>2218</v>
      </c>
      <c r="W61" s="1">
        <f>MAX((Source_tot_pop!W61-Source_ur_pop!W61),0)</f>
        <v>1944</v>
      </c>
      <c r="X61" s="1">
        <f>MAX((Source_tot_pop!X61-Source_ur_pop!X61),0)</f>
        <v>1683</v>
      </c>
      <c r="Y61" s="1">
        <f>MAX((Source_tot_pop!Y61-Source_ur_pop!Y61),0)</f>
        <v>1438</v>
      </c>
      <c r="Z61" s="1">
        <f>MAX((Source_tot_pop!Z61-Source_ur_pop!Z61),0)</f>
        <v>1211</v>
      </c>
      <c r="AA61" s="1">
        <f>MAX((Source_tot_pop!AA61-Source_ur_pop!AA61),0)</f>
        <v>1001</v>
      </c>
      <c r="AB61" s="1">
        <f>MAX((Source_tot_pop!AB61-Source_ur_pop!AB61),0)</f>
        <v>811</v>
      </c>
      <c r="AC61" s="1">
        <f>MAX((Source_tot_pop!AC61-Source_ur_pop!AC61),0)</f>
        <v>621</v>
      </c>
    </row>
    <row r="62" spans="1:29" x14ac:dyDescent="0.35">
      <c r="A62" t="str">
        <f t="shared" si="0"/>
        <v>KL</v>
      </c>
      <c r="B62" t="s">
        <v>23</v>
      </c>
      <c r="C62" t="s">
        <v>2</v>
      </c>
      <c r="D62" s="1">
        <f>MAX((Source_tot_pop!D62-Source_ur_pop!D62),0)</f>
        <v>8857</v>
      </c>
      <c r="E62" s="1">
        <f>MAX((Source_tot_pop!E62-Source_ur_pop!E62),0)</f>
        <v>8497</v>
      </c>
      <c r="F62" s="1">
        <f>MAX((Source_tot_pop!F62-Source_ur_pop!F62),0)</f>
        <v>8133</v>
      </c>
      <c r="G62" s="1">
        <f>MAX((Source_tot_pop!G62-Source_ur_pop!G62),0)</f>
        <v>7764</v>
      </c>
      <c r="H62" s="1">
        <f>MAX((Source_tot_pop!H62-Source_ur_pop!H62),0)</f>
        <v>7391</v>
      </c>
      <c r="I62" s="1">
        <f>MAX((Source_tot_pop!I62-Source_ur_pop!I62),0)</f>
        <v>7008</v>
      </c>
      <c r="J62" s="1">
        <f>MAX((Source_tot_pop!J62-Source_ur_pop!J62),0)</f>
        <v>6620</v>
      </c>
      <c r="K62" s="1">
        <f>MAX((Source_tot_pop!K62-Source_ur_pop!K62),0)</f>
        <v>6230</v>
      </c>
      <c r="L62" s="1">
        <f>MAX((Source_tot_pop!L62-Source_ur_pop!L62),0)</f>
        <v>5844</v>
      </c>
      <c r="M62" s="1">
        <f>MAX((Source_tot_pop!M62-Source_ur_pop!M62),0)</f>
        <v>5458</v>
      </c>
      <c r="N62" s="1">
        <f>MAX((Source_tot_pop!N62-Source_ur_pop!N62),0)</f>
        <v>5073</v>
      </c>
      <c r="O62" s="1">
        <f>MAX((Source_tot_pop!O62-Source_ur_pop!O62),0)</f>
        <v>4691</v>
      </c>
      <c r="P62" s="1">
        <f>MAX((Source_tot_pop!P62-Source_ur_pop!P62),0)</f>
        <v>4315</v>
      </c>
      <c r="Q62" s="1">
        <f>MAX((Source_tot_pop!Q62-Source_ur_pop!Q62),0)</f>
        <v>3946</v>
      </c>
      <c r="R62" s="1">
        <f>MAX((Source_tot_pop!R62-Source_ur_pop!R62),0)</f>
        <v>3586</v>
      </c>
      <c r="S62" s="1">
        <f>MAX((Source_tot_pop!S62-Source_ur_pop!S62),0)</f>
        <v>3233</v>
      </c>
      <c r="T62" s="1">
        <f>MAX((Source_tot_pop!T62-Source_ur_pop!T62),0)</f>
        <v>2889</v>
      </c>
      <c r="U62" s="1">
        <f>MAX((Source_tot_pop!U62-Source_ur_pop!U62),0)</f>
        <v>2557</v>
      </c>
      <c r="V62" s="1">
        <f>MAX((Source_tot_pop!V62-Source_ur_pop!V62),0)</f>
        <v>2239</v>
      </c>
      <c r="W62" s="1">
        <f>MAX((Source_tot_pop!W62-Source_ur_pop!W62),0)</f>
        <v>1935</v>
      </c>
      <c r="X62" s="1">
        <f>MAX((Source_tot_pop!X62-Source_ur_pop!X62),0)</f>
        <v>1646</v>
      </c>
      <c r="Y62" s="1">
        <f>MAX((Source_tot_pop!Y62-Source_ur_pop!Y62),0)</f>
        <v>1373</v>
      </c>
      <c r="Z62" s="1">
        <f>MAX((Source_tot_pop!Z62-Source_ur_pop!Z62),0)</f>
        <v>1118</v>
      </c>
      <c r="AA62" s="1">
        <f>MAX((Source_tot_pop!AA62-Source_ur_pop!AA62),0)</f>
        <v>883</v>
      </c>
      <c r="AB62" s="1">
        <f>MAX((Source_tot_pop!AB62-Source_ur_pop!AB62),0)</f>
        <v>669</v>
      </c>
      <c r="AC62" s="1">
        <f>MAX((Source_tot_pop!AC62-Source_ur_pop!AC62),0)</f>
        <v>454</v>
      </c>
    </row>
    <row r="63" spans="1:29" x14ac:dyDescent="0.35">
      <c r="A63" t="str">
        <f t="shared" si="0"/>
        <v>TN</v>
      </c>
      <c r="B63" t="s">
        <v>24</v>
      </c>
      <c r="C63" t="s">
        <v>0</v>
      </c>
      <c r="D63" s="1">
        <f>MAX((Source_tot_pop!D63-Source_ur_pop!D63),0)</f>
        <v>37194</v>
      </c>
      <c r="E63" s="1">
        <f>MAX((Source_tot_pop!E63-Source_ur_pop!E63),0)</f>
        <v>37130</v>
      </c>
      <c r="F63" s="1">
        <f>MAX((Source_tot_pop!F63-Source_ur_pop!F63),0)</f>
        <v>37062</v>
      </c>
      <c r="G63" s="1">
        <f>MAX((Source_tot_pop!G63-Source_ur_pop!G63),0)</f>
        <v>36988</v>
      </c>
      <c r="H63" s="1">
        <f>MAX((Source_tot_pop!H63-Source_ur_pop!H63),0)</f>
        <v>36912</v>
      </c>
      <c r="I63" s="1">
        <f>MAX((Source_tot_pop!I63-Source_ur_pop!I63),0)</f>
        <v>36788</v>
      </c>
      <c r="J63" s="1">
        <f>MAX((Source_tot_pop!J63-Source_ur_pop!J63),0)</f>
        <v>36632</v>
      </c>
      <c r="K63" s="1">
        <f>MAX((Source_tot_pop!K63-Source_ur_pop!K63),0)</f>
        <v>36471</v>
      </c>
      <c r="L63" s="1">
        <f>MAX((Source_tot_pop!L63-Source_ur_pop!L63),0)</f>
        <v>36307</v>
      </c>
      <c r="M63" s="1">
        <f>MAX((Source_tot_pop!M63-Source_ur_pop!M63),0)</f>
        <v>36139</v>
      </c>
      <c r="N63" s="1">
        <f>MAX((Source_tot_pop!N63-Source_ur_pop!N63),0)</f>
        <v>35933</v>
      </c>
      <c r="O63" s="1">
        <f>MAX((Source_tot_pop!O63-Source_ur_pop!O63),0)</f>
        <v>35699</v>
      </c>
      <c r="P63" s="1">
        <f>MAX((Source_tot_pop!P63-Source_ur_pop!P63),0)</f>
        <v>35462</v>
      </c>
      <c r="Q63" s="1">
        <f>MAX((Source_tot_pop!Q63-Source_ur_pop!Q63),0)</f>
        <v>35222</v>
      </c>
      <c r="R63" s="1">
        <f>MAX((Source_tot_pop!R63-Source_ur_pop!R63),0)</f>
        <v>34979</v>
      </c>
      <c r="S63" s="1">
        <f>MAX((Source_tot_pop!S63-Source_ur_pop!S63),0)</f>
        <v>34701</v>
      </c>
      <c r="T63" s="1">
        <f>MAX((Source_tot_pop!T63-Source_ur_pop!T63),0)</f>
        <v>34397</v>
      </c>
      <c r="U63" s="1">
        <f>MAX((Source_tot_pop!U63-Source_ur_pop!U63),0)</f>
        <v>34090</v>
      </c>
      <c r="V63" s="1">
        <f>MAX((Source_tot_pop!V63-Source_ur_pop!V63),0)</f>
        <v>33782</v>
      </c>
      <c r="W63" s="1">
        <f>MAX((Source_tot_pop!W63-Source_ur_pop!W63),0)</f>
        <v>33470</v>
      </c>
      <c r="X63" s="1">
        <f>MAX((Source_tot_pop!X63-Source_ur_pop!X63),0)</f>
        <v>33129</v>
      </c>
      <c r="Y63" s="1">
        <f>MAX((Source_tot_pop!Y63-Source_ur_pop!Y63),0)</f>
        <v>32766</v>
      </c>
      <c r="Z63" s="1">
        <f>MAX((Source_tot_pop!Z63-Source_ur_pop!Z63),0)</f>
        <v>32401</v>
      </c>
      <c r="AA63" s="1">
        <f>MAX((Source_tot_pop!AA63-Source_ur_pop!AA63),0)</f>
        <v>32035</v>
      </c>
      <c r="AB63" s="1">
        <f>MAX((Source_tot_pop!AB63-Source_ur_pop!AB63),0)</f>
        <v>31666</v>
      </c>
      <c r="AC63" s="1">
        <f>MAX((Source_tot_pop!AC63-Source_ur_pop!AC63),0)</f>
        <v>31298</v>
      </c>
    </row>
    <row r="64" spans="1:29" x14ac:dyDescent="0.35">
      <c r="A64" t="str">
        <f t="shared" si="0"/>
        <v>TN</v>
      </c>
      <c r="B64" t="s">
        <v>24</v>
      </c>
      <c r="C64" t="s">
        <v>1</v>
      </c>
      <c r="D64" s="1">
        <f>MAX((Source_tot_pop!D64-Source_ur_pop!D64),0)</f>
        <v>18656</v>
      </c>
      <c r="E64" s="1">
        <f>MAX((Source_tot_pop!E64-Source_ur_pop!E64),0)</f>
        <v>18616</v>
      </c>
      <c r="F64" s="1">
        <f>MAX((Source_tot_pop!F64-Source_ur_pop!F64),0)</f>
        <v>18574</v>
      </c>
      <c r="G64" s="1">
        <f>MAX((Source_tot_pop!G64-Source_ur_pop!G64),0)</f>
        <v>18530</v>
      </c>
      <c r="H64" s="1">
        <f>MAX((Source_tot_pop!H64-Source_ur_pop!H64),0)</f>
        <v>18483</v>
      </c>
      <c r="I64" s="1">
        <f>MAX((Source_tot_pop!I64-Source_ur_pop!I64),0)</f>
        <v>18412</v>
      </c>
      <c r="J64" s="1">
        <f>MAX((Source_tot_pop!J64-Source_ur_pop!J64),0)</f>
        <v>18320</v>
      </c>
      <c r="K64" s="1">
        <f>MAX((Source_tot_pop!K64-Source_ur_pop!K64),0)</f>
        <v>18228</v>
      </c>
      <c r="L64" s="1">
        <f>MAX((Source_tot_pop!L64-Source_ur_pop!L64),0)</f>
        <v>18135</v>
      </c>
      <c r="M64" s="1">
        <f>MAX((Source_tot_pop!M64-Source_ur_pop!M64),0)</f>
        <v>18038</v>
      </c>
      <c r="N64" s="1">
        <f>MAX((Source_tot_pop!N64-Source_ur_pop!N64),0)</f>
        <v>17921</v>
      </c>
      <c r="O64" s="1">
        <f>MAX((Source_tot_pop!O64-Source_ur_pop!O64),0)</f>
        <v>17787</v>
      </c>
      <c r="P64" s="1">
        <f>MAX((Source_tot_pop!P64-Source_ur_pop!P64),0)</f>
        <v>17652</v>
      </c>
      <c r="Q64" s="1">
        <f>MAX((Source_tot_pop!Q64-Source_ur_pop!Q64),0)</f>
        <v>17515</v>
      </c>
      <c r="R64" s="1">
        <f>MAX((Source_tot_pop!R64-Source_ur_pop!R64),0)</f>
        <v>17377</v>
      </c>
      <c r="S64" s="1">
        <f>MAX((Source_tot_pop!S64-Source_ur_pop!S64),0)</f>
        <v>17221</v>
      </c>
      <c r="T64" s="1">
        <f>MAX((Source_tot_pop!T64-Source_ur_pop!T64),0)</f>
        <v>17050</v>
      </c>
      <c r="U64" s="1">
        <f>MAX((Source_tot_pop!U64-Source_ur_pop!U64),0)</f>
        <v>16879</v>
      </c>
      <c r="V64" s="1">
        <f>MAX((Source_tot_pop!V64-Source_ur_pop!V64),0)</f>
        <v>16706</v>
      </c>
      <c r="W64" s="1">
        <f>MAX((Source_tot_pop!W64-Source_ur_pop!W64),0)</f>
        <v>16532</v>
      </c>
      <c r="X64" s="1">
        <f>MAX((Source_tot_pop!X64-Source_ur_pop!X64),0)</f>
        <v>16345</v>
      </c>
      <c r="Y64" s="1">
        <f>MAX((Source_tot_pop!Y64-Source_ur_pop!Y64),0)</f>
        <v>16146</v>
      </c>
      <c r="Z64" s="1">
        <f>MAX((Source_tot_pop!Z64-Source_ur_pop!Z64),0)</f>
        <v>15947</v>
      </c>
      <c r="AA64" s="1">
        <f>MAX((Source_tot_pop!AA64-Source_ur_pop!AA64),0)</f>
        <v>15747</v>
      </c>
      <c r="AB64" s="1">
        <f>MAX((Source_tot_pop!AB64-Source_ur_pop!AB64),0)</f>
        <v>15546</v>
      </c>
      <c r="AC64" s="1">
        <f>MAX((Source_tot_pop!AC64-Source_ur_pop!AC64),0)</f>
        <v>15345</v>
      </c>
    </row>
    <row r="65" spans="1:29" x14ac:dyDescent="0.35">
      <c r="A65" t="str">
        <f t="shared" si="0"/>
        <v>TN</v>
      </c>
      <c r="B65" t="s">
        <v>24</v>
      </c>
      <c r="C65" t="s">
        <v>2</v>
      </c>
      <c r="D65" s="1">
        <f>MAX((Source_tot_pop!D65-Source_ur_pop!D65),0)</f>
        <v>18537</v>
      </c>
      <c r="E65" s="1">
        <f>MAX((Source_tot_pop!E65-Source_ur_pop!E65),0)</f>
        <v>18513</v>
      </c>
      <c r="F65" s="1">
        <f>MAX((Source_tot_pop!F65-Source_ur_pop!F65),0)</f>
        <v>18487</v>
      </c>
      <c r="G65" s="1">
        <f>MAX((Source_tot_pop!G65-Source_ur_pop!G65),0)</f>
        <v>18459</v>
      </c>
      <c r="H65" s="1">
        <f>MAX((Source_tot_pop!H65-Source_ur_pop!H65),0)</f>
        <v>18428</v>
      </c>
      <c r="I65" s="1">
        <f>MAX((Source_tot_pop!I65-Source_ur_pop!I65),0)</f>
        <v>18378</v>
      </c>
      <c r="J65" s="1">
        <f>MAX((Source_tot_pop!J65-Source_ur_pop!J65),0)</f>
        <v>18310</v>
      </c>
      <c r="K65" s="1">
        <f>MAX((Source_tot_pop!K65-Source_ur_pop!K65),0)</f>
        <v>18242</v>
      </c>
      <c r="L65" s="1">
        <f>MAX((Source_tot_pop!L65-Source_ur_pop!L65),0)</f>
        <v>18173</v>
      </c>
      <c r="M65" s="1">
        <f>MAX((Source_tot_pop!M65-Source_ur_pop!M65),0)</f>
        <v>18101</v>
      </c>
      <c r="N65" s="1">
        <f>MAX((Source_tot_pop!N65-Source_ur_pop!N65),0)</f>
        <v>18013</v>
      </c>
      <c r="O65" s="1">
        <f>MAX((Source_tot_pop!O65-Source_ur_pop!O65),0)</f>
        <v>17912</v>
      </c>
      <c r="P65" s="1">
        <f>MAX((Source_tot_pop!P65-Source_ur_pop!P65),0)</f>
        <v>17810</v>
      </c>
      <c r="Q65" s="1">
        <f>MAX((Source_tot_pop!Q65-Source_ur_pop!Q65),0)</f>
        <v>17707</v>
      </c>
      <c r="R65" s="1">
        <f>MAX((Source_tot_pop!R65-Source_ur_pop!R65),0)</f>
        <v>17602</v>
      </c>
      <c r="S65" s="1">
        <f>MAX((Source_tot_pop!S65-Source_ur_pop!S65),0)</f>
        <v>17480</v>
      </c>
      <c r="T65" s="1">
        <f>MAX((Source_tot_pop!T65-Source_ur_pop!T65),0)</f>
        <v>17346</v>
      </c>
      <c r="U65" s="1">
        <f>MAX((Source_tot_pop!U65-Source_ur_pop!U65),0)</f>
        <v>17212</v>
      </c>
      <c r="V65" s="1">
        <f>MAX((Source_tot_pop!V65-Source_ur_pop!V65),0)</f>
        <v>17076</v>
      </c>
      <c r="W65" s="1">
        <f>MAX((Source_tot_pop!W65-Source_ur_pop!W65),0)</f>
        <v>16938</v>
      </c>
      <c r="X65" s="1">
        <f>MAX((Source_tot_pop!X65-Source_ur_pop!X65),0)</f>
        <v>16786</v>
      </c>
      <c r="Y65" s="1">
        <f>MAX((Source_tot_pop!Y65-Source_ur_pop!Y65),0)</f>
        <v>16621</v>
      </c>
      <c r="Z65" s="1">
        <f>MAX((Source_tot_pop!Z65-Source_ur_pop!Z65),0)</f>
        <v>16455</v>
      </c>
      <c r="AA65" s="1">
        <f>MAX((Source_tot_pop!AA65-Source_ur_pop!AA65),0)</f>
        <v>16288</v>
      </c>
      <c r="AB65" s="1">
        <f>MAX((Source_tot_pop!AB65-Source_ur_pop!AB65),0)</f>
        <v>16121</v>
      </c>
      <c r="AC65" s="1">
        <f>MAX((Source_tot_pop!AC65-Source_ur_pop!AC65),0)</f>
        <v>15954</v>
      </c>
    </row>
    <row r="66" spans="1:29" x14ac:dyDescent="0.35">
      <c r="A66" t="s">
        <v>7</v>
      </c>
      <c r="B66" t="s">
        <v>25</v>
      </c>
      <c r="C66" t="s">
        <v>0</v>
      </c>
      <c r="D66" s="1">
        <f>MAX((Source_tot_pop!D66-Source_ur_pop!D66),0)</f>
        <v>27</v>
      </c>
      <c r="E66" s="1">
        <f>MAX((Source_tot_pop!E66-Source_ur_pop!E66),0)</f>
        <v>23</v>
      </c>
      <c r="F66" s="1">
        <f>MAX((Source_tot_pop!F66-Source_ur_pop!F66),0)</f>
        <v>20</v>
      </c>
      <c r="G66" s="1">
        <f>MAX((Source_tot_pop!G66-Source_ur_pop!G66),0)</f>
        <v>17</v>
      </c>
      <c r="H66" s="1">
        <f>MAX((Source_tot_pop!H66-Source_ur_pop!H66),0)</f>
        <v>15</v>
      </c>
      <c r="I66" s="1">
        <f>MAX((Source_tot_pop!I66-Source_ur_pop!I66),0)</f>
        <v>12</v>
      </c>
      <c r="J66" s="1">
        <f>MAX((Source_tot_pop!J66-Source_ur_pop!J66),0)</f>
        <v>10</v>
      </c>
      <c r="K66" s="1">
        <f>MAX((Source_tot_pop!K66-Source_ur_pop!K66),0)</f>
        <v>7</v>
      </c>
      <c r="L66" s="1">
        <f>MAX((Source_tot_pop!L66-Source_ur_pop!L66),0)</f>
        <v>5</v>
      </c>
      <c r="M66" s="1">
        <f>MAX((Source_tot_pop!M66-Source_ur_pop!M66),0)</f>
        <v>4</v>
      </c>
      <c r="N66" s="1">
        <f>MAX((Source_tot_pop!N66-Source_ur_pop!N66),0)</f>
        <v>3</v>
      </c>
      <c r="O66" s="1">
        <f>MAX((Source_tot_pop!O66-Source_ur_pop!O66),0)</f>
        <v>1</v>
      </c>
      <c r="P66" s="1">
        <f>MAX((Source_tot_pop!P66-Source_ur_pop!P66),0)</f>
        <v>0</v>
      </c>
      <c r="Q66" s="1">
        <f>MAX((Source_tot_pop!Q66-Source_ur_pop!Q66),0)</f>
        <v>0</v>
      </c>
      <c r="R66" s="1">
        <f>MAX((Source_tot_pop!R66-Source_ur_pop!R66),0)</f>
        <v>0</v>
      </c>
      <c r="S66" s="1">
        <f>MAX((Source_tot_pop!S66-Source_ur_pop!S66),0)</f>
        <v>0</v>
      </c>
      <c r="T66" s="1">
        <f>MAX((Source_tot_pop!T66-Source_ur_pop!T66),0)</f>
        <v>0</v>
      </c>
      <c r="U66" s="1">
        <f>MAX((Source_tot_pop!U66-Source_ur_pop!U66),0)</f>
        <v>0</v>
      </c>
      <c r="V66" s="1">
        <f>MAX((Source_tot_pop!V66-Source_ur_pop!V66),0)</f>
        <v>0</v>
      </c>
      <c r="W66" s="1">
        <f>MAX((Source_tot_pop!W66-Source_ur_pop!W66),0)</f>
        <v>0</v>
      </c>
      <c r="X66" s="1">
        <f>MAX((Source_tot_pop!X66-Source_ur_pop!X66),0)</f>
        <v>0</v>
      </c>
      <c r="Y66" s="1">
        <f>MAX((Source_tot_pop!Y66-Source_ur_pop!Y66),0)</f>
        <v>0</v>
      </c>
      <c r="Z66" s="1">
        <f>MAX((Source_tot_pop!Z66-Source_ur_pop!Z66),0)</f>
        <v>0</v>
      </c>
      <c r="AA66" s="1">
        <f>MAX((Source_tot_pop!AA66-Source_ur_pop!AA66),0)</f>
        <v>0</v>
      </c>
      <c r="AB66" s="1">
        <f>MAX((Source_tot_pop!AB66-Source_ur_pop!AB66),0)</f>
        <v>0</v>
      </c>
      <c r="AC66" s="1">
        <f>MAX((Source_tot_pop!AC66-Source_ur_pop!AC66),0)</f>
        <v>0</v>
      </c>
    </row>
    <row r="67" spans="1:29" x14ac:dyDescent="0.35">
      <c r="A67" t="s">
        <v>7</v>
      </c>
      <c r="B67" t="s">
        <v>25</v>
      </c>
      <c r="C67" t="s">
        <v>1</v>
      </c>
      <c r="D67" s="1">
        <f>MAX((Source_tot_pop!D67-Source_ur_pop!D67),0)</f>
        <v>15</v>
      </c>
      <c r="E67" s="1">
        <f>MAX((Source_tot_pop!E67-Source_ur_pop!E67),0)</f>
        <v>13</v>
      </c>
      <c r="F67" s="1">
        <f>MAX((Source_tot_pop!F67-Source_ur_pop!F67),0)</f>
        <v>10</v>
      </c>
      <c r="G67" s="1">
        <f>MAX((Source_tot_pop!G67-Source_ur_pop!G67),0)</f>
        <v>7</v>
      </c>
      <c r="H67" s="1">
        <f>MAX((Source_tot_pop!H67-Source_ur_pop!H67),0)</f>
        <v>5</v>
      </c>
      <c r="I67" s="1">
        <f>MAX((Source_tot_pop!I67-Source_ur_pop!I67),0)</f>
        <v>2</v>
      </c>
      <c r="J67" s="1">
        <f>MAX((Source_tot_pop!J67-Source_ur_pop!J67),0)</f>
        <v>0</v>
      </c>
      <c r="K67" s="1">
        <f>MAX((Source_tot_pop!K67-Source_ur_pop!K67),0)</f>
        <v>0</v>
      </c>
      <c r="L67" s="1">
        <f>MAX((Source_tot_pop!L67-Source_ur_pop!L67),0)</f>
        <v>0</v>
      </c>
      <c r="M67" s="1">
        <f>MAX((Source_tot_pop!M67-Source_ur_pop!M67),0)</f>
        <v>0</v>
      </c>
      <c r="N67" s="1">
        <f>MAX((Source_tot_pop!N67-Source_ur_pop!N67),0)</f>
        <v>0</v>
      </c>
      <c r="O67" s="1">
        <f>MAX((Source_tot_pop!O67-Source_ur_pop!O67),0)</f>
        <v>0</v>
      </c>
      <c r="P67" s="1">
        <f>MAX((Source_tot_pop!P67-Source_ur_pop!P67),0)</f>
        <v>0</v>
      </c>
      <c r="Q67" s="1">
        <f>MAX((Source_tot_pop!Q67-Source_ur_pop!Q67),0)</f>
        <v>0</v>
      </c>
      <c r="R67" s="1">
        <f>MAX((Source_tot_pop!R67-Source_ur_pop!R67),0)</f>
        <v>0</v>
      </c>
      <c r="S67" s="1">
        <f>MAX((Source_tot_pop!S67-Source_ur_pop!S67),0)</f>
        <v>0</v>
      </c>
      <c r="T67" s="1">
        <f>MAX((Source_tot_pop!T67-Source_ur_pop!T67),0)</f>
        <v>0</v>
      </c>
      <c r="U67" s="1">
        <f>MAX((Source_tot_pop!U67-Source_ur_pop!U67),0)</f>
        <v>0</v>
      </c>
      <c r="V67" s="1">
        <f>MAX((Source_tot_pop!V67-Source_ur_pop!V67),0)</f>
        <v>0</v>
      </c>
      <c r="W67" s="1">
        <f>MAX((Source_tot_pop!W67-Source_ur_pop!W67),0)</f>
        <v>0</v>
      </c>
      <c r="X67" s="1">
        <f>MAX((Source_tot_pop!X67-Source_ur_pop!X67),0)</f>
        <v>0</v>
      </c>
      <c r="Y67" s="1">
        <f>MAX((Source_tot_pop!Y67-Source_ur_pop!Y67),0)</f>
        <v>0</v>
      </c>
      <c r="Z67" s="1">
        <f>MAX((Source_tot_pop!Z67-Source_ur_pop!Z67),0)</f>
        <v>0</v>
      </c>
      <c r="AA67" s="1">
        <f>MAX((Source_tot_pop!AA67-Source_ur_pop!AA67),0)</f>
        <v>0</v>
      </c>
      <c r="AB67" s="1">
        <f>MAX((Source_tot_pop!AB67-Source_ur_pop!AB67),0)</f>
        <v>0</v>
      </c>
      <c r="AC67" s="1">
        <f>MAX((Source_tot_pop!AC67-Source_ur_pop!AC67),0)</f>
        <v>0</v>
      </c>
    </row>
    <row r="68" spans="1:29" x14ac:dyDescent="0.35">
      <c r="A68" t="s">
        <v>7</v>
      </c>
      <c r="B68" t="s">
        <v>25</v>
      </c>
      <c r="C68" t="s">
        <v>2</v>
      </c>
      <c r="D68" s="1">
        <f>MAX((Source_tot_pop!D68-Source_ur_pop!D68),0)</f>
        <v>12</v>
      </c>
      <c r="E68" s="1">
        <f>MAX((Source_tot_pop!E68-Source_ur_pop!E68),0)</f>
        <v>11</v>
      </c>
      <c r="F68" s="1">
        <f>MAX((Source_tot_pop!F68-Source_ur_pop!F68),0)</f>
        <v>10</v>
      </c>
      <c r="G68" s="1">
        <f>MAX((Source_tot_pop!G68-Source_ur_pop!G68),0)</f>
        <v>10</v>
      </c>
      <c r="H68" s="1">
        <f>MAX((Source_tot_pop!H68-Source_ur_pop!H68),0)</f>
        <v>10</v>
      </c>
      <c r="I68" s="1">
        <f>MAX((Source_tot_pop!I68-Source_ur_pop!I68),0)</f>
        <v>10</v>
      </c>
      <c r="J68" s="1">
        <f>MAX((Source_tot_pop!J68-Source_ur_pop!J68),0)</f>
        <v>9</v>
      </c>
      <c r="K68" s="1">
        <f>MAX((Source_tot_pop!K68-Source_ur_pop!K68),0)</f>
        <v>10</v>
      </c>
      <c r="L68" s="1">
        <f>MAX((Source_tot_pop!L68-Source_ur_pop!L68),0)</f>
        <v>10</v>
      </c>
      <c r="M68" s="1">
        <f>MAX((Source_tot_pop!M68-Source_ur_pop!M68),0)</f>
        <v>11</v>
      </c>
      <c r="N68" s="1">
        <f>MAX((Source_tot_pop!N68-Source_ur_pop!N68),0)</f>
        <v>11</v>
      </c>
      <c r="O68" s="1">
        <f>MAX((Source_tot_pop!O68-Source_ur_pop!O68),0)</f>
        <v>11</v>
      </c>
      <c r="P68" s="1">
        <f>MAX((Source_tot_pop!P68-Source_ur_pop!P68),0)</f>
        <v>13</v>
      </c>
      <c r="Q68" s="1">
        <f>MAX((Source_tot_pop!Q68-Source_ur_pop!Q68),0)</f>
        <v>13</v>
      </c>
      <c r="R68" s="1">
        <f>MAX((Source_tot_pop!R68-Source_ur_pop!R68),0)</f>
        <v>14</v>
      </c>
      <c r="S68" s="1">
        <f>MAX((Source_tot_pop!S68-Source_ur_pop!S68),0)</f>
        <v>15</v>
      </c>
      <c r="T68" s="1">
        <f>MAX((Source_tot_pop!T68-Source_ur_pop!T68),0)</f>
        <v>16</v>
      </c>
      <c r="U68" s="1">
        <f>MAX((Source_tot_pop!U68-Source_ur_pop!U68),0)</f>
        <v>17</v>
      </c>
      <c r="V68" s="1">
        <f>MAX((Source_tot_pop!V68-Source_ur_pop!V68),0)</f>
        <v>18</v>
      </c>
      <c r="W68" s="1">
        <f>MAX((Source_tot_pop!W68-Source_ur_pop!W68),0)</f>
        <v>19</v>
      </c>
      <c r="X68" s="1">
        <f>MAX((Source_tot_pop!X68-Source_ur_pop!X68),0)</f>
        <v>20</v>
      </c>
      <c r="Y68" s="1">
        <f>MAX((Source_tot_pop!Y68-Source_ur_pop!Y68),0)</f>
        <v>21</v>
      </c>
      <c r="Z68" s="1">
        <f>MAX((Source_tot_pop!Z68-Source_ur_pop!Z68),0)</f>
        <v>22</v>
      </c>
      <c r="AA68" s="1">
        <f>MAX((Source_tot_pop!AA68-Source_ur_pop!AA68),0)</f>
        <v>23</v>
      </c>
      <c r="AB68" s="1">
        <f>MAX((Source_tot_pop!AB68-Source_ur_pop!AB68),0)</f>
        <v>24</v>
      </c>
      <c r="AC68" s="1">
        <f>MAX((Source_tot_pop!AC68-Source_ur_pop!AC68),0)</f>
        <v>25</v>
      </c>
    </row>
    <row r="69" spans="1:29" x14ac:dyDescent="0.35">
      <c r="A69" t="str">
        <f t="shared" ref="A69:A113" si="1">B69</f>
        <v>UK</v>
      </c>
      <c r="B69" t="s">
        <v>26</v>
      </c>
      <c r="C69" t="s">
        <v>0</v>
      </c>
      <c r="D69" s="1">
        <f>MAX((Source_tot_pop!D69-Source_ur_pop!D69),0)</f>
        <v>7063</v>
      </c>
      <c r="E69" s="1">
        <f>MAX((Source_tot_pop!E69-Source_ur_pop!E69),0)</f>
        <v>7107</v>
      </c>
      <c r="F69" s="1">
        <f>MAX((Source_tot_pop!F69-Source_ur_pop!F69),0)</f>
        <v>7150</v>
      </c>
      <c r="G69" s="1">
        <f>MAX((Source_tot_pop!G69-Source_ur_pop!G69),0)</f>
        <v>7191</v>
      </c>
      <c r="H69" s="1">
        <f>MAX((Source_tot_pop!H69-Source_ur_pop!H69),0)</f>
        <v>7232</v>
      </c>
      <c r="I69" s="1">
        <f>MAX((Source_tot_pop!I69-Source_ur_pop!I69),0)</f>
        <v>7269</v>
      </c>
      <c r="J69" s="1">
        <f>MAX((Source_tot_pop!J69-Source_ur_pop!J69),0)</f>
        <v>7304</v>
      </c>
      <c r="K69" s="1">
        <f>MAX((Source_tot_pop!K69-Source_ur_pop!K69),0)</f>
        <v>7338</v>
      </c>
      <c r="L69" s="1">
        <f>MAX((Source_tot_pop!L69-Source_ur_pop!L69),0)</f>
        <v>7370</v>
      </c>
      <c r="M69" s="1">
        <f>MAX((Source_tot_pop!M69-Source_ur_pop!M69),0)</f>
        <v>7402</v>
      </c>
      <c r="N69" s="1">
        <f>MAX((Source_tot_pop!N69-Source_ur_pop!N69),0)</f>
        <v>7428</v>
      </c>
      <c r="O69" s="1">
        <f>MAX((Source_tot_pop!O69-Source_ur_pop!O69),0)</f>
        <v>7450</v>
      </c>
      <c r="P69" s="1">
        <f>MAX((Source_tot_pop!P69-Source_ur_pop!P69),0)</f>
        <v>7472</v>
      </c>
      <c r="Q69" s="1">
        <f>MAX((Source_tot_pop!Q69-Source_ur_pop!Q69),0)</f>
        <v>7492</v>
      </c>
      <c r="R69" s="1">
        <f>MAX((Source_tot_pop!R69-Source_ur_pop!R69),0)</f>
        <v>7512</v>
      </c>
      <c r="S69" s="1">
        <f>MAX((Source_tot_pop!S69-Source_ur_pop!S69),0)</f>
        <v>7526</v>
      </c>
      <c r="T69" s="1">
        <f>MAX((Source_tot_pop!T69-Source_ur_pop!T69),0)</f>
        <v>7535</v>
      </c>
      <c r="U69" s="1">
        <f>MAX((Source_tot_pop!U69-Source_ur_pop!U69),0)</f>
        <v>7543</v>
      </c>
      <c r="V69" s="1">
        <f>MAX((Source_tot_pop!V69-Source_ur_pop!V69),0)</f>
        <v>7551</v>
      </c>
      <c r="W69" s="1">
        <f>MAX((Source_tot_pop!W69-Source_ur_pop!W69),0)</f>
        <v>7557</v>
      </c>
      <c r="X69" s="1">
        <f>MAX((Source_tot_pop!X69-Source_ur_pop!X69),0)</f>
        <v>7557</v>
      </c>
      <c r="Y69" s="1">
        <f>MAX((Source_tot_pop!Y69-Source_ur_pop!Y69),0)</f>
        <v>7551</v>
      </c>
      <c r="Z69" s="1">
        <f>MAX((Source_tot_pop!Z69-Source_ur_pop!Z69),0)</f>
        <v>7544</v>
      </c>
      <c r="AA69" s="1">
        <f>MAX((Source_tot_pop!AA69-Source_ur_pop!AA69),0)</f>
        <v>7537</v>
      </c>
      <c r="AB69" s="1">
        <f>MAX((Source_tot_pop!AB69-Source_ur_pop!AB69),0)</f>
        <v>7529</v>
      </c>
      <c r="AC69" s="1">
        <f>MAX((Source_tot_pop!AC69-Source_ur_pop!AC69),0)</f>
        <v>7521</v>
      </c>
    </row>
    <row r="70" spans="1:29" x14ac:dyDescent="0.35">
      <c r="A70" t="str">
        <f t="shared" si="1"/>
        <v>UK</v>
      </c>
      <c r="B70" t="s">
        <v>26</v>
      </c>
      <c r="C70" t="s">
        <v>1</v>
      </c>
      <c r="D70" s="1">
        <f>MAX((Source_tot_pop!D70-Source_ur_pop!D70),0)</f>
        <v>3534</v>
      </c>
      <c r="E70" s="1">
        <f>MAX((Source_tot_pop!E70-Source_ur_pop!E70),0)</f>
        <v>3557</v>
      </c>
      <c r="F70" s="1">
        <f>MAX((Source_tot_pop!F70-Source_ur_pop!F70),0)</f>
        <v>3581</v>
      </c>
      <c r="G70" s="1">
        <f>MAX((Source_tot_pop!G70-Source_ur_pop!G70),0)</f>
        <v>3604</v>
      </c>
      <c r="H70" s="1">
        <f>MAX((Source_tot_pop!H70-Source_ur_pop!H70),0)</f>
        <v>3626</v>
      </c>
      <c r="I70" s="1">
        <f>MAX((Source_tot_pop!I70-Source_ur_pop!I70),0)</f>
        <v>3646</v>
      </c>
      <c r="J70" s="1">
        <f>MAX((Source_tot_pop!J70-Source_ur_pop!J70),0)</f>
        <v>3665</v>
      </c>
      <c r="K70" s="1">
        <f>MAX((Source_tot_pop!K70-Source_ur_pop!K70),0)</f>
        <v>3684</v>
      </c>
      <c r="L70" s="1">
        <f>MAX((Source_tot_pop!L70-Source_ur_pop!L70),0)</f>
        <v>3700</v>
      </c>
      <c r="M70" s="1">
        <f>MAX((Source_tot_pop!M70-Source_ur_pop!M70),0)</f>
        <v>3717</v>
      </c>
      <c r="N70" s="1">
        <f>MAX((Source_tot_pop!N70-Source_ur_pop!N70),0)</f>
        <v>3731</v>
      </c>
      <c r="O70" s="1">
        <f>MAX((Source_tot_pop!O70-Source_ur_pop!O70),0)</f>
        <v>3742</v>
      </c>
      <c r="P70" s="1">
        <f>MAX((Source_tot_pop!P70-Source_ur_pop!P70),0)</f>
        <v>3754</v>
      </c>
      <c r="Q70" s="1">
        <f>MAX((Source_tot_pop!Q70-Source_ur_pop!Q70),0)</f>
        <v>3764</v>
      </c>
      <c r="R70" s="1">
        <f>MAX((Source_tot_pop!R70-Source_ur_pop!R70),0)</f>
        <v>3774</v>
      </c>
      <c r="S70" s="1">
        <f>MAX((Source_tot_pop!S70-Source_ur_pop!S70),0)</f>
        <v>3780</v>
      </c>
      <c r="T70" s="1">
        <f>MAX((Source_tot_pop!T70-Source_ur_pop!T70),0)</f>
        <v>3784</v>
      </c>
      <c r="U70" s="1">
        <f>MAX((Source_tot_pop!U70-Source_ur_pop!U70),0)</f>
        <v>3787</v>
      </c>
      <c r="V70" s="1">
        <f>MAX((Source_tot_pop!V70-Source_ur_pop!V70),0)</f>
        <v>3790</v>
      </c>
      <c r="W70" s="1">
        <f>MAX((Source_tot_pop!W70-Source_ur_pop!W70),0)</f>
        <v>3793</v>
      </c>
      <c r="X70" s="1">
        <f>MAX((Source_tot_pop!X70-Source_ur_pop!X70),0)</f>
        <v>3791</v>
      </c>
      <c r="Y70" s="1">
        <f>MAX((Source_tot_pop!Y70-Source_ur_pop!Y70),0)</f>
        <v>3789</v>
      </c>
      <c r="Z70" s="1">
        <f>MAX((Source_tot_pop!Z70-Source_ur_pop!Z70),0)</f>
        <v>3784</v>
      </c>
      <c r="AA70" s="1">
        <f>MAX((Source_tot_pop!AA70-Source_ur_pop!AA70),0)</f>
        <v>3780</v>
      </c>
      <c r="AB70" s="1">
        <f>MAX((Source_tot_pop!AB70-Source_ur_pop!AB70),0)</f>
        <v>3776</v>
      </c>
      <c r="AC70" s="1">
        <f>MAX((Source_tot_pop!AC70-Source_ur_pop!AC70),0)</f>
        <v>3771</v>
      </c>
    </row>
    <row r="71" spans="1:29" x14ac:dyDescent="0.35">
      <c r="A71" t="str">
        <f t="shared" si="1"/>
        <v>UK</v>
      </c>
      <c r="B71" t="s">
        <v>26</v>
      </c>
      <c r="C71" t="s">
        <v>2</v>
      </c>
      <c r="D71" s="1">
        <f>MAX((Source_tot_pop!D71-Source_ur_pop!D71),0)</f>
        <v>3530</v>
      </c>
      <c r="E71" s="1">
        <f>MAX((Source_tot_pop!E71-Source_ur_pop!E71),0)</f>
        <v>3550</v>
      </c>
      <c r="F71" s="1">
        <f>MAX((Source_tot_pop!F71-Source_ur_pop!F71),0)</f>
        <v>3569</v>
      </c>
      <c r="G71" s="1">
        <f>MAX((Source_tot_pop!G71-Source_ur_pop!G71),0)</f>
        <v>3588</v>
      </c>
      <c r="H71" s="1">
        <f>MAX((Source_tot_pop!H71-Source_ur_pop!H71),0)</f>
        <v>3606</v>
      </c>
      <c r="I71" s="1">
        <f>MAX((Source_tot_pop!I71-Source_ur_pop!I71),0)</f>
        <v>3623</v>
      </c>
      <c r="J71" s="1">
        <f>MAX((Source_tot_pop!J71-Source_ur_pop!J71),0)</f>
        <v>3639</v>
      </c>
      <c r="K71" s="1">
        <f>MAX((Source_tot_pop!K71-Source_ur_pop!K71),0)</f>
        <v>3654</v>
      </c>
      <c r="L71" s="1">
        <f>MAX((Source_tot_pop!L71-Source_ur_pop!L71),0)</f>
        <v>3669</v>
      </c>
      <c r="M71" s="1">
        <f>MAX((Source_tot_pop!M71-Source_ur_pop!M71),0)</f>
        <v>3684</v>
      </c>
      <c r="N71" s="1">
        <f>MAX((Source_tot_pop!N71-Source_ur_pop!N71),0)</f>
        <v>3696</v>
      </c>
      <c r="O71" s="1">
        <f>MAX((Source_tot_pop!O71-Source_ur_pop!O71),0)</f>
        <v>3708</v>
      </c>
      <c r="P71" s="1">
        <f>MAX((Source_tot_pop!P71-Source_ur_pop!P71),0)</f>
        <v>3719</v>
      </c>
      <c r="Q71" s="1">
        <f>MAX((Source_tot_pop!Q71-Source_ur_pop!Q71),0)</f>
        <v>3728</v>
      </c>
      <c r="R71" s="1">
        <f>MAX((Source_tot_pop!R71-Source_ur_pop!R71),0)</f>
        <v>3738</v>
      </c>
      <c r="S71" s="1">
        <f>MAX((Source_tot_pop!S71-Source_ur_pop!S71),0)</f>
        <v>3745</v>
      </c>
      <c r="T71" s="1">
        <f>MAX((Source_tot_pop!T71-Source_ur_pop!T71),0)</f>
        <v>3750</v>
      </c>
      <c r="U71" s="1">
        <f>MAX((Source_tot_pop!U71-Source_ur_pop!U71),0)</f>
        <v>3755</v>
      </c>
      <c r="V71" s="1">
        <f>MAX((Source_tot_pop!V71-Source_ur_pop!V71),0)</f>
        <v>3760</v>
      </c>
      <c r="W71" s="1">
        <f>MAX((Source_tot_pop!W71-Source_ur_pop!W71),0)</f>
        <v>3765</v>
      </c>
      <c r="X71" s="1">
        <f>MAX((Source_tot_pop!X71-Source_ur_pop!X71),0)</f>
        <v>3765</v>
      </c>
      <c r="Y71" s="1">
        <f>MAX((Source_tot_pop!Y71-Source_ur_pop!Y71),0)</f>
        <v>3762</v>
      </c>
      <c r="Z71" s="1">
        <f>MAX((Source_tot_pop!Z71-Source_ur_pop!Z71),0)</f>
        <v>3760</v>
      </c>
      <c r="AA71" s="1">
        <f>MAX((Source_tot_pop!AA71-Source_ur_pop!AA71),0)</f>
        <v>3758</v>
      </c>
      <c r="AB71" s="1">
        <f>MAX((Source_tot_pop!AB71-Source_ur_pop!AB71),0)</f>
        <v>3754</v>
      </c>
      <c r="AC71" s="1">
        <f>MAX((Source_tot_pop!AC71-Source_ur_pop!AC71),0)</f>
        <v>3751</v>
      </c>
    </row>
    <row r="72" spans="1:29" x14ac:dyDescent="0.35">
      <c r="A72" t="s">
        <v>216</v>
      </c>
      <c r="B72" t="s">
        <v>27</v>
      </c>
      <c r="C72" t="s">
        <v>0</v>
      </c>
      <c r="D72" s="1">
        <f>MAX((Source_tot_pop!D72-Source_ur_pop!D72),0)</f>
        <v>452</v>
      </c>
      <c r="E72" s="1">
        <f>MAX((Source_tot_pop!E72-Source_ur_pop!E72),0)</f>
        <v>446</v>
      </c>
      <c r="F72" s="1">
        <f>MAX((Source_tot_pop!F72-Source_ur_pop!F72),0)</f>
        <v>439</v>
      </c>
      <c r="G72" s="1">
        <f>MAX((Source_tot_pop!G72-Source_ur_pop!G72),0)</f>
        <v>431</v>
      </c>
      <c r="H72" s="1">
        <f>MAX((Source_tot_pop!H72-Source_ur_pop!H72),0)</f>
        <v>423</v>
      </c>
      <c r="I72" s="1">
        <f>MAX((Source_tot_pop!I72-Source_ur_pop!I72),0)</f>
        <v>414</v>
      </c>
      <c r="J72" s="1">
        <f>MAX((Source_tot_pop!J72-Source_ur_pop!J72),0)</f>
        <v>406</v>
      </c>
      <c r="K72" s="1">
        <f>MAX((Source_tot_pop!K72-Source_ur_pop!K72),0)</f>
        <v>396</v>
      </c>
      <c r="L72" s="1">
        <f>MAX((Source_tot_pop!L72-Source_ur_pop!L72),0)</f>
        <v>387</v>
      </c>
      <c r="M72" s="1">
        <f>MAX((Source_tot_pop!M72-Source_ur_pop!M72),0)</f>
        <v>376</v>
      </c>
      <c r="N72" s="1">
        <f>MAX((Source_tot_pop!N72-Source_ur_pop!N72),0)</f>
        <v>366</v>
      </c>
      <c r="O72" s="1">
        <f>MAX((Source_tot_pop!O72-Source_ur_pop!O72),0)</f>
        <v>355</v>
      </c>
      <c r="P72" s="1">
        <f>MAX((Source_tot_pop!P72-Source_ur_pop!P72),0)</f>
        <v>344</v>
      </c>
      <c r="Q72" s="1">
        <f>MAX((Source_tot_pop!Q72-Source_ur_pop!Q72),0)</f>
        <v>333</v>
      </c>
      <c r="R72" s="1">
        <f>MAX((Source_tot_pop!R72-Source_ur_pop!R72),0)</f>
        <v>321</v>
      </c>
      <c r="S72" s="1">
        <f>MAX((Source_tot_pop!S72-Source_ur_pop!S72),0)</f>
        <v>310</v>
      </c>
      <c r="T72" s="1">
        <f>MAX((Source_tot_pop!T72-Source_ur_pop!T72),0)</f>
        <v>297</v>
      </c>
      <c r="U72" s="1">
        <f>MAX((Source_tot_pop!U72-Source_ur_pop!U72),0)</f>
        <v>285</v>
      </c>
      <c r="V72" s="1">
        <f>MAX((Source_tot_pop!V72-Source_ur_pop!V72),0)</f>
        <v>273</v>
      </c>
      <c r="W72" s="1">
        <f>MAX((Source_tot_pop!W72-Source_ur_pop!W72),0)</f>
        <v>260</v>
      </c>
      <c r="X72" s="1">
        <f>MAX((Source_tot_pop!X72-Source_ur_pop!X72),0)</f>
        <v>248</v>
      </c>
      <c r="Y72" s="1">
        <f>MAX((Source_tot_pop!Y72-Source_ur_pop!Y72),0)</f>
        <v>235</v>
      </c>
      <c r="Z72" s="1">
        <f>MAX((Source_tot_pop!Z72-Source_ur_pop!Z72),0)</f>
        <v>222</v>
      </c>
      <c r="AA72" s="1">
        <f>MAX((Source_tot_pop!AA72-Source_ur_pop!AA72),0)</f>
        <v>210</v>
      </c>
      <c r="AB72" s="1">
        <f>MAX((Source_tot_pop!AB72-Source_ur_pop!AB72),0)</f>
        <v>197</v>
      </c>
      <c r="AC72" s="1">
        <f>MAX((Source_tot_pop!AC72-Source_ur_pop!AC72),0)</f>
        <v>185</v>
      </c>
    </row>
    <row r="73" spans="1:29" x14ac:dyDescent="0.35">
      <c r="A73" t="s">
        <v>216</v>
      </c>
      <c r="B73" t="s">
        <v>27</v>
      </c>
      <c r="C73" t="s">
        <v>1</v>
      </c>
      <c r="D73" s="1">
        <f>MAX((Source_tot_pop!D73-Source_ur_pop!D73),0)</f>
        <v>241</v>
      </c>
      <c r="E73" s="1">
        <f>MAX((Source_tot_pop!E73-Source_ur_pop!E73),0)</f>
        <v>237</v>
      </c>
      <c r="F73" s="1">
        <f>MAX((Source_tot_pop!F73-Source_ur_pop!F73),0)</f>
        <v>234</v>
      </c>
      <c r="G73" s="1">
        <f>MAX((Source_tot_pop!G73-Source_ur_pop!G73),0)</f>
        <v>229</v>
      </c>
      <c r="H73" s="1">
        <f>MAX((Source_tot_pop!H73-Source_ur_pop!H73),0)</f>
        <v>225</v>
      </c>
      <c r="I73" s="1">
        <f>MAX((Source_tot_pop!I73-Source_ur_pop!I73),0)</f>
        <v>220</v>
      </c>
      <c r="J73" s="1">
        <f>MAX((Source_tot_pop!J73-Source_ur_pop!J73),0)</f>
        <v>215</v>
      </c>
      <c r="K73" s="1">
        <f>MAX((Source_tot_pop!K73-Source_ur_pop!K73),0)</f>
        <v>211</v>
      </c>
      <c r="L73" s="1">
        <f>MAX((Source_tot_pop!L73-Source_ur_pop!L73),0)</f>
        <v>205</v>
      </c>
      <c r="M73" s="1">
        <f>MAX((Source_tot_pop!M73-Source_ur_pop!M73),0)</f>
        <v>200</v>
      </c>
      <c r="N73" s="1">
        <f>MAX((Source_tot_pop!N73-Source_ur_pop!N73),0)</f>
        <v>195</v>
      </c>
      <c r="O73" s="1">
        <f>MAX((Source_tot_pop!O73-Source_ur_pop!O73),0)</f>
        <v>189</v>
      </c>
      <c r="P73" s="1">
        <f>MAX((Source_tot_pop!P73-Source_ur_pop!P73),0)</f>
        <v>183</v>
      </c>
      <c r="Q73" s="1">
        <f>MAX((Source_tot_pop!Q73-Source_ur_pop!Q73),0)</f>
        <v>177</v>
      </c>
      <c r="R73" s="1">
        <f>MAX((Source_tot_pop!R73-Source_ur_pop!R73),0)</f>
        <v>171</v>
      </c>
      <c r="S73" s="1">
        <f>MAX((Source_tot_pop!S73-Source_ur_pop!S73),0)</f>
        <v>164</v>
      </c>
      <c r="T73" s="1">
        <f>MAX((Source_tot_pop!T73-Source_ur_pop!T73),0)</f>
        <v>158</v>
      </c>
      <c r="U73" s="1">
        <f>MAX((Source_tot_pop!U73-Source_ur_pop!U73),0)</f>
        <v>152</v>
      </c>
      <c r="V73" s="1">
        <f>MAX((Source_tot_pop!V73-Source_ur_pop!V73),0)</f>
        <v>145</v>
      </c>
      <c r="W73" s="1">
        <f>MAX((Source_tot_pop!W73-Source_ur_pop!W73),0)</f>
        <v>138</v>
      </c>
      <c r="X73" s="1">
        <f>MAX((Source_tot_pop!X73-Source_ur_pop!X73),0)</f>
        <v>132</v>
      </c>
      <c r="Y73" s="1">
        <f>MAX((Source_tot_pop!Y73-Source_ur_pop!Y73),0)</f>
        <v>125</v>
      </c>
      <c r="Z73" s="1">
        <f>MAX((Source_tot_pop!Z73-Source_ur_pop!Z73),0)</f>
        <v>118</v>
      </c>
      <c r="AA73" s="1">
        <f>MAX((Source_tot_pop!AA73-Source_ur_pop!AA73),0)</f>
        <v>111</v>
      </c>
      <c r="AB73" s="1">
        <f>MAX((Source_tot_pop!AB73-Source_ur_pop!AB73),0)</f>
        <v>104</v>
      </c>
      <c r="AC73" s="1">
        <f>MAX((Source_tot_pop!AC73-Source_ur_pop!AC73),0)</f>
        <v>98</v>
      </c>
    </row>
    <row r="74" spans="1:29" x14ac:dyDescent="0.35">
      <c r="A74" t="s">
        <v>216</v>
      </c>
      <c r="B74" t="s">
        <v>27</v>
      </c>
      <c r="C74" t="s">
        <v>2</v>
      </c>
      <c r="D74" s="1">
        <f>MAX((Source_tot_pop!D74-Source_ur_pop!D74),0)</f>
        <v>212</v>
      </c>
      <c r="E74" s="1">
        <f>MAX((Source_tot_pop!E74-Source_ur_pop!E74),0)</f>
        <v>209</v>
      </c>
      <c r="F74" s="1">
        <f>MAX((Source_tot_pop!F74-Source_ur_pop!F74),0)</f>
        <v>206</v>
      </c>
      <c r="G74" s="1">
        <f>MAX((Source_tot_pop!G74-Source_ur_pop!G74),0)</f>
        <v>202</v>
      </c>
      <c r="H74" s="1">
        <f>MAX((Source_tot_pop!H74-Source_ur_pop!H74),0)</f>
        <v>198</v>
      </c>
      <c r="I74" s="1">
        <f>MAX((Source_tot_pop!I74-Source_ur_pop!I74),0)</f>
        <v>194</v>
      </c>
      <c r="J74" s="1">
        <f>MAX((Source_tot_pop!J74-Source_ur_pop!J74),0)</f>
        <v>189</v>
      </c>
      <c r="K74" s="1">
        <f>MAX((Source_tot_pop!K74-Source_ur_pop!K74),0)</f>
        <v>186</v>
      </c>
      <c r="L74" s="1">
        <f>MAX((Source_tot_pop!L74-Source_ur_pop!L74),0)</f>
        <v>181</v>
      </c>
      <c r="M74" s="1">
        <f>MAX((Source_tot_pop!M74-Source_ur_pop!M74),0)</f>
        <v>176</v>
      </c>
      <c r="N74" s="1">
        <f>MAX((Source_tot_pop!N74-Source_ur_pop!N74),0)</f>
        <v>171</v>
      </c>
      <c r="O74" s="1">
        <f>MAX((Source_tot_pop!O74-Source_ur_pop!O74),0)</f>
        <v>166</v>
      </c>
      <c r="P74" s="1">
        <f>MAX((Source_tot_pop!P74-Source_ur_pop!P74),0)</f>
        <v>161</v>
      </c>
      <c r="Q74" s="1">
        <f>MAX((Source_tot_pop!Q74-Source_ur_pop!Q74),0)</f>
        <v>156</v>
      </c>
      <c r="R74" s="1">
        <f>MAX((Source_tot_pop!R74-Source_ur_pop!R74),0)</f>
        <v>151</v>
      </c>
      <c r="S74" s="1">
        <f>MAX((Source_tot_pop!S74-Source_ur_pop!S74),0)</f>
        <v>145</v>
      </c>
      <c r="T74" s="1">
        <f>MAX((Source_tot_pop!T74-Source_ur_pop!T74),0)</f>
        <v>139</v>
      </c>
      <c r="U74" s="1">
        <f>MAX((Source_tot_pop!U74-Source_ur_pop!U74),0)</f>
        <v>134</v>
      </c>
      <c r="V74" s="1">
        <f>MAX((Source_tot_pop!V74-Source_ur_pop!V74),0)</f>
        <v>128</v>
      </c>
      <c r="W74" s="1">
        <f>MAX((Source_tot_pop!W74-Source_ur_pop!W74),0)</f>
        <v>122</v>
      </c>
      <c r="X74" s="1">
        <f>MAX((Source_tot_pop!X74-Source_ur_pop!X74),0)</f>
        <v>116</v>
      </c>
      <c r="Y74" s="1">
        <f>MAX((Source_tot_pop!Y74-Source_ur_pop!Y74),0)</f>
        <v>111</v>
      </c>
      <c r="Z74" s="1">
        <f>MAX((Source_tot_pop!Z74-Source_ur_pop!Z74),0)</f>
        <v>104</v>
      </c>
      <c r="AA74" s="1">
        <f>MAX((Source_tot_pop!AA74-Source_ur_pop!AA74),0)</f>
        <v>98</v>
      </c>
      <c r="AB74" s="1">
        <f>MAX((Source_tot_pop!AB74-Source_ur_pop!AB74),0)</f>
        <v>93</v>
      </c>
      <c r="AC74" s="1">
        <f>MAX((Source_tot_pop!AC74-Source_ur_pop!AC74),0)</f>
        <v>87</v>
      </c>
    </row>
    <row r="75" spans="1:29" x14ac:dyDescent="0.35">
      <c r="A75" t="s">
        <v>45</v>
      </c>
      <c r="B75" t="s">
        <v>28</v>
      </c>
      <c r="C75" t="s">
        <v>0</v>
      </c>
      <c r="D75" s="1">
        <f>MAX((Source_tot_pop!D75-Source_ur_pop!D75),0)</f>
        <v>1070</v>
      </c>
      <c r="E75" s="1">
        <f>MAX((Source_tot_pop!E75-Source_ur_pop!E75),0)</f>
        <v>1078</v>
      </c>
      <c r="F75" s="1">
        <f>MAX((Source_tot_pop!F75-Source_ur_pop!F75),0)</f>
        <v>1086</v>
      </c>
      <c r="G75" s="1">
        <f>MAX((Source_tot_pop!G75-Source_ur_pop!G75),0)</f>
        <v>1096</v>
      </c>
      <c r="H75" s="1">
        <f>MAX((Source_tot_pop!H75-Source_ur_pop!H75),0)</f>
        <v>1104</v>
      </c>
      <c r="I75" s="1">
        <f>MAX((Source_tot_pop!I75-Source_ur_pop!I75),0)</f>
        <v>1112</v>
      </c>
      <c r="J75" s="1">
        <f>MAX((Source_tot_pop!J75-Source_ur_pop!J75),0)</f>
        <v>1119</v>
      </c>
      <c r="K75" s="1">
        <f>MAX((Source_tot_pop!K75-Source_ur_pop!K75),0)</f>
        <v>1127</v>
      </c>
      <c r="L75" s="1">
        <f>MAX((Source_tot_pop!L75-Source_ur_pop!L75),0)</f>
        <v>1135</v>
      </c>
      <c r="M75" s="1">
        <f>MAX((Source_tot_pop!M75-Source_ur_pop!M75),0)</f>
        <v>1143</v>
      </c>
      <c r="N75" s="1">
        <f>MAX((Source_tot_pop!N75-Source_ur_pop!N75),0)</f>
        <v>1150</v>
      </c>
      <c r="O75" s="1">
        <f>MAX((Source_tot_pop!O75-Source_ur_pop!O75),0)</f>
        <v>1158</v>
      </c>
      <c r="P75" s="1">
        <f>MAX((Source_tot_pop!P75-Source_ur_pop!P75),0)</f>
        <v>1164</v>
      </c>
      <c r="Q75" s="1">
        <f>MAX((Source_tot_pop!Q75-Source_ur_pop!Q75),0)</f>
        <v>1171</v>
      </c>
      <c r="R75" s="1">
        <f>MAX((Source_tot_pop!R75-Source_ur_pop!R75),0)</f>
        <v>1178</v>
      </c>
      <c r="S75" s="1">
        <f>MAX((Source_tot_pop!S75-Source_ur_pop!S75),0)</f>
        <v>1185</v>
      </c>
      <c r="T75" s="1">
        <f>MAX((Source_tot_pop!T75-Source_ur_pop!T75),0)</f>
        <v>1191</v>
      </c>
      <c r="U75" s="1">
        <f>MAX((Source_tot_pop!U75-Source_ur_pop!U75),0)</f>
        <v>1196</v>
      </c>
      <c r="V75" s="1">
        <f>MAX((Source_tot_pop!V75-Source_ur_pop!V75),0)</f>
        <v>1201</v>
      </c>
      <c r="W75" s="1">
        <f>MAX((Source_tot_pop!W75-Source_ur_pop!W75),0)</f>
        <v>1207</v>
      </c>
      <c r="X75" s="1">
        <f>MAX((Source_tot_pop!X75-Source_ur_pop!X75),0)</f>
        <v>1212</v>
      </c>
      <c r="Y75" s="1">
        <f>MAX((Source_tot_pop!Y75-Source_ur_pop!Y75),0)</f>
        <v>1216</v>
      </c>
      <c r="Z75" s="1">
        <f>MAX((Source_tot_pop!Z75-Source_ur_pop!Z75),0)</f>
        <v>1219</v>
      </c>
      <c r="AA75" s="1">
        <f>MAX((Source_tot_pop!AA75-Source_ur_pop!AA75),0)</f>
        <v>1222</v>
      </c>
      <c r="AB75" s="1">
        <f>MAX((Source_tot_pop!AB75-Source_ur_pop!AB75),0)</f>
        <v>1225</v>
      </c>
      <c r="AC75" s="1">
        <f>MAX((Source_tot_pop!AC75-Source_ur_pop!AC75),0)</f>
        <v>1229</v>
      </c>
    </row>
    <row r="76" spans="1:29" x14ac:dyDescent="0.35">
      <c r="A76" t="s">
        <v>45</v>
      </c>
      <c r="B76" t="s">
        <v>28</v>
      </c>
      <c r="C76" t="s">
        <v>1</v>
      </c>
      <c r="D76" s="1">
        <f>MAX((Source_tot_pop!D76-Source_ur_pop!D76),0)</f>
        <v>548</v>
      </c>
      <c r="E76" s="1">
        <f>MAX((Source_tot_pop!E76-Source_ur_pop!E76),0)</f>
        <v>551</v>
      </c>
      <c r="F76" s="1">
        <f>MAX((Source_tot_pop!F76-Source_ur_pop!F76),0)</f>
        <v>556</v>
      </c>
      <c r="G76" s="1">
        <f>MAX((Source_tot_pop!G76-Source_ur_pop!G76),0)</f>
        <v>560</v>
      </c>
      <c r="H76" s="1">
        <f>MAX((Source_tot_pop!H76-Source_ur_pop!H76),0)</f>
        <v>564</v>
      </c>
      <c r="I76" s="1">
        <f>MAX((Source_tot_pop!I76-Source_ur_pop!I76),0)</f>
        <v>568</v>
      </c>
      <c r="J76" s="1">
        <f>MAX((Source_tot_pop!J76-Source_ur_pop!J76),0)</f>
        <v>571</v>
      </c>
      <c r="K76" s="1">
        <f>MAX((Source_tot_pop!K76-Source_ur_pop!K76),0)</f>
        <v>575</v>
      </c>
      <c r="L76" s="1">
        <f>MAX((Source_tot_pop!L76-Source_ur_pop!L76),0)</f>
        <v>579</v>
      </c>
      <c r="M76" s="1">
        <f>MAX((Source_tot_pop!M76-Source_ur_pop!M76),0)</f>
        <v>582</v>
      </c>
      <c r="N76" s="1">
        <f>MAX((Source_tot_pop!N76-Source_ur_pop!N76),0)</f>
        <v>586</v>
      </c>
      <c r="O76" s="1">
        <f>MAX((Source_tot_pop!O76-Source_ur_pop!O76),0)</f>
        <v>589</v>
      </c>
      <c r="P76" s="1">
        <f>MAX((Source_tot_pop!P76-Source_ur_pop!P76),0)</f>
        <v>592</v>
      </c>
      <c r="Q76" s="1">
        <f>MAX((Source_tot_pop!Q76-Source_ur_pop!Q76),0)</f>
        <v>595</v>
      </c>
      <c r="R76" s="1">
        <f>MAX((Source_tot_pop!R76-Source_ur_pop!R76),0)</f>
        <v>598</v>
      </c>
      <c r="S76" s="1">
        <f>MAX((Source_tot_pop!S76-Source_ur_pop!S76),0)</f>
        <v>602</v>
      </c>
      <c r="T76" s="1">
        <f>MAX((Source_tot_pop!T76-Source_ur_pop!T76),0)</f>
        <v>604</v>
      </c>
      <c r="U76" s="1">
        <f>MAX((Source_tot_pop!U76-Source_ur_pop!U76),0)</f>
        <v>606</v>
      </c>
      <c r="V76" s="1">
        <f>MAX((Source_tot_pop!V76-Source_ur_pop!V76),0)</f>
        <v>608</v>
      </c>
      <c r="W76" s="1">
        <f>MAX((Source_tot_pop!W76-Source_ur_pop!W76),0)</f>
        <v>611</v>
      </c>
      <c r="X76" s="1">
        <f>MAX((Source_tot_pop!X76-Source_ur_pop!X76),0)</f>
        <v>613</v>
      </c>
      <c r="Y76" s="1">
        <f>MAX((Source_tot_pop!Y76-Source_ur_pop!Y76),0)</f>
        <v>614</v>
      </c>
      <c r="Z76" s="1">
        <f>MAX((Source_tot_pop!Z76-Source_ur_pop!Z76),0)</f>
        <v>616</v>
      </c>
      <c r="AA76" s="1">
        <f>MAX((Source_tot_pop!AA76-Source_ur_pop!AA76),0)</f>
        <v>616</v>
      </c>
      <c r="AB76" s="1">
        <f>MAX((Source_tot_pop!AB76-Source_ur_pop!AB76),0)</f>
        <v>618</v>
      </c>
      <c r="AC76" s="1">
        <f>MAX((Source_tot_pop!AC76-Source_ur_pop!AC76),0)</f>
        <v>619</v>
      </c>
    </row>
    <row r="77" spans="1:29" x14ac:dyDescent="0.35">
      <c r="A77" t="s">
        <v>45</v>
      </c>
      <c r="B77" t="s">
        <v>28</v>
      </c>
      <c r="C77" t="s">
        <v>2</v>
      </c>
      <c r="D77" s="1">
        <f>MAX((Source_tot_pop!D77-Source_ur_pop!D77),0)</f>
        <v>523</v>
      </c>
      <c r="E77" s="1">
        <f>MAX((Source_tot_pop!E77-Source_ur_pop!E77),0)</f>
        <v>527</v>
      </c>
      <c r="F77" s="1">
        <f>MAX((Source_tot_pop!F77-Source_ur_pop!F77),0)</f>
        <v>531</v>
      </c>
      <c r="G77" s="1">
        <f>MAX((Source_tot_pop!G77-Source_ur_pop!G77),0)</f>
        <v>535</v>
      </c>
      <c r="H77" s="1">
        <f>MAX((Source_tot_pop!H77-Source_ur_pop!H77),0)</f>
        <v>540</v>
      </c>
      <c r="I77" s="1">
        <f>MAX((Source_tot_pop!I77-Source_ur_pop!I77),0)</f>
        <v>544</v>
      </c>
      <c r="J77" s="1">
        <f>MAX((Source_tot_pop!J77-Source_ur_pop!J77),0)</f>
        <v>547</v>
      </c>
      <c r="K77" s="1">
        <f>MAX((Source_tot_pop!K77-Source_ur_pop!K77),0)</f>
        <v>552</v>
      </c>
      <c r="L77" s="1">
        <f>MAX((Source_tot_pop!L77-Source_ur_pop!L77),0)</f>
        <v>556</v>
      </c>
      <c r="M77" s="1">
        <f>MAX((Source_tot_pop!M77-Source_ur_pop!M77),0)</f>
        <v>561</v>
      </c>
      <c r="N77" s="1">
        <f>MAX((Source_tot_pop!N77-Source_ur_pop!N77),0)</f>
        <v>564</v>
      </c>
      <c r="O77" s="1">
        <f>MAX((Source_tot_pop!O77-Source_ur_pop!O77),0)</f>
        <v>568</v>
      </c>
      <c r="P77" s="1">
        <f>MAX((Source_tot_pop!P77-Source_ur_pop!P77),0)</f>
        <v>572</v>
      </c>
      <c r="Q77" s="1">
        <f>MAX((Source_tot_pop!Q77-Source_ur_pop!Q77),0)</f>
        <v>576</v>
      </c>
      <c r="R77" s="1">
        <f>MAX((Source_tot_pop!R77-Source_ur_pop!R77),0)</f>
        <v>580</v>
      </c>
      <c r="S77" s="1">
        <f>MAX((Source_tot_pop!S77-Source_ur_pop!S77),0)</f>
        <v>583</v>
      </c>
      <c r="T77" s="1">
        <f>MAX((Source_tot_pop!T77-Source_ur_pop!T77),0)</f>
        <v>587</v>
      </c>
      <c r="U77" s="1">
        <f>MAX((Source_tot_pop!U77-Source_ur_pop!U77),0)</f>
        <v>590</v>
      </c>
      <c r="V77" s="1">
        <f>MAX((Source_tot_pop!V77-Source_ur_pop!V77),0)</f>
        <v>593</v>
      </c>
      <c r="W77" s="1">
        <f>MAX((Source_tot_pop!W77-Source_ur_pop!W77),0)</f>
        <v>596</v>
      </c>
      <c r="X77" s="1">
        <f>MAX((Source_tot_pop!X77-Source_ur_pop!X77),0)</f>
        <v>599</v>
      </c>
      <c r="Y77" s="1">
        <f>MAX((Source_tot_pop!Y77-Source_ur_pop!Y77),0)</f>
        <v>602</v>
      </c>
      <c r="Z77" s="1">
        <f>MAX((Source_tot_pop!Z77-Source_ur_pop!Z77),0)</f>
        <v>603</v>
      </c>
      <c r="AA77" s="1">
        <f>MAX((Source_tot_pop!AA77-Source_ur_pop!AA77),0)</f>
        <v>606</v>
      </c>
      <c r="AB77" s="1">
        <f>MAX((Source_tot_pop!AB77-Source_ur_pop!AB77),0)</f>
        <v>608</v>
      </c>
      <c r="AC77" s="1">
        <f>MAX((Source_tot_pop!AC77-Source_ur_pop!AC77),0)</f>
        <v>610</v>
      </c>
    </row>
    <row r="78" spans="1:29" x14ac:dyDescent="0.35">
      <c r="A78" t="s">
        <v>45</v>
      </c>
      <c r="B78" t="s">
        <v>29</v>
      </c>
      <c r="C78" t="s">
        <v>0</v>
      </c>
      <c r="D78" s="1">
        <f>MAX((Source_tot_pop!D78-Source_ur_pop!D78),0)</f>
        <v>1399</v>
      </c>
      <c r="E78" s="1">
        <f>MAX((Source_tot_pop!E78-Source_ur_pop!E78),0)</f>
        <v>1387</v>
      </c>
      <c r="F78" s="1">
        <f>MAX((Source_tot_pop!F78-Source_ur_pop!F78),0)</f>
        <v>1373</v>
      </c>
      <c r="G78" s="1">
        <f>MAX((Source_tot_pop!G78-Source_ur_pop!G78),0)</f>
        <v>1359</v>
      </c>
      <c r="H78" s="1">
        <f>MAX((Source_tot_pop!H78-Source_ur_pop!H78),0)</f>
        <v>1344</v>
      </c>
      <c r="I78" s="1">
        <f>MAX((Source_tot_pop!I78-Source_ur_pop!I78),0)</f>
        <v>1328</v>
      </c>
      <c r="J78" s="1">
        <f>MAX((Source_tot_pop!J78-Source_ur_pop!J78),0)</f>
        <v>1311</v>
      </c>
      <c r="K78" s="1">
        <f>MAX((Source_tot_pop!K78-Source_ur_pop!K78),0)</f>
        <v>1294</v>
      </c>
      <c r="L78" s="1">
        <f>MAX((Source_tot_pop!L78-Source_ur_pop!L78),0)</f>
        <v>1277</v>
      </c>
      <c r="M78" s="1">
        <f>MAX((Source_tot_pop!M78-Source_ur_pop!M78),0)</f>
        <v>1258</v>
      </c>
      <c r="N78" s="1">
        <f>MAX((Source_tot_pop!N78-Source_ur_pop!N78),0)</f>
        <v>1238</v>
      </c>
      <c r="O78" s="1">
        <f>MAX((Source_tot_pop!O78-Source_ur_pop!O78),0)</f>
        <v>1217</v>
      </c>
      <c r="P78" s="1">
        <f>MAX((Source_tot_pop!P78-Source_ur_pop!P78),0)</f>
        <v>1195</v>
      </c>
      <c r="Q78" s="1">
        <f>MAX((Source_tot_pop!Q78-Source_ur_pop!Q78),0)</f>
        <v>1174</v>
      </c>
      <c r="R78" s="1">
        <f>MAX((Source_tot_pop!R78-Source_ur_pop!R78),0)</f>
        <v>1152</v>
      </c>
      <c r="S78" s="1">
        <f>MAX((Source_tot_pop!S78-Source_ur_pop!S78),0)</f>
        <v>1128</v>
      </c>
      <c r="T78" s="1">
        <f>MAX((Source_tot_pop!T78-Source_ur_pop!T78),0)</f>
        <v>1104</v>
      </c>
      <c r="U78" s="1">
        <f>MAX((Source_tot_pop!U78-Source_ur_pop!U78),0)</f>
        <v>1079</v>
      </c>
      <c r="V78" s="1">
        <f>MAX((Source_tot_pop!V78-Source_ur_pop!V78),0)</f>
        <v>1053</v>
      </c>
      <c r="W78" s="1">
        <f>MAX((Source_tot_pop!W78-Source_ur_pop!W78),0)</f>
        <v>1028</v>
      </c>
      <c r="X78" s="1">
        <f>MAX((Source_tot_pop!X78-Source_ur_pop!X78),0)</f>
        <v>1001</v>
      </c>
      <c r="Y78" s="1">
        <f>MAX((Source_tot_pop!Y78-Source_ur_pop!Y78),0)</f>
        <v>973</v>
      </c>
      <c r="Z78" s="1">
        <f>MAX((Source_tot_pop!Z78-Source_ur_pop!Z78),0)</f>
        <v>945</v>
      </c>
      <c r="AA78" s="1">
        <f>MAX((Source_tot_pop!AA78-Source_ur_pop!AA78),0)</f>
        <v>916</v>
      </c>
      <c r="AB78" s="1">
        <f>MAX((Source_tot_pop!AB78-Source_ur_pop!AB78),0)</f>
        <v>888</v>
      </c>
      <c r="AC78" s="1">
        <f>MAX((Source_tot_pop!AC78-Source_ur_pop!AC78),0)</f>
        <v>859</v>
      </c>
    </row>
    <row r="79" spans="1:29" x14ac:dyDescent="0.35">
      <c r="A79" t="s">
        <v>45</v>
      </c>
      <c r="B79" t="s">
        <v>29</v>
      </c>
      <c r="C79" t="s">
        <v>1</v>
      </c>
      <c r="D79" s="1">
        <f>MAX((Source_tot_pop!D79-Source_ur_pop!D79),0)</f>
        <v>721</v>
      </c>
      <c r="E79" s="1">
        <f>MAX((Source_tot_pop!E79-Source_ur_pop!E79),0)</f>
        <v>714</v>
      </c>
      <c r="F79" s="1">
        <f>MAX((Source_tot_pop!F79-Source_ur_pop!F79),0)</f>
        <v>706</v>
      </c>
      <c r="G79" s="1">
        <f>MAX((Source_tot_pop!G79-Source_ur_pop!G79),0)</f>
        <v>699</v>
      </c>
      <c r="H79" s="1">
        <f>MAX((Source_tot_pop!H79-Source_ur_pop!H79),0)</f>
        <v>691</v>
      </c>
      <c r="I79" s="1">
        <f>MAX((Source_tot_pop!I79-Source_ur_pop!I79),0)</f>
        <v>681</v>
      </c>
      <c r="J79" s="1">
        <f>MAX((Source_tot_pop!J79-Source_ur_pop!J79),0)</f>
        <v>672</v>
      </c>
      <c r="K79" s="1">
        <f>MAX((Source_tot_pop!K79-Source_ur_pop!K79),0)</f>
        <v>663</v>
      </c>
      <c r="L79" s="1">
        <f>MAX((Source_tot_pop!L79-Source_ur_pop!L79),0)</f>
        <v>653</v>
      </c>
      <c r="M79" s="1">
        <f>MAX((Source_tot_pop!M79-Source_ur_pop!M79),0)</f>
        <v>643</v>
      </c>
      <c r="N79" s="1">
        <f>MAX((Source_tot_pop!N79-Source_ur_pop!N79),0)</f>
        <v>631</v>
      </c>
      <c r="O79" s="1">
        <f>MAX((Source_tot_pop!O79-Source_ur_pop!O79),0)</f>
        <v>620</v>
      </c>
      <c r="P79" s="1">
        <f>MAX((Source_tot_pop!P79-Source_ur_pop!P79),0)</f>
        <v>608</v>
      </c>
      <c r="Q79" s="1">
        <f>MAX((Source_tot_pop!Q79-Source_ur_pop!Q79),0)</f>
        <v>596</v>
      </c>
      <c r="R79" s="1">
        <f>MAX((Source_tot_pop!R79-Source_ur_pop!R79),0)</f>
        <v>584</v>
      </c>
      <c r="S79" s="1">
        <f>MAX((Source_tot_pop!S79-Source_ur_pop!S79),0)</f>
        <v>571</v>
      </c>
      <c r="T79" s="1">
        <f>MAX((Source_tot_pop!T79-Source_ur_pop!T79),0)</f>
        <v>558</v>
      </c>
      <c r="U79" s="1">
        <f>MAX((Source_tot_pop!U79-Source_ur_pop!U79),0)</f>
        <v>543</v>
      </c>
      <c r="V79" s="1">
        <f>MAX((Source_tot_pop!V79-Source_ur_pop!V79),0)</f>
        <v>529</v>
      </c>
      <c r="W79" s="1">
        <f>MAX((Source_tot_pop!W79-Source_ur_pop!W79),0)</f>
        <v>515</v>
      </c>
      <c r="X79" s="1">
        <f>MAX((Source_tot_pop!X79-Source_ur_pop!X79),0)</f>
        <v>501</v>
      </c>
      <c r="Y79" s="1">
        <f>MAX((Source_tot_pop!Y79-Source_ur_pop!Y79),0)</f>
        <v>485</v>
      </c>
      <c r="Z79" s="1">
        <f>MAX((Source_tot_pop!Z79-Source_ur_pop!Z79),0)</f>
        <v>470</v>
      </c>
      <c r="AA79" s="1">
        <f>MAX((Source_tot_pop!AA79-Source_ur_pop!AA79),0)</f>
        <v>454</v>
      </c>
      <c r="AB79" s="1">
        <f>MAX((Source_tot_pop!AB79-Source_ur_pop!AB79),0)</f>
        <v>438</v>
      </c>
      <c r="AC79" s="1">
        <f>MAX((Source_tot_pop!AC79-Source_ur_pop!AC79),0)</f>
        <v>422</v>
      </c>
    </row>
    <row r="80" spans="1:29" x14ac:dyDescent="0.35">
      <c r="A80" t="s">
        <v>45</v>
      </c>
      <c r="B80" t="s">
        <v>29</v>
      </c>
      <c r="C80" t="s">
        <v>2</v>
      </c>
      <c r="D80" s="1">
        <f>MAX((Source_tot_pop!D80-Source_ur_pop!D80),0)</f>
        <v>678</v>
      </c>
      <c r="E80" s="1">
        <f>MAX((Source_tot_pop!E80-Source_ur_pop!E80),0)</f>
        <v>673</v>
      </c>
      <c r="F80" s="1">
        <f>MAX((Source_tot_pop!F80-Source_ur_pop!F80),0)</f>
        <v>667</v>
      </c>
      <c r="G80" s="1">
        <f>MAX((Source_tot_pop!G80-Source_ur_pop!G80),0)</f>
        <v>660</v>
      </c>
      <c r="H80" s="1">
        <f>MAX((Source_tot_pop!H80-Source_ur_pop!H80),0)</f>
        <v>654</v>
      </c>
      <c r="I80" s="1">
        <f>MAX((Source_tot_pop!I80-Source_ur_pop!I80),0)</f>
        <v>647</v>
      </c>
      <c r="J80" s="1">
        <f>MAX((Source_tot_pop!J80-Source_ur_pop!J80),0)</f>
        <v>639</v>
      </c>
      <c r="K80" s="1">
        <f>MAX((Source_tot_pop!K80-Source_ur_pop!K80),0)</f>
        <v>632</v>
      </c>
      <c r="L80" s="1">
        <f>MAX((Source_tot_pop!L80-Source_ur_pop!L80),0)</f>
        <v>623</v>
      </c>
      <c r="M80" s="1">
        <f>MAX((Source_tot_pop!M80-Source_ur_pop!M80),0)</f>
        <v>615</v>
      </c>
      <c r="N80" s="1">
        <f>MAX((Source_tot_pop!N80-Source_ur_pop!N80),0)</f>
        <v>606</v>
      </c>
      <c r="O80" s="1">
        <f>MAX((Source_tot_pop!O80-Source_ur_pop!O80),0)</f>
        <v>597</v>
      </c>
      <c r="P80" s="1">
        <f>MAX((Source_tot_pop!P80-Source_ur_pop!P80),0)</f>
        <v>588</v>
      </c>
      <c r="Q80" s="1">
        <f>MAX((Source_tot_pop!Q80-Source_ur_pop!Q80),0)</f>
        <v>578</v>
      </c>
      <c r="R80" s="1">
        <f>MAX((Source_tot_pop!R80-Source_ur_pop!R80),0)</f>
        <v>568</v>
      </c>
      <c r="S80" s="1">
        <f>MAX((Source_tot_pop!S80-Source_ur_pop!S80),0)</f>
        <v>557</v>
      </c>
      <c r="T80" s="1">
        <f>MAX((Source_tot_pop!T80-Source_ur_pop!T80),0)</f>
        <v>546</v>
      </c>
      <c r="U80" s="1">
        <f>MAX((Source_tot_pop!U80-Source_ur_pop!U80),0)</f>
        <v>535</v>
      </c>
      <c r="V80" s="1">
        <f>MAX((Source_tot_pop!V80-Source_ur_pop!V80),0)</f>
        <v>524</v>
      </c>
      <c r="W80" s="1">
        <f>MAX((Source_tot_pop!W80-Source_ur_pop!W80),0)</f>
        <v>512</v>
      </c>
      <c r="X80" s="1">
        <f>MAX((Source_tot_pop!X80-Source_ur_pop!X80),0)</f>
        <v>501</v>
      </c>
      <c r="Y80" s="1">
        <f>MAX((Source_tot_pop!Y80-Source_ur_pop!Y80),0)</f>
        <v>488</v>
      </c>
      <c r="Z80" s="1">
        <f>MAX((Source_tot_pop!Z80-Source_ur_pop!Z80),0)</f>
        <v>475</v>
      </c>
      <c r="AA80" s="1">
        <f>MAX((Source_tot_pop!AA80-Source_ur_pop!AA80),0)</f>
        <v>463</v>
      </c>
      <c r="AB80" s="1">
        <f>MAX((Source_tot_pop!AB80-Source_ur_pop!AB80),0)</f>
        <v>449</v>
      </c>
      <c r="AC80" s="1">
        <f>MAX((Source_tot_pop!AC80-Source_ur_pop!AC80),0)</f>
        <v>437</v>
      </c>
    </row>
    <row r="81" spans="1:29" x14ac:dyDescent="0.35">
      <c r="A81" t="s">
        <v>45</v>
      </c>
      <c r="B81" t="s">
        <v>30</v>
      </c>
      <c r="C81" t="s">
        <v>0</v>
      </c>
      <c r="D81" s="1">
        <f>MAX((Source_tot_pop!D81-Source_ur_pop!D81),0)</f>
        <v>2027</v>
      </c>
      <c r="E81" s="1">
        <f>MAX((Source_tot_pop!E81-Source_ur_pop!E81),0)</f>
        <v>2042</v>
      </c>
      <c r="F81" s="1">
        <f>MAX((Source_tot_pop!F81-Source_ur_pop!F81),0)</f>
        <v>2056</v>
      </c>
      <c r="G81" s="1">
        <f>MAX((Source_tot_pop!G81-Source_ur_pop!G81),0)</f>
        <v>2069</v>
      </c>
      <c r="H81" s="1">
        <f>MAX((Source_tot_pop!H81-Source_ur_pop!H81),0)</f>
        <v>2083</v>
      </c>
      <c r="I81" s="1">
        <f>MAX((Source_tot_pop!I81-Source_ur_pop!I81),0)</f>
        <v>2096</v>
      </c>
      <c r="J81" s="1">
        <f>MAX((Source_tot_pop!J81-Source_ur_pop!J81),0)</f>
        <v>2110</v>
      </c>
      <c r="K81" s="1">
        <f>MAX((Source_tot_pop!K81-Source_ur_pop!K81),0)</f>
        <v>2122</v>
      </c>
      <c r="L81" s="1">
        <f>MAX((Source_tot_pop!L81-Source_ur_pop!L81),0)</f>
        <v>2135</v>
      </c>
      <c r="M81" s="1">
        <f>MAX((Source_tot_pop!M81-Source_ur_pop!M81),0)</f>
        <v>2147</v>
      </c>
      <c r="N81" s="1">
        <f>MAX((Source_tot_pop!N81-Source_ur_pop!N81),0)</f>
        <v>2159</v>
      </c>
      <c r="O81" s="1">
        <f>MAX((Source_tot_pop!O81-Source_ur_pop!O81),0)</f>
        <v>2171</v>
      </c>
      <c r="P81" s="1">
        <f>MAX((Source_tot_pop!P81-Source_ur_pop!P81),0)</f>
        <v>2182</v>
      </c>
      <c r="Q81" s="1">
        <f>MAX((Source_tot_pop!Q81-Source_ur_pop!Q81),0)</f>
        <v>2193</v>
      </c>
      <c r="R81" s="1">
        <f>MAX((Source_tot_pop!R81-Source_ur_pop!R81),0)</f>
        <v>2204</v>
      </c>
      <c r="S81" s="1">
        <f>MAX((Source_tot_pop!S81-Source_ur_pop!S81),0)</f>
        <v>2213</v>
      </c>
      <c r="T81" s="1">
        <f>MAX((Source_tot_pop!T81-Source_ur_pop!T81),0)</f>
        <v>2222</v>
      </c>
      <c r="U81" s="1">
        <f>MAX((Source_tot_pop!U81-Source_ur_pop!U81),0)</f>
        <v>2230</v>
      </c>
      <c r="V81" s="1">
        <f>MAX((Source_tot_pop!V81-Source_ur_pop!V81),0)</f>
        <v>2239</v>
      </c>
      <c r="W81" s="1">
        <f>MAX((Source_tot_pop!W81-Source_ur_pop!W81),0)</f>
        <v>2247</v>
      </c>
      <c r="X81" s="1">
        <f>MAX((Source_tot_pop!X81-Source_ur_pop!X81),0)</f>
        <v>2254</v>
      </c>
      <c r="Y81" s="1">
        <f>MAX((Source_tot_pop!Y81-Source_ur_pop!Y81),0)</f>
        <v>2259</v>
      </c>
      <c r="Z81" s="1">
        <f>MAX((Source_tot_pop!Z81-Source_ur_pop!Z81),0)</f>
        <v>2263</v>
      </c>
      <c r="AA81" s="1">
        <f>MAX((Source_tot_pop!AA81-Source_ur_pop!AA81),0)</f>
        <v>2267</v>
      </c>
      <c r="AB81" s="1">
        <f>MAX((Source_tot_pop!AB81-Source_ur_pop!AB81),0)</f>
        <v>2271</v>
      </c>
      <c r="AC81" s="1">
        <f>MAX((Source_tot_pop!AC81-Source_ur_pop!AC81),0)</f>
        <v>2275</v>
      </c>
    </row>
    <row r="82" spans="1:29" x14ac:dyDescent="0.35">
      <c r="A82" t="s">
        <v>45</v>
      </c>
      <c r="B82" t="s">
        <v>30</v>
      </c>
      <c r="C82" t="s">
        <v>1</v>
      </c>
      <c r="D82" s="1">
        <f>MAX((Source_tot_pop!D82-Source_ur_pop!D82),0)</f>
        <v>1029</v>
      </c>
      <c r="E82" s="1">
        <f>MAX((Source_tot_pop!E82-Source_ur_pop!E82),0)</f>
        <v>1037</v>
      </c>
      <c r="F82" s="1">
        <f>MAX((Source_tot_pop!F82-Source_ur_pop!F82),0)</f>
        <v>1044</v>
      </c>
      <c r="G82" s="1">
        <f>MAX((Source_tot_pop!G82-Source_ur_pop!G82),0)</f>
        <v>1050</v>
      </c>
      <c r="H82" s="1">
        <f>MAX((Source_tot_pop!H82-Source_ur_pop!H82),0)</f>
        <v>1056</v>
      </c>
      <c r="I82" s="1">
        <f>MAX((Source_tot_pop!I82-Source_ur_pop!I82),0)</f>
        <v>1064</v>
      </c>
      <c r="J82" s="1">
        <f>MAX((Source_tot_pop!J82-Source_ur_pop!J82),0)</f>
        <v>1069</v>
      </c>
      <c r="K82" s="1">
        <f>MAX((Source_tot_pop!K82-Source_ur_pop!K82),0)</f>
        <v>1075</v>
      </c>
      <c r="L82" s="1">
        <f>MAX((Source_tot_pop!L82-Source_ur_pop!L82),0)</f>
        <v>1082</v>
      </c>
      <c r="M82" s="1">
        <f>MAX((Source_tot_pop!M82-Source_ur_pop!M82),0)</f>
        <v>1088</v>
      </c>
      <c r="N82" s="1">
        <f>MAX((Source_tot_pop!N82-Source_ur_pop!N82),0)</f>
        <v>1093</v>
      </c>
      <c r="O82" s="1">
        <f>MAX((Source_tot_pop!O82-Source_ur_pop!O82),0)</f>
        <v>1099</v>
      </c>
      <c r="P82" s="1">
        <f>MAX((Source_tot_pop!P82-Source_ur_pop!P82),0)</f>
        <v>1104</v>
      </c>
      <c r="Q82" s="1">
        <f>MAX((Source_tot_pop!Q82-Source_ur_pop!Q82),0)</f>
        <v>1109</v>
      </c>
      <c r="R82" s="1">
        <f>MAX((Source_tot_pop!R82-Source_ur_pop!R82),0)</f>
        <v>1114</v>
      </c>
      <c r="S82" s="1">
        <f>MAX((Source_tot_pop!S82-Source_ur_pop!S82),0)</f>
        <v>1118</v>
      </c>
      <c r="T82" s="1">
        <f>MAX((Source_tot_pop!T82-Source_ur_pop!T82),0)</f>
        <v>1122</v>
      </c>
      <c r="U82" s="1">
        <f>MAX((Source_tot_pop!U82-Source_ur_pop!U82),0)</f>
        <v>1125</v>
      </c>
      <c r="V82" s="1">
        <f>MAX((Source_tot_pop!V82-Source_ur_pop!V82),0)</f>
        <v>1129</v>
      </c>
      <c r="W82" s="1">
        <f>MAX((Source_tot_pop!W82-Source_ur_pop!W82),0)</f>
        <v>1132</v>
      </c>
      <c r="X82" s="1">
        <f>MAX((Source_tot_pop!X82-Source_ur_pop!X82),0)</f>
        <v>1135</v>
      </c>
      <c r="Y82" s="1">
        <f>MAX((Source_tot_pop!Y82-Source_ur_pop!Y82),0)</f>
        <v>1137</v>
      </c>
      <c r="Z82" s="1">
        <f>MAX((Source_tot_pop!Z82-Source_ur_pop!Z82),0)</f>
        <v>1137</v>
      </c>
      <c r="AA82" s="1">
        <f>MAX((Source_tot_pop!AA82-Source_ur_pop!AA82),0)</f>
        <v>1139</v>
      </c>
      <c r="AB82" s="1">
        <f>MAX((Source_tot_pop!AB82-Source_ur_pop!AB82),0)</f>
        <v>1140</v>
      </c>
      <c r="AC82" s="1">
        <f>MAX((Source_tot_pop!AC82-Source_ur_pop!AC82),0)</f>
        <v>1141</v>
      </c>
    </row>
    <row r="83" spans="1:29" x14ac:dyDescent="0.35">
      <c r="A83" t="s">
        <v>45</v>
      </c>
      <c r="B83" t="s">
        <v>30</v>
      </c>
      <c r="C83" t="s">
        <v>2</v>
      </c>
      <c r="D83" s="1">
        <f>MAX((Source_tot_pop!D83-Source_ur_pop!D83),0)</f>
        <v>998</v>
      </c>
      <c r="E83" s="1">
        <f>MAX((Source_tot_pop!E83-Source_ur_pop!E83),0)</f>
        <v>1005</v>
      </c>
      <c r="F83" s="1">
        <f>MAX((Source_tot_pop!F83-Source_ur_pop!F83),0)</f>
        <v>1012</v>
      </c>
      <c r="G83" s="1">
        <f>MAX((Source_tot_pop!G83-Source_ur_pop!G83),0)</f>
        <v>1020</v>
      </c>
      <c r="H83" s="1">
        <f>MAX((Source_tot_pop!H83-Source_ur_pop!H83),0)</f>
        <v>1027</v>
      </c>
      <c r="I83" s="1">
        <f>MAX((Source_tot_pop!I83-Source_ur_pop!I83),0)</f>
        <v>1033</v>
      </c>
      <c r="J83" s="1">
        <f>MAX((Source_tot_pop!J83-Source_ur_pop!J83),0)</f>
        <v>1040</v>
      </c>
      <c r="K83" s="1">
        <f>MAX((Source_tot_pop!K83-Source_ur_pop!K83),0)</f>
        <v>1047</v>
      </c>
      <c r="L83" s="1">
        <f>MAX((Source_tot_pop!L83-Source_ur_pop!L83),0)</f>
        <v>1054</v>
      </c>
      <c r="M83" s="1">
        <f>MAX((Source_tot_pop!M83-Source_ur_pop!M83),0)</f>
        <v>1060</v>
      </c>
      <c r="N83" s="1">
        <f>MAX((Source_tot_pop!N83-Source_ur_pop!N83),0)</f>
        <v>1067</v>
      </c>
      <c r="O83" s="1">
        <f>MAX((Source_tot_pop!O83-Source_ur_pop!O83),0)</f>
        <v>1073</v>
      </c>
      <c r="P83" s="1">
        <f>MAX((Source_tot_pop!P83-Source_ur_pop!P83),0)</f>
        <v>1078</v>
      </c>
      <c r="Q83" s="1">
        <f>MAX((Source_tot_pop!Q83-Source_ur_pop!Q83),0)</f>
        <v>1085</v>
      </c>
      <c r="R83" s="1">
        <f>MAX((Source_tot_pop!R83-Source_ur_pop!R83),0)</f>
        <v>1091</v>
      </c>
      <c r="S83" s="1">
        <f>MAX((Source_tot_pop!S83-Source_ur_pop!S83),0)</f>
        <v>1097</v>
      </c>
      <c r="T83" s="1">
        <f>MAX((Source_tot_pop!T83-Source_ur_pop!T83),0)</f>
        <v>1102</v>
      </c>
      <c r="U83" s="1">
        <f>MAX((Source_tot_pop!U83-Source_ur_pop!U83),0)</f>
        <v>1106</v>
      </c>
      <c r="V83" s="1">
        <f>MAX((Source_tot_pop!V83-Source_ur_pop!V83),0)</f>
        <v>1111</v>
      </c>
      <c r="W83" s="1">
        <f>MAX((Source_tot_pop!W83-Source_ur_pop!W83),0)</f>
        <v>1116</v>
      </c>
      <c r="X83" s="1">
        <f>MAX((Source_tot_pop!X83-Source_ur_pop!X83),0)</f>
        <v>1119</v>
      </c>
      <c r="Y83" s="1">
        <f>MAX((Source_tot_pop!Y83-Source_ur_pop!Y83),0)</f>
        <v>1123</v>
      </c>
      <c r="Z83" s="1">
        <f>MAX((Source_tot_pop!Z83-Source_ur_pop!Z83),0)</f>
        <v>1126</v>
      </c>
      <c r="AA83" s="1">
        <f>MAX((Source_tot_pop!AA83-Source_ur_pop!AA83),0)</f>
        <v>1128</v>
      </c>
      <c r="AB83" s="1">
        <f>MAX((Source_tot_pop!AB83-Source_ur_pop!AB83),0)</f>
        <v>1131</v>
      </c>
      <c r="AC83" s="1">
        <f>MAX((Source_tot_pop!AC83-Source_ur_pop!AC83),0)</f>
        <v>1134</v>
      </c>
    </row>
    <row r="84" spans="1:29" x14ac:dyDescent="0.35">
      <c r="A84" t="s">
        <v>45</v>
      </c>
      <c r="B84" t="s">
        <v>31</v>
      </c>
      <c r="C84" t="s">
        <v>0</v>
      </c>
      <c r="D84" s="1">
        <f>MAX((Source_tot_pop!D84-Source_ur_pop!D84),0)</f>
        <v>526</v>
      </c>
      <c r="E84" s="1">
        <f>MAX((Source_tot_pop!E84-Source_ur_pop!E84),0)</f>
        <v>529</v>
      </c>
      <c r="F84" s="1">
        <f>MAX((Source_tot_pop!F84-Source_ur_pop!F84),0)</f>
        <v>532</v>
      </c>
      <c r="G84" s="1">
        <f>MAX((Source_tot_pop!G84-Source_ur_pop!G84),0)</f>
        <v>535</v>
      </c>
      <c r="H84" s="1">
        <f>MAX((Source_tot_pop!H84-Source_ur_pop!H84),0)</f>
        <v>538</v>
      </c>
      <c r="I84" s="1">
        <f>MAX((Source_tot_pop!I84-Source_ur_pop!I84),0)</f>
        <v>541</v>
      </c>
      <c r="J84" s="1">
        <f>MAX((Source_tot_pop!J84-Source_ur_pop!J84),0)</f>
        <v>544</v>
      </c>
      <c r="K84" s="1">
        <f>MAX((Source_tot_pop!K84-Source_ur_pop!K84),0)</f>
        <v>545</v>
      </c>
      <c r="L84" s="1">
        <f>MAX((Source_tot_pop!L84-Source_ur_pop!L84),0)</f>
        <v>548</v>
      </c>
      <c r="M84" s="1">
        <f>MAX((Source_tot_pop!M84-Source_ur_pop!M84),0)</f>
        <v>551</v>
      </c>
      <c r="N84" s="1">
        <f>MAX((Source_tot_pop!N84-Source_ur_pop!N84),0)</f>
        <v>553</v>
      </c>
      <c r="O84" s="1">
        <f>MAX((Source_tot_pop!O84-Source_ur_pop!O84),0)</f>
        <v>556</v>
      </c>
      <c r="P84" s="1">
        <f>MAX((Source_tot_pop!P84-Source_ur_pop!P84),0)</f>
        <v>558</v>
      </c>
      <c r="Q84" s="1">
        <f>MAX((Source_tot_pop!Q84-Source_ur_pop!Q84),0)</f>
        <v>559</v>
      </c>
      <c r="R84" s="1">
        <f>MAX((Source_tot_pop!R84-Source_ur_pop!R84),0)</f>
        <v>562</v>
      </c>
      <c r="S84" s="1">
        <f>MAX((Source_tot_pop!S84-Source_ur_pop!S84),0)</f>
        <v>563</v>
      </c>
      <c r="T84" s="1">
        <f>MAX((Source_tot_pop!T84-Source_ur_pop!T84),0)</f>
        <v>564</v>
      </c>
      <c r="U84" s="1">
        <f>MAX((Source_tot_pop!U84-Source_ur_pop!U84),0)</f>
        <v>567</v>
      </c>
      <c r="V84" s="1">
        <f>MAX((Source_tot_pop!V84-Source_ur_pop!V84),0)</f>
        <v>568</v>
      </c>
      <c r="W84" s="1">
        <f>MAX((Source_tot_pop!W84-Source_ur_pop!W84),0)</f>
        <v>569</v>
      </c>
      <c r="X84" s="1">
        <f>MAX((Source_tot_pop!X84-Source_ur_pop!X84),0)</f>
        <v>570</v>
      </c>
      <c r="Y84" s="1">
        <f>MAX((Source_tot_pop!Y84-Source_ur_pop!Y84),0)</f>
        <v>570</v>
      </c>
      <c r="Z84" s="1">
        <f>MAX((Source_tot_pop!Z84-Source_ur_pop!Z84),0)</f>
        <v>570</v>
      </c>
      <c r="AA84" s="1">
        <f>MAX((Source_tot_pop!AA84-Source_ur_pop!AA84),0)</f>
        <v>570</v>
      </c>
      <c r="AB84" s="1">
        <f>MAX((Source_tot_pop!AB84-Source_ur_pop!AB84),0)</f>
        <v>571</v>
      </c>
      <c r="AC84" s="1">
        <f>MAX((Source_tot_pop!AC84-Source_ur_pop!AC84),0)</f>
        <v>571</v>
      </c>
    </row>
    <row r="85" spans="1:29" x14ac:dyDescent="0.35">
      <c r="A85" t="s">
        <v>45</v>
      </c>
      <c r="B85" t="s">
        <v>31</v>
      </c>
      <c r="C85" t="s">
        <v>1</v>
      </c>
      <c r="D85" s="1">
        <f>MAX((Source_tot_pop!D85-Source_ur_pop!D85),0)</f>
        <v>269</v>
      </c>
      <c r="E85" s="1">
        <f>MAX((Source_tot_pop!E85-Source_ur_pop!E85),0)</f>
        <v>271</v>
      </c>
      <c r="F85" s="1">
        <f>MAX((Source_tot_pop!F85-Source_ur_pop!F85),0)</f>
        <v>272</v>
      </c>
      <c r="G85" s="1">
        <f>MAX((Source_tot_pop!G85-Source_ur_pop!G85),0)</f>
        <v>274</v>
      </c>
      <c r="H85" s="1">
        <f>MAX((Source_tot_pop!H85-Source_ur_pop!H85),0)</f>
        <v>275</v>
      </c>
      <c r="I85" s="1">
        <f>MAX((Source_tot_pop!I85-Source_ur_pop!I85),0)</f>
        <v>277</v>
      </c>
      <c r="J85" s="1">
        <f>MAX((Source_tot_pop!J85-Source_ur_pop!J85),0)</f>
        <v>277</v>
      </c>
      <c r="K85" s="1">
        <f>MAX((Source_tot_pop!K85-Source_ur_pop!K85),0)</f>
        <v>278</v>
      </c>
      <c r="L85" s="1">
        <f>MAX((Source_tot_pop!L85-Source_ur_pop!L85),0)</f>
        <v>280</v>
      </c>
      <c r="M85" s="1">
        <f>MAX((Source_tot_pop!M85-Source_ur_pop!M85),0)</f>
        <v>281</v>
      </c>
      <c r="N85" s="1">
        <f>MAX((Source_tot_pop!N85-Source_ur_pop!N85),0)</f>
        <v>282</v>
      </c>
      <c r="O85" s="1">
        <f>MAX((Source_tot_pop!O85-Source_ur_pop!O85),0)</f>
        <v>283</v>
      </c>
      <c r="P85" s="1">
        <f>MAX((Source_tot_pop!P85-Source_ur_pop!P85),0)</f>
        <v>284</v>
      </c>
      <c r="Q85" s="1">
        <f>MAX((Source_tot_pop!Q85-Source_ur_pop!Q85),0)</f>
        <v>285</v>
      </c>
      <c r="R85" s="1">
        <f>MAX((Source_tot_pop!R85-Source_ur_pop!R85),0)</f>
        <v>285</v>
      </c>
      <c r="S85" s="1">
        <f>MAX((Source_tot_pop!S85-Source_ur_pop!S85),0)</f>
        <v>286</v>
      </c>
      <c r="T85" s="1">
        <f>MAX((Source_tot_pop!T85-Source_ur_pop!T85),0)</f>
        <v>286</v>
      </c>
      <c r="U85" s="1">
        <f>MAX((Source_tot_pop!U85-Source_ur_pop!U85),0)</f>
        <v>287</v>
      </c>
      <c r="V85" s="1">
        <f>MAX((Source_tot_pop!V85-Source_ur_pop!V85),0)</f>
        <v>288</v>
      </c>
      <c r="W85" s="1">
        <f>MAX((Source_tot_pop!W85-Source_ur_pop!W85),0)</f>
        <v>287</v>
      </c>
      <c r="X85" s="1">
        <f>MAX((Source_tot_pop!X85-Source_ur_pop!X85),0)</f>
        <v>288</v>
      </c>
      <c r="Y85" s="1">
        <f>MAX((Source_tot_pop!Y85-Source_ur_pop!Y85),0)</f>
        <v>287</v>
      </c>
      <c r="Z85" s="1">
        <f>MAX((Source_tot_pop!Z85-Source_ur_pop!Z85),0)</f>
        <v>287</v>
      </c>
      <c r="AA85" s="1">
        <f>MAX((Source_tot_pop!AA85-Source_ur_pop!AA85),0)</f>
        <v>287</v>
      </c>
      <c r="AB85" s="1">
        <f>MAX((Source_tot_pop!AB85-Source_ur_pop!AB85),0)</f>
        <v>287</v>
      </c>
      <c r="AC85" s="1">
        <f>MAX((Source_tot_pop!AC85-Source_ur_pop!AC85),0)</f>
        <v>287</v>
      </c>
    </row>
    <row r="86" spans="1:29" x14ac:dyDescent="0.35">
      <c r="A86" t="s">
        <v>45</v>
      </c>
      <c r="B86" t="s">
        <v>31</v>
      </c>
      <c r="C86" t="s">
        <v>2</v>
      </c>
      <c r="D86" s="1">
        <f>MAX((Source_tot_pop!D86-Source_ur_pop!D86),0)</f>
        <v>257</v>
      </c>
      <c r="E86" s="1">
        <f>MAX((Source_tot_pop!E86-Source_ur_pop!E86),0)</f>
        <v>258</v>
      </c>
      <c r="F86" s="1">
        <f>MAX((Source_tot_pop!F86-Source_ur_pop!F86),0)</f>
        <v>260</v>
      </c>
      <c r="G86" s="1">
        <f>MAX((Source_tot_pop!G86-Source_ur_pop!G86),0)</f>
        <v>261</v>
      </c>
      <c r="H86" s="1">
        <f>MAX((Source_tot_pop!H86-Source_ur_pop!H86),0)</f>
        <v>263</v>
      </c>
      <c r="I86" s="1">
        <f>MAX((Source_tot_pop!I86-Source_ur_pop!I86),0)</f>
        <v>264</v>
      </c>
      <c r="J86" s="1">
        <f>MAX((Source_tot_pop!J86-Source_ur_pop!J86),0)</f>
        <v>266</v>
      </c>
      <c r="K86" s="1">
        <f>MAX((Source_tot_pop!K86-Source_ur_pop!K86),0)</f>
        <v>267</v>
      </c>
      <c r="L86" s="1">
        <f>MAX((Source_tot_pop!L86-Source_ur_pop!L86),0)</f>
        <v>268</v>
      </c>
      <c r="M86" s="1">
        <f>MAX((Source_tot_pop!M86-Source_ur_pop!M86),0)</f>
        <v>270</v>
      </c>
      <c r="N86" s="1">
        <f>MAX((Source_tot_pop!N86-Source_ur_pop!N86),0)</f>
        <v>271</v>
      </c>
      <c r="O86" s="1">
        <f>MAX((Source_tot_pop!O86-Source_ur_pop!O86),0)</f>
        <v>273</v>
      </c>
      <c r="P86" s="1">
        <f>MAX((Source_tot_pop!P86-Source_ur_pop!P86),0)</f>
        <v>274</v>
      </c>
      <c r="Q86" s="1">
        <f>MAX((Source_tot_pop!Q86-Source_ur_pop!Q86),0)</f>
        <v>275</v>
      </c>
      <c r="R86" s="1">
        <f>MAX((Source_tot_pop!R86-Source_ur_pop!R86),0)</f>
        <v>277</v>
      </c>
      <c r="S86" s="1">
        <f>MAX((Source_tot_pop!S86-Source_ur_pop!S86),0)</f>
        <v>277</v>
      </c>
      <c r="T86" s="1">
        <f>MAX((Source_tot_pop!T86-Source_ur_pop!T86),0)</f>
        <v>279</v>
      </c>
      <c r="U86" s="1">
        <f>MAX((Source_tot_pop!U86-Source_ur_pop!U86),0)</f>
        <v>280</v>
      </c>
      <c r="V86" s="1">
        <f>MAX((Source_tot_pop!V86-Source_ur_pop!V86),0)</f>
        <v>280</v>
      </c>
      <c r="W86" s="1">
        <f>MAX((Source_tot_pop!W86-Source_ur_pop!W86),0)</f>
        <v>282</v>
      </c>
      <c r="X86" s="1">
        <f>MAX((Source_tot_pop!X86-Source_ur_pop!X86),0)</f>
        <v>282</v>
      </c>
      <c r="Y86" s="1">
        <f>MAX((Source_tot_pop!Y86-Source_ur_pop!Y86),0)</f>
        <v>283</v>
      </c>
      <c r="Z86" s="1">
        <f>MAX((Source_tot_pop!Z86-Source_ur_pop!Z86),0)</f>
        <v>283</v>
      </c>
      <c r="AA86" s="1">
        <f>MAX((Source_tot_pop!AA86-Source_ur_pop!AA86),0)</f>
        <v>283</v>
      </c>
      <c r="AB86" s="1">
        <f>MAX((Source_tot_pop!AB86-Source_ur_pop!AB86),0)</f>
        <v>284</v>
      </c>
      <c r="AC86" s="1">
        <f>MAX((Source_tot_pop!AC86-Source_ur_pop!AC86),0)</f>
        <v>285</v>
      </c>
    </row>
    <row r="87" spans="1:29" x14ac:dyDescent="0.35">
      <c r="A87" t="s">
        <v>45</v>
      </c>
      <c r="B87" t="s">
        <v>32</v>
      </c>
      <c r="C87" t="s">
        <v>0</v>
      </c>
      <c r="D87" s="1">
        <f>MAX((Source_tot_pop!D87-Source_ur_pop!D87),0)</f>
        <v>2704</v>
      </c>
      <c r="E87" s="1">
        <f>MAX((Source_tot_pop!E87-Source_ur_pop!E87),0)</f>
        <v>2694</v>
      </c>
      <c r="F87" s="1">
        <f>MAX((Source_tot_pop!F87-Source_ur_pop!F87),0)</f>
        <v>2683</v>
      </c>
      <c r="G87" s="1">
        <f>MAX((Source_tot_pop!G87-Source_ur_pop!G87),0)</f>
        <v>2670</v>
      </c>
      <c r="H87" s="1">
        <f>MAX((Source_tot_pop!H87-Source_ur_pop!H87),0)</f>
        <v>2656</v>
      </c>
      <c r="I87" s="1">
        <f>MAX((Source_tot_pop!I87-Source_ur_pop!I87),0)</f>
        <v>2642</v>
      </c>
      <c r="J87" s="1">
        <f>MAX((Source_tot_pop!J87-Source_ur_pop!J87),0)</f>
        <v>2625</v>
      </c>
      <c r="K87" s="1">
        <f>MAX((Source_tot_pop!K87-Source_ur_pop!K87),0)</f>
        <v>2609</v>
      </c>
      <c r="L87" s="1">
        <f>MAX((Source_tot_pop!L87-Source_ur_pop!L87),0)</f>
        <v>2590</v>
      </c>
      <c r="M87" s="1">
        <f>MAX((Source_tot_pop!M87-Source_ur_pop!M87),0)</f>
        <v>2571</v>
      </c>
      <c r="N87" s="1">
        <f>MAX((Source_tot_pop!N87-Source_ur_pop!N87),0)</f>
        <v>2550</v>
      </c>
      <c r="O87" s="1">
        <f>MAX((Source_tot_pop!O87-Source_ur_pop!O87),0)</f>
        <v>2528</v>
      </c>
      <c r="P87" s="1">
        <f>MAX((Source_tot_pop!P87-Source_ur_pop!P87),0)</f>
        <v>2504</v>
      </c>
      <c r="Q87" s="1">
        <f>MAX((Source_tot_pop!Q87-Source_ur_pop!Q87),0)</f>
        <v>2479</v>
      </c>
      <c r="R87" s="1">
        <f>MAX((Source_tot_pop!R87-Source_ur_pop!R87),0)</f>
        <v>2454</v>
      </c>
      <c r="S87" s="1">
        <f>MAX((Source_tot_pop!S87-Source_ur_pop!S87),0)</f>
        <v>2427</v>
      </c>
      <c r="T87" s="1">
        <f>MAX((Source_tot_pop!T87-Source_ur_pop!T87),0)</f>
        <v>2398</v>
      </c>
      <c r="U87" s="1">
        <f>MAX((Source_tot_pop!U87-Source_ur_pop!U87),0)</f>
        <v>2368</v>
      </c>
      <c r="V87" s="1">
        <f>MAX((Source_tot_pop!V87-Source_ur_pop!V87),0)</f>
        <v>2336</v>
      </c>
      <c r="W87" s="1">
        <f>MAX((Source_tot_pop!W87-Source_ur_pop!W87),0)</f>
        <v>2304</v>
      </c>
      <c r="X87" s="1">
        <f>MAX((Source_tot_pop!X87-Source_ur_pop!X87),0)</f>
        <v>2271</v>
      </c>
      <c r="Y87" s="1">
        <f>MAX((Source_tot_pop!Y87-Source_ur_pop!Y87),0)</f>
        <v>2234</v>
      </c>
      <c r="Z87" s="1">
        <f>MAX((Source_tot_pop!Z87-Source_ur_pop!Z87),0)</f>
        <v>2196</v>
      </c>
      <c r="AA87" s="1">
        <f>MAX((Source_tot_pop!AA87-Source_ur_pop!AA87),0)</f>
        <v>2157</v>
      </c>
      <c r="AB87" s="1">
        <f>MAX((Source_tot_pop!AB87-Source_ur_pop!AB87),0)</f>
        <v>2118</v>
      </c>
      <c r="AC87" s="1">
        <f>MAX((Source_tot_pop!AC87-Source_ur_pop!AC87),0)</f>
        <v>2079</v>
      </c>
    </row>
    <row r="88" spans="1:29" x14ac:dyDescent="0.35">
      <c r="A88" t="s">
        <v>45</v>
      </c>
      <c r="B88" t="s">
        <v>32</v>
      </c>
      <c r="C88" t="s">
        <v>1</v>
      </c>
      <c r="D88" s="1">
        <f>MAX((Source_tot_pop!D88-Source_ur_pop!D88),0)</f>
        <v>1382</v>
      </c>
      <c r="E88" s="1">
        <f>MAX((Source_tot_pop!E88-Source_ur_pop!E88),0)</f>
        <v>1377</v>
      </c>
      <c r="F88" s="1">
        <f>MAX((Source_tot_pop!F88-Source_ur_pop!F88),0)</f>
        <v>1371</v>
      </c>
      <c r="G88" s="1">
        <f>MAX((Source_tot_pop!G88-Source_ur_pop!G88),0)</f>
        <v>1364</v>
      </c>
      <c r="H88" s="1">
        <f>MAX((Source_tot_pop!H88-Source_ur_pop!H88),0)</f>
        <v>1357</v>
      </c>
      <c r="I88" s="1">
        <f>MAX((Source_tot_pop!I88-Source_ur_pop!I88),0)</f>
        <v>1349</v>
      </c>
      <c r="J88" s="1">
        <f>MAX((Source_tot_pop!J88-Source_ur_pop!J88),0)</f>
        <v>1340</v>
      </c>
      <c r="K88" s="1">
        <f>MAX((Source_tot_pop!K88-Source_ur_pop!K88),0)</f>
        <v>1331</v>
      </c>
      <c r="L88" s="1">
        <f>MAX((Source_tot_pop!L88-Source_ur_pop!L88),0)</f>
        <v>1321</v>
      </c>
      <c r="M88" s="1">
        <f>MAX((Source_tot_pop!M88-Source_ur_pop!M88),0)</f>
        <v>1311</v>
      </c>
      <c r="N88" s="1">
        <f>MAX((Source_tot_pop!N88-Source_ur_pop!N88),0)</f>
        <v>1299</v>
      </c>
      <c r="O88" s="1">
        <f>MAX((Source_tot_pop!O88-Source_ur_pop!O88),0)</f>
        <v>1287</v>
      </c>
      <c r="P88" s="1">
        <f>MAX((Source_tot_pop!P88-Source_ur_pop!P88),0)</f>
        <v>1275</v>
      </c>
      <c r="Q88" s="1">
        <f>MAX((Source_tot_pop!Q88-Source_ur_pop!Q88),0)</f>
        <v>1261</v>
      </c>
      <c r="R88" s="1">
        <f>MAX((Source_tot_pop!R88-Source_ur_pop!R88),0)</f>
        <v>1247</v>
      </c>
      <c r="S88" s="1">
        <f>MAX((Source_tot_pop!S88-Source_ur_pop!S88),0)</f>
        <v>1233</v>
      </c>
      <c r="T88" s="1">
        <f>MAX((Source_tot_pop!T88-Source_ur_pop!T88),0)</f>
        <v>1217</v>
      </c>
      <c r="U88" s="1">
        <f>MAX((Source_tot_pop!U88-Source_ur_pop!U88),0)</f>
        <v>1201</v>
      </c>
      <c r="V88" s="1">
        <f>MAX((Source_tot_pop!V88-Source_ur_pop!V88),0)</f>
        <v>1185</v>
      </c>
      <c r="W88" s="1">
        <f>MAX((Source_tot_pop!W88-Source_ur_pop!W88),0)</f>
        <v>1167</v>
      </c>
      <c r="X88" s="1">
        <f>MAX((Source_tot_pop!X88-Source_ur_pop!X88),0)</f>
        <v>1149</v>
      </c>
      <c r="Y88" s="1">
        <f>MAX((Source_tot_pop!Y88-Source_ur_pop!Y88),0)</f>
        <v>1130</v>
      </c>
      <c r="Z88" s="1">
        <f>MAX((Source_tot_pop!Z88-Source_ur_pop!Z88),0)</f>
        <v>1109</v>
      </c>
      <c r="AA88" s="1">
        <f>MAX((Source_tot_pop!AA88-Source_ur_pop!AA88),0)</f>
        <v>1089</v>
      </c>
      <c r="AB88" s="1">
        <f>MAX((Source_tot_pop!AB88-Source_ur_pop!AB88),0)</f>
        <v>1067</v>
      </c>
      <c r="AC88" s="1">
        <f>MAX((Source_tot_pop!AC88-Source_ur_pop!AC88),0)</f>
        <v>1046</v>
      </c>
    </row>
    <row r="89" spans="1:29" x14ac:dyDescent="0.35">
      <c r="A89" t="s">
        <v>45</v>
      </c>
      <c r="B89" t="s">
        <v>32</v>
      </c>
      <c r="C89" t="s">
        <v>2</v>
      </c>
      <c r="D89" s="1">
        <f>MAX((Source_tot_pop!D89-Source_ur_pop!D89),0)</f>
        <v>1322</v>
      </c>
      <c r="E89" s="1">
        <f>MAX((Source_tot_pop!E89-Source_ur_pop!E89),0)</f>
        <v>1317</v>
      </c>
      <c r="F89" s="1">
        <f>MAX((Source_tot_pop!F89-Source_ur_pop!F89),0)</f>
        <v>1312</v>
      </c>
      <c r="G89" s="1">
        <f>MAX((Source_tot_pop!G89-Source_ur_pop!G89),0)</f>
        <v>1306</v>
      </c>
      <c r="H89" s="1">
        <f>MAX((Source_tot_pop!H89-Source_ur_pop!H89),0)</f>
        <v>1299</v>
      </c>
      <c r="I89" s="1">
        <f>MAX((Source_tot_pop!I89-Source_ur_pop!I89),0)</f>
        <v>1293</v>
      </c>
      <c r="J89" s="1">
        <f>MAX((Source_tot_pop!J89-Source_ur_pop!J89),0)</f>
        <v>1285</v>
      </c>
      <c r="K89" s="1">
        <f>MAX((Source_tot_pop!K89-Source_ur_pop!K89),0)</f>
        <v>1277</v>
      </c>
      <c r="L89" s="1">
        <f>MAX((Source_tot_pop!L89-Source_ur_pop!L89),0)</f>
        <v>1269</v>
      </c>
      <c r="M89" s="1">
        <f>MAX((Source_tot_pop!M89-Source_ur_pop!M89),0)</f>
        <v>1260</v>
      </c>
      <c r="N89" s="1">
        <f>MAX((Source_tot_pop!N89-Source_ur_pop!N89),0)</f>
        <v>1251</v>
      </c>
      <c r="O89" s="1">
        <f>MAX((Source_tot_pop!O89-Source_ur_pop!O89),0)</f>
        <v>1240</v>
      </c>
      <c r="P89" s="1">
        <f>MAX((Source_tot_pop!P89-Source_ur_pop!P89),0)</f>
        <v>1230</v>
      </c>
      <c r="Q89" s="1">
        <f>MAX((Source_tot_pop!Q89-Source_ur_pop!Q89),0)</f>
        <v>1218</v>
      </c>
      <c r="R89" s="1">
        <f>MAX((Source_tot_pop!R89-Source_ur_pop!R89),0)</f>
        <v>1207</v>
      </c>
      <c r="S89" s="1">
        <f>MAX((Source_tot_pop!S89-Source_ur_pop!S89),0)</f>
        <v>1194</v>
      </c>
      <c r="T89" s="1">
        <f>MAX((Source_tot_pop!T89-Source_ur_pop!T89),0)</f>
        <v>1180</v>
      </c>
      <c r="U89" s="1">
        <f>MAX((Source_tot_pop!U89-Source_ur_pop!U89),0)</f>
        <v>1167</v>
      </c>
      <c r="V89" s="1">
        <f>MAX((Source_tot_pop!V89-Source_ur_pop!V89),0)</f>
        <v>1152</v>
      </c>
      <c r="W89" s="1">
        <f>MAX((Source_tot_pop!W89-Source_ur_pop!W89),0)</f>
        <v>1137</v>
      </c>
      <c r="X89" s="1">
        <f>MAX((Source_tot_pop!X89-Source_ur_pop!X89),0)</f>
        <v>1121</v>
      </c>
      <c r="Y89" s="1">
        <f>MAX((Source_tot_pop!Y89-Source_ur_pop!Y89),0)</f>
        <v>1105</v>
      </c>
      <c r="Z89" s="1">
        <f>MAX((Source_tot_pop!Z89-Source_ur_pop!Z89),0)</f>
        <v>1087</v>
      </c>
      <c r="AA89" s="1">
        <f>MAX((Source_tot_pop!AA89-Source_ur_pop!AA89),0)</f>
        <v>1070</v>
      </c>
      <c r="AB89" s="1">
        <f>MAX((Source_tot_pop!AB89-Source_ur_pop!AB89),0)</f>
        <v>1051</v>
      </c>
      <c r="AC89" s="1">
        <f>MAX((Source_tot_pop!AC89-Source_ur_pop!AC89),0)</f>
        <v>1034</v>
      </c>
    </row>
    <row r="90" spans="1:29" x14ac:dyDescent="0.35">
      <c r="A90" t="s">
        <v>45</v>
      </c>
      <c r="B90" t="s">
        <v>33</v>
      </c>
      <c r="C90" t="s">
        <v>0</v>
      </c>
      <c r="D90" s="1">
        <f>MAX((Source_tot_pop!D90-Source_ur_pop!D90),0)</f>
        <v>2383</v>
      </c>
      <c r="E90" s="1">
        <f>MAX((Source_tot_pop!E90-Source_ur_pop!E90),0)</f>
        <v>2407</v>
      </c>
      <c r="F90" s="1">
        <f>MAX((Source_tot_pop!F90-Source_ur_pop!F90),0)</f>
        <v>2432</v>
      </c>
      <c r="G90" s="1">
        <f>MAX((Source_tot_pop!G90-Source_ur_pop!G90),0)</f>
        <v>2456</v>
      </c>
      <c r="H90" s="1">
        <f>MAX((Source_tot_pop!H90-Source_ur_pop!H90),0)</f>
        <v>2481</v>
      </c>
      <c r="I90" s="1">
        <f>MAX((Source_tot_pop!I90-Source_ur_pop!I90),0)</f>
        <v>2504</v>
      </c>
      <c r="J90" s="1">
        <f>MAX((Source_tot_pop!J90-Source_ur_pop!J90),0)</f>
        <v>2527</v>
      </c>
      <c r="K90" s="1">
        <f>MAX((Source_tot_pop!K90-Source_ur_pop!K90),0)</f>
        <v>2551</v>
      </c>
      <c r="L90" s="1">
        <f>MAX((Source_tot_pop!L90-Source_ur_pop!L90),0)</f>
        <v>2575</v>
      </c>
      <c r="M90" s="1">
        <f>MAX((Source_tot_pop!M90-Source_ur_pop!M90),0)</f>
        <v>2599</v>
      </c>
      <c r="N90" s="1">
        <f>MAX((Source_tot_pop!N90-Source_ur_pop!N90),0)</f>
        <v>2622</v>
      </c>
      <c r="O90" s="1">
        <f>MAX((Source_tot_pop!O90-Source_ur_pop!O90),0)</f>
        <v>2645</v>
      </c>
      <c r="P90" s="1">
        <f>MAX((Source_tot_pop!P90-Source_ur_pop!P90),0)</f>
        <v>2668</v>
      </c>
      <c r="Q90" s="1">
        <f>MAX((Source_tot_pop!Q90-Source_ur_pop!Q90),0)</f>
        <v>2690</v>
      </c>
      <c r="R90" s="1">
        <f>MAX((Source_tot_pop!R90-Source_ur_pop!R90),0)</f>
        <v>2713</v>
      </c>
      <c r="S90" s="1">
        <f>MAX((Source_tot_pop!S90-Source_ur_pop!S90),0)</f>
        <v>2734</v>
      </c>
      <c r="T90" s="1">
        <f>MAX((Source_tot_pop!T90-Source_ur_pop!T90),0)</f>
        <v>2754</v>
      </c>
      <c r="U90" s="1">
        <f>MAX((Source_tot_pop!U90-Source_ur_pop!U90),0)</f>
        <v>2775</v>
      </c>
      <c r="V90" s="1">
        <f>MAX((Source_tot_pop!V90-Source_ur_pop!V90),0)</f>
        <v>2794</v>
      </c>
      <c r="W90" s="1">
        <f>MAX((Source_tot_pop!W90-Source_ur_pop!W90),0)</f>
        <v>2815</v>
      </c>
      <c r="X90" s="1">
        <f>MAX((Source_tot_pop!X90-Source_ur_pop!X90),0)</f>
        <v>2832</v>
      </c>
      <c r="Y90" s="1">
        <f>MAX((Source_tot_pop!Y90-Source_ur_pop!Y90),0)</f>
        <v>2847</v>
      </c>
      <c r="Z90" s="1">
        <f>MAX((Source_tot_pop!Z90-Source_ur_pop!Z90),0)</f>
        <v>2863</v>
      </c>
      <c r="AA90" s="1">
        <f>MAX((Source_tot_pop!AA90-Source_ur_pop!AA90),0)</f>
        <v>2879</v>
      </c>
      <c r="AB90" s="1">
        <f>MAX((Source_tot_pop!AB90-Source_ur_pop!AB90),0)</f>
        <v>2893</v>
      </c>
      <c r="AC90" s="1">
        <f>MAX((Source_tot_pop!AC90-Source_ur_pop!AC90),0)</f>
        <v>2909</v>
      </c>
    </row>
    <row r="91" spans="1:29" x14ac:dyDescent="0.35">
      <c r="A91" t="s">
        <v>45</v>
      </c>
      <c r="B91" t="s">
        <v>33</v>
      </c>
      <c r="C91" t="s">
        <v>1</v>
      </c>
      <c r="D91" s="1">
        <f>MAX((Source_tot_pop!D91-Source_ur_pop!D91),0)</f>
        <v>1200</v>
      </c>
      <c r="E91" s="1">
        <f>MAX((Source_tot_pop!E91-Source_ur_pop!E91),0)</f>
        <v>1212</v>
      </c>
      <c r="F91" s="1">
        <f>MAX((Source_tot_pop!F91-Source_ur_pop!F91),0)</f>
        <v>1224</v>
      </c>
      <c r="G91" s="1">
        <f>MAX((Source_tot_pop!G91-Source_ur_pop!G91),0)</f>
        <v>1235</v>
      </c>
      <c r="H91" s="1">
        <f>MAX((Source_tot_pop!H91-Source_ur_pop!H91),0)</f>
        <v>1247</v>
      </c>
      <c r="I91" s="1">
        <f>MAX((Source_tot_pop!I91-Source_ur_pop!I91),0)</f>
        <v>1259</v>
      </c>
      <c r="J91" s="1">
        <f>MAX((Source_tot_pop!J91-Source_ur_pop!J91),0)</f>
        <v>1270</v>
      </c>
      <c r="K91" s="1">
        <f>MAX((Source_tot_pop!K91-Source_ur_pop!K91),0)</f>
        <v>1282</v>
      </c>
      <c r="L91" s="1">
        <f>MAX((Source_tot_pop!L91-Source_ur_pop!L91),0)</f>
        <v>1293</v>
      </c>
      <c r="M91" s="1">
        <f>MAX((Source_tot_pop!M91-Source_ur_pop!M91),0)</f>
        <v>1305</v>
      </c>
      <c r="N91" s="1">
        <f>MAX((Source_tot_pop!N91-Source_ur_pop!N91),0)</f>
        <v>1316</v>
      </c>
      <c r="O91" s="1">
        <f>MAX((Source_tot_pop!O91-Source_ur_pop!O91),0)</f>
        <v>1326</v>
      </c>
      <c r="P91" s="1">
        <f>MAX((Source_tot_pop!P91-Source_ur_pop!P91),0)</f>
        <v>1337</v>
      </c>
      <c r="Q91" s="1">
        <f>MAX((Source_tot_pop!Q91-Source_ur_pop!Q91),0)</f>
        <v>1347</v>
      </c>
      <c r="R91" s="1">
        <f>MAX((Source_tot_pop!R91-Source_ur_pop!R91),0)</f>
        <v>1358</v>
      </c>
      <c r="S91" s="1">
        <f>MAX((Source_tot_pop!S91-Source_ur_pop!S91),0)</f>
        <v>1368</v>
      </c>
      <c r="T91" s="1">
        <f>MAX((Source_tot_pop!T91-Source_ur_pop!T91),0)</f>
        <v>1378</v>
      </c>
      <c r="U91" s="1">
        <f>MAX((Source_tot_pop!U91-Source_ur_pop!U91),0)</f>
        <v>1387</v>
      </c>
      <c r="V91" s="1">
        <f>MAX((Source_tot_pop!V91-Source_ur_pop!V91),0)</f>
        <v>1396</v>
      </c>
      <c r="W91" s="1">
        <f>MAX((Source_tot_pop!W91-Source_ur_pop!W91),0)</f>
        <v>1406</v>
      </c>
      <c r="X91" s="1">
        <f>MAX((Source_tot_pop!X91-Source_ur_pop!X91),0)</f>
        <v>1413</v>
      </c>
      <c r="Y91" s="1">
        <f>MAX((Source_tot_pop!Y91-Source_ur_pop!Y91),0)</f>
        <v>1420</v>
      </c>
      <c r="Z91" s="1">
        <f>MAX((Source_tot_pop!Z91-Source_ur_pop!Z91),0)</f>
        <v>1427</v>
      </c>
      <c r="AA91" s="1">
        <f>MAX((Source_tot_pop!AA91-Source_ur_pop!AA91),0)</f>
        <v>1434</v>
      </c>
      <c r="AB91" s="1">
        <f>MAX((Source_tot_pop!AB91-Source_ur_pop!AB91),0)</f>
        <v>1440</v>
      </c>
      <c r="AC91" s="1">
        <f>MAX((Source_tot_pop!AC91-Source_ur_pop!AC91),0)</f>
        <v>1446</v>
      </c>
    </row>
    <row r="92" spans="1:29" x14ac:dyDescent="0.35">
      <c r="A92" t="s">
        <v>45</v>
      </c>
      <c r="B92" t="s">
        <v>33</v>
      </c>
      <c r="C92" t="s">
        <v>2</v>
      </c>
      <c r="D92" s="1">
        <f>MAX((Source_tot_pop!D92-Source_ur_pop!D92),0)</f>
        <v>1183</v>
      </c>
      <c r="E92" s="1">
        <f>MAX((Source_tot_pop!E92-Source_ur_pop!E92),0)</f>
        <v>1196</v>
      </c>
      <c r="F92" s="1">
        <f>MAX((Source_tot_pop!F92-Source_ur_pop!F92),0)</f>
        <v>1208</v>
      </c>
      <c r="G92" s="1">
        <f>MAX((Source_tot_pop!G92-Source_ur_pop!G92),0)</f>
        <v>1221</v>
      </c>
      <c r="H92" s="1">
        <f>MAX((Source_tot_pop!H92-Source_ur_pop!H92),0)</f>
        <v>1233</v>
      </c>
      <c r="I92" s="1">
        <f>MAX((Source_tot_pop!I92-Source_ur_pop!I92),0)</f>
        <v>1246</v>
      </c>
      <c r="J92" s="1">
        <f>MAX((Source_tot_pop!J92-Source_ur_pop!J92),0)</f>
        <v>1258</v>
      </c>
      <c r="K92" s="1">
        <f>MAX((Source_tot_pop!K92-Source_ur_pop!K92),0)</f>
        <v>1271</v>
      </c>
      <c r="L92" s="1">
        <f>MAX((Source_tot_pop!L92-Source_ur_pop!L92),0)</f>
        <v>1283</v>
      </c>
      <c r="M92" s="1">
        <f>MAX((Source_tot_pop!M92-Source_ur_pop!M92),0)</f>
        <v>1294</v>
      </c>
      <c r="N92" s="1">
        <f>MAX((Source_tot_pop!N92-Source_ur_pop!N92),0)</f>
        <v>1307</v>
      </c>
      <c r="O92" s="1">
        <f>MAX((Source_tot_pop!O92-Source_ur_pop!O92),0)</f>
        <v>1319</v>
      </c>
      <c r="P92" s="1">
        <f>MAX((Source_tot_pop!P92-Source_ur_pop!P92),0)</f>
        <v>1331</v>
      </c>
      <c r="Q92" s="1">
        <f>MAX((Source_tot_pop!Q92-Source_ur_pop!Q92),0)</f>
        <v>1343</v>
      </c>
      <c r="R92" s="1">
        <f>MAX((Source_tot_pop!R92-Source_ur_pop!R92),0)</f>
        <v>1355</v>
      </c>
      <c r="S92" s="1">
        <f>MAX((Source_tot_pop!S92-Source_ur_pop!S92),0)</f>
        <v>1366</v>
      </c>
      <c r="T92" s="1">
        <f>MAX((Source_tot_pop!T92-Source_ur_pop!T92),0)</f>
        <v>1377</v>
      </c>
      <c r="U92" s="1">
        <f>MAX((Source_tot_pop!U92-Source_ur_pop!U92),0)</f>
        <v>1388</v>
      </c>
      <c r="V92" s="1">
        <f>MAX((Source_tot_pop!V92-Source_ur_pop!V92),0)</f>
        <v>1399</v>
      </c>
      <c r="W92" s="1">
        <f>MAX((Source_tot_pop!W92-Source_ur_pop!W92),0)</f>
        <v>1410</v>
      </c>
      <c r="X92" s="1">
        <f>MAX((Source_tot_pop!X92-Source_ur_pop!X92),0)</f>
        <v>1420</v>
      </c>
      <c r="Y92" s="1">
        <f>MAX((Source_tot_pop!Y92-Source_ur_pop!Y92),0)</f>
        <v>1429</v>
      </c>
      <c r="Z92" s="1">
        <f>MAX((Source_tot_pop!Z92-Source_ur_pop!Z92),0)</f>
        <v>1437</v>
      </c>
      <c r="AA92" s="1">
        <f>MAX((Source_tot_pop!AA92-Source_ur_pop!AA92),0)</f>
        <v>1445</v>
      </c>
      <c r="AB92" s="1">
        <f>MAX((Source_tot_pop!AB92-Source_ur_pop!AB92),0)</f>
        <v>1454</v>
      </c>
      <c r="AC92" s="1">
        <f>MAX((Source_tot_pop!AC92-Source_ur_pop!AC92),0)</f>
        <v>1463</v>
      </c>
    </row>
    <row r="93" spans="1:29" x14ac:dyDescent="0.35">
      <c r="A93" t="s">
        <v>19</v>
      </c>
      <c r="B93" t="s">
        <v>34</v>
      </c>
      <c r="C93" t="s">
        <v>0</v>
      </c>
      <c r="D93" s="1">
        <f>MAX((Source_tot_pop!D93-Source_ur_pop!D93),0)</f>
        <v>58</v>
      </c>
      <c r="E93" s="1">
        <f>MAX((Source_tot_pop!E93-Source_ur_pop!E93),0)</f>
        <v>55</v>
      </c>
      <c r="F93" s="1">
        <f>MAX((Source_tot_pop!F93-Source_ur_pop!F93),0)</f>
        <v>52</v>
      </c>
      <c r="G93" s="1">
        <f>MAX((Source_tot_pop!G93-Source_ur_pop!G93),0)</f>
        <v>48</v>
      </c>
      <c r="H93" s="1">
        <f>MAX((Source_tot_pop!H93-Source_ur_pop!H93),0)</f>
        <v>44</v>
      </c>
      <c r="I93" s="1">
        <f>MAX((Source_tot_pop!I93-Source_ur_pop!I93),0)</f>
        <v>41</v>
      </c>
      <c r="J93" s="1">
        <f>MAX((Source_tot_pop!J93-Source_ur_pop!J93),0)</f>
        <v>38</v>
      </c>
      <c r="K93" s="1">
        <f>MAX((Source_tot_pop!K93-Source_ur_pop!K93),0)</f>
        <v>36</v>
      </c>
      <c r="L93" s="1">
        <f>MAX((Source_tot_pop!L93-Source_ur_pop!L93),0)</f>
        <v>33</v>
      </c>
      <c r="M93" s="1">
        <f>MAX((Source_tot_pop!M93-Source_ur_pop!M93),0)</f>
        <v>30</v>
      </c>
      <c r="N93" s="1">
        <f>MAX((Source_tot_pop!N93-Source_ur_pop!N93),0)</f>
        <v>28</v>
      </c>
      <c r="O93" s="1">
        <f>MAX((Source_tot_pop!O93-Source_ur_pop!O93),0)</f>
        <v>26</v>
      </c>
      <c r="P93" s="1">
        <f>MAX((Source_tot_pop!P93-Source_ur_pop!P93),0)</f>
        <v>24</v>
      </c>
      <c r="Q93" s="1">
        <f>MAX((Source_tot_pop!Q93-Source_ur_pop!Q93),0)</f>
        <v>22</v>
      </c>
      <c r="R93" s="1">
        <f>MAX((Source_tot_pop!R93-Source_ur_pop!R93),0)</f>
        <v>21</v>
      </c>
      <c r="S93" s="1">
        <f>MAX((Source_tot_pop!S93-Source_ur_pop!S93),0)</f>
        <v>19</v>
      </c>
      <c r="T93" s="1">
        <f>MAX((Source_tot_pop!T93-Source_ur_pop!T93),0)</f>
        <v>18</v>
      </c>
      <c r="U93" s="1">
        <f>MAX((Source_tot_pop!U93-Source_ur_pop!U93),0)</f>
        <v>17</v>
      </c>
      <c r="V93" s="1">
        <f>MAX((Source_tot_pop!V93-Source_ur_pop!V93),0)</f>
        <v>17</v>
      </c>
      <c r="W93" s="1">
        <f>MAX((Source_tot_pop!W93-Source_ur_pop!W93),0)</f>
        <v>15</v>
      </c>
      <c r="X93" s="1">
        <f>MAX((Source_tot_pop!X93-Source_ur_pop!X93),0)</f>
        <v>15</v>
      </c>
      <c r="Y93" s="1">
        <f>MAX((Source_tot_pop!Y93-Source_ur_pop!Y93),0)</f>
        <v>14</v>
      </c>
      <c r="Z93" s="1">
        <f>MAX((Source_tot_pop!Z93-Source_ur_pop!Z93),0)</f>
        <v>15</v>
      </c>
      <c r="AA93" s="1">
        <f>MAX((Source_tot_pop!AA93-Source_ur_pop!AA93),0)</f>
        <v>14</v>
      </c>
      <c r="AB93" s="1">
        <f>MAX((Source_tot_pop!AB93-Source_ur_pop!AB93),0)</f>
        <v>13</v>
      </c>
      <c r="AC93" s="1">
        <f>MAX((Source_tot_pop!AC93-Source_ur_pop!AC93),0)</f>
        <v>14</v>
      </c>
    </row>
    <row r="94" spans="1:29" x14ac:dyDescent="0.35">
      <c r="A94" t="s">
        <v>19</v>
      </c>
      <c r="B94" t="s">
        <v>34</v>
      </c>
      <c r="C94" t="s">
        <v>1</v>
      </c>
      <c r="D94" s="1">
        <f>MAX((Source_tot_pop!D94-Source_ur_pop!D94),0)</f>
        <v>37</v>
      </c>
      <c r="E94" s="1">
        <f>MAX((Source_tot_pop!E94-Source_ur_pop!E94),0)</f>
        <v>35</v>
      </c>
      <c r="F94" s="1">
        <f>MAX((Source_tot_pop!F94-Source_ur_pop!F94),0)</f>
        <v>33</v>
      </c>
      <c r="G94" s="1">
        <f>MAX((Source_tot_pop!G94-Source_ur_pop!G94),0)</f>
        <v>31</v>
      </c>
      <c r="H94" s="1">
        <f>MAX((Source_tot_pop!H94-Source_ur_pop!H94),0)</f>
        <v>29</v>
      </c>
      <c r="I94" s="1">
        <f>MAX((Source_tot_pop!I94-Source_ur_pop!I94),0)</f>
        <v>27</v>
      </c>
      <c r="J94" s="1">
        <f>MAX((Source_tot_pop!J94-Source_ur_pop!J94),0)</f>
        <v>25</v>
      </c>
      <c r="K94" s="1">
        <f>MAX((Source_tot_pop!K94-Source_ur_pop!K94),0)</f>
        <v>24</v>
      </c>
      <c r="L94" s="1">
        <f>MAX((Source_tot_pop!L94-Source_ur_pop!L94),0)</f>
        <v>23</v>
      </c>
      <c r="M94" s="1">
        <f>MAX((Source_tot_pop!M94-Source_ur_pop!M94),0)</f>
        <v>20</v>
      </c>
      <c r="N94" s="1">
        <f>MAX((Source_tot_pop!N94-Source_ur_pop!N94),0)</f>
        <v>20</v>
      </c>
      <c r="O94" s="1">
        <f>MAX((Source_tot_pop!O94-Source_ur_pop!O94),0)</f>
        <v>19</v>
      </c>
      <c r="P94" s="1">
        <f>MAX((Source_tot_pop!P94-Source_ur_pop!P94),0)</f>
        <v>18</v>
      </c>
      <c r="Q94" s="1">
        <f>MAX((Source_tot_pop!Q94-Source_ur_pop!Q94),0)</f>
        <v>17</v>
      </c>
      <c r="R94" s="1">
        <f>MAX((Source_tot_pop!R94-Source_ur_pop!R94),0)</f>
        <v>16</v>
      </c>
      <c r="S94" s="1">
        <f>MAX((Source_tot_pop!S94-Source_ur_pop!S94),0)</f>
        <v>15</v>
      </c>
      <c r="T94" s="1">
        <f>MAX((Source_tot_pop!T94-Source_ur_pop!T94),0)</f>
        <v>14</v>
      </c>
      <c r="U94" s="1">
        <f>MAX((Source_tot_pop!U94-Source_ur_pop!U94),0)</f>
        <v>14</v>
      </c>
      <c r="V94" s="1">
        <f>MAX((Source_tot_pop!V94-Source_ur_pop!V94),0)</f>
        <v>12</v>
      </c>
      <c r="W94" s="1">
        <f>MAX((Source_tot_pop!W94-Source_ur_pop!W94),0)</f>
        <v>13</v>
      </c>
      <c r="X94" s="1">
        <f>MAX((Source_tot_pop!X94-Source_ur_pop!X94),0)</f>
        <v>12</v>
      </c>
      <c r="Y94" s="1">
        <f>MAX((Source_tot_pop!Y94-Source_ur_pop!Y94),0)</f>
        <v>12</v>
      </c>
      <c r="Z94" s="1">
        <f>MAX((Source_tot_pop!Z94-Source_ur_pop!Z94),0)</f>
        <v>12</v>
      </c>
      <c r="AA94" s="1">
        <f>MAX((Source_tot_pop!AA94-Source_ur_pop!AA94),0)</f>
        <v>11</v>
      </c>
      <c r="AB94" s="1">
        <f>MAX((Source_tot_pop!AB94-Source_ur_pop!AB94),0)</f>
        <v>11</v>
      </c>
      <c r="AC94" s="1">
        <f>MAX((Source_tot_pop!AC94-Source_ur_pop!AC94),0)</f>
        <v>11</v>
      </c>
    </row>
    <row r="95" spans="1:29" x14ac:dyDescent="0.35">
      <c r="A95" t="s">
        <v>19</v>
      </c>
      <c r="B95" t="s">
        <v>34</v>
      </c>
      <c r="C95" t="s">
        <v>2</v>
      </c>
      <c r="D95" s="1">
        <f>MAX((Source_tot_pop!D95-Source_ur_pop!D95),0)</f>
        <v>22</v>
      </c>
      <c r="E95" s="1">
        <f>MAX((Source_tot_pop!E95-Source_ur_pop!E95),0)</f>
        <v>20</v>
      </c>
      <c r="F95" s="1">
        <f>MAX((Source_tot_pop!F95-Source_ur_pop!F95),0)</f>
        <v>18</v>
      </c>
      <c r="G95" s="1">
        <f>MAX((Source_tot_pop!G95-Source_ur_pop!G95),0)</f>
        <v>17</v>
      </c>
      <c r="H95" s="1">
        <f>MAX((Source_tot_pop!H95-Source_ur_pop!H95),0)</f>
        <v>15</v>
      </c>
      <c r="I95" s="1">
        <f>MAX((Source_tot_pop!I95-Source_ur_pop!I95),0)</f>
        <v>14</v>
      </c>
      <c r="J95" s="1">
        <f>MAX((Source_tot_pop!J95-Source_ur_pop!J95),0)</f>
        <v>12</v>
      </c>
      <c r="K95" s="1">
        <f>MAX((Source_tot_pop!K95-Source_ur_pop!K95),0)</f>
        <v>12</v>
      </c>
      <c r="L95" s="1">
        <f>MAX((Source_tot_pop!L95-Source_ur_pop!L95),0)</f>
        <v>10</v>
      </c>
      <c r="M95" s="1">
        <f>MAX((Source_tot_pop!M95-Source_ur_pop!M95),0)</f>
        <v>8</v>
      </c>
      <c r="N95" s="1">
        <f>MAX((Source_tot_pop!N95-Source_ur_pop!N95),0)</f>
        <v>8</v>
      </c>
      <c r="O95" s="1">
        <f>MAX((Source_tot_pop!O95-Source_ur_pop!O95),0)</f>
        <v>7</v>
      </c>
      <c r="P95" s="1">
        <f>MAX((Source_tot_pop!P95-Source_ur_pop!P95),0)</f>
        <v>6</v>
      </c>
      <c r="Q95" s="1">
        <f>MAX((Source_tot_pop!Q95-Source_ur_pop!Q95),0)</f>
        <v>6</v>
      </c>
      <c r="R95" s="1">
        <f>MAX((Source_tot_pop!R95-Source_ur_pop!R95),0)</f>
        <v>5</v>
      </c>
      <c r="S95" s="1">
        <f>MAX((Source_tot_pop!S95-Source_ur_pop!S95),0)</f>
        <v>5</v>
      </c>
      <c r="T95" s="1">
        <f>MAX((Source_tot_pop!T95-Source_ur_pop!T95),0)</f>
        <v>4</v>
      </c>
      <c r="U95" s="1">
        <f>MAX((Source_tot_pop!U95-Source_ur_pop!U95),0)</f>
        <v>4</v>
      </c>
      <c r="V95" s="1">
        <f>MAX((Source_tot_pop!V95-Source_ur_pop!V95),0)</f>
        <v>3</v>
      </c>
      <c r="W95" s="1">
        <f>MAX((Source_tot_pop!W95-Source_ur_pop!W95),0)</f>
        <v>3</v>
      </c>
      <c r="X95" s="1">
        <f>MAX((Source_tot_pop!X95-Source_ur_pop!X95),0)</f>
        <v>3</v>
      </c>
      <c r="Y95" s="1">
        <f>MAX((Source_tot_pop!Y95-Source_ur_pop!Y95),0)</f>
        <v>2</v>
      </c>
      <c r="Z95" s="1">
        <f>MAX((Source_tot_pop!Z95-Source_ur_pop!Z95),0)</f>
        <v>3</v>
      </c>
      <c r="AA95" s="1">
        <f>MAX((Source_tot_pop!AA95-Source_ur_pop!AA95),0)</f>
        <v>2</v>
      </c>
      <c r="AB95" s="1">
        <f>MAX((Source_tot_pop!AB95-Source_ur_pop!AB95),0)</f>
        <v>2</v>
      </c>
      <c r="AC95" s="1">
        <f>MAX((Source_tot_pop!AC95-Source_ur_pop!AC95),0)</f>
        <v>2</v>
      </c>
    </row>
    <row r="96" spans="1:29" x14ac:dyDescent="0.35">
      <c r="A96" t="s">
        <v>19</v>
      </c>
      <c r="B96" t="s">
        <v>35</v>
      </c>
      <c r="C96" t="s">
        <v>0</v>
      </c>
      <c r="D96" s="1">
        <f>MAX((Source_tot_pop!D96-Source_ur_pop!D96),0)</f>
        <v>184</v>
      </c>
      <c r="E96" s="1">
        <f>MAX((Source_tot_pop!E96-Source_ur_pop!E96),0)</f>
        <v>186</v>
      </c>
      <c r="F96" s="1">
        <f>MAX((Source_tot_pop!F96-Source_ur_pop!F96),0)</f>
        <v>188</v>
      </c>
      <c r="G96" s="1">
        <f>MAX((Source_tot_pop!G96-Source_ur_pop!G96),0)</f>
        <v>189</v>
      </c>
      <c r="H96" s="1">
        <f>MAX((Source_tot_pop!H96-Source_ur_pop!H96),0)</f>
        <v>188</v>
      </c>
      <c r="I96" s="1">
        <f>MAX((Source_tot_pop!I96-Source_ur_pop!I96),0)</f>
        <v>190</v>
      </c>
      <c r="J96" s="1">
        <f>MAX((Source_tot_pop!J96-Source_ur_pop!J96),0)</f>
        <v>194</v>
      </c>
      <c r="K96" s="1">
        <f>MAX((Source_tot_pop!K96-Source_ur_pop!K96),0)</f>
        <v>196</v>
      </c>
      <c r="L96" s="1">
        <f>MAX((Source_tot_pop!L96-Source_ur_pop!L96),0)</f>
        <v>198</v>
      </c>
      <c r="M96" s="1">
        <f>MAX((Source_tot_pop!M96-Source_ur_pop!M96),0)</f>
        <v>199</v>
      </c>
      <c r="N96" s="1">
        <f>MAX((Source_tot_pop!N96-Source_ur_pop!N96),0)</f>
        <v>204</v>
      </c>
      <c r="O96" s="1">
        <f>MAX((Source_tot_pop!O96-Source_ur_pop!O96),0)</f>
        <v>209</v>
      </c>
      <c r="P96" s="1">
        <f>MAX((Source_tot_pop!P96-Source_ur_pop!P96),0)</f>
        <v>214</v>
      </c>
      <c r="Q96" s="1">
        <f>MAX((Source_tot_pop!Q96-Source_ur_pop!Q96),0)</f>
        <v>217</v>
      </c>
      <c r="R96" s="1">
        <f>MAX((Source_tot_pop!R96-Source_ur_pop!R96),0)</f>
        <v>221</v>
      </c>
      <c r="S96" s="1">
        <f>MAX((Source_tot_pop!S96-Source_ur_pop!S96),0)</f>
        <v>229</v>
      </c>
      <c r="T96" s="1">
        <f>MAX((Source_tot_pop!T96-Source_ur_pop!T96),0)</f>
        <v>237</v>
      </c>
      <c r="U96" s="1">
        <f>MAX((Source_tot_pop!U96-Source_ur_pop!U96),0)</f>
        <v>244</v>
      </c>
      <c r="V96" s="1">
        <f>MAX((Source_tot_pop!V96-Source_ur_pop!V96),0)</f>
        <v>252</v>
      </c>
      <c r="W96" s="1">
        <f>MAX((Source_tot_pop!W96-Source_ur_pop!W96),0)</f>
        <v>259</v>
      </c>
      <c r="X96" s="1">
        <f>MAX((Source_tot_pop!X96-Source_ur_pop!X96),0)</f>
        <v>270</v>
      </c>
      <c r="Y96" s="1">
        <f>MAX((Source_tot_pop!Y96-Source_ur_pop!Y96),0)</f>
        <v>285</v>
      </c>
      <c r="Z96" s="1">
        <f>MAX((Source_tot_pop!Z96-Source_ur_pop!Z96),0)</f>
        <v>298</v>
      </c>
      <c r="AA96" s="1">
        <f>MAX((Source_tot_pop!AA96-Source_ur_pop!AA96),0)</f>
        <v>311</v>
      </c>
      <c r="AB96" s="1">
        <f>MAX((Source_tot_pop!AB96-Source_ur_pop!AB96),0)</f>
        <v>324</v>
      </c>
      <c r="AC96" s="1">
        <f>MAX((Source_tot_pop!AC96-Source_ur_pop!AC96),0)</f>
        <v>336</v>
      </c>
    </row>
    <row r="97" spans="1:29" x14ac:dyDescent="0.35">
      <c r="A97" t="s">
        <v>19</v>
      </c>
      <c r="B97" t="s">
        <v>35</v>
      </c>
      <c r="C97" t="s">
        <v>1</v>
      </c>
      <c r="D97" s="1">
        <f>MAX((Source_tot_pop!D97-Source_ur_pop!D97),0)</f>
        <v>100</v>
      </c>
      <c r="E97" s="1">
        <f>MAX((Source_tot_pop!E97-Source_ur_pop!E97),0)</f>
        <v>101</v>
      </c>
      <c r="F97" s="1">
        <f>MAX((Source_tot_pop!F97-Source_ur_pop!F97),0)</f>
        <v>103</v>
      </c>
      <c r="G97" s="1">
        <f>MAX((Source_tot_pop!G97-Source_ur_pop!G97),0)</f>
        <v>104</v>
      </c>
      <c r="H97" s="1">
        <f>MAX((Source_tot_pop!H97-Source_ur_pop!H97),0)</f>
        <v>104</v>
      </c>
      <c r="I97" s="1">
        <f>MAX((Source_tot_pop!I97-Source_ur_pop!I97),0)</f>
        <v>107</v>
      </c>
      <c r="J97" s="1">
        <f>MAX((Source_tot_pop!J97-Source_ur_pop!J97),0)</f>
        <v>111</v>
      </c>
      <c r="K97" s="1">
        <f>MAX((Source_tot_pop!K97-Source_ur_pop!K97),0)</f>
        <v>114</v>
      </c>
      <c r="L97" s="1">
        <f>MAX((Source_tot_pop!L97-Source_ur_pop!L97),0)</f>
        <v>117</v>
      </c>
      <c r="M97" s="1">
        <f>MAX((Source_tot_pop!M97-Source_ur_pop!M97),0)</f>
        <v>120</v>
      </c>
      <c r="N97" s="1">
        <f>MAX((Source_tot_pop!N97-Source_ur_pop!N97),0)</f>
        <v>125</v>
      </c>
      <c r="O97" s="1">
        <f>MAX((Source_tot_pop!O97-Source_ur_pop!O97),0)</f>
        <v>132</v>
      </c>
      <c r="P97" s="1">
        <f>MAX((Source_tot_pop!P97-Source_ur_pop!P97),0)</f>
        <v>138</v>
      </c>
      <c r="Q97" s="1">
        <f>MAX((Source_tot_pop!Q97-Source_ur_pop!Q97),0)</f>
        <v>144</v>
      </c>
      <c r="R97" s="1">
        <f>MAX((Source_tot_pop!R97-Source_ur_pop!R97),0)</f>
        <v>149</v>
      </c>
      <c r="S97" s="1">
        <f>MAX((Source_tot_pop!S97-Source_ur_pop!S97),0)</f>
        <v>158</v>
      </c>
      <c r="T97" s="1">
        <f>MAX((Source_tot_pop!T97-Source_ur_pop!T97),0)</f>
        <v>171</v>
      </c>
      <c r="U97" s="1">
        <f>MAX((Source_tot_pop!U97-Source_ur_pop!U97),0)</f>
        <v>182</v>
      </c>
      <c r="V97" s="1">
        <f>MAX((Source_tot_pop!V97-Source_ur_pop!V97),0)</f>
        <v>192</v>
      </c>
      <c r="W97" s="1">
        <f>MAX((Source_tot_pop!W97-Source_ur_pop!W97),0)</f>
        <v>204</v>
      </c>
      <c r="X97" s="1">
        <f>MAX((Source_tot_pop!X97-Source_ur_pop!X97),0)</f>
        <v>220</v>
      </c>
      <c r="Y97" s="1">
        <f>MAX((Source_tot_pop!Y97-Source_ur_pop!Y97),0)</f>
        <v>242</v>
      </c>
      <c r="Z97" s="1">
        <f>MAX((Source_tot_pop!Z97-Source_ur_pop!Z97),0)</f>
        <v>263</v>
      </c>
      <c r="AA97" s="1">
        <f>MAX((Source_tot_pop!AA97-Source_ur_pop!AA97),0)</f>
        <v>283</v>
      </c>
      <c r="AB97" s="1">
        <f>MAX((Source_tot_pop!AB97-Source_ur_pop!AB97),0)</f>
        <v>303</v>
      </c>
      <c r="AC97" s="1">
        <f>MAX((Source_tot_pop!AC97-Source_ur_pop!AC97),0)</f>
        <v>323</v>
      </c>
    </row>
    <row r="98" spans="1:29" x14ac:dyDescent="0.35">
      <c r="A98" t="s">
        <v>19</v>
      </c>
      <c r="B98" t="s">
        <v>35</v>
      </c>
      <c r="C98" t="s">
        <v>2</v>
      </c>
      <c r="D98" s="1">
        <f>MAX((Source_tot_pop!D98-Source_ur_pop!D98),0)</f>
        <v>85</v>
      </c>
      <c r="E98" s="1">
        <f>MAX((Source_tot_pop!E98-Source_ur_pop!E98),0)</f>
        <v>85</v>
      </c>
      <c r="F98" s="1">
        <f>MAX((Source_tot_pop!F98-Source_ur_pop!F98),0)</f>
        <v>85</v>
      </c>
      <c r="G98" s="1">
        <f>MAX((Source_tot_pop!G98-Source_ur_pop!G98),0)</f>
        <v>84</v>
      </c>
      <c r="H98" s="1">
        <f>MAX((Source_tot_pop!H98-Source_ur_pop!H98),0)</f>
        <v>84</v>
      </c>
      <c r="I98" s="1">
        <f>MAX((Source_tot_pop!I98-Source_ur_pop!I98),0)</f>
        <v>83</v>
      </c>
      <c r="J98" s="1">
        <f>MAX((Source_tot_pop!J98-Source_ur_pop!J98),0)</f>
        <v>83</v>
      </c>
      <c r="K98" s="1">
        <f>MAX((Source_tot_pop!K98-Source_ur_pop!K98),0)</f>
        <v>81</v>
      </c>
      <c r="L98" s="1">
        <f>MAX((Source_tot_pop!L98-Source_ur_pop!L98),0)</f>
        <v>81</v>
      </c>
      <c r="M98" s="1">
        <f>MAX((Source_tot_pop!M98-Source_ur_pop!M98),0)</f>
        <v>80</v>
      </c>
      <c r="N98" s="1">
        <f>MAX((Source_tot_pop!N98-Source_ur_pop!N98),0)</f>
        <v>79</v>
      </c>
      <c r="O98" s="1">
        <f>MAX((Source_tot_pop!O98-Source_ur_pop!O98),0)</f>
        <v>78</v>
      </c>
      <c r="P98" s="1">
        <f>MAX((Source_tot_pop!P98-Source_ur_pop!P98),0)</f>
        <v>76</v>
      </c>
      <c r="Q98" s="1">
        <f>MAX((Source_tot_pop!Q98-Source_ur_pop!Q98),0)</f>
        <v>75</v>
      </c>
      <c r="R98" s="1">
        <f>MAX((Source_tot_pop!R98-Source_ur_pop!R98),0)</f>
        <v>73</v>
      </c>
      <c r="S98" s="1">
        <f>MAX((Source_tot_pop!S98-Source_ur_pop!S98),0)</f>
        <v>69</v>
      </c>
      <c r="T98" s="1">
        <f>MAX((Source_tot_pop!T98-Source_ur_pop!T98),0)</f>
        <v>66</v>
      </c>
      <c r="U98" s="1">
        <f>MAX((Source_tot_pop!U98-Source_ur_pop!U98),0)</f>
        <v>63</v>
      </c>
      <c r="V98" s="1">
        <f>MAX((Source_tot_pop!V98-Source_ur_pop!V98),0)</f>
        <v>59</v>
      </c>
      <c r="W98" s="1">
        <f>MAX((Source_tot_pop!W98-Source_ur_pop!W98),0)</f>
        <v>55</v>
      </c>
      <c r="X98" s="1">
        <f>MAX((Source_tot_pop!X98-Source_ur_pop!X98),0)</f>
        <v>50</v>
      </c>
      <c r="Y98" s="1">
        <f>MAX((Source_tot_pop!Y98-Source_ur_pop!Y98),0)</f>
        <v>43</v>
      </c>
      <c r="Z98" s="1">
        <f>MAX((Source_tot_pop!Z98-Source_ur_pop!Z98),0)</f>
        <v>35</v>
      </c>
      <c r="AA98" s="1">
        <f>MAX((Source_tot_pop!AA98-Source_ur_pop!AA98),0)</f>
        <v>28</v>
      </c>
      <c r="AB98" s="1">
        <f>MAX((Source_tot_pop!AB98-Source_ur_pop!AB98),0)</f>
        <v>21</v>
      </c>
      <c r="AC98" s="1">
        <f>MAX((Source_tot_pop!AC98-Source_ur_pop!AC98),0)</f>
        <v>13</v>
      </c>
    </row>
    <row r="99" spans="1:29" x14ac:dyDescent="0.35">
      <c r="A99" t="str">
        <f t="shared" si="1"/>
        <v>GA</v>
      </c>
      <c r="B99" t="s">
        <v>36</v>
      </c>
      <c r="C99" t="s">
        <v>0</v>
      </c>
      <c r="D99" s="1">
        <f>MAX((Source_tot_pop!D99-Source_ur_pop!D99),0)</f>
        <v>544</v>
      </c>
      <c r="E99" s="1">
        <f>MAX((Source_tot_pop!E99-Source_ur_pop!E99),0)</f>
        <v>530</v>
      </c>
      <c r="F99" s="1">
        <f>MAX((Source_tot_pop!F99-Source_ur_pop!F99),0)</f>
        <v>516</v>
      </c>
      <c r="G99" s="1">
        <f>MAX((Source_tot_pop!G99-Source_ur_pop!G99),0)</f>
        <v>503</v>
      </c>
      <c r="H99" s="1">
        <f>MAX((Source_tot_pop!H99-Source_ur_pop!H99),0)</f>
        <v>488</v>
      </c>
      <c r="I99" s="1">
        <f>MAX((Source_tot_pop!I99-Source_ur_pop!I99),0)</f>
        <v>475</v>
      </c>
      <c r="J99" s="1">
        <f>MAX((Source_tot_pop!J99-Source_ur_pop!J99),0)</f>
        <v>461</v>
      </c>
      <c r="K99" s="1">
        <f>MAX((Source_tot_pop!K99-Source_ur_pop!K99),0)</f>
        <v>446</v>
      </c>
      <c r="L99" s="1">
        <f>MAX((Source_tot_pop!L99-Source_ur_pop!L99),0)</f>
        <v>431</v>
      </c>
      <c r="M99" s="1">
        <f>MAX((Source_tot_pop!M99-Source_ur_pop!M99),0)</f>
        <v>417</v>
      </c>
      <c r="N99" s="1">
        <f>MAX((Source_tot_pop!N99-Source_ur_pop!N99),0)</f>
        <v>402</v>
      </c>
      <c r="O99" s="1">
        <f>MAX((Source_tot_pop!O99-Source_ur_pop!O99),0)</f>
        <v>387</v>
      </c>
      <c r="P99" s="1">
        <f>MAX((Source_tot_pop!P99-Source_ur_pop!P99),0)</f>
        <v>372</v>
      </c>
      <c r="Q99" s="1">
        <f>MAX((Source_tot_pop!Q99-Source_ur_pop!Q99),0)</f>
        <v>358</v>
      </c>
      <c r="R99" s="1">
        <f>MAX((Source_tot_pop!R99-Source_ur_pop!R99),0)</f>
        <v>343</v>
      </c>
      <c r="S99" s="1">
        <f>MAX((Source_tot_pop!S99-Source_ur_pop!S99),0)</f>
        <v>329</v>
      </c>
      <c r="T99" s="1">
        <f>MAX((Source_tot_pop!T99-Source_ur_pop!T99),0)</f>
        <v>314</v>
      </c>
      <c r="U99" s="1">
        <f>MAX((Source_tot_pop!U99-Source_ur_pop!U99),0)</f>
        <v>299</v>
      </c>
      <c r="V99" s="1">
        <f>MAX((Source_tot_pop!V99-Source_ur_pop!V99),0)</f>
        <v>285</v>
      </c>
      <c r="W99" s="1">
        <f>MAX((Source_tot_pop!W99-Source_ur_pop!W99),0)</f>
        <v>271</v>
      </c>
      <c r="X99" s="1">
        <f>MAX((Source_tot_pop!X99-Source_ur_pop!X99),0)</f>
        <v>256</v>
      </c>
      <c r="Y99" s="1">
        <f>MAX((Source_tot_pop!Y99-Source_ur_pop!Y99),0)</f>
        <v>242</v>
      </c>
      <c r="Z99" s="1">
        <f>MAX((Source_tot_pop!Z99-Source_ur_pop!Z99),0)</f>
        <v>228</v>
      </c>
      <c r="AA99" s="1">
        <f>MAX((Source_tot_pop!AA99-Source_ur_pop!AA99),0)</f>
        <v>214</v>
      </c>
      <c r="AB99" s="1">
        <f>MAX((Source_tot_pop!AB99-Source_ur_pop!AB99),0)</f>
        <v>201</v>
      </c>
      <c r="AC99" s="1">
        <f>MAX((Source_tot_pop!AC99-Source_ur_pop!AC99),0)</f>
        <v>188</v>
      </c>
    </row>
    <row r="100" spans="1:29" x14ac:dyDescent="0.35">
      <c r="A100" t="str">
        <f t="shared" si="1"/>
        <v>GA</v>
      </c>
      <c r="B100" t="s">
        <v>36</v>
      </c>
      <c r="C100" t="s">
        <v>1</v>
      </c>
      <c r="D100" s="1">
        <f>MAX((Source_tot_pop!D100-Source_ur_pop!D100),0)</f>
        <v>271</v>
      </c>
      <c r="E100" s="1">
        <f>MAX((Source_tot_pop!E100-Source_ur_pop!E100),0)</f>
        <v>264</v>
      </c>
      <c r="F100" s="1">
        <f>MAX((Source_tot_pop!F100-Source_ur_pop!F100),0)</f>
        <v>256</v>
      </c>
      <c r="G100" s="1">
        <f>MAX((Source_tot_pop!G100-Source_ur_pop!G100),0)</f>
        <v>249</v>
      </c>
      <c r="H100" s="1">
        <f>MAX((Source_tot_pop!H100-Source_ur_pop!H100),0)</f>
        <v>241</v>
      </c>
      <c r="I100" s="1">
        <f>MAX((Source_tot_pop!I100-Source_ur_pop!I100),0)</f>
        <v>234</v>
      </c>
      <c r="J100" s="1">
        <f>MAX((Source_tot_pop!J100-Source_ur_pop!J100),0)</f>
        <v>226</v>
      </c>
      <c r="K100" s="1">
        <f>MAX((Source_tot_pop!K100-Source_ur_pop!K100),0)</f>
        <v>219</v>
      </c>
      <c r="L100" s="1">
        <f>MAX((Source_tot_pop!L100-Source_ur_pop!L100),0)</f>
        <v>210</v>
      </c>
      <c r="M100" s="1">
        <f>MAX((Source_tot_pop!M100-Source_ur_pop!M100),0)</f>
        <v>202</v>
      </c>
      <c r="N100" s="1">
        <f>MAX((Source_tot_pop!N100-Source_ur_pop!N100),0)</f>
        <v>194</v>
      </c>
      <c r="O100" s="1">
        <f>MAX((Source_tot_pop!O100-Source_ur_pop!O100),0)</f>
        <v>186</v>
      </c>
      <c r="P100" s="1">
        <f>MAX((Source_tot_pop!P100-Source_ur_pop!P100),0)</f>
        <v>179</v>
      </c>
      <c r="Q100" s="1">
        <f>MAX((Source_tot_pop!Q100-Source_ur_pop!Q100),0)</f>
        <v>170</v>
      </c>
      <c r="R100" s="1">
        <f>MAX((Source_tot_pop!R100-Source_ur_pop!R100),0)</f>
        <v>163</v>
      </c>
      <c r="S100" s="1">
        <f>MAX((Source_tot_pop!S100-Source_ur_pop!S100),0)</f>
        <v>155</v>
      </c>
      <c r="T100" s="1">
        <f>MAX((Source_tot_pop!T100-Source_ur_pop!T100),0)</f>
        <v>147</v>
      </c>
      <c r="U100" s="1">
        <f>MAX((Source_tot_pop!U100-Source_ur_pop!U100),0)</f>
        <v>138</v>
      </c>
      <c r="V100" s="1">
        <f>MAX((Source_tot_pop!V100-Source_ur_pop!V100),0)</f>
        <v>130</v>
      </c>
      <c r="W100" s="1">
        <f>MAX((Source_tot_pop!W100-Source_ur_pop!W100),0)</f>
        <v>124</v>
      </c>
      <c r="X100" s="1">
        <f>MAX((Source_tot_pop!X100-Source_ur_pop!X100),0)</f>
        <v>115</v>
      </c>
      <c r="Y100" s="1">
        <f>MAX((Source_tot_pop!Y100-Source_ur_pop!Y100),0)</f>
        <v>108</v>
      </c>
      <c r="Z100" s="1">
        <f>MAX((Source_tot_pop!Z100-Source_ur_pop!Z100),0)</f>
        <v>101</v>
      </c>
      <c r="AA100" s="1">
        <f>MAX((Source_tot_pop!AA100-Source_ur_pop!AA100),0)</f>
        <v>93</v>
      </c>
      <c r="AB100" s="1">
        <f>MAX((Source_tot_pop!AB100-Source_ur_pop!AB100),0)</f>
        <v>86</v>
      </c>
      <c r="AC100" s="1">
        <f>MAX((Source_tot_pop!AC100-Source_ur_pop!AC100),0)</f>
        <v>78</v>
      </c>
    </row>
    <row r="101" spans="1:29" x14ac:dyDescent="0.35">
      <c r="A101" t="str">
        <f t="shared" si="1"/>
        <v>GA</v>
      </c>
      <c r="B101" t="s">
        <v>36</v>
      </c>
      <c r="C101" t="s">
        <v>2</v>
      </c>
      <c r="D101" s="1">
        <f>MAX((Source_tot_pop!D101-Source_ur_pop!D101),0)</f>
        <v>273</v>
      </c>
      <c r="E101" s="1">
        <f>MAX((Source_tot_pop!E101-Source_ur_pop!E101),0)</f>
        <v>266</v>
      </c>
      <c r="F101" s="1">
        <f>MAX((Source_tot_pop!F101-Source_ur_pop!F101),0)</f>
        <v>260</v>
      </c>
      <c r="G101" s="1">
        <f>MAX((Source_tot_pop!G101-Source_ur_pop!G101),0)</f>
        <v>254</v>
      </c>
      <c r="H101" s="1">
        <f>MAX((Source_tot_pop!H101-Source_ur_pop!H101),0)</f>
        <v>247</v>
      </c>
      <c r="I101" s="1">
        <f>MAX((Source_tot_pop!I101-Source_ur_pop!I101),0)</f>
        <v>241</v>
      </c>
      <c r="J101" s="1">
        <f>MAX((Source_tot_pop!J101-Source_ur_pop!J101),0)</f>
        <v>234</v>
      </c>
      <c r="K101" s="1">
        <f>MAX((Source_tot_pop!K101-Source_ur_pop!K101),0)</f>
        <v>227</v>
      </c>
      <c r="L101" s="1">
        <f>MAX((Source_tot_pop!L101-Source_ur_pop!L101),0)</f>
        <v>222</v>
      </c>
      <c r="M101" s="1">
        <f>MAX((Source_tot_pop!M101-Source_ur_pop!M101),0)</f>
        <v>215</v>
      </c>
      <c r="N101" s="1">
        <f>MAX((Source_tot_pop!N101-Source_ur_pop!N101),0)</f>
        <v>207</v>
      </c>
      <c r="O101" s="1">
        <f>MAX((Source_tot_pop!O101-Source_ur_pop!O101),0)</f>
        <v>200</v>
      </c>
      <c r="P101" s="1">
        <f>MAX((Source_tot_pop!P101-Source_ur_pop!P101),0)</f>
        <v>194</v>
      </c>
      <c r="Q101" s="1">
        <f>MAX((Source_tot_pop!Q101-Source_ur_pop!Q101),0)</f>
        <v>187</v>
      </c>
      <c r="R101" s="1">
        <f>MAX((Source_tot_pop!R101-Source_ur_pop!R101),0)</f>
        <v>181</v>
      </c>
      <c r="S101" s="1">
        <f>MAX((Source_tot_pop!S101-Source_ur_pop!S101),0)</f>
        <v>174</v>
      </c>
      <c r="T101" s="1">
        <f>MAX((Source_tot_pop!T101-Source_ur_pop!T101),0)</f>
        <v>167</v>
      </c>
      <c r="U101" s="1">
        <f>MAX((Source_tot_pop!U101-Source_ur_pop!U101),0)</f>
        <v>160</v>
      </c>
      <c r="V101" s="1">
        <f>MAX((Source_tot_pop!V101-Source_ur_pop!V101),0)</f>
        <v>153</v>
      </c>
      <c r="W101" s="1">
        <f>MAX((Source_tot_pop!W101-Source_ur_pop!W101),0)</f>
        <v>147</v>
      </c>
      <c r="X101" s="1">
        <f>MAX((Source_tot_pop!X101-Source_ur_pop!X101),0)</f>
        <v>140</v>
      </c>
      <c r="Y101" s="1">
        <f>MAX((Source_tot_pop!Y101-Source_ur_pop!Y101),0)</f>
        <v>134</v>
      </c>
      <c r="Z101" s="1">
        <f>MAX((Source_tot_pop!Z101-Source_ur_pop!Z101),0)</f>
        <v>128</v>
      </c>
      <c r="AA101" s="1">
        <f>MAX((Source_tot_pop!AA101-Source_ur_pop!AA101),0)</f>
        <v>121</v>
      </c>
      <c r="AB101" s="1">
        <f>MAX((Source_tot_pop!AB101-Source_ur_pop!AB101),0)</f>
        <v>116</v>
      </c>
      <c r="AC101" s="1">
        <f>MAX((Source_tot_pop!AC101-Source_ur_pop!AC101),0)</f>
        <v>110</v>
      </c>
    </row>
    <row r="102" spans="1:29" x14ac:dyDescent="0.35">
      <c r="A102" t="s">
        <v>46</v>
      </c>
      <c r="B102" t="s">
        <v>37</v>
      </c>
      <c r="C102" t="s">
        <v>0</v>
      </c>
      <c r="D102" s="1">
        <f>MAX((Source_tot_pop!D102-Source_ur_pop!D102),0)</f>
        <v>14</v>
      </c>
      <c r="E102" s="1">
        <f>MAX((Source_tot_pop!E102-Source_ur_pop!E102),0)</f>
        <v>12</v>
      </c>
      <c r="F102" s="1">
        <f>MAX((Source_tot_pop!F102-Source_ur_pop!F102),0)</f>
        <v>11</v>
      </c>
      <c r="G102" s="1">
        <f>MAX((Source_tot_pop!G102-Source_ur_pop!G102),0)</f>
        <v>9</v>
      </c>
      <c r="H102" s="1">
        <f>MAX((Source_tot_pop!H102-Source_ur_pop!H102),0)</f>
        <v>7</v>
      </c>
      <c r="I102" s="1">
        <f>MAX((Source_tot_pop!I102-Source_ur_pop!I102),0)</f>
        <v>6</v>
      </c>
      <c r="J102" s="1">
        <f>MAX((Source_tot_pop!J102-Source_ur_pop!J102),0)</f>
        <v>5</v>
      </c>
      <c r="K102" s="1">
        <f>MAX((Source_tot_pop!K102-Source_ur_pop!K102),0)</f>
        <v>3</v>
      </c>
      <c r="L102" s="1">
        <f>MAX((Source_tot_pop!L102-Source_ur_pop!L102),0)</f>
        <v>3</v>
      </c>
      <c r="M102" s="1">
        <f>MAX((Source_tot_pop!M102-Source_ur_pop!M102),0)</f>
        <v>2</v>
      </c>
      <c r="N102" s="1">
        <f>MAX((Source_tot_pop!N102-Source_ur_pop!N102),0)</f>
        <v>1</v>
      </c>
      <c r="O102" s="1">
        <f>MAX((Source_tot_pop!O102-Source_ur_pop!O102),0)</f>
        <v>1</v>
      </c>
      <c r="P102" s="1">
        <f>MAX((Source_tot_pop!P102-Source_ur_pop!P102),0)</f>
        <v>0</v>
      </c>
      <c r="Q102" s="1">
        <f>MAX((Source_tot_pop!Q102-Source_ur_pop!Q102),0)</f>
        <v>0</v>
      </c>
      <c r="R102" s="1">
        <f>MAX((Source_tot_pop!R102-Source_ur_pop!R102),0)</f>
        <v>0</v>
      </c>
      <c r="S102" s="1">
        <f>MAX((Source_tot_pop!S102-Source_ur_pop!S102),0)</f>
        <v>0</v>
      </c>
      <c r="T102" s="1">
        <f>MAX((Source_tot_pop!T102-Source_ur_pop!T102),0)</f>
        <v>0</v>
      </c>
      <c r="U102" s="1">
        <f>MAX((Source_tot_pop!U102-Source_ur_pop!U102),0)</f>
        <v>0</v>
      </c>
      <c r="V102" s="1">
        <f>MAX((Source_tot_pop!V102-Source_ur_pop!V102),0)</f>
        <v>0</v>
      </c>
      <c r="W102" s="1">
        <f>MAX((Source_tot_pop!W102-Source_ur_pop!W102),0)</f>
        <v>0</v>
      </c>
      <c r="X102" s="1">
        <f>MAX((Source_tot_pop!X102-Source_ur_pop!X102),0)</f>
        <v>0</v>
      </c>
      <c r="Y102" s="1">
        <f>MAX((Source_tot_pop!Y102-Source_ur_pop!Y102),0)</f>
        <v>0</v>
      </c>
      <c r="Z102" s="1">
        <f>MAX((Source_tot_pop!Z102-Source_ur_pop!Z102),0)</f>
        <v>0</v>
      </c>
      <c r="AA102" s="1">
        <f>MAX((Source_tot_pop!AA102-Source_ur_pop!AA102),0)</f>
        <v>0</v>
      </c>
      <c r="AB102" s="1">
        <f>MAX((Source_tot_pop!AB102-Source_ur_pop!AB102),0)</f>
        <v>0</v>
      </c>
      <c r="AC102" s="1">
        <f>MAX((Source_tot_pop!AC102-Source_ur_pop!AC102),0)</f>
        <v>1</v>
      </c>
    </row>
    <row r="103" spans="1:29" x14ac:dyDescent="0.35">
      <c r="A103" t="s">
        <v>46</v>
      </c>
      <c r="B103" t="s">
        <v>37</v>
      </c>
      <c r="C103" t="s">
        <v>1</v>
      </c>
      <c r="D103" s="1">
        <f>MAX((Source_tot_pop!D103-Source_ur_pop!D103),0)</f>
        <v>7</v>
      </c>
      <c r="E103" s="1">
        <f>MAX((Source_tot_pop!E103-Source_ur_pop!E103),0)</f>
        <v>6</v>
      </c>
      <c r="F103" s="1">
        <f>MAX((Source_tot_pop!F103-Source_ur_pop!F103),0)</f>
        <v>6</v>
      </c>
      <c r="G103" s="1">
        <f>MAX((Source_tot_pop!G103-Source_ur_pop!G103),0)</f>
        <v>5</v>
      </c>
      <c r="H103" s="1">
        <f>MAX((Source_tot_pop!H103-Source_ur_pop!H103),0)</f>
        <v>4</v>
      </c>
      <c r="I103" s="1">
        <f>MAX((Source_tot_pop!I103-Source_ur_pop!I103),0)</f>
        <v>3</v>
      </c>
      <c r="J103" s="1">
        <f>MAX((Source_tot_pop!J103-Source_ur_pop!J103),0)</f>
        <v>2</v>
      </c>
      <c r="K103" s="1">
        <f>MAX((Source_tot_pop!K103-Source_ur_pop!K103),0)</f>
        <v>2</v>
      </c>
      <c r="L103" s="1">
        <f>MAX((Source_tot_pop!L103-Source_ur_pop!L103),0)</f>
        <v>2</v>
      </c>
      <c r="M103" s="1">
        <f>MAX((Source_tot_pop!M103-Source_ur_pop!M103),0)</f>
        <v>1</v>
      </c>
      <c r="N103" s="1">
        <f>MAX((Source_tot_pop!N103-Source_ur_pop!N103),0)</f>
        <v>1</v>
      </c>
      <c r="O103" s="1">
        <f>MAX((Source_tot_pop!O103-Source_ur_pop!O103),0)</f>
        <v>0</v>
      </c>
      <c r="P103" s="1">
        <f>MAX((Source_tot_pop!P103-Source_ur_pop!P103),0)</f>
        <v>0</v>
      </c>
      <c r="Q103" s="1">
        <f>MAX((Source_tot_pop!Q103-Source_ur_pop!Q103),0)</f>
        <v>1</v>
      </c>
      <c r="R103" s="1">
        <f>MAX((Source_tot_pop!R103-Source_ur_pop!R103),0)</f>
        <v>0</v>
      </c>
      <c r="S103" s="1">
        <f>MAX((Source_tot_pop!S103-Source_ur_pop!S103),0)</f>
        <v>0</v>
      </c>
      <c r="T103" s="1">
        <f>MAX((Source_tot_pop!T103-Source_ur_pop!T103),0)</f>
        <v>0</v>
      </c>
      <c r="U103" s="1">
        <f>MAX((Source_tot_pop!U103-Source_ur_pop!U103),0)</f>
        <v>0</v>
      </c>
      <c r="V103" s="1">
        <f>MAX((Source_tot_pop!V103-Source_ur_pop!V103),0)</f>
        <v>0</v>
      </c>
      <c r="W103" s="1">
        <f>MAX((Source_tot_pop!W103-Source_ur_pop!W103),0)</f>
        <v>0</v>
      </c>
      <c r="X103" s="1">
        <f>MAX((Source_tot_pop!X103-Source_ur_pop!X103),0)</f>
        <v>0</v>
      </c>
      <c r="Y103" s="1">
        <f>MAX((Source_tot_pop!Y103-Source_ur_pop!Y103),0)</f>
        <v>0</v>
      </c>
      <c r="Z103" s="1">
        <f>MAX((Source_tot_pop!Z103-Source_ur_pop!Z103),0)</f>
        <v>0</v>
      </c>
      <c r="AA103" s="1">
        <f>MAX((Source_tot_pop!AA103-Source_ur_pop!AA103),0)</f>
        <v>0</v>
      </c>
      <c r="AB103" s="1">
        <f>MAX((Source_tot_pop!AB103-Source_ur_pop!AB103),0)</f>
        <v>0</v>
      </c>
      <c r="AC103" s="1">
        <f>MAX((Source_tot_pop!AC103-Source_ur_pop!AC103),0)</f>
        <v>0</v>
      </c>
    </row>
    <row r="104" spans="1:29" x14ac:dyDescent="0.35">
      <c r="A104" t="s">
        <v>46</v>
      </c>
      <c r="B104" t="s">
        <v>37</v>
      </c>
      <c r="C104" t="s">
        <v>2</v>
      </c>
      <c r="D104" s="1">
        <f>MAX((Source_tot_pop!D104-Source_ur_pop!D104),0)</f>
        <v>6</v>
      </c>
      <c r="E104" s="1">
        <f>MAX((Source_tot_pop!E104-Source_ur_pop!E104),0)</f>
        <v>6</v>
      </c>
      <c r="F104" s="1">
        <f>MAX((Source_tot_pop!F104-Source_ur_pop!F104),0)</f>
        <v>5</v>
      </c>
      <c r="G104" s="1">
        <f>MAX((Source_tot_pop!G104-Source_ur_pop!G104),0)</f>
        <v>4</v>
      </c>
      <c r="H104" s="1">
        <f>MAX((Source_tot_pop!H104-Source_ur_pop!H104),0)</f>
        <v>3</v>
      </c>
      <c r="I104" s="1">
        <f>MAX((Source_tot_pop!I104-Source_ur_pop!I104),0)</f>
        <v>3</v>
      </c>
      <c r="J104" s="1">
        <f>MAX((Source_tot_pop!J104-Source_ur_pop!J104),0)</f>
        <v>3</v>
      </c>
      <c r="K104" s="1">
        <f>MAX((Source_tot_pop!K104-Source_ur_pop!K104),0)</f>
        <v>2</v>
      </c>
      <c r="L104" s="1">
        <f>MAX((Source_tot_pop!L104-Source_ur_pop!L104),0)</f>
        <v>2</v>
      </c>
      <c r="M104" s="1">
        <f>MAX((Source_tot_pop!M104-Source_ur_pop!M104),0)</f>
        <v>1</v>
      </c>
      <c r="N104" s="1">
        <f>MAX((Source_tot_pop!N104-Source_ur_pop!N104),0)</f>
        <v>1</v>
      </c>
      <c r="O104" s="1">
        <f>MAX((Source_tot_pop!O104-Source_ur_pop!O104),0)</f>
        <v>0</v>
      </c>
      <c r="P104" s="1">
        <f>MAX((Source_tot_pop!P104-Source_ur_pop!P104),0)</f>
        <v>0</v>
      </c>
      <c r="Q104" s="1">
        <f>MAX((Source_tot_pop!Q104-Source_ur_pop!Q104),0)</f>
        <v>0</v>
      </c>
      <c r="R104" s="1">
        <f>MAX((Source_tot_pop!R104-Source_ur_pop!R104),0)</f>
        <v>0</v>
      </c>
      <c r="S104" s="1">
        <f>MAX((Source_tot_pop!S104-Source_ur_pop!S104),0)</f>
        <v>0</v>
      </c>
      <c r="T104" s="1">
        <f>MAX((Source_tot_pop!T104-Source_ur_pop!T104),0)</f>
        <v>0</v>
      </c>
      <c r="U104" s="1">
        <f>MAX((Source_tot_pop!U104-Source_ur_pop!U104),0)</f>
        <v>0</v>
      </c>
      <c r="V104" s="1">
        <f>MAX((Source_tot_pop!V104-Source_ur_pop!V104),0)</f>
        <v>0</v>
      </c>
      <c r="W104" s="1">
        <f>MAX((Source_tot_pop!W104-Source_ur_pop!W104),0)</f>
        <v>0</v>
      </c>
      <c r="X104" s="1">
        <f>MAX((Source_tot_pop!X104-Source_ur_pop!X104),0)</f>
        <v>0</v>
      </c>
      <c r="Y104" s="1">
        <f>MAX((Source_tot_pop!Y104-Source_ur_pop!Y104),0)</f>
        <v>0</v>
      </c>
      <c r="Z104" s="1">
        <f>MAX((Source_tot_pop!Z104-Source_ur_pop!Z104),0)</f>
        <v>1</v>
      </c>
      <c r="AA104" s="1">
        <f>MAX((Source_tot_pop!AA104-Source_ur_pop!AA104),0)</f>
        <v>1</v>
      </c>
      <c r="AB104" s="1">
        <f>MAX((Source_tot_pop!AB104-Source_ur_pop!AB104),0)</f>
        <v>1</v>
      </c>
      <c r="AC104" s="1">
        <f>MAX((Source_tot_pop!AC104-Source_ur_pop!AC104),0)</f>
        <v>1</v>
      </c>
    </row>
    <row r="105" spans="1:29" x14ac:dyDescent="0.35">
      <c r="A105" t="s">
        <v>24</v>
      </c>
      <c r="B105" t="s">
        <v>38</v>
      </c>
      <c r="C105" t="s">
        <v>0</v>
      </c>
      <c r="D105" s="1">
        <f>MAX((Source_tot_pop!D105-Source_ur_pop!D105),0)</f>
        <v>400</v>
      </c>
      <c r="E105" s="1">
        <f>MAX((Source_tot_pop!E105-Source_ur_pop!E105),0)</f>
        <v>408</v>
      </c>
      <c r="F105" s="1">
        <f>MAX((Source_tot_pop!F105-Source_ur_pop!F105),0)</f>
        <v>415</v>
      </c>
      <c r="G105" s="1">
        <f>MAX((Source_tot_pop!G105-Source_ur_pop!G105),0)</f>
        <v>422</v>
      </c>
      <c r="H105" s="1">
        <f>MAX((Source_tot_pop!H105-Source_ur_pop!H105),0)</f>
        <v>429</v>
      </c>
      <c r="I105" s="1">
        <f>MAX((Source_tot_pop!I105-Source_ur_pop!I105),0)</f>
        <v>437</v>
      </c>
      <c r="J105" s="1">
        <f>MAX((Source_tot_pop!J105-Source_ur_pop!J105),0)</f>
        <v>446</v>
      </c>
      <c r="K105" s="1">
        <f>MAX((Source_tot_pop!K105-Source_ur_pop!K105),0)</f>
        <v>453</v>
      </c>
      <c r="L105" s="1">
        <f>MAX((Source_tot_pop!L105-Source_ur_pop!L105),0)</f>
        <v>461</v>
      </c>
      <c r="M105" s="1">
        <f>MAX((Source_tot_pop!M105-Source_ur_pop!M105),0)</f>
        <v>469</v>
      </c>
      <c r="N105" s="1">
        <f>MAX((Source_tot_pop!N105-Source_ur_pop!N105),0)</f>
        <v>478</v>
      </c>
      <c r="O105" s="1">
        <f>MAX((Source_tot_pop!O105-Source_ur_pop!O105),0)</f>
        <v>487</v>
      </c>
      <c r="P105" s="1">
        <f>MAX((Source_tot_pop!P105-Source_ur_pop!P105),0)</f>
        <v>495</v>
      </c>
      <c r="Q105" s="1">
        <f>MAX((Source_tot_pop!Q105-Source_ur_pop!Q105),0)</f>
        <v>504</v>
      </c>
      <c r="R105" s="1">
        <f>MAX((Source_tot_pop!R105-Source_ur_pop!R105),0)</f>
        <v>513</v>
      </c>
      <c r="S105" s="1">
        <f>MAX((Source_tot_pop!S105-Source_ur_pop!S105),0)</f>
        <v>522</v>
      </c>
      <c r="T105" s="1">
        <f>MAX((Source_tot_pop!T105-Source_ur_pop!T105),0)</f>
        <v>532</v>
      </c>
      <c r="U105" s="1">
        <f>MAX((Source_tot_pop!U105-Source_ur_pop!U105),0)</f>
        <v>541</v>
      </c>
      <c r="V105" s="1">
        <f>MAX((Source_tot_pop!V105-Source_ur_pop!V105),0)</f>
        <v>551</v>
      </c>
      <c r="W105" s="1">
        <f>MAX((Source_tot_pop!W105-Source_ur_pop!W105),0)</f>
        <v>560</v>
      </c>
      <c r="X105" s="1">
        <f>MAX((Source_tot_pop!X105-Source_ur_pop!X105),0)</f>
        <v>570</v>
      </c>
      <c r="Y105" s="1">
        <f>MAX((Source_tot_pop!Y105-Source_ur_pop!Y105),0)</f>
        <v>580</v>
      </c>
      <c r="Z105" s="1">
        <f>MAX((Source_tot_pop!Z105-Source_ur_pop!Z105),0)</f>
        <v>591</v>
      </c>
      <c r="AA105" s="1">
        <f>MAX((Source_tot_pop!AA105-Source_ur_pop!AA105),0)</f>
        <v>600</v>
      </c>
      <c r="AB105" s="1">
        <f>MAX((Source_tot_pop!AB105-Source_ur_pop!AB105),0)</f>
        <v>611</v>
      </c>
      <c r="AC105" s="1">
        <f>MAX((Source_tot_pop!AC105-Source_ur_pop!AC105),0)</f>
        <v>622</v>
      </c>
    </row>
    <row r="106" spans="1:29" x14ac:dyDescent="0.35">
      <c r="A106" t="s">
        <v>24</v>
      </c>
      <c r="B106" t="s">
        <v>38</v>
      </c>
      <c r="C106" t="s">
        <v>1</v>
      </c>
      <c r="D106" s="1">
        <f>MAX((Source_tot_pop!D106-Source_ur_pop!D106),0)</f>
        <v>196</v>
      </c>
      <c r="E106" s="1">
        <f>MAX((Source_tot_pop!E106-Source_ur_pop!E106),0)</f>
        <v>198</v>
      </c>
      <c r="F106" s="1">
        <f>MAX((Source_tot_pop!F106-Source_ur_pop!F106),0)</f>
        <v>201</v>
      </c>
      <c r="G106" s="1">
        <f>MAX((Source_tot_pop!G106-Source_ur_pop!G106),0)</f>
        <v>202</v>
      </c>
      <c r="H106" s="1">
        <f>MAX((Source_tot_pop!H106-Source_ur_pop!H106),0)</f>
        <v>205</v>
      </c>
      <c r="I106" s="1">
        <f>MAX((Source_tot_pop!I106-Source_ur_pop!I106),0)</f>
        <v>207</v>
      </c>
      <c r="J106" s="1">
        <f>MAX((Source_tot_pop!J106-Source_ur_pop!J106),0)</f>
        <v>208</v>
      </c>
      <c r="K106" s="1">
        <f>MAX((Source_tot_pop!K106-Source_ur_pop!K106),0)</f>
        <v>211</v>
      </c>
      <c r="L106" s="1">
        <f>MAX((Source_tot_pop!L106-Source_ur_pop!L106),0)</f>
        <v>212</v>
      </c>
      <c r="M106" s="1">
        <f>MAX((Source_tot_pop!M106-Source_ur_pop!M106),0)</f>
        <v>214</v>
      </c>
      <c r="N106" s="1">
        <f>MAX((Source_tot_pop!N106-Source_ur_pop!N106),0)</f>
        <v>216</v>
      </c>
      <c r="O106" s="1">
        <f>MAX((Source_tot_pop!O106-Source_ur_pop!O106),0)</f>
        <v>217</v>
      </c>
      <c r="P106" s="1">
        <f>MAX((Source_tot_pop!P106-Source_ur_pop!P106),0)</f>
        <v>218</v>
      </c>
      <c r="Q106" s="1">
        <f>MAX((Source_tot_pop!Q106-Source_ur_pop!Q106),0)</f>
        <v>219</v>
      </c>
      <c r="R106" s="1">
        <f>MAX((Source_tot_pop!R106-Source_ur_pop!R106),0)</f>
        <v>221</v>
      </c>
      <c r="S106" s="1">
        <f>MAX((Source_tot_pop!S106-Source_ur_pop!S106),0)</f>
        <v>222</v>
      </c>
      <c r="T106" s="1">
        <f>MAX((Source_tot_pop!T106-Source_ur_pop!T106),0)</f>
        <v>223</v>
      </c>
      <c r="U106" s="1">
        <f>MAX((Source_tot_pop!U106-Source_ur_pop!U106),0)</f>
        <v>224</v>
      </c>
      <c r="V106" s="1">
        <f>MAX((Source_tot_pop!V106-Source_ur_pop!V106),0)</f>
        <v>225</v>
      </c>
      <c r="W106" s="1">
        <f>MAX((Source_tot_pop!W106-Source_ur_pop!W106),0)</f>
        <v>225</v>
      </c>
      <c r="X106" s="1">
        <f>MAX((Source_tot_pop!X106-Source_ur_pop!X106),0)</f>
        <v>226</v>
      </c>
      <c r="Y106" s="1">
        <f>MAX((Source_tot_pop!Y106-Source_ur_pop!Y106),0)</f>
        <v>227</v>
      </c>
      <c r="Z106" s="1">
        <f>MAX((Source_tot_pop!Z106-Source_ur_pop!Z106),0)</f>
        <v>227</v>
      </c>
      <c r="AA106" s="1">
        <f>MAX((Source_tot_pop!AA106-Source_ur_pop!AA106),0)</f>
        <v>227</v>
      </c>
      <c r="AB106" s="1">
        <f>MAX((Source_tot_pop!AB106-Source_ur_pop!AB106),0)</f>
        <v>227</v>
      </c>
      <c r="AC106" s="1">
        <f>MAX((Source_tot_pop!AC106-Source_ur_pop!AC106),0)</f>
        <v>227</v>
      </c>
    </row>
    <row r="107" spans="1:29" x14ac:dyDescent="0.35">
      <c r="A107" t="s">
        <v>24</v>
      </c>
      <c r="B107" t="s">
        <v>38</v>
      </c>
      <c r="C107" t="s">
        <v>2</v>
      </c>
      <c r="D107" s="1">
        <f>MAX((Source_tot_pop!D107-Source_ur_pop!D107),0)</f>
        <v>203</v>
      </c>
      <c r="E107" s="1">
        <f>MAX((Source_tot_pop!E107-Source_ur_pop!E107),0)</f>
        <v>209</v>
      </c>
      <c r="F107" s="1">
        <f>MAX((Source_tot_pop!F107-Source_ur_pop!F107),0)</f>
        <v>214</v>
      </c>
      <c r="G107" s="1">
        <f>MAX((Source_tot_pop!G107-Source_ur_pop!G107),0)</f>
        <v>219</v>
      </c>
      <c r="H107" s="1">
        <f>MAX((Source_tot_pop!H107-Source_ur_pop!H107),0)</f>
        <v>224</v>
      </c>
      <c r="I107" s="1">
        <f>MAX((Source_tot_pop!I107-Source_ur_pop!I107),0)</f>
        <v>231</v>
      </c>
      <c r="J107" s="1">
        <f>MAX((Source_tot_pop!J107-Source_ur_pop!J107),0)</f>
        <v>237</v>
      </c>
      <c r="K107" s="1">
        <f>MAX((Source_tot_pop!K107-Source_ur_pop!K107),0)</f>
        <v>243</v>
      </c>
      <c r="L107" s="1">
        <f>MAX((Source_tot_pop!L107-Source_ur_pop!L107),0)</f>
        <v>249</v>
      </c>
      <c r="M107" s="1">
        <f>MAX((Source_tot_pop!M107-Source_ur_pop!M107),0)</f>
        <v>256</v>
      </c>
      <c r="N107" s="1">
        <f>MAX((Source_tot_pop!N107-Source_ur_pop!N107),0)</f>
        <v>262</v>
      </c>
      <c r="O107" s="1">
        <f>MAX((Source_tot_pop!O107-Source_ur_pop!O107),0)</f>
        <v>270</v>
      </c>
      <c r="P107" s="1">
        <f>MAX((Source_tot_pop!P107-Source_ur_pop!P107),0)</f>
        <v>277</v>
      </c>
      <c r="Q107" s="1">
        <f>MAX((Source_tot_pop!Q107-Source_ur_pop!Q107),0)</f>
        <v>284</v>
      </c>
      <c r="R107" s="1">
        <f>MAX((Source_tot_pop!R107-Source_ur_pop!R107),0)</f>
        <v>292</v>
      </c>
      <c r="S107" s="1">
        <f>MAX((Source_tot_pop!S107-Source_ur_pop!S107),0)</f>
        <v>300</v>
      </c>
      <c r="T107" s="1">
        <f>MAX((Source_tot_pop!T107-Source_ur_pop!T107),0)</f>
        <v>309</v>
      </c>
      <c r="U107" s="1">
        <f>MAX((Source_tot_pop!U107-Source_ur_pop!U107),0)</f>
        <v>317</v>
      </c>
      <c r="V107" s="1">
        <f>MAX((Source_tot_pop!V107-Source_ur_pop!V107),0)</f>
        <v>326</v>
      </c>
      <c r="W107" s="1">
        <f>MAX((Source_tot_pop!W107-Source_ur_pop!W107),0)</f>
        <v>334</v>
      </c>
      <c r="X107" s="1">
        <f>MAX((Source_tot_pop!X107-Source_ur_pop!X107),0)</f>
        <v>344</v>
      </c>
      <c r="Y107" s="1">
        <f>MAX((Source_tot_pop!Y107-Source_ur_pop!Y107),0)</f>
        <v>354</v>
      </c>
      <c r="Z107" s="1">
        <f>MAX((Source_tot_pop!Z107-Source_ur_pop!Z107),0)</f>
        <v>364</v>
      </c>
      <c r="AA107" s="1">
        <f>MAX((Source_tot_pop!AA107-Source_ur_pop!AA107),0)</f>
        <v>374</v>
      </c>
      <c r="AB107" s="1">
        <f>MAX((Source_tot_pop!AB107-Source_ur_pop!AB107),0)</f>
        <v>384</v>
      </c>
      <c r="AC107" s="1">
        <f>MAX((Source_tot_pop!AC107-Source_ur_pop!AC107),0)</f>
        <v>395</v>
      </c>
    </row>
    <row r="108" spans="1:29" x14ac:dyDescent="0.35">
      <c r="A108" t="s">
        <v>46</v>
      </c>
      <c r="B108" t="s">
        <v>39</v>
      </c>
      <c r="C108" t="s">
        <v>0</v>
      </c>
      <c r="D108" s="1">
        <f>MAX((Source_tot_pop!D108-Source_ur_pop!D108),0)</f>
        <v>237</v>
      </c>
      <c r="E108" s="1">
        <f>MAX((Source_tot_pop!E108-Source_ur_pop!E108),0)</f>
        <v>236</v>
      </c>
      <c r="F108" s="1">
        <f>MAX((Source_tot_pop!F108-Source_ur_pop!F108),0)</f>
        <v>235</v>
      </c>
      <c r="G108" s="1">
        <f>MAX((Source_tot_pop!G108-Source_ur_pop!G108),0)</f>
        <v>235</v>
      </c>
      <c r="H108" s="1">
        <f>MAX((Source_tot_pop!H108-Source_ur_pop!H108),0)</f>
        <v>234</v>
      </c>
      <c r="I108" s="1">
        <f>MAX((Source_tot_pop!I108-Source_ur_pop!I108),0)</f>
        <v>233</v>
      </c>
      <c r="J108" s="1">
        <f>MAX((Source_tot_pop!J108-Source_ur_pop!J108),0)</f>
        <v>232</v>
      </c>
      <c r="K108" s="1">
        <f>MAX((Source_tot_pop!K108-Source_ur_pop!K108),0)</f>
        <v>230</v>
      </c>
      <c r="L108" s="1">
        <f>MAX((Source_tot_pop!L108-Source_ur_pop!L108),0)</f>
        <v>230</v>
      </c>
      <c r="M108" s="1">
        <f>MAX((Source_tot_pop!M108-Source_ur_pop!M108),0)</f>
        <v>229</v>
      </c>
      <c r="N108" s="1">
        <f>MAX((Source_tot_pop!N108-Source_ur_pop!N108),0)</f>
        <v>227</v>
      </c>
      <c r="O108" s="1">
        <f>MAX((Source_tot_pop!O108-Source_ur_pop!O108),0)</f>
        <v>225</v>
      </c>
      <c r="P108" s="1">
        <f>MAX((Source_tot_pop!P108-Source_ur_pop!P108),0)</f>
        <v>224</v>
      </c>
      <c r="Q108" s="1">
        <f>MAX((Source_tot_pop!Q108-Source_ur_pop!Q108),0)</f>
        <v>223</v>
      </c>
      <c r="R108" s="1">
        <f>MAX((Source_tot_pop!R108-Source_ur_pop!R108),0)</f>
        <v>221</v>
      </c>
      <c r="S108" s="1">
        <f>MAX((Source_tot_pop!S108-Source_ur_pop!S108),0)</f>
        <v>219</v>
      </c>
      <c r="T108" s="1">
        <f>MAX((Source_tot_pop!T108-Source_ur_pop!T108),0)</f>
        <v>217</v>
      </c>
      <c r="U108" s="1">
        <f>MAX((Source_tot_pop!U108-Source_ur_pop!U108),0)</f>
        <v>215</v>
      </c>
      <c r="V108" s="1">
        <f>MAX((Source_tot_pop!V108-Source_ur_pop!V108),0)</f>
        <v>213</v>
      </c>
      <c r="W108" s="1">
        <f>MAX((Source_tot_pop!W108-Source_ur_pop!W108),0)</f>
        <v>211</v>
      </c>
      <c r="X108" s="1">
        <f>MAX((Source_tot_pop!X108-Source_ur_pop!X108),0)</f>
        <v>210</v>
      </c>
      <c r="Y108" s="1">
        <f>MAX((Source_tot_pop!Y108-Source_ur_pop!Y108),0)</f>
        <v>207</v>
      </c>
      <c r="Z108" s="1">
        <f>MAX((Source_tot_pop!Z108-Source_ur_pop!Z108),0)</f>
        <v>205</v>
      </c>
      <c r="AA108" s="1">
        <f>MAX((Source_tot_pop!AA108-Source_ur_pop!AA108),0)</f>
        <v>203</v>
      </c>
      <c r="AB108" s="1">
        <f>MAX((Source_tot_pop!AB108-Source_ur_pop!AB108),0)</f>
        <v>201</v>
      </c>
      <c r="AC108" s="1">
        <f>MAX((Source_tot_pop!AC108-Source_ur_pop!AC108),0)</f>
        <v>200</v>
      </c>
    </row>
    <row r="109" spans="1:29" x14ac:dyDescent="0.35">
      <c r="A109" t="s">
        <v>46</v>
      </c>
      <c r="B109" t="s">
        <v>39</v>
      </c>
      <c r="C109" t="s">
        <v>1</v>
      </c>
      <c r="D109" s="1">
        <f>MAX((Source_tot_pop!D109-Source_ur_pop!D109),0)</f>
        <v>126</v>
      </c>
      <c r="E109" s="1">
        <f>MAX((Source_tot_pop!E109-Source_ur_pop!E109),0)</f>
        <v>125</v>
      </c>
      <c r="F109" s="1">
        <f>MAX((Source_tot_pop!F109-Source_ur_pop!F109),0)</f>
        <v>125</v>
      </c>
      <c r="G109" s="1">
        <f>MAX((Source_tot_pop!G109-Source_ur_pop!G109),0)</f>
        <v>124</v>
      </c>
      <c r="H109" s="1">
        <f>MAX((Source_tot_pop!H109-Source_ur_pop!H109),0)</f>
        <v>123</v>
      </c>
      <c r="I109" s="1">
        <f>MAX((Source_tot_pop!I109-Source_ur_pop!I109),0)</f>
        <v>123</v>
      </c>
      <c r="J109" s="1">
        <f>MAX((Source_tot_pop!J109-Source_ur_pop!J109),0)</f>
        <v>122</v>
      </c>
      <c r="K109" s="1">
        <f>MAX((Source_tot_pop!K109-Source_ur_pop!K109),0)</f>
        <v>122</v>
      </c>
      <c r="L109" s="1">
        <f>MAX((Source_tot_pop!L109-Source_ur_pop!L109),0)</f>
        <v>120</v>
      </c>
      <c r="M109" s="1">
        <f>MAX((Source_tot_pop!M109-Source_ur_pop!M109),0)</f>
        <v>120</v>
      </c>
      <c r="N109" s="1">
        <f>MAX((Source_tot_pop!N109-Source_ur_pop!N109),0)</f>
        <v>119</v>
      </c>
      <c r="O109" s="1">
        <f>MAX((Source_tot_pop!O109-Source_ur_pop!O109),0)</f>
        <v>118</v>
      </c>
      <c r="P109" s="1">
        <f>MAX((Source_tot_pop!P109-Source_ur_pop!P109),0)</f>
        <v>117</v>
      </c>
      <c r="Q109" s="1">
        <f>MAX((Source_tot_pop!Q109-Source_ur_pop!Q109),0)</f>
        <v>116</v>
      </c>
      <c r="R109" s="1">
        <f>MAX((Source_tot_pop!R109-Source_ur_pop!R109),0)</f>
        <v>115</v>
      </c>
      <c r="S109" s="1">
        <f>MAX((Source_tot_pop!S109-Source_ur_pop!S109),0)</f>
        <v>114</v>
      </c>
      <c r="T109" s="1">
        <f>MAX((Source_tot_pop!T109-Source_ur_pop!T109),0)</f>
        <v>113</v>
      </c>
      <c r="U109" s="1">
        <f>MAX((Source_tot_pop!U109-Source_ur_pop!U109),0)</f>
        <v>112</v>
      </c>
      <c r="V109" s="1">
        <f>MAX((Source_tot_pop!V109-Source_ur_pop!V109),0)</f>
        <v>111</v>
      </c>
      <c r="W109" s="1">
        <f>MAX((Source_tot_pop!W109-Source_ur_pop!W109),0)</f>
        <v>109</v>
      </c>
      <c r="X109" s="1">
        <f>MAX((Source_tot_pop!X109-Source_ur_pop!X109),0)</f>
        <v>109</v>
      </c>
      <c r="Y109" s="1">
        <f>MAX((Source_tot_pop!Y109-Source_ur_pop!Y109),0)</f>
        <v>107</v>
      </c>
      <c r="Z109" s="1">
        <f>MAX((Source_tot_pop!Z109-Source_ur_pop!Z109),0)</f>
        <v>106</v>
      </c>
      <c r="AA109" s="1">
        <f>MAX((Source_tot_pop!AA109-Source_ur_pop!AA109),0)</f>
        <v>104</v>
      </c>
      <c r="AB109" s="1">
        <f>MAX((Source_tot_pop!AB109-Source_ur_pop!AB109),0)</f>
        <v>104</v>
      </c>
      <c r="AC109" s="1">
        <f>MAX((Source_tot_pop!AC109-Source_ur_pop!AC109),0)</f>
        <v>103</v>
      </c>
    </row>
    <row r="110" spans="1:29" x14ac:dyDescent="0.35">
      <c r="A110" t="s">
        <v>46</v>
      </c>
      <c r="B110" t="s">
        <v>39</v>
      </c>
      <c r="C110" t="s">
        <v>2</v>
      </c>
      <c r="D110" s="1">
        <f>MAX((Source_tot_pop!D110-Source_ur_pop!D110),0)</f>
        <v>110</v>
      </c>
      <c r="E110" s="1">
        <f>MAX((Source_tot_pop!E110-Source_ur_pop!E110),0)</f>
        <v>111</v>
      </c>
      <c r="F110" s="1">
        <f>MAX((Source_tot_pop!F110-Source_ur_pop!F110),0)</f>
        <v>111</v>
      </c>
      <c r="G110" s="1">
        <f>MAX((Source_tot_pop!G110-Source_ur_pop!G110),0)</f>
        <v>110</v>
      </c>
      <c r="H110" s="1">
        <f>MAX((Source_tot_pop!H110-Source_ur_pop!H110),0)</f>
        <v>111</v>
      </c>
      <c r="I110" s="1">
        <f>MAX((Source_tot_pop!I110-Source_ur_pop!I110),0)</f>
        <v>110</v>
      </c>
      <c r="J110" s="1">
        <f>MAX((Source_tot_pop!J110-Source_ur_pop!J110),0)</f>
        <v>110</v>
      </c>
      <c r="K110" s="1">
        <f>MAX((Source_tot_pop!K110-Source_ur_pop!K110),0)</f>
        <v>110</v>
      </c>
      <c r="L110" s="1">
        <f>MAX((Source_tot_pop!L110-Source_ur_pop!L110),0)</f>
        <v>110</v>
      </c>
      <c r="M110" s="1">
        <f>MAX((Source_tot_pop!M110-Source_ur_pop!M110),0)</f>
        <v>109</v>
      </c>
      <c r="N110" s="1">
        <f>MAX((Source_tot_pop!N110-Source_ur_pop!N110),0)</f>
        <v>108</v>
      </c>
      <c r="O110" s="1">
        <f>MAX((Source_tot_pop!O110-Source_ur_pop!O110),0)</f>
        <v>108</v>
      </c>
      <c r="P110" s="1">
        <f>MAX((Source_tot_pop!P110-Source_ur_pop!P110),0)</f>
        <v>107</v>
      </c>
      <c r="Q110" s="1">
        <f>MAX((Source_tot_pop!Q110-Source_ur_pop!Q110),0)</f>
        <v>106</v>
      </c>
      <c r="R110" s="1">
        <f>MAX((Source_tot_pop!R110-Source_ur_pop!R110),0)</f>
        <v>106</v>
      </c>
      <c r="S110" s="1">
        <f>MAX((Source_tot_pop!S110-Source_ur_pop!S110),0)</f>
        <v>105</v>
      </c>
      <c r="T110" s="1">
        <f>MAX((Source_tot_pop!T110-Source_ur_pop!T110),0)</f>
        <v>104</v>
      </c>
      <c r="U110" s="1">
        <f>MAX((Source_tot_pop!U110-Source_ur_pop!U110),0)</f>
        <v>104</v>
      </c>
      <c r="V110" s="1">
        <f>MAX((Source_tot_pop!V110-Source_ur_pop!V110),0)</f>
        <v>103</v>
      </c>
      <c r="W110" s="1">
        <f>MAX((Source_tot_pop!W110-Source_ur_pop!W110),0)</f>
        <v>102</v>
      </c>
      <c r="X110" s="1">
        <f>MAX((Source_tot_pop!X110-Source_ur_pop!X110),0)</f>
        <v>101</v>
      </c>
      <c r="Y110" s="1">
        <f>MAX((Source_tot_pop!Y110-Source_ur_pop!Y110),0)</f>
        <v>100</v>
      </c>
      <c r="Z110" s="1">
        <f>MAX((Source_tot_pop!Z110-Source_ur_pop!Z110),0)</f>
        <v>100</v>
      </c>
      <c r="AA110" s="1">
        <f>MAX((Source_tot_pop!AA110-Source_ur_pop!AA110),0)</f>
        <v>98</v>
      </c>
      <c r="AB110" s="1">
        <f>MAX((Source_tot_pop!AB110-Source_ur_pop!AB110),0)</f>
        <v>97</v>
      </c>
      <c r="AC110" s="1">
        <f>MAX((Source_tot_pop!AC110-Source_ur_pop!AC110),0)</f>
        <v>97</v>
      </c>
    </row>
    <row r="111" spans="1:29" x14ac:dyDescent="0.35">
      <c r="A111" t="str">
        <f t="shared" si="1"/>
        <v>TS</v>
      </c>
      <c r="B111" t="s">
        <v>40</v>
      </c>
      <c r="C111" t="s">
        <v>0</v>
      </c>
      <c r="D111" s="1">
        <f>MAX((Source_tot_pop!D111-Source_ur_pop!D111),0)</f>
        <v>21326</v>
      </c>
      <c r="E111" s="1">
        <f>MAX((Source_tot_pop!E111-Source_ur_pop!E111),0)</f>
        <v>21249</v>
      </c>
      <c r="F111" s="1">
        <f>MAX((Source_tot_pop!F111-Source_ur_pop!F111),0)</f>
        <v>21167</v>
      </c>
      <c r="G111" s="1">
        <f>MAX((Source_tot_pop!G111-Source_ur_pop!G111),0)</f>
        <v>21080</v>
      </c>
      <c r="H111" s="1">
        <f>MAX((Source_tot_pop!H111-Source_ur_pop!H111),0)</f>
        <v>20988</v>
      </c>
      <c r="I111" s="1">
        <f>MAX((Source_tot_pop!I111-Source_ur_pop!I111),0)</f>
        <v>20882</v>
      </c>
      <c r="J111" s="1">
        <f>MAX((Source_tot_pop!J111-Source_ur_pop!J111),0)</f>
        <v>20760</v>
      </c>
      <c r="K111" s="1">
        <f>MAX((Source_tot_pop!K111-Source_ur_pop!K111),0)</f>
        <v>20633</v>
      </c>
      <c r="L111" s="1">
        <f>MAX((Source_tot_pop!L111-Source_ur_pop!L111),0)</f>
        <v>20502</v>
      </c>
      <c r="M111" s="1">
        <f>MAX((Source_tot_pop!M111-Source_ur_pop!M111),0)</f>
        <v>20367</v>
      </c>
      <c r="N111" s="1">
        <f>MAX((Source_tot_pop!N111-Source_ur_pop!N111),0)</f>
        <v>20211</v>
      </c>
      <c r="O111" s="1">
        <f>MAX((Source_tot_pop!O111-Source_ur_pop!O111),0)</f>
        <v>20031</v>
      </c>
      <c r="P111" s="1">
        <f>MAX((Source_tot_pop!P111-Source_ur_pop!P111),0)</f>
        <v>19846</v>
      </c>
      <c r="Q111" s="1">
        <f>MAX((Source_tot_pop!Q111-Source_ur_pop!Q111),0)</f>
        <v>19659</v>
      </c>
      <c r="R111" s="1">
        <f>MAX((Source_tot_pop!R111-Source_ur_pop!R111),0)</f>
        <v>19467</v>
      </c>
      <c r="S111" s="1">
        <f>MAX((Source_tot_pop!S111-Source_ur_pop!S111),0)</f>
        <v>19258</v>
      </c>
      <c r="T111" s="1">
        <f>MAX((Source_tot_pop!T111-Source_ur_pop!T111),0)</f>
        <v>19027</v>
      </c>
      <c r="U111" s="1">
        <f>MAX((Source_tot_pop!U111-Source_ur_pop!U111),0)</f>
        <v>18792</v>
      </c>
      <c r="V111" s="1">
        <f>MAX((Source_tot_pop!V111-Source_ur_pop!V111),0)</f>
        <v>18555</v>
      </c>
      <c r="W111" s="1">
        <f>MAX((Source_tot_pop!W111-Source_ur_pop!W111),0)</f>
        <v>18316</v>
      </c>
      <c r="X111" s="1">
        <f>MAX((Source_tot_pop!X111-Source_ur_pop!X111),0)</f>
        <v>18062</v>
      </c>
      <c r="Y111" s="1">
        <f>MAX((Source_tot_pop!Y111-Source_ur_pop!Y111),0)</f>
        <v>17788</v>
      </c>
      <c r="Z111" s="1">
        <f>MAX((Source_tot_pop!Z111-Source_ur_pop!Z111),0)</f>
        <v>17513</v>
      </c>
      <c r="AA111" s="1">
        <f>MAX((Source_tot_pop!AA111-Source_ur_pop!AA111),0)</f>
        <v>17235</v>
      </c>
      <c r="AB111" s="1">
        <f>MAX((Source_tot_pop!AB111-Source_ur_pop!AB111),0)</f>
        <v>16956</v>
      </c>
      <c r="AC111" s="1">
        <f>MAX((Source_tot_pop!AC111-Source_ur_pop!AC111),0)</f>
        <v>16676</v>
      </c>
    </row>
    <row r="112" spans="1:29" x14ac:dyDescent="0.35">
      <c r="A112" t="str">
        <f t="shared" si="1"/>
        <v>TS</v>
      </c>
      <c r="B112" t="s">
        <v>40</v>
      </c>
      <c r="C112" t="s">
        <v>1</v>
      </c>
      <c r="D112" s="1">
        <f>MAX((Source_tot_pop!D112-Source_ur_pop!D112),0)</f>
        <v>10729</v>
      </c>
      <c r="E112" s="1">
        <f>MAX((Source_tot_pop!E112-Source_ur_pop!E112),0)</f>
        <v>10690</v>
      </c>
      <c r="F112" s="1">
        <f>MAX((Source_tot_pop!F112-Source_ur_pop!F112),0)</f>
        <v>10648</v>
      </c>
      <c r="G112" s="1">
        <f>MAX((Source_tot_pop!G112-Source_ur_pop!G112),0)</f>
        <v>10605</v>
      </c>
      <c r="H112" s="1">
        <f>MAX((Source_tot_pop!H112-Source_ur_pop!H112),0)</f>
        <v>10558</v>
      </c>
      <c r="I112" s="1">
        <f>MAX((Source_tot_pop!I112-Source_ur_pop!I112),0)</f>
        <v>10505</v>
      </c>
      <c r="J112" s="1">
        <f>MAX((Source_tot_pop!J112-Source_ur_pop!J112),0)</f>
        <v>10443</v>
      </c>
      <c r="K112" s="1">
        <f>MAX((Source_tot_pop!K112-Source_ur_pop!K112),0)</f>
        <v>10378</v>
      </c>
      <c r="L112" s="1">
        <f>MAX((Source_tot_pop!L112-Source_ur_pop!L112),0)</f>
        <v>10311</v>
      </c>
      <c r="M112" s="1">
        <f>MAX((Source_tot_pop!M112-Source_ur_pop!M112),0)</f>
        <v>10243</v>
      </c>
      <c r="N112" s="1">
        <f>MAX((Source_tot_pop!N112-Source_ur_pop!N112),0)</f>
        <v>10162</v>
      </c>
      <c r="O112" s="1">
        <f>MAX((Source_tot_pop!O112-Source_ur_pop!O112),0)</f>
        <v>10067</v>
      </c>
      <c r="P112" s="1">
        <f>MAX((Source_tot_pop!P112-Source_ur_pop!P112),0)</f>
        <v>9970</v>
      </c>
      <c r="Q112" s="1">
        <f>MAX((Source_tot_pop!Q112-Source_ur_pop!Q112),0)</f>
        <v>9872</v>
      </c>
      <c r="R112" s="1">
        <f>MAX((Source_tot_pop!R112-Source_ur_pop!R112),0)</f>
        <v>9772</v>
      </c>
      <c r="S112" s="1">
        <f>MAX((Source_tot_pop!S112-Source_ur_pop!S112),0)</f>
        <v>9661</v>
      </c>
      <c r="T112" s="1">
        <f>MAX((Source_tot_pop!T112-Source_ur_pop!T112),0)</f>
        <v>9539</v>
      </c>
      <c r="U112" s="1">
        <f>MAX((Source_tot_pop!U112-Source_ur_pop!U112),0)</f>
        <v>9416</v>
      </c>
      <c r="V112" s="1">
        <f>MAX((Source_tot_pop!V112-Source_ur_pop!V112),0)</f>
        <v>9291</v>
      </c>
      <c r="W112" s="1">
        <f>MAX((Source_tot_pop!W112-Source_ur_pop!W112),0)</f>
        <v>9164</v>
      </c>
      <c r="X112" s="1">
        <f>MAX((Source_tot_pop!X112-Source_ur_pop!X112),0)</f>
        <v>9030</v>
      </c>
      <c r="Y112" s="1">
        <f>MAX((Source_tot_pop!Y112-Source_ur_pop!Y112),0)</f>
        <v>8885</v>
      </c>
      <c r="Z112" s="1">
        <f>MAX((Source_tot_pop!Z112-Source_ur_pop!Z112),0)</f>
        <v>8739</v>
      </c>
      <c r="AA112" s="1">
        <f>MAX((Source_tot_pop!AA112-Source_ur_pop!AA112),0)</f>
        <v>8594</v>
      </c>
      <c r="AB112" s="1">
        <f>MAX((Source_tot_pop!AB112-Source_ur_pop!AB112),0)</f>
        <v>8446</v>
      </c>
      <c r="AC112" s="1">
        <f>MAX((Source_tot_pop!AC112-Source_ur_pop!AC112),0)</f>
        <v>8298</v>
      </c>
    </row>
    <row r="113" spans="1:29" x14ac:dyDescent="0.35">
      <c r="A113" t="str">
        <f t="shared" si="1"/>
        <v>TS</v>
      </c>
      <c r="B113" t="s">
        <v>40</v>
      </c>
      <c r="C113" t="s">
        <v>2</v>
      </c>
      <c r="D113" s="1">
        <f>MAX((Source_tot_pop!D113-Source_ur_pop!D113),0)</f>
        <v>10598</v>
      </c>
      <c r="E113" s="1">
        <f>MAX((Source_tot_pop!E113-Source_ur_pop!E113),0)</f>
        <v>10559</v>
      </c>
      <c r="F113" s="1">
        <f>MAX((Source_tot_pop!F113-Source_ur_pop!F113),0)</f>
        <v>10519</v>
      </c>
      <c r="G113" s="1">
        <f>MAX((Source_tot_pop!G113-Source_ur_pop!G113),0)</f>
        <v>10476</v>
      </c>
      <c r="H113" s="1">
        <f>MAX((Source_tot_pop!H113-Source_ur_pop!H113),0)</f>
        <v>10429</v>
      </c>
      <c r="I113" s="1">
        <f>MAX((Source_tot_pop!I113-Source_ur_pop!I113),0)</f>
        <v>10378</v>
      </c>
      <c r="J113" s="1">
        <f>MAX((Source_tot_pop!J113-Source_ur_pop!J113),0)</f>
        <v>10317</v>
      </c>
      <c r="K113" s="1">
        <f>MAX((Source_tot_pop!K113-Source_ur_pop!K113),0)</f>
        <v>10256</v>
      </c>
      <c r="L113" s="1">
        <f>MAX((Source_tot_pop!L113-Source_ur_pop!L113),0)</f>
        <v>10191</v>
      </c>
      <c r="M113" s="1">
        <f>MAX((Source_tot_pop!M113-Source_ur_pop!M113),0)</f>
        <v>10124</v>
      </c>
      <c r="N113" s="1">
        <f>MAX((Source_tot_pop!N113-Source_ur_pop!N113),0)</f>
        <v>10049</v>
      </c>
      <c r="O113" s="1">
        <f>MAX((Source_tot_pop!O113-Source_ur_pop!O113),0)</f>
        <v>9964</v>
      </c>
      <c r="P113" s="1">
        <f>MAX((Source_tot_pop!P113-Source_ur_pop!P113),0)</f>
        <v>9876</v>
      </c>
      <c r="Q113" s="1">
        <f>MAX((Source_tot_pop!Q113-Source_ur_pop!Q113),0)</f>
        <v>9787</v>
      </c>
      <c r="R113" s="1">
        <f>MAX((Source_tot_pop!R113-Source_ur_pop!R113),0)</f>
        <v>9696</v>
      </c>
      <c r="S113" s="1">
        <f>MAX((Source_tot_pop!S113-Source_ur_pop!S113),0)</f>
        <v>9597</v>
      </c>
      <c r="T113" s="1">
        <f>MAX((Source_tot_pop!T113-Source_ur_pop!T113),0)</f>
        <v>9487</v>
      </c>
      <c r="U113" s="1">
        <f>MAX((Source_tot_pop!U113-Source_ur_pop!U113),0)</f>
        <v>9377</v>
      </c>
      <c r="V113" s="1">
        <f>MAX((Source_tot_pop!V113-Source_ur_pop!V113),0)</f>
        <v>9265</v>
      </c>
      <c r="W113" s="1">
        <f>MAX((Source_tot_pop!W113-Source_ur_pop!W113),0)</f>
        <v>9151</v>
      </c>
      <c r="X113" s="1">
        <f>MAX((Source_tot_pop!X113-Source_ur_pop!X113),0)</f>
        <v>9032</v>
      </c>
      <c r="Y113" s="1">
        <f>MAX((Source_tot_pop!Y113-Source_ur_pop!Y113),0)</f>
        <v>8903</v>
      </c>
      <c r="Z113" s="1">
        <f>MAX((Source_tot_pop!Z113-Source_ur_pop!Z113),0)</f>
        <v>8773</v>
      </c>
      <c r="AA113" s="1">
        <f>MAX((Source_tot_pop!AA113-Source_ur_pop!AA113),0)</f>
        <v>8642</v>
      </c>
      <c r="AB113" s="1">
        <f>MAX((Source_tot_pop!AB113-Source_ur_pop!AB113),0)</f>
        <v>8510</v>
      </c>
      <c r="AC113" s="1">
        <f>MAX((Source_tot_pop!AC113-Source_ur_pop!AC113),0)</f>
        <v>8378</v>
      </c>
    </row>
    <row r="114" spans="1:29" x14ac:dyDescent="0.35">
      <c r="A114" t="s">
        <v>4</v>
      </c>
      <c r="B114" t="s">
        <v>41</v>
      </c>
      <c r="C114" t="s">
        <v>0</v>
      </c>
      <c r="D114" s="1">
        <f>MAX((Source_tot_pop!D114-Source_ur_pop!D114),0)</f>
        <v>213</v>
      </c>
      <c r="E114" s="1">
        <f>MAX((Source_tot_pop!E114-Source_ur_pop!E114),0)</f>
        <v>212</v>
      </c>
      <c r="F114" s="1">
        <f>MAX((Source_tot_pop!F114-Source_ur_pop!F114),0)</f>
        <v>213</v>
      </c>
      <c r="G114" s="1">
        <f>MAX((Source_tot_pop!G114-Source_ur_pop!G114),0)</f>
        <v>213</v>
      </c>
      <c r="H114" s="1">
        <f>MAX((Source_tot_pop!H114-Source_ur_pop!H114),0)</f>
        <v>212</v>
      </c>
      <c r="I114" s="1">
        <f>MAX((Source_tot_pop!I114-Source_ur_pop!I114),0)</f>
        <v>212</v>
      </c>
      <c r="J114" s="1">
        <f>MAX((Source_tot_pop!J114-Source_ur_pop!J114),0)</f>
        <v>211</v>
      </c>
      <c r="K114" s="1">
        <f>MAX((Source_tot_pop!K114-Source_ur_pop!K114),0)</f>
        <v>211</v>
      </c>
      <c r="L114" s="1">
        <f>MAX((Source_tot_pop!L114-Source_ur_pop!L114),0)</f>
        <v>210</v>
      </c>
      <c r="M114" s="1">
        <f>MAX((Source_tot_pop!M114-Source_ur_pop!M114),0)</f>
        <v>209</v>
      </c>
      <c r="N114" s="1">
        <f>MAX((Source_tot_pop!N114-Source_ur_pop!N114),0)</f>
        <v>209</v>
      </c>
      <c r="O114" s="1">
        <f>MAX((Source_tot_pop!O114-Source_ur_pop!O114),0)</f>
        <v>208</v>
      </c>
      <c r="P114" s="1">
        <f>MAX((Source_tot_pop!P114-Source_ur_pop!P114),0)</f>
        <v>206</v>
      </c>
      <c r="Q114" s="1">
        <f>MAX((Source_tot_pop!Q114-Source_ur_pop!Q114),0)</f>
        <v>206</v>
      </c>
      <c r="R114" s="1">
        <f>MAX((Source_tot_pop!R114-Source_ur_pop!R114),0)</f>
        <v>205</v>
      </c>
      <c r="S114" s="1">
        <f>MAX((Source_tot_pop!S114-Source_ur_pop!S114),0)</f>
        <v>203</v>
      </c>
      <c r="T114" s="1">
        <f>MAX((Source_tot_pop!T114-Source_ur_pop!T114),0)</f>
        <v>201</v>
      </c>
      <c r="U114" s="1">
        <f>MAX((Source_tot_pop!U114-Source_ur_pop!U114),0)</f>
        <v>200</v>
      </c>
      <c r="V114" s="1">
        <f>MAX((Source_tot_pop!V114-Source_ur_pop!V114),0)</f>
        <v>199</v>
      </c>
      <c r="W114" s="1">
        <f>MAX((Source_tot_pop!W114-Source_ur_pop!W114),0)</f>
        <v>197</v>
      </c>
      <c r="X114" s="1">
        <f>MAX((Source_tot_pop!X114-Source_ur_pop!X114),0)</f>
        <v>195</v>
      </c>
      <c r="Y114" s="1">
        <f>MAX((Source_tot_pop!Y114-Source_ur_pop!Y114),0)</f>
        <v>193</v>
      </c>
      <c r="Z114" s="1">
        <f>MAX((Source_tot_pop!Z114-Source_ur_pop!Z114),0)</f>
        <v>191</v>
      </c>
      <c r="AA114" s="1">
        <f>MAX((Source_tot_pop!AA114-Source_ur_pop!AA114),0)</f>
        <v>189</v>
      </c>
      <c r="AB114" s="1">
        <f>MAX((Source_tot_pop!AB114-Source_ur_pop!AB114),0)</f>
        <v>187</v>
      </c>
      <c r="AC114" s="1">
        <f>MAX((Source_tot_pop!AC114-Source_ur_pop!AC114),0)</f>
        <v>185</v>
      </c>
    </row>
    <row r="115" spans="1:29" x14ac:dyDescent="0.35">
      <c r="A115" t="s">
        <v>4</v>
      </c>
      <c r="B115" t="s">
        <v>41</v>
      </c>
      <c r="C115" t="s">
        <v>1</v>
      </c>
      <c r="D115" s="1">
        <f>MAX((Source_tot_pop!D115-Source_ur_pop!D115),0)</f>
        <v>116</v>
      </c>
      <c r="E115" s="1">
        <f>MAX((Source_tot_pop!E115-Source_ur_pop!E115),0)</f>
        <v>116</v>
      </c>
      <c r="F115" s="1">
        <f>MAX((Source_tot_pop!F115-Source_ur_pop!F115),0)</f>
        <v>115</v>
      </c>
      <c r="G115" s="1">
        <f>MAX((Source_tot_pop!G115-Source_ur_pop!G115),0)</f>
        <v>115</v>
      </c>
      <c r="H115" s="1">
        <f>MAX((Source_tot_pop!H115-Source_ur_pop!H115),0)</f>
        <v>114</v>
      </c>
      <c r="I115" s="1">
        <f>MAX((Source_tot_pop!I115-Source_ur_pop!I115),0)</f>
        <v>113</v>
      </c>
      <c r="J115" s="1">
        <f>MAX((Source_tot_pop!J115-Source_ur_pop!J115),0)</f>
        <v>112</v>
      </c>
      <c r="K115" s="1">
        <f>MAX((Source_tot_pop!K115-Source_ur_pop!K115),0)</f>
        <v>112</v>
      </c>
      <c r="L115" s="1">
        <f>MAX((Source_tot_pop!L115-Source_ur_pop!L115),0)</f>
        <v>111</v>
      </c>
      <c r="M115" s="1">
        <f>MAX((Source_tot_pop!M115-Source_ur_pop!M115),0)</f>
        <v>110</v>
      </c>
      <c r="N115" s="1">
        <f>MAX((Source_tot_pop!N115-Source_ur_pop!N115),0)</f>
        <v>109</v>
      </c>
      <c r="O115" s="1">
        <f>MAX((Source_tot_pop!O115-Source_ur_pop!O115),0)</f>
        <v>108</v>
      </c>
      <c r="P115" s="1">
        <f>MAX((Source_tot_pop!P115-Source_ur_pop!P115),0)</f>
        <v>107</v>
      </c>
      <c r="Q115" s="1">
        <f>MAX((Source_tot_pop!Q115-Source_ur_pop!Q115),0)</f>
        <v>105</v>
      </c>
      <c r="R115" s="1">
        <f>MAX((Source_tot_pop!R115-Source_ur_pop!R115),0)</f>
        <v>105</v>
      </c>
      <c r="S115" s="1">
        <f>MAX((Source_tot_pop!S115-Source_ur_pop!S115),0)</f>
        <v>104</v>
      </c>
      <c r="T115" s="1">
        <f>MAX((Source_tot_pop!T115-Source_ur_pop!T115),0)</f>
        <v>102</v>
      </c>
      <c r="U115" s="1">
        <f>MAX((Source_tot_pop!U115-Source_ur_pop!U115),0)</f>
        <v>101</v>
      </c>
      <c r="V115" s="1">
        <f>MAX((Source_tot_pop!V115-Source_ur_pop!V115),0)</f>
        <v>99</v>
      </c>
      <c r="W115" s="1">
        <f>MAX((Source_tot_pop!W115-Source_ur_pop!W115),0)</f>
        <v>97</v>
      </c>
      <c r="X115" s="1">
        <f>MAX((Source_tot_pop!X115-Source_ur_pop!X115),0)</f>
        <v>96</v>
      </c>
      <c r="Y115" s="1">
        <f>MAX((Source_tot_pop!Y115-Source_ur_pop!Y115),0)</f>
        <v>95</v>
      </c>
      <c r="Z115" s="1">
        <f>MAX((Source_tot_pop!Z115-Source_ur_pop!Z115),0)</f>
        <v>93</v>
      </c>
      <c r="AA115" s="1">
        <f>MAX((Source_tot_pop!AA115-Source_ur_pop!AA115),0)</f>
        <v>91</v>
      </c>
      <c r="AB115" s="1">
        <f>MAX((Source_tot_pop!AB115-Source_ur_pop!AB115),0)</f>
        <v>90</v>
      </c>
      <c r="AC115" s="1">
        <f>MAX((Source_tot_pop!AC115-Source_ur_pop!AC115),0)</f>
        <v>88</v>
      </c>
    </row>
    <row r="116" spans="1:29" x14ac:dyDescent="0.35">
      <c r="A116" t="s">
        <v>4</v>
      </c>
      <c r="B116" t="s">
        <v>41</v>
      </c>
      <c r="C116" t="s">
        <v>2</v>
      </c>
      <c r="D116" s="1">
        <f>MAX((Source_tot_pop!D116-Source_ur_pop!D116),0)</f>
        <v>96</v>
      </c>
      <c r="E116" s="1">
        <f>MAX((Source_tot_pop!E116-Source_ur_pop!E116),0)</f>
        <v>97</v>
      </c>
      <c r="F116" s="1">
        <f>MAX((Source_tot_pop!F116-Source_ur_pop!F116),0)</f>
        <v>98</v>
      </c>
      <c r="G116" s="1">
        <f>MAX((Source_tot_pop!G116-Source_ur_pop!G116),0)</f>
        <v>99</v>
      </c>
      <c r="H116" s="1">
        <f>MAX((Source_tot_pop!H116-Source_ur_pop!H116),0)</f>
        <v>99</v>
      </c>
      <c r="I116" s="1">
        <f>MAX((Source_tot_pop!I116-Source_ur_pop!I116),0)</f>
        <v>99</v>
      </c>
      <c r="J116" s="1">
        <f>MAX((Source_tot_pop!J116-Source_ur_pop!J116),0)</f>
        <v>99</v>
      </c>
      <c r="K116" s="1">
        <f>MAX((Source_tot_pop!K116-Source_ur_pop!K116),0)</f>
        <v>99</v>
      </c>
      <c r="L116" s="1">
        <f>MAX((Source_tot_pop!L116-Source_ur_pop!L116),0)</f>
        <v>99</v>
      </c>
      <c r="M116" s="1">
        <f>MAX((Source_tot_pop!M116-Source_ur_pop!M116),0)</f>
        <v>100</v>
      </c>
      <c r="N116" s="1">
        <f>MAX((Source_tot_pop!N116-Source_ur_pop!N116),0)</f>
        <v>100</v>
      </c>
      <c r="O116" s="1">
        <f>MAX((Source_tot_pop!O116-Source_ur_pop!O116),0)</f>
        <v>100</v>
      </c>
      <c r="P116" s="1">
        <f>MAX((Source_tot_pop!P116-Source_ur_pop!P116),0)</f>
        <v>100</v>
      </c>
      <c r="Q116" s="1">
        <f>MAX((Source_tot_pop!Q116-Source_ur_pop!Q116),0)</f>
        <v>100</v>
      </c>
      <c r="R116" s="1">
        <f>MAX((Source_tot_pop!R116-Source_ur_pop!R116),0)</f>
        <v>100</v>
      </c>
      <c r="S116" s="1">
        <f>MAX((Source_tot_pop!S116-Source_ur_pop!S116),0)</f>
        <v>100</v>
      </c>
      <c r="T116" s="1">
        <f>MAX((Source_tot_pop!T116-Source_ur_pop!T116),0)</f>
        <v>100</v>
      </c>
      <c r="U116" s="1">
        <f>MAX((Source_tot_pop!U116-Source_ur_pop!U116),0)</f>
        <v>100</v>
      </c>
      <c r="V116" s="1">
        <f>MAX((Source_tot_pop!V116-Source_ur_pop!V116),0)</f>
        <v>100</v>
      </c>
      <c r="W116" s="1">
        <f>MAX((Source_tot_pop!W116-Source_ur_pop!W116),0)</f>
        <v>100</v>
      </c>
      <c r="X116" s="1">
        <f>MAX((Source_tot_pop!X116-Source_ur_pop!X116),0)</f>
        <v>99</v>
      </c>
      <c r="Y116" s="1">
        <f>MAX((Source_tot_pop!Y116-Source_ur_pop!Y116),0)</f>
        <v>99</v>
      </c>
      <c r="Z116" s="1">
        <f>MAX((Source_tot_pop!Z116-Source_ur_pop!Z116),0)</f>
        <v>99</v>
      </c>
      <c r="AA116" s="1">
        <f>MAX((Source_tot_pop!AA116-Source_ur_pop!AA116),0)</f>
        <v>98</v>
      </c>
      <c r="AB116" s="1">
        <f>MAX((Source_tot_pop!AB116-Source_ur_pop!AB116),0)</f>
        <v>98</v>
      </c>
      <c r="AC116" s="1">
        <f>MAX((Source_tot_pop!AC116-Source_ur_pop!AC116),0)</f>
        <v>98</v>
      </c>
    </row>
  </sheetData>
  <autoFilter ref="A2:AD116" xr:uid="{00000000-0009-0000-0000-000006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Q114"/>
  <sheetViews>
    <sheetView topLeftCell="A85" zoomScale="70" zoomScaleNormal="70" workbookViewId="0">
      <selection activeCell="A114" sqref="A114"/>
    </sheetView>
  </sheetViews>
  <sheetFormatPr defaultRowHeight="14.5" x14ac:dyDescent="0.35"/>
  <cols>
    <col min="1" max="1" width="23.54296875" customWidth="1"/>
    <col min="2" max="2" width="22.7265625" customWidth="1"/>
    <col min="3" max="32" width="9.7265625" customWidth="1"/>
  </cols>
  <sheetData>
    <row r="1" spans="1:43" x14ac:dyDescent="0.35">
      <c r="A1" s="2" t="s">
        <v>82</v>
      </c>
      <c r="C1" s="2" t="s">
        <v>214</v>
      </c>
      <c r="AC1" s="2" t="s">
        <v>215</v>
      </c>
    </row>
    <row r="2" spans="1:43" s="2" customFormat="1" ht="15" thickBot="1" x14ac:dyDescent="0.4">
      <c r="A2" s="2" t="s">
        <v>47</v>
      </c>
      <c r="B2" s="2" t="s">
        <v>44</v>
      </c>
      <c r="C2" s="5">
        <v>2011</v>
      </c>
      <c r="D2" s="5">
        <v>2012</v>
      </c>
      <c r="E2" s="5">
        <v>2013</v>
      </c>
      <c r="F2" s="5">
        <v>2014</v>
      </c>
      <c r="G2" s="5">
        <v>2015</v>
      </c>
      <c r="H2" s="5">
        <v>2016</v>
      </c>
      <c r="I2" s="5">
        <v>2017</v>
      </c>
      <c r="J2" s="5">
        <v>2018</v>
      </c>
      <c r="K2" s="5">
        <v>2019</v>
      </c>
      <c r="L2" s="5">
        <v>2020</v>
      </c>
      <c r="M2" s="5">
        <v>2021</v>
      </c>
      <c r="N2" s="5">
        <v>2022</v>
      </c>
      <c r="O2" s="5">
        <v>2023</v>
      </c>
      <c r="P2" s="5">
        <v>2024</v>
      </c>
      <c r="Q2" s="5">
        <v>2025</v>
      </c>
      <c r="R2" s="5">
        <v>2026</v>
      </c>
      <c r="S2" s="5">
        <v>2027</v>
      </c>
      <c r="T2" s="5">
        <v>2028</v>
      </c>
      <c r="U2" s="5">
        <v>2029</v>
      </c>
      <c r="V2" s="5">
        <v>2030</v>
      </c>
      <c r="W2" s="5">
        <v>2031</v>
      </c>
      <c r="X2" s="5">
        <v>2032</v>
      </c>
      <c r="Y2" s="5">
        <v>2033</v>
      </c>
      <c r="Z2" s="5">
        <v>2034</v>
      </c>
      <c r="AA2" s="5">
        <v>2035</v>
      </c>
      <c r="AB2" s="5">
        <v>2036</v>
      </c>
      <c r="AC2" s="47">
        <f>AB2+1</f>
        <v>2037</v>
      </c>
      <c r="AD2" s="47">
        <f t="shared" ref="AD2:AF2" si="0">AC2+1</f>
        <v>2038</v>
      </c>
      <c r="AE2" s="47">
        <f t="shared" si="0"/>
        <v>2039</v>
      </c>
      <c r="AF2" s="48">
        <f t="shared" si="0"/>
        <v>2040</v>
      </c>
      <c r="AG2" s="5" t="s">
        <v>187</v>
      </c>
      <c r="AH2" s="5"/>
    </row>
    <row r="3" spans="1:43" x14ac:dyDescent="0.35">
      <c r="A3" s="6" t="s">
        <v>48</v>
      </c>
      <c r="B3" s="7" t="s">
        <v>5</v>
      </c>
      <c r="C3" s="7">
        <f>SUMIFS(Source_ur_pop!D$3:D$116,Source_ur_pop!$A$3:$A$116,combined!$B3,Source_ur_pop!$C$3:$C$116,"P")</f>
        <v>382420</v>
      </c>
      <c r="D3" s="7">
        <f>SUMIFS(Source_ur_pop!E$3:E$116,Source_ur_pop!$A$3:$A$116,combined!$B3,Source_ur_pop!$C$3:$C$116,"P")</f>
        <v>391587</v>
      </c>
      <c r="E3" s="7">
        <f>SUMIFS(Source_ur_pop!F$3:F$116,Source_ur_pop!$A$3:$A$116,combined!$B3,Source_ur_pop!$C$3:$C$116,"P")</f>
        <v>400833</v>
      </c>
      <c r="F3" s="7">
        <f>SUMIFS(Source_ur_pop!G$3:G$116,Source_ur_pop!$A$3:$A$116,combined!$B3,Source_ur_pop!$C$3:$C$116,"P")</f>
        <v>410166</v>
      </c>
      <c r="G3" s="7">
        <f>SUMIFS(Source_ur_pop!H$3:H$116,Source_ur_pop!$A$3:$A$116,combined!$B3,Source_ur_pop!$C$3:$C$116,"P")</f>
        <v>419575</v>
      </c>
      <c r="H3" s="7">
        <f>SUMIFS(Source_ur_pop!I$3:I$116,Source_ur_pop!$A$3:$A$116,combined!$B3,Source_ur_pop!$C$3:$C$116,"P")</f>
        <v>428763</v>
      </c>
      <c r="I3" s="7">
        <f>SUMIFS(Source_ur_pop!J$3:J$116,Source_ur_pop!$A$3:$A$116,combined!$B3,Source_ur_pop!$C$3:$C$116,"P")</f>
        <v>437817</v>
      </c>
      <c r="J3" s="7">
        <f>SUMIFS(Source_ur_pop!K$3:K$116,Source_ur_pop!$A$3:$A$116,combined!$B3,Source_ur_pop!$C$3:$C$116,"P")</f>
        <v>446932</v>
      </c>
      <c r="K3" s="7">
        <f>SUMIFS(Source_ur_pop!L$3:L$116,Source_ur_pop!$A$3:$A$116,combined!$B3,Source_ur_pop!$C$3:$C$116,"P")</f>
        <v>456116</v>
      </c>
      <c r="L3" s="7">
        <f>SUMIFS(Source_ur_pop!M$3:M$116,Source_ur_pop!$A$3:$A$116,combined!$B3,Source_ur_pop!$C$3:$C$116,"P")</f>
        <v>465363</v>
      </c>
      <c r="M3" s="7">
        <f>SUMIFS(Source_ur_pop!N$3:N$116,Source_ur_pop!$A$3:$A$116,combined!$B3,Source_ur_pop!$C$3:$C$116,"P")</f>
        <v>474314</v>
      </c>
      <c r="N3" s="7">
        <f>SUMIFS(Source_ur_pop!O$3:O$116,Source_ur_pop!$A$3:$A$116,combined!$B3,Source_ur_pop!$C$3:$C$116,"P")</f>
        <v>483074</v>
      </c>
      <c r="O3" s="7">
        <f>SUMIFS(Source_ur_pop!P$3:P$116,Source_ur_pop!$A$3:$A$116,combined!$B3,Source_ur_pop!$C$3:$C$116,"P")</f>
        <v>491882</v>
      </c>
      <c r="P3" s="7">
        <f>SUMIFS(Source_ur_pop!Q$3:Q$116,Source_ur_pop!$A$3:$A$116,combined!$B3,Source_ur_pop!$C$3:$C$116,"P")</f>
        <v>500730</v>
      </c>
      <c r="Q3" s="7">
        <f>SUMIFS(Source_ur_pop!R$3:R$116,Source_ur_pop!$A$3:$A$116,combined!$B3,Source_ur_pop!$C$3:$C$116,"P")</f>
        <v>509622</v>
      </c>
      <c r="R3" s="7">
        <f>SUMIFS(Source_ur_pop!S$3:S$116,Source_ur_pop!$A$3:$A$116,combined!$B3,Source_ur_pop!$C$3:$C$116,"P")</f>
        <v>518180</v>
      </c>
      <c r="S3" s="7">
        <f>SUMIFS(Source_ur_pop!T$3:T$116,Source_ur_pop!$A$3:$A$116,combined!$B3,Source_ur_pop!$C$3:$C$116,"P")</f>
        <v>526501</v>
      </c>
      <c r="T3" s="7">
        <f>SUMIFS(Source_ur_pop!U$3:U$116,Source_ur_pop!$A$3:$A$116,combined!$B3,Source_ur_pop!$C$3:$C$116,"P")</f>
        <v>534846</v>
      </c>
      <c r="U3" s="7">
        <f>SUMIFS(Source_ur_pop!V$3:V$116,Source_ur_pop!$A$3:$A$116,combined!$B3,Source_ur_pop!$C$3:$C$116,"P")</f>
        <v>543228</v>
      </c>
      <c r="V3" s="7">
        <f>SUMIFS(Source_ur_pop!W$3:W$116,Source_ur_pop!$A$3:$A$116,combined!$B3,Source_ur_pop!$C$3:$C$116,"P")</f>
        <v>551627</v>
      </c>
      <c r="W3" s="7">
        <f>SUMIFS(Source_ur_pop!X$3:X$116,Source_ur_pop!$A$3:$A$116,combined!$B3,Source_ur_pop!$C$3:$C$116,"P")</f>
        <v>559704</v>
      </c>
      <c r="X3" s="7">
        <f>SUMIFS(Source_ur_pop!Y$3:Y$116,Source_ur_pop!$A$3:$A$116,combined!$B3,Source_ur_pop!$C$3:$C$116,"P")</f>
        <v>567551</v>
      </c>
      <c r="Y3" s="7">
        <f>SUMIFS(Source_ur_pop!Z$3:Z$116,Source_ur_pop!$A$3:$A$116,combined!$B3,Source_ur_pop!$C$3:$C$116,"P")</f>
        <v>575420</v>
      </c>
      <c r="Z3" s="7">
        <f>SUMIFS(Source_ur_pop!AA$3:AA$116,Source_ur_pop!$A$3:$A$116,combined!$B3,Source_ur_pop!$C$3:$C$116,"P")</f>
        <v>583298</v>
      </c>
      <c r="AA3" s="7">
        <f>SUMIFS(Source_ur_pop!AB$3:AB$116,Source_ur_pop!$A$3:$A$116,combined!$B3,Source_ur_pop!$C$3:$C$116,"P")</f>
        <v>591173</v>
      </c>
      <c r="AB3" s="7">
        <f>SUMIFS(Source_ur_pop!AC$3:AC$116,Source_ur_pop!$A$3:$A$116,combined!$B3,Source_ur_pop!$C$3:$C$116,"P")</f>
        <v>599048</v>
      </c>
      <c r="AC3" s="9">
        <f>AB3*$AG3</f>
        <v>607338.72557442845</v>
      </c>
      <c r="AD3" s="9">
        <f>AC3*$AG3</f>
        <v>615744.19342418457</v>
      </c>
      <c r="AE3" s="9">
        <f t="shared" ref="AE3" si="1">AD3*$AG3</f>
        <v>624265.99156344507</v>
      </c>
      <c r="AF3" s="10">
        <f>AE3*$AG3</f>
        <v>632905.72998424107</v>
      </c>
      <c r="AG3" s="49">
        <f>(AB3/V3)^(1/(AB$2-V$2))</f>
        <v>1.0138398351625053</v>
      </c>
      <c r="AH3" s="5"/>
      <c r="AN3" s="13"/>
      <c r="AO3" s="13"/>
      <c r="AP3" s="13"/>
      <c r="AQ3" s="13"/>
    </row>
    <row r="4" spans="1:43" x14ac:dyDescent="0.35">
      <c r="A4" s="8" t="s">
        <v>48</v>
      </c>
      <c r="B4" t="s">
        <v>4</v>
      </c>
      <c r="C4">
        <f>SUMIFS(Source_ur_pop!D$3:D$116,Source_ur_pop!$A$3:$A$116,combined!$B4,Source_ur_pop!$C$3:$C$116,"P")</f>
        <v>3473</v>
      </c>
      <c r="D4">
        <f>SUMIFS(Source_ur_pop!E$3:E$116,Source_ur_pop!$A$3:$A$116,combined!$B4,Source_ur_pop!$C$3:$C$116,"P")</f>
        <v>3542</v>
      </c>
      <c r="E4">
        <f>SUMIFS(Source_ur_pop!F$3:F$116,Source_ur_pop!$A$3:$A$116,combined!$B4,Source_ur_pop!$C$3:$C$116,"P")</f>
        <v>3611</v>
      </c>
      <c r="F4">
        <f>SUMIFS(Source_ur_pop!G$3:G$116,Source_ur_pop!$A$3:$A$116,combined!$B4,Source_ur_pop!$C$3:$C$116,"P")</f>
        <v>3682</v>
      </c>
      <c r="G4">
        <f>SUMIFS(Source_ur_pop!H$3:H$116,Source_ur_pop!$A$3:$A$116,combined!$B4,Source_ur_pop!$C$3:$C$116,"P")</f>
        <v>3753</v>
      </c>
      <c r="H4">
        <f>SUMIFS(Source_ur_pop!I$3:I$116,Source_ur_pop!$A$3:$A$116,combined!$B4,Source_ur_pop!$C$3:$C$116,"P")</f>
        <v>3820</v>
      </c>
      <c r="I4">
        <f>SUMIFS(Source_ur_pop!J$3:J$116,Source_ur_pop!$A$3:$A$116,combined!$B4,Source_ur_pop!$C$3:$C$116,"P")</f>
        <v>3886</v>
      </c>
      <c r="J4">
        <f>SUMIFS(Source_ur_pop!K$3:K$116,Source_ur_pop!$A$3:$A$116,combined!$B4,Source_ur_pop!$C$3:$C$116,"P")</f>
        <v>3951</v>
      </c>
      <c r="K4">
        <f>SUMIFS(Source_ur_pop!L$3:L$116,Source_ur_pop!$A$3:$A$116,combined!$B4,Source_ur_pop!$C$3:$C$116,"P")</f>
        <v>4018</v>
      </c>
      <c r="L4">
        <f>SUMIFS(Source_ur_pop!M$3:M$116,Source_ur_pop!$A$3:$A$116,combined!$B4,Source_ur_pop!$C$3:$C$116,"P")</f>
        <v>4086</v>
      </c>
      <c r="M4">
        <f>SUMIFS(Source_ur_pop!N$3:N$116,Source_ur_pop!$A$3:$A$116,combined!$B4,Source_ur_pop!$C$3:$C$116,"P")</f>
        <v>4152</v>
      </c>
      <c r="N4">
        <f>SUMIFS(Source_ur_pop!O$3:O$116,Source_ur_pop!$A$3:$A$116,combined!$B4,Source_ur_pop!$C$3:$C$116,"P")</f>
        <v>4219</v>
      </c>
      <c r="O4">
        <f>SUMIFS(Source_ur_pop!P$3:P$116,Source_ur_pop!$A$3:$A$116,combined!$B4,Source_ur_pop!$C$3:$C$116,"P")</f>
        <v>4288</v>
      </c>
      <c r="P4">
        <f>SUMIFS(Source_ur_pop!Q$3:Q$116,Source_ur_pop!$A$3:$A$116,combined!$B4,Source_ur_pop!$C$3:$C$116,"P")</f>
        <v>4355</v>
      </c>
      <c r="Q4">
        <f>SUMIFS(Source_ur_pop!R$3:R$116,Source_ur_pop!$A$3:$A$116,combined!$B4,Source_ur_pop!$C$3:$C$116,"P")</f>
        <v>4424</v>
      </c>
      <c r="R4">
        <f>SUMIFS(Source_ur_pop!S$3:S$116,Source_ur_pop!$A$3:$A$116,combined!$B4,Source_ur_pop!$C$3:$C$116,"P")</f>
        <v>4493</v>
      </c>
      <c r="S4">
        <f>SUMIFS(Source_ur_pop!T$3:T$116,Source_ur_pop!$A$3:$A$116,combined!$B4,Source_ur_pop!$C$3:$C$116,"P")</f>
        <v>4562</v>
      </c>
      <c r="T4">
        <f>SUMIFS(Source_ur_pop!U$3:U$116,Source_ur_pop!$A$3:$A$116,combined!$B4,Source_ur_pop!$C$3:$C$116,"P")</f>
        <v>4631</v>
      </c>
      <c r="U4">
        <f>SUMIFS(Source_ur_pop!V$3:V$116,Source_ur_pop!$A$3:$A$116,combined!$B4,Source_ur_pop!$C$3:$C$116,"P")</f>
        <v>4699</v>
      </c>
      <c r="V4">
        <f>SUMIFS(Source_ur_pop!W$3:W$116,Source_ur_pop!$A$3:$A$116,combined!$B4,Source_ur_pop!$C$3:$C$116,"P")</f>
        <v>4770</v>
      </c>
      <c r="W4">
        <f>SUMIFS(Source_ur_pop!X$3:X$116,Source_ur_pop!$A$3:$A$116,combined!$B4,Source_ur_pop!$C$3:$C$116,"P")</f>
        <v>4838</v>
      </c>
      <c r="X4">
        <f>SUMIFS(Source_ur_pop!Y$3:Y$116,Source_ur_pop!$A$3:$A$116,combined!$B4,Source_ur_pop!$C$3:$C$116,"P")</f>
        <v>4904</v>
      </c>
      <c r="Y4">
        <f>SUMIFS(Source_ur_pop!Z$3:Z$116,Source_ur_pop!$A$3:$A$116,combined!$B4,Source_ur_pop!$C$3:$C$116,"P")</f>
        <v>4971</v>
      </c>
      <c r="Z4">
        <f>SUMIFS(Source_ur_pop!AA$3:AA$116,Source_ur_pop!$A$3:$A$116,combined!$B4,Source_ur_pop!$C$3:$C$116,"P")</f>
        <v>5038</v>
      </c>
      <c r="AA4">
        <f>SUMIFS(Source_ur_pop!AB$3:AB$116,Source_ur_pop!$A$3:$A$116,combined!$B4,Source_ur_pop!$C$3:$C$116,"P")</f>
        <v>5106</v>
      </c>
      <c r="AB4">
        <f>SUMIFS(Source_ur_pop!AC$3:AC$116,Source_ur_pop!$A$3:$A$116,combined!$B4,Source_ur_pop!$C$3:$C$116,"P")</f>
        <v>5174</v>
      </c>
      <c r="AC4" s="9">
        <f t="shared" ref="AC4:AF19" si="2">AB4*$AG4</f>
        <v>5244.5846389845819</v>
      </c>
      <c r="AD4" s="9">
        <f t="shared" si="2"/>
        <v>5316.1322063148509</v>
      </c>
      <c r="AE4" s="9">
        <f t="shared" si="2"/>
        <v>5388.6558384325635</v>
      </c>
      <c r="AF4" s="10">
        <f t="shared" si="2"/>
        <v>5462.1688509891783</v>
      </c>
      <c r="AG4" s="49">
        <f t="shared" ref="AG4:AG56" si="3">(AB4/V4)^(1/(AB$2-V$2))</f>
        <v>1.0136421799351725</v>
      </c>
      <c r="AH4" s="5"/>
    </row>
    <row r="5" spans="1:43" x14ac:dyDescent="0.35">
      <c r="A5" s="8" t="s">
        <v>48</v>
      </c>
      <c r="B5" t="s">
        <v>3</v>
      </c>
      <c r="C5">
        <f>SUMIFS(Source_ur_pop!D$3:D$116,Source_ur_pop!$A$3:$A$116,combined!$B5,Source_ur_pop!$C$3:$C$116,"P")</f>
        <v>693</v>
      </c>
      <c r="D5">
        <f>SUMIFS(Source_ur_pop!E$3:E$116,Source_ur_pop!$A$3:$A$116,combined!$B5,Source_ur_pop!$C$3:$C$116,"P")</f>
        <v>701</v>
      </c>
      <c r="E5">
        <f>SUMIFS(Source_ur_pop!F$3:F$116,Source_ur_pop!$A$3:$A$116,combined!$B5,Source_ur_pop!$C$3:$C$116,"P")</f>
        <v>708</v>
      </c>
      <c r="F5">
        <f>SUMIFS(Source_ur_pop!G$3:G$116,Source_ur_pop!$A$3:$A$116,combined!$B5,Source_ur_pop!$C$3:$C$116,"P")</f>
        <v>716</v>
      </c>
      <c r="G5">
        <f>SUMIFS(Source_ur_pop!H$3:H$116,Source_ur_pop!$A$3:$A$116,combined!$B5,Source_ur_pop!$C$3:$C$116,"P")</f>
        <v>723</v>
      </c>
      <c r="H5">
        <f>SUMIFS(Source_ur_pop!I$3:I$116,Source_ur_pop!$A$3:$A$116,combined!$B5,Source_ur_pop!$C$3:$C$116,"P")</f>
        <v>730</v>
      </c>
      <c r="I5">
        <f>SUMIFS(Source_ur_pop!J$3:J$116,Source_ur_pop!$A$3:$A$116,combined!$B5,Source_ur_pop!$C$3:$C$116,"P")</f>
        <v>737</v>
      </c>
      <c r="J5">
        <f>SUMIFS(Source_ur_pop!K$3:K$116,Source_ur_pop!$A$3:$A$116,combined!$B5,Source_ur_pop!$C$3:$C$116,"P")</f>
        <v>743</v>
      </c>
      <c r="K5">
        <f>SUMIFS(Source_ur_pop!L$3:L$116,Source_ur_pop!$A$3:$A$116,combined!$B5,Source_ur_pop!$C$3:$C$116,"P")</f>
        <v>750</v>
      </c>
      <c r="L5">
        <f>SUMIFS(Source_ur_pop!M$3:M$116,Source_ur_pop!$A$3:$A$116,combined!$B5,Source_ur_pop!$C$3:$C$116,"P")</f>
        <v>756</v>
      </c>
      <c r="M5">
        <f>SUMIFS(Source_ur_pop!N$3:N$116,Source_ur_pop!$A$3:$A$116,combined!$B5,Source_ur_pop!$C$3:$C$116,"P")</f>
        <v>762</v>
      </c>
      <c r="N5">
        <f>SUMIFS(Source_ur_pop!O$3:O$116,Source_ur_pop!$A$3:$A$116,combined!$B5,Source_ur_pop!$C$3:$C$116,"P")</f>
        <v>768</v>
      </c>
      <c r="O5">
        <f>SUMIFS(Source_ur_pop!P$3:P$116,Source_ur_pop!$A$3:$A$116,combined!$B5,Source_ur_pop!$C$3:$C$116,"P")</f>
        <v>774</v>
      </c>
      <c r="P5">
        <f>SUMIFS(Source_ur_pop!Q$3:Q$116,Source_ur_pop!$A$3:$A$116,combined!$B5,Source_ur_pop!$C$3:$C$116,"P")</f>
        <v>779</v>
      </c>
      <c r="Q5">
        <f>SUMIFS(Source_ur_pop!R$3:R$116,Source_ur_pop!$A$3:$A$116,combined!$B5,Source_ur_pop!$C$3:$C$116,"P")</f>
        <v>785</v>
      </c>
      <c r="R5">
        <f>SUMIFS(Source_ur_pop!S$3:S$116,Source_ur_pop!$A$3:$A$116,combined!$B5,Source_ur_pop!$C$3:$C$116,"P")</f>
        <v>789</v>
      </c>
      <c r="S5">
        <f>SUMIFS(Source_ur_pop!T$3:T$116,Source_ur_pop!$A$3:$A$116,combined!$B5,Source_ur_pop!$C$3:$C$116,"P")</f>
        <v>794</v>
      </c>
      <c r="T5">
        <f>SUMIFS(Source_ur_pop!U$3:U$116,Source_ur_pop!$A$3:$A$116,combined!$B5,Source_ur_pop!$C$3:$C$116,"P")</f>
        <v>799</v>
      </c>
      <c r="U5">
        <f>SUMIFS(Source_ur_pop!V$3:V$116,Source_ur_pop!$A$3:$A$116,combined!$B5,Source_ur_pop!$C$3:$C$116,"P")</f>
        <v>803</v>
      </c>
      <c r="V5">
        <f>SUMIFS(Source_ur_pop!W$3:W$116,Source_ur_pop!$A$3:$A$116,combined!$B5,Source_ur_pop!$C$3:$C$116,"P")</f>
        <v>808</v>
      </c>
      <c r="W5">
        <f>SUMIFS(Source_ur_pop!X$3:X$116,Source_ur_pop!$A$3:$A$116,combined!$B5,Source_ur_pop!$C$3:$C$116,"P")</f>
        <v>812</v>
      </c>
      <c r="X5">
        <f>SUMIFS(Source_ur_pop!Y$3:Y$116,Source_ur_pop!$A$3:$A$116,combined!$B5,Source_ur_pop!$C$3:$C$116,"P")</f>
        <v>815</v>
      </c>
      <c r="Y5">
        <f>SUMIFS(Source_ur_pop!Z$3:Z$116,Source_ur_pop!$A$3:$A$116,combined!$B5,Source_ur_pop!$C$3:$C$116,"P")</f>
        <v>819</v>
      </c>
      <c r="Z5">
        <f>SUMIFS(Source_ur_pop!AA$3:AA$116,Source_ur_pop!$A$3:$A$116,combined!$B5,Source_ur_pop!$C$3:$C$116,"P")</f>
        <v>822</v>
      </c>
      <c r="AA5">
        <f>SUMIFS(Source_ur_pop!AB$3:AB$116,Source_ur_pop!$A$3:$A$116,combined!$B5,Source_ur_pop!$C$3:$C$116,"P")</f>
        <v>826</v>
      </c>
      <c r="AB5">
        <f>SUMIFS(Source_ur_pop!AC$3:AC$116,Source_ur_pop!$A$3:$A$116,combined!$B5,Source_ur_pop!$C$3:$C$116,"P")</f>
        <v>829</v>
      </c>
      <c r="AC5" s="9">
        <f t="shared" si="2"/>
        <v>832.55268452839209</v>
      </c>
      <c r="AD5" s="9">
        <f t="shared" si="2"/>
        <v>836.12059410787981</v>
      </c>
      <c r="AE5" s="9">
        <f t="shared" si="2"/>
        <v>839.70379398551199</v>
      </c>
      <c r="AF5" s="10">
        <f t="shared" si="2"/>
        <v>843.30234968795412</v>
      </c>
      <c r="AG5" s="49">
        <f t="shared" si="3"/>
        <v>1.0042855060656117</v>
      </c>
      <c r="AH5" s="5"/>
    </row>
    <row r="6" spans="1:43" x14ac:dyDescent="0.35">
      <c r="A6" s="8" t="s">
        <v>48</v>
      </c>
      <c r="B6" t="s">
        <v>7</v>
      </c>
      <c r="C6">
        <f>SUMIFS(Source_ur_pop!D$3:D$116,Source_ur_pop!$A$3:$A$116,combined!$B6,Source_ur_pop!$C$3:$C$116,"P")</f>
        <v>11558</v>
      </c>
      <c r="D6">
        <f>SUMIFS(Source_ur_pop!E$3:E$116,Source_ur_pop!$A$3:$A$116,combined!$B6,Source_ur_pop!$C$3:$C$116,"P")</f>
        <v>11785</v>
      </c>
      <c r="E6">
        <f>SUMIFS(Source_ur_pop!F$3:F$116,Source_ur_pop!$A$3:$A$116,combined!$B6,Source_ur_pop!$C$3:$C$116,"P")</f>
        <v>12014</v>
      </c>
      <c r="F6">
        <f>SUMIFS(Source_ur_pop!G$3:G$116,Source_ur_pop!$A$3:$A$116,combined!$B6,Source_ur_pop!$C$3:$C$116,"P")</f>
        <v>12244</v>
      </c>
      <c r="G6">
        <f>SUMIFS(Source_ur_pop!H$3:H$116,Source_ur_pop!$A$3:$A$116,combined!$B6,Source_ur_pop!$C$3:$C$116,"P")</f>
        <v>12476</v>
      </c>
      <c r="H6">
        <f>SUMIFS(Source_ur_pop!I$3:I$116,Source_ur_pop!$A$3:$A$116,combined!$B6,Source_ur_pop!$C$3:$C$116,"P")</f>
        <v>12700</v>
      </c>
      <c r="I6">
        <f>SUMIFS(Source_ur_pop!J$3:J$116,Source_ur_pop!$A$3:$A$116,combined!$B6,Source_ur_pop!$C$3:$C$116,"P")</f>
        <v>12917</v>
      </c>
      <c r="J6">
        <f>SUMIFS(Source_ur_pop!K$3:K$116,Source_ur_pop!$A$3:$A$116,combined!$B6,Source_ur_pop!$C$3:$C$116,"P")</f>
        <v>13137</v>
      </c>
      <c r="K6">
        <f>SUMIFS(Source_ur_pop!L$3:L$116,Source_ur_pop!$A$3:$A$116,combined!$B6,Source_ur_pop!$C$3:$C$116,"P")</f>
        <v>13358</v>
      </c>
      <c r="L6">
        <f>SUMIFS(Source_ur_pop!M$3:M$116,Source_ur_pop!$A$3:$A$116,combined!$B6,Source_ur_pop!$C$3:$C$116,"P")</f>
        <v>13581</v>
      </c>
      <c r="M6">
        <f>SUMIFS(Source_ur_pop!N$3:N$116,Source_ur_pop!$A$3:$A$116,combined!$B6,Source_ur_pop!$C$3:$C$116,"P")</f>
        <v>13792</v>
      </c>
      <c r="N6">
        <f>SUMIFS(Source_ur_pop!O$3:O$116,Source_ur_pop!$A$3:$A$116,combined!$B6,Source_ur_pop!$C$3:$C$116,"P")</f>
        <v>13998</v>
      </c>
      <c r="O6">
        <f>SUMIFS(Source_ur_pop!P$3:P$116,Source_ur_pop!$A$3:$A$116,combined!$B6,Source_ur_pop!$C$3:$C$116,"P")</f>
        <v>14204</v>
      </c>
      <c r="P6">
        <f>SUMIFS(Source_ur_pop!Q$3:Q$116,Source_ur_pop!$A$3:$A$116,combined!$B6,Source_ur_pop!$C$3:$C$116,"P")</f>
        <v>14411</v>
      </c>
      <c r="Q6">
        <f>SUMIFS(Source_ur_pop!R$3:R$116,Source_ur_pop!$A$3:$A$116,combined!$B6,Source_ur_pop!$C$3:$C$116,"P")</f>
        <v>14621</v>
      </c>
      <c r="R6">
        <f>SUMIFS(Source_ur_pop!S$3:S$116,Source_ur_pop!$A$3:$A$116,combined!$B6,Source_ur_pop!$C$3:$C$116,"P")</f>
        <v>14820</v>
      </c>
      <c r="S6">
        <f>SUMIFS(Source_ur_pop!T$3:T$116,Source_ur_pop!$A$3:$A$116,combined!$B6,Source_ur_pop!$C$3:$C$116,"P")</f>
        <v>15011</v>
      </c>
      <c r="T6">
        <f>SUMIFS(Source_ur_pop!U$3:U$116,Source_ur_pop!$A$3:$A$116,combined!$B6,Source_ur_pop!$C$3:$C$116,"P")</f>
        <v>15204</v>
      </c>
      <c r="U6">
        <f>SUMIFS(Source_ur_pop!V$3:V$116,Source_ur_pop!$A$3:$A$116,combined!$B6,Source_ur_pop!$C$3:$C$116,"P")</f>
        <v>15401</v>
      </c>
      <c r="V6">
        <f>SUMIFS(Source_ur_pop!W$3:W$116,Source_ur_pop!$A$3:$A$116,combined!$B6,Source_ur_pop!$C$3:$C$116,"P")</f>
        <v>15597</v>
      </c>
      <c r="W6">
        <f>SUMIFS(Source_ur_pop!X$3:X$116,Source_ur_pop!$A$3:$A$116,combined!$B6,Source_ur_pop!$C$3:$C$116,"P")</f>
        <v>15783</v>
      </c>
      <c r="X6">
        <f>SUMIFS(Source_ur_pop!Y$3:Y$116,Source_ur_pop!$A$3:$A$116,combined!$B6,Source_ur_pop!$C$3:$C$116,"P")</f>
        <v>15962</v>
      </c>
      <c r="Y6">
        <f>SUMIFS(Source_ur_pop!Z$3:Z$116,Source_ur_pop!$A$3:$A$116,combined!$B6,Source_ur_pop!$C$3:$C$116,"P")</f>
        <v>16145</v>
      </c>
      <c r="Z6">
        <f>SUMIFS(Source_ur_pop!AA$3:AA$116,Source_ur_pop!$A$3:$A$116,combined!$B6,Source_ur_pop!$C$3:$C$116,"P")</f>
        <v>16327</v>
      </c>
      <c r="AA6">
        <f>SUMIFS(Source_ur_pop!AB$3:AB$116,Source_ur_pop!$A$3:$A$116,combined!$B6,Source_ur_pop!$C$3:$C$116,"P")</f>
        <v>16510</v>
      </c>
      <c r="AB6">
        <f>SUMIFS(Source_ur_pop!AC$3:AC$116,Source_ur_pop!$A$3:$A$116,combined!$B6,Source_ur_pop!$C$3:$C$116,"P")</f>
        <v>16694</v>
      </c>
      <c r="AC6" s="9">
        <f t="shared" si="2"/>
        <v>16884.192643060833</v>
      </c>
      <c r="AD6" s="9">
        <f t="shared" si="2"/>
        <v>17076.552126991108</v>
      </c>
      <c r="AE6" s="9">
        <f t="shared" si="2"/>
        <v>17271.103138336413</v>
      </c>
      <c r="AF6" s="10">
        <f t="shared" si="2"/>
        <v>17467.87064489305</v>
      </c>
      <c r="AG6" s="49">
        <f t="shared" si="3"/>
        <v>1.0113928742698475</v>
      </c>
      <c r="AH6" s="5"/>
    </row>
    <row r="7" spans="1:43" x14ac:dyDescent="0.35">
      <c r="A7" s="8" t="s">
        <v>48</v>
      </c>
      <c r="B7" t="s">
        <v>8</v>
      </c>
      <c r="C7">
        <f>SUMIFS(Source_ur_pop!D$3:D$116,Source_ur_pop!$A$3:$A$116,combined!$B7,Source_ur_pop!$C$3:$C$116,"P")</f>
        <v>9021</v>
      </c>
      <c r="D7">
        <f>SUMIFS(Source_ur_pop!E$3:E$116,Source_ur_pop!$A$3:$A$116,combined!$B7,Source_ur_pop!$C$3:$C$116,"P")</f>
        <v>9329</v>
      </c>
      <c r="E7">
        <f>SUMIFS(Source_ur_pop!F$3:F$116,Source_ur_pop!$A$3:$A$116,combined!$B7,Source_ur_pop!$C$3:$C$116,"P")</f>
        <v>9642</v>
      </c>
      <c r="F7">
        <f>SUMIFS(Source_ur_pop!G$3:G$116,Source_ur_pop!$A$3:$A$116,combined!$B7,Source_ur_pop!$C$3:$C$116,"P")</f>
        <v>9959</v>
      </c>
      <c r="G7">
        <f>SUMIFS(Source_ur_pop!H$3:H$116,Source_ur_pop!$A$3:$A$116,combined!$B7,Source_ur_pop!$C$3:$C$116,"P")</f>
        <v>10280</v>
      </c>
      <c r="H7">
        <f>SUMIFS(Source_ur_pop!I$3:I$116,Source_ur_pop!$A$3:$A$116,combined!$B7,Source_ur_pop!$C$3:$C$116,"P")</f>
        <v>10603</v>
      </c>
      <c r="I7">
        <f>SUMIFS(Source_ur_pop!J$3:J$116,Source_ur_pop!$A$3:$A$116,combined!$B7,Source_ur_pop!$C$3:$C$116,"P")</f>
        <v>10927</v>
      </c>
      <c r="J7">
        <f>SUMIFS(Source_ur_pop!K$3:K$116,Source_ur_pop!$A$3:$A$116,combined!$B7,Source_ur_pop!$C$3:$C$116,"P")</f>
        <v>11255</v>
      </c>
      <c r="K7">
        <f>SUMIFS(Source_ur_pop!L$3:L$116,Source_ur_pop!$A$3:$A$116,combined!$B7,Source_ur_pop!$C$3:$C$116,"P")</f>
        <v>11587</v>
      </c>
      <c r="L7">
        <f>SUMIFS(Source_ur_pop!M$3:M$116,Source_ur_pop!$A$3:$A$116,combined!$B7,Source_ur_pop!$C$3:$C$116,"P")</f>
        <v>11923</v>
      </c>
      <c r="M7">
        <f>SUMIFS(Source_ur_pop!N$3:N$116,Source_ur_pop!$A$3:$A$116,combined!$B7,Source_ur_pop!$C$3:$C$116,"P")</f>
        <v>12253</v>
      </c>
      <c r="N7">
        <f>SUMIFS(Source_ur_pop!O$3:O$116,Source_ur_pop!$A$3:$A$116,combined!$B7,Source_ur_pop!$C$3:$C$116,"P")</f>
        <v>12580</v>
      </c>
      <c r="O7">
        <f>SUMIFS(Source_ur_pop!P$3:P$116,Source_ur_pop!$A$3:$A$116,combined!$B7,Source_ur_pop!$C$3:$C$116,"P")</f>
        <v>12910</v>
      </c>
      <c r="P7">
        <f>SUMIFS(Source_ur_pop!Q$3:Q$116,Source_ur_pop!$A$3:$A$116,combined!$B7,Source_ur_pop!$C$3:$C$116,"P")</f>
        <v>13244</v>
      </c>
      <c r="Q7">
        <f>SUMIFS(Source_ur_pop!R$3:R$116,Source_ur_pop!$A$3:$A$116,combined!$B7,Source_ur_pop!$C$3:$C$116,"P")</f>
        <v>13582</v>
      </c>
      <c r="R7">
        <f>SUMIFS(Source_ur_pop!S$3:S$116,Source_ur_pop!$A$3:$A$116,combined!$B7,Source_ur_pop!$C$3:$C$116,"P")</f>
        <v>13914</v>
      </c>
      <c r="S7">
        <f>SUMIFS(Source_ur_pop!T$3:T$116,Source_ur_pop!$A$3:$A$116,combined!$B7,Source_ur_pop!$C$3:$C$116,"P")</f>
        <v>14244</v>
      </c>
      <c r="T7">
        <f>SUMIFS(Source_ur_pop!U$3:U$116,Source_ur_pop!$A$3:$A$116,combined!$B7,Source_ur_pop!$C$3:$C$116,"P")</f>
        <v>14577</v>
      </c>
      <c r="U7">
        <f>SUMIFS(Source_ur_pop!V$3:V$116,Source_ur_pop!$A$3:$A$116,combined!$B7,Source_ur_pop!$C$3:$C$116,"P")</f>
        <v>14914</v>
      </c>
      <c r="V7">
        <f>SUMIFS(Source_ur_pop!W$3:W$116,Source_ur_pop!$A$3:$A$116,combined!$B7,Source_ur_pop!$C$3:$C$116,"P")</f>
        <v>15255</v>
      </c>
      <c r="W7">
        <f>SUMIFS(Source_ur_pop!X$3:X$116,Source_ur_pop!$A$3:$A$116,combined!$B7,Source_ur_pop!$C$3:$C$116,"P")</f>
        <v>15591</v>
      </c>
      <c r="X7">
        <f>SUMIFS(Source_ur_pop!Y$3:Y$116,Source_ur_pop!$A$3:$A$116,combined!$B7,Source_ur_pop!$C$3:$C$116,"P")</f>
        <v>15926</v>
      </c>
      <c r="Y7">
        <f>SUMIFS(Source_ur_pop!Z$3:Z$116,Source_ur_pop!$A$3:$A$116,combined!$B7,Source_ur_pop!$C$3:$C$116,"P")</f>
        <v>16264</v>
      </c>
      <c r="Z7">
        <f>SUMIFS(Source_ur_pop!AA$3:AA$116,Source_ur_pop!$A$3:$A$116,combined!$B7,Source_ur_pop!$C$3:$C$116,"P")</f>
        <v>16606</v>
      </c>
      <c r="AA7">
        <f>SUMIFS(Source_ur_pop!AB$3:AB$116,Source_ur_pop!$A$3:$A$116,combined!$B7,Source_ur_pop!$C$3:$C$116,"P")</f>
        <v>16950</v>
      </c>
      <c r="AB7">
        <f>SUMIFS(Source_ur_pop!AC$3:AC$116,Source_ur_pop!$A$3:$A$116,combined!$B7,Source_ur_pop!$C$3:$C$116,"P")</f>
        <v>17294</v>
      </c>
      <c r="AC7" s="9">
        <f t="shared" si="2"/>
        <v>17659.402085330315</v>
      </c>
      <c r="AD7" s="9">
        <f t="shared" si="2"/>
        <v>18032.524691301533</v>
      </c>
      <c r="AE7" s="9">
        <f t="shared" si="2"/>
        <v>18413.530943526119</v>
      </c>
      <c r="AF7" s="10">
        <f t="shared" si="2"/>
        <v>18802.587414270816</v>
      </c>
      <c r="AG7" s="49">
        <f t="shared" si="3"/>
        <v>1.0211288357424724</v>
      </c>
      <c r="AH7" s="5"/>
    </row>
    <row r="8" spans="1:43" x14ac:dyDescent="0.35">
      <c r="A8" s="8" t="s">
        <v>48</v>
      </c>
      <c r="B8" t="s">
        <v>9</v>
      </c>
      <c r="C8">
        <f>SUMIFS(Source_ur_pop!D$3:D$116,Source_ur_pop!$A$3:$A$116,combined!$B8,Source_ur_pop!$C$3:$C$116,"P")</f>
        <v>16609</v>
      </c>
      <c r="D8">
        <f>SUMIFS(Source_ur_pop!E$3:E$116,Source_ur_pop!$A$3:$A$116,combined!$B8,Source_ur_pop!$C$3:$C$116,"P")</f>
        <v>17020</v>
      </c>
      <c r="E8">
        <f>SUMIFS(Source_ur_pop!F$3:F$116,Source_ur_pop!$A$3:$A$116,combined!$B8,Source_ur_pop!$C$3:$C$116,"P")</f>
        <v>17430</v>
      </c>
      <c r="F8">
        <f>SUMIFS(Source_ur_pop!G$3:G$116,Source_ur_pop!$A$3:$A$116,combined!$B8,Source_ur_pop!$C$3:$C$116,"P")</f>
        <v>17839</v>
      </c>
      <c r="G8">
        <f>SUMIFS(Source_ur_pop!H$3:H$116,Source_ur_pop!$A$3:$A$116,combined!$B8,Source_ur_pop!$C$3:$C$116,"P")</f>
        <v>18247</v>
      </c>
      <c r="H8">
        <f>SUMIFS(Source_ur_pop!I$3:I$116,Source_ur_pop!$A$3:$A$116,combined!$B8,Source_ur_pop!$C$3:$C$116,"P")</f>
        <v>18654</v>
      </c>
      <c r="I8">
        <f>SUMIFS(Source_ur_pop!J$3:J$116,Source_ur_pop!$A$3:$A$116,combined!$B8,Source_ur_pop!$C$3:$C$116,"P")</f>
        <v>19060</v>
      </c>
      <c r="J8">
        <f>SUMIFS(Source_ur_pop!K$3:K$116,Source_ur_pop!$A$3:$A$116,combined!$B8,Source_ur_pop!$C$3:$C$116,"P")</f>
        <v>19465</v>
      </c>
      <c r="K8">
        <f>SUMIFS(Source_ur_pop!L$3:L$116,Source_ur_pop!$A$3:$A$116,combined!$B8,Source_ur_pop!$C$3:$C$116,"P")</f>
        <v>19869</v>
      </c>
      <c r="L8">
        <f>SUMIFS(Source_ur_pop!M$3:M$116,Source_ur_pop!$A$3:$A$116,combined!$B8,Source_ur_pop!$C$3:$C$116,"P")</f>
        <v>20271</v>
      </c>
      <c r="M8">
        <f>SUMIFS(Source_ur_pop!N$3:N$116,Source_ur_pop!$A$3:$A$116,combined!$B8,Source_ur_pop!$C$3:$C$116,"P")</f>
        <v>20680</v>
      </c>
      <c r="N8">
        <f>SUMIFS(Source_ur_pop!O$3:O$116,Source_ur_pop!$A$3:$A$116,combined!$B8,Source_ur_pop!$C$3:$C$116,"P")</f>
        <v>21094</v>
      </c>
      <c r="O8">
        <f>SUMIFS(Source_ur_pop!P$3:P$116,Source_ur_pop!$A$3:$A$116,combined!$B8,Source_ur_pop!$C$3:$C$116,"P")</f>
        <v>21506</v>
      </c>
      <c r="P8">
        <f>SUMIFS(Source_ur_pop!Q$3:Q$116,Source_ur_pop!$A$3:$A$116,combined!$B8,Source_ur_pop!$C$3:$C$116,"P")</f>
        <v>21917</v>
      </c>
      <c r="Q8">
        <f>SUMIFS(Source_ur_pop!R$3:R$116,Source_ur_pop!$A$3:$A$116,combined!$B8,Source_ur_pop!$C$3:$C$116,"P")</f>
        <v>22325</v>
      </c>
      <c r="R8">
        <f>SUMIFS(Source_ur_pop!S$3:S$116,Source_ur_pop!$A$3:$A$116,combined!$B8,Source_ur_pop!$C$3:$C$116,"P")</f>
        <v>22738</v>
      </c>
      <c r="S8">
        <f>SUMIFS(Source_ur_pop!T$3:T$116,Source_ur_pop!$A$3:$A$116,combined!$B8,Source_ur_pop!$C$3:$C$116,"P")</f>
        <v>23152</v>
      </c>
      <c r="T8">
        <f>SUMIFS(Source_ur_pop!U$3:U$116,Source_ur_pop!$A$3:$A$116,combined!$B8,Source_ur_pop!$C$3:$C$116,"P")</f>
        <v>23564</v>
      </c>
      <c r="U8">
        <f>SUMIFS(Source_ur_pop!V$3:V$116,Source_ur_pop!$A$3:$A$116,combined!$B8,Source_ur_pop!$C$3:$C$116,"P")</f>
        <v>23974</v>
      </c>
      <c r="V8">
        <f>SUMIFS(Source_ur_pop!W$3:W$116,Source_ur_pop!$A$3:$A$116,combined!$B8,Source_ur_pop!$C$3:$C$116,"P")</f>
        <v>24381</v>
      </c>
      <c r="W8">
        <f>SUMIFS(Source_ur_pop!X$3:X$116,Source_ur_pop!$A$3:$A$116,combined!$B8,Source_ur_pop!$C$3:$C$116,"P")</f>
        <v>24790</v>
      </c>
      <c r="X8">
        <f>SUMIFS(Source_ur_pop!Y$3:Y$116,Source_ur_pop!$A$3:$A$116,combined!$B8,Source_ur_pop!$C$3:$C$116,"P")</f>
        <v>25198</v>
      </c>
      <c r="Y8">
        <f>SUMIFS(Source_ur_pop!Z$3:Z$116,Source_ur_pop!$A$3:$A$116,combined!$B8,Source_ur_pop!$C$3:$C$116,"P")</f>
        <v>25605</v>
      </c>
      <c r="Z8">
        <f>SUMIFS(Source_ur_pop!AA$3:AA$116,Source_ur_pop!$A$3:$A$116,combined!$B8,Source_ur_pop!$C$3:$C$116,"P")</f>
        <v>26013</v>
      </c>
      <c r="AA8">
        <f>SUMIFS(Source_ur_pop!AB$3:AB$116,Source_ur_pop!$A$3:$A$116,combined!$B8,Source_ur_pop!$C$3:$C$116,"P")</f>
        <v>26421</v>
      </c>
      <c r="AB8">
        <f>SUMIFS(Source_ur_pop!AC$3:AC$116,Source_ur_pop!$A$3:$A$116,combined!$B8,Source_ur_pop!$C$3:$C$116,"P")</f>
        <v>26829</v>
      </c>
      <c r="AC8" s="9">
        <f t="shared" si="2"/>
        <v>27260.259181023157</v>
      </c>
      <c r="AD8" s="9">
        <f t="shared" si="2"/>
        <v>27698.450580213848</v>
      </c>
      <c r="AE8" s="9">
        <f t="shared" si="2"/>
        <v>28143.685628588126</v>
      </c>
      <c r="AF8" s="10">
        <f t="shared" si="2"/>
        <v>28596.077548345038</v>
      </c>
      <c r="AG8" s="49">
        <f t="shared" si="3"/>
        <v>1.0160743665818017</v>
      </c>
      <c r="AH8" s="5"/>
    </row>
    <row r="9" spans="1:43" x14ac:dyDescent="0.35">
      <c r="A9" s="8" t="s">
        <v>48</v>
      </c>
      <c r="B9" t="s">
        <v>10</v>
      </c>
      <c r="C9">
        <f>SUMIFS(Source_ur_pop!D$3:D$116,Source_ur_pop!$A$3:$A$116,combined!$B9,Source_ur_pop!$C$3:$C$116,"P")</f>
        <v>17274</v>
      </c>
      <c r="D9">
        <f>SUMIFS(Source_ur_pop!E$3:E$116,Source_ur_pop!$A$3:$A$116,combined!$B9,Source_ur_pop!$C$3:$C$116,"P")</f>
        <v>17664</v>
      </c>
      <c r="E9">
        <f>SUMIFS(Source_ur_pop!F$3:F$116,Source_ur_pop!$A$3:$A$116,combined!$B9,Source_ur_pop!$C$3:$C$116,"P")</f>
        <v>18055</v>
      </c>
      <c r="F9">
        <f>SUMIFS(Source_ur_pop!G$3:G$116,Source_ur_pop!$A$3:$A$116,combined!$B9,Source_ur_pop!$C$3:$C$116,"P")</f>
        <v>18450</v>
      </c>
      <c r="G9">
        <f>SUMIFS(Source_ur_pop!H$3:H$116,Source_ur_pop!$A$3:$A$116,combined!$B9,Source_ur_pop!$C$3:$C$116,"P")</f>
        <v>18847</v>
      </c>
      <c r="H9">
        <f>SUMIFS(Source_ur_pop!I$3:I$116,Source_ur_pop!$A$3:$A$116,combined!$B9,Source_ur_pop!$C$3:$C$116,"P")</f>
        <v>19227</v>
      </c>
      <c r="I9">
        <f>SUMIFS(Source_ur_pop!J$3:J$116,Source_ur_pop!$A$3:$A$116,combined!$B9,Source_ur_pop!$C$3:$C$116,"P")</f>
        <v>19596</v>
      </c>
      <c r="J9">
        <f>SUMIFS(Source_ur_pop!K$3:K$116,Source_ur_pop!$A$3:$A$116,combined!$B9,Source_ur_pop!$C$3:$C$116,"P")</f>
        <v>19968</v>
      </c>
      <c r="K9">
        <f>SUMIFS(Source_ur_pop!L$3:L$116,Source_ur_pop!$A$3:$A$116,combined!$B9,Source_ur_pop!$C$3:$C$116,"P")</f>
        <v>20341</v>
      </c>
      <c r="L9">
        <f>SUMIFS(Source_ur_pop!M$3:M$116,Source_ur_pop!$A$3:$A$116,combined!$B9,Source_ur_pop!$C$3:$C$116,"P")</f>
        <v>20717</v>
      </c>
      <c r="M9">
        <f>SUMIFS(Source_ur_pop!N$3:N$116,Source_ur_pop!$A$3:$A$116,combined!$B9,Source_ur_pop!$C$3:$C$116,"P")</f>
        <v>21075</v>
      </c>
      <c r="N9">
        <f>SUMIFS(Source_ur_pop!O$3:O$116,Source_ur_pop!$A$3:$A$116,combined!$B9,Source_ur_pop!$C$3:$C$116,"P")</f>
        <v>21420</v>
      </c>
      <c r="O9">
        <f>SUMIFS(Source_ur_pop!P$3:P$116,Source_ur_pop!$A$3:$A$116,combined!$B9,Source_ur_pop!$C$3:$C$116,"P")</f>
        <v>21767</v>
      </c>
      <c r="P9">
        <f>SUMIFS(Source_ur_pop!Q$3:Q$116,Source_ur_pop!$A$3:$A$116,combined!$B9,Source_ur_pop!$C$3:$C$116,"P")</f>
        <v>22116</v>
      </c>
      <c r="Q9">
        <f>SUMIFS(Source_ur_pop!R$3:R$116,Source_ur_pop!$A$3:$A$116,combined!$B9,Source_ur_pop!$C$3:$C$116,"P")</f>
        <v>22468</v>
      </c>
      <c r="R9">
        <f>SUMIFS(Source_ur_pop!S$3:S$116,Source_ur_pop!$A$3:$A$116,combined!$B9,Source_ur_pop!$C$3:$C$116,"P")</f>
        <v>22796</v>
      </c>
      <c r="S9">
        <f>SUMIFS(Source_ur_pop!T$3:T$116,Source_ur_pop!$A$3:$A$116,combined!$B9,Source_ur_pop!$C$3:$C$116,"P")</f>
        <v>23109</v>
      </c>
      <c r="T9">
        <f>SUMIFS(Source_ur_pop!U$3:U$116,Source_ur_pop!$A$3:$A$116,combined!$B9,Source_ur_pop!$C$3:$C$116,"P")</f>
        <v>23424</v>
      </c>
      <c r="U9">
        <f>SUMIFS(Source_ur_pop!V$3:V$116,Source_ur_pop!$A$3:$A$116,combined!$B9,Source_ur_pop!$C$3:$C$116,"P")</f>
        <v>23740</v>
      </c>
      <c r="V9">
        <f>SUMIFS(Source_ur_pop!W$3:W$116,Source_ur_pop!$A$3:$A$116,combined!$B9,Source_ur_pop!$C$3:$C$116,"P")</f>
        <v>24059</v>
      </c>
      <c r="W9">
        <f>SUMIFS(Source_ur_pop!X$3:X$116,Source_ur_pop!$A$3:$A$116,combined!$B9,Source_ur_pop!$C$3:$C$116,"P")</f>
        <v>24373</v>
      </c>
      <c r="X9">
        <f>SUMIFS(Source_ur_pop!Y$3:Y$116,Source_ur_pop!$A$3:$A$116,combined!$B9,Source_ur_pop!$C$3:$C$116,"P")</f>
        <v>24685</v>
      </c>
      <c r="Y9">
        <f>SUMIFS(Source_ur_pop!Z$3:Z$116,Source_ur_pop!$A$3:$A$116,combined!$B9,Source_ur_pop!$C$3:$C$116,"P")</f>
        <v>24999</v>
      </c>
      <c r="Z9">
        <f>SUMIFS(Source_ur_pop!AA$3:AA$116,Source_ur_pop!$A$3:$A$116,combined!$B9,Source_ur_pop!$C$3:$C$116,"P")</f>
        <v>25315</v>
      </c>
      <c r="AA9">
        <f>SUMIFS(Source_ur_pop!AB$3:AB$116,Source_ur_pop!$A$3:$A$116,combined!$B9,Source_ur_pop!$C$3:$C$116,"P")</f>
        <v>25633</v>
      </c>
      <c r="AB9">
        <f>SUMIFS(Source_ur_pop!AC$3:AC$116,Source_ur_pop!$A$3:$A$116,combined!$B9,Source_ur_pop!$C$3:$C$116,"P")</f>
        <v>25950</v>
      </c>
      <c r="AC9" s="9">
        <f t="shared" si="2"/>
        <v>26279.31216794029</v>
      </c>
      <c r="AD9" s="9">
        <f t="shared" si="2"/>
        <v>26612.80339190962</v>
      </c>
      <c r="AE9" s="9">
        <f t="shared" si="2"/>
        <v>26950.526705202818</v>
      </c>
      <c r="AF9" s="10">
        <f t="shared" si="2"/>
        <v>27292.535814120856</v>
      </c>
      <c r="AG9" s="49">
        <f t="shared" si="3"/>
        <v>1.0126902569533831</v>
      </c>
      <c r="AH9" s="5"/>
    </row>
    <row r="10" spans="1:43" x14ac:dyDescent="0.35">
      <c r="A10" s="8" t="s">
        <v>48</v>
      </c>
      <c r="B10" t="s">
        <v>11</v>
      </c>
      <c r="C10">
        <f>SUMIFS(Source_ur_pop!D$3:D$116,Source_ur_pop!$A$3:$A$116,combined!$B10,Source_ur_pop!$C$3:$C$116,"P")</f>
        <v>45096</v>
      </c>
      <c r="D10">
        <f>SUMIFS(Source_ur_pop!E$3:E$116,Source_ur_pop!$A$3:$A$116,combined!$B10,Source_ur_pop!$C$3:$C$116,"P")</f>
        <v>46132</v>
      </c>
      <c r="E10">
        <f>SUMIFS(Source_ur_pop!F$3:F$116,Source_ur_pop!$A$3:$A$116,combined!$B10,Source_ur_pop!$C$3:$C$116,"P")</f>
        <v>47176</v>
      </c>
      <c r="F10">
        <f>SUMIFS(Source_ur_pop!G$3:G$116,Source_ur_pop!$A$3:$A$116,combined!$B10,Source_ur_pop!$C$3:$C$116,"P")</f>
        <v>48227</v>
      </c>
      <c r="G10">
        <f>SUMIFS(Source_ur_pop!H$3:H$116,Source_ur_pop!$A$3:$A$116,combined!$B10,Source_ur_pop!$C$3:$C$116,"P")</f>
        <v>49287</v>
      </c>
      <c r="H10">
        <f>SUMIFS(Source_ur_pop!I$3:I$116,Source_ur_pop!$A$3:$A$116,combined!$B10,Source_ur_pop!$C$3:$C$116,"P")</f>
        <v>50314</v>
      </c>
      <c r="I10">
        <f>SUMIFS(Source_ur_pop!J$3:J$116,Source_ur_pop!$A$3:$A$116,combined!$B10,Source_ur_pop!$C$3:$C$116,"P")</f>
        <v>51321</v>
      </c>
      <c r="J10">
        <f>SUMIFS(Source_ur_pop!K$3:K$116,Source_ur_pop!$A$3:$A$116,combined!$B10,Source_ur_pop!$C$3:$C$116,"P")</f>
        <v>52335</v>
      </c>
      <c r="K10">
        <f>SUMIFS(Source_ur_pop!L$3:L$116,Source_ur_pop!$A$3:$A$116,combined!$B10,Source_ur_pop!$C$3:$C$116,"P")</f>
        <v>53356</v>
      </c>
      <c r="L10">
        <f>SUMIFS(Source_ur_pop!M$3:M$116,Source_ur_pop!$A$3:$A$116,combined!$B10,Source_ur_pop!$C$3:$C$116,"P")</f>
        <v>54385</v>
      </c>
      <c r="M10">
        <f>SUMIFS(Source_ur_pop!N$3:N$116,Source_ur_pop!$A$3:$A$116,combined!$B10,Source_ur_pop!$C$3:$C$116,"P")</f>
        <v>55342</v>
      </c>
      <c r="N10">
        <f>SUMIFS(Source_ur_pop!O$3:O$116,Source_ur_pop!$A$3:$A$116,combined!$B10,Source_ur_pop!$C$3:$C$116,"P")</f>
        <v>56248</v>
      </c>
      <c r="O10">
        <f>SUMIFS(Source_ur_pop!P$3:P$116,Source_ur_pop!$A$3:$A$116,combined!$B10,Source_ur_pop!$C$3:$C$116,"P")</f>
        <v>57161</v>
      </c>
      <c r="P10">
        <f>SUMIFS(Source_ur_pop!Q$3:Q$116,Source_ur_pop!$A$3:$A$116,combined!$B10,Source_ur_pop!$C$3:$C$116,"P")</f>
        <v>58081</v>
      </c>
      <c r="Q10">
        <f>SUMIFS(Source_ur_pop!R$3:R$116,Source_ur_pop!$A$3:$A$116,combined!$B10,Source_ur_pop!$C$3:$C$116,"P")</f>
        <v>59007</v>
      </c>
      <c r="R10">
        <f>SUMIFS(Source_ur_pop!S$3:S$116,Source_ur_pop!$A$3:$A$116,combined!$B10,Source_ur_pop!$C$3:$C$116,"P")</f>
        <v>59858</v>
      </c>
      <c r="S10">
        <f>SUMIFS(Source_ur_pop!T$3:T$116,Source_ur_pop!$A$3:$A$116,combined!$B10,Source_ur_pop!$C$3:$C$116,"P")</f>
        <v>60657</v>
      </c>
      <c r="T10">
        <f>SUMIFS(Source_ur_pop!U$3:U$116,Source_ur_pop!$A$3:$A$116,combined!$B10,Source_ur_pop!$C$3:$C$116,"P")</f>
        <v>61462</v>
      </c>
      <c r="U10">
        <f>SUMIFS(Source_ur_pop!V$3:V$116,Source_ur_pop!$A$3:$A$116,combined!$B10,Source_ur_pop!$C$3:$C$116,"P")</f>
        <v>62272</v>
      </c>
      <c r="V10">
        <f>SUMIFS(Source_ur_pop!W$3:W$116,Source_ur_pop!$A$3:$A$116,combined!$B10,Source_ur_pop!$C$3:$C$116,"P")</f>
        <v>63089</v>
      </c>
      <c r="W10">
        <f>SUMIFS(Source_ur_pop!X$3:X$116,Source_ur_pop!$A$3:$A$116,combined!$B10,Source_ur_pop!$C$3:$C$116,"P")</f>
        <v>63850</v>
      </c>
      <c r="X10">
        <f>SUMIFS(Source_ur_pop!Y$3:Y$116,Source_ur_pop!$A$3:$A$116,combined!$B10,Source_ur_pop!$C$3:$C$116,"P")</f>
        <v>64573</v>
      </c>
      <c r="Y10">
        <f>SUMIFS(Source_ur_pop!Z$3:Z$116,Source_ur_pop!$A$3:$A$116,combined!$B10,Source_ur_pop!$C$3:$C$116,"P")</f>
        <v>65301</v>
      </c>
      <c r="Z10">
        <f>SUMIFS(Source_ur_pop!AA$3:AA$116,Source_ur_pop!$A$3:$A$116,combined!$B10,Source_ur_pop!$C$3:$C$116,"P")</f>
        <v>66034</v>
      </c>
      <c r="AA10">
        <f>SUMIFS(Source_ur_pop!AB$3:AB$116,Source_ur_pop!$A$3:$A$116,combined!$B10,Source_ur_pop!$C$3:$C$116,"P")</f>
        <v>66772</v>
      </c>
      <c r="AB10">
        <f>SUMIFS(Source_ur_pop!AC$3:AC$116,Source_ur_pop!$A$3:$A$116,combined!$B10,Source_ur_pop!$C$3:$C$116,"P")</f>
        <v>67511</v>
      </c>
      <c r="AC10" s="9">
        <f t="shared" si="2"/>
        <v>68277.564922673831</v>
      </c>
      <c r="AD10" s="9">
        <f t="shared" si="2"/>
        <v>69052.833934765295</v>
      </c>
      <c r="AE10" s="9">
        <f t="shared" si="2"/>
        <v>69836.905868311122</v>
      </c>
      <c r="AF10" s="10">
        <f t="shared" si="2"/>
        <v>70629.880677552894</v>
      </c>
      <c r="AG10" s="49">
        <f t="shared" si="3"/>
        <v>1.0113546669827707</v>
      </c>
      <c r="AH10" s="5"/>
    </row>
    <row r="11" spans="1:43" x14ac:dyDescent="0.35">
      <c r="A11" s="8" t="s">
        <v>48</v>
      </c>
      <c r="B11" t="s">
        <v>12</v>
      </c>
      <c r="C11">
        <f>SUMIFS(Source_ur_pop!D$3:D$116,Source_ur_pop!$A$3:$A$116,combined!$B11,Source_ur_pop!$C$3:$C$116,"P")</f>
        <v>11944</v>
      </c>
      <c r="D11">
        <f>SUMIFS(Source_ur_pop!E$3:E$116,Source_ur_pop!$A$3:$A$116,combined!$B11,Source_ur_pop!$C$3:$C$116,"P")</f>
        <v>12263</v>
      </c>
      <c r="E11">
        <f>SUMIFS(Source_ur_pop!F$3:F$116,Source_ur_pop!$A$3:$A$116,combined!$B11,Source_ur_pop!$C$3:$C$116,"P")</f>
        <v>12585</v>
      </c>
      <c r="F11">
        <f>SUMIFS(Source_ur_pop!G$3:G$116,Source_ur_pop!$A$3:$A$116,combined!$B11,Source_ur_pop!$C$3:$C$116,"P")</f>
        <v>12910</v>
      </c>
      <c r="G11">
        <f>SUMIFS(Source_ur_pop!H$3:H$116,Source_ur_pop!$A$3:$A$116,combined!$B11,Source_ur_pop!$C$3:$C$116,"P")</f>
        <v>13238</v>
      </c>
      <c r="H11">
        <f>SUMIFS(Source_ur_pop!I$3:I$116,Source_ur_pop!$A$3:$A$116,combined!$B11,Source_ur_pop!$C$3:$C$116,"P")</f>
        <v>13552</v>
      </c>
      <c r="I11">
        <f>SUMIFS(Source_ur_pop!J$3:J$116,Source_ur_pop!$A$3:$A$116,combined!$B11,Source_ur_pop!$C$3:$C$116,"P")</f>
        <v>13857</v>
      </c>
      <c r="J11">
        <f>SUMIFS(Source_ur_pop!K$3:K$116,Source_ur_pop!$A$3:$A$116,combined!$B11,Source_ur_pop!$C$3:$C$116,"P")</f>
        <v>14165</v>
      </c>
      <c r="K11">
        <f>SUMIFS(Source_ur_pop!L$3:L$116,Source_ur_pop!$A$3:$A$116,combined!$B11,Source_ur_pop!$C$3:$C$116,"P")</f>
        <v>14474</v>
      </c>
      <c r="L11">
        <f>SUMIFS(Source_ur_pop!M$3:M$116,Source_ur_pop!$A$3:$A$116,combined!$B11,Source_ur_pop!$C$3:$C$116,"P")</f>
        <v>14787</v>
      </c>
      <c r="M11">
        <f>SUMIFS(Source_ur_pop!N$3:N$116,Source_ur_pop!$A$3:$A$116,combined!$B11,Source_ur_pop!$C$3:$C$116,"P")</f>
        <v>15105</v>
      </c>
      <c r="N11">
        <f>SUMIFS(Source_ur_pop!O$3:O$116,Source_ur_pop!$A$3:$A$116,combined!$B11,Source_ur_pop!$C$3:$C$116,"P")</f>
        <v>15430</v>
      </c>
      <c r="O11">
        <f>SUMIFS(Source_ur_pop!P$3:P$116,Source_ur_pop!$A$3:$A$116,combined!$B11,Source_ur_pop!$C$3:$C$116,"P")</f>
        <v>15756</v>
      </c>
      <c r="P11">
        <f>SUMIFS(Source_ur_pop!Q$3:Q$116,Source_ur_pop!$A$3:$A$116,combined!$B11,Source_ur_pop!$C$3:$C$116,"P")</f>
        <v>16084</v>
      </c>
      <c r="Q11">
        <f>SUMIFS(Source_ur_pop!R$3:R$116,Source_ur_pop!$A$3:$A$116,combined!$B11,Source_ur_pop!$C$3:$C$116,"P")</f>
        <v>16415</v>
      </c>
      <c r="R11">
        <f>SUMIFS(Source_ur_pop!S$3:S$116,Source_ur_pop!$A$3:$A$116,combined!$B11,Source_ur_pop!$C$3:$C$116,"P")</f>
        <v>16743</v>
      </c>
      <c r="S11">
        <f>SUMIFS(Source_ur_pop!T$3:T$116,Source_ur_pop!$A$3:$A$116,combined!$B11,Source_ur_pop!$C$3:$C$116,"P")</f>
        <v>17069</v>
      </c>
      <c r="T11">
        <f>SUMIFS(Source_ur_pop!U$3:U$116,Source_ur_pop!$A$3:$A$116,combined!$B11,Source_ur_pop!$C$3:$C$116,"P")</f>
        <v>17397</v>
      </c>
      <c r="U11">
        <f>SUMIFS(Source_ur_pop!V$3:V$116,Source_ur_pop!$A$3:$A$116,combined!$B11,Source_ur_pop!$C$3:$C$116,"P")</f>
        <v>17727</v>
      </c>
      <c r="V11">
        <f>SUMIFS(Source_ur_pop!W$3:W$116,Source_ur_pop!$A$3:$A$116,combined!$B11,Source_ur_pop!$C$3:$C$116,"P")</f>
        <v>18060</v>
      </c>
      <c r="W11">
        <f>SUMIFS(Source_ur_pop!X$3:X$116,Source_ur_pop!$A$3:$A$116,combined!$B11,Source_ur_pop!$C$3:$C$116,"P")</f>
        <v>18376</v>
      </c>
      <c r="X11">
        <f>SUMIFS(Source_ur_pop!Y$3:Y$116,Source_ur_pop!$A$3:$A$116,combined!$B11,Source_ur_pop!$C$3:$C$116,"P")</f>
        <v>18682</v>
      </c>
      <c r="Y11">
        <f>SUMIFS(Source_ur_pop!Z$3:Z$116,Source_ur_pop!$A$3:$A$116,combined!$B11,Source_ur_pop!$C$3:$C$116,"P")</f>
        <v>18989</v>
      </c>
      <c r="Z11">
        <f>SUMIFS(Source_ur_pop!AA$3:AA$116,Source_ur_pop!$A$3:$A$116,combined!$B11,Source_ur_pop!$C$3:$C$116,"P")</f>
        <v>19299</v>
      </c>
      <c r="AA11">
        <f>SUMIFS(Source_ur_pop!AB$3:AB$116,Source_ur_pop!$A$3:$A$116,combined!$B11,Source_ur_pop!$C$3:$C$116,"P")</f>
        <v>19611</v>
      </c>
      <c r="AB11">
        <f>SUMIFS(Source_ur_pop!AC$3:AC$116,Source_ur_pop!$A$3:$A$116,combined!$B11,Source_ur_pop!$C$3:$C$116,"P")</f>
        <v>19923</v>
      </c>
      <c r="AC11" s="9">
        <f t="shared" si="2"/>
        <v>20251.672696409507</v>
      </c>
      <c r="AD11" s="9">
        <f t="shared" si="2"/>
        <v>20585.767555212482</v>
      </c>
      <c r="AE11" s="9">
        <f t="shared" si="2"/>
        <v>20925.374026628986</v>
      </c>
      <c r="AF11" s="10">
        <f t="shared" si="2"/>
        <v>21270.583036552671</v>
      </c>
      <c r="AG11" s="49">
        <f t="shared" si="3"/>
        <v>1.0164971488435228</v>
      </c>
      <c r="AH11" s="5"/>
    </row>
    <row r="12" spans="1:43" x14ac:dyDescent="0.35">
      <c r="A12" s="8" t="s">
        <v>48</v>
      </c>
      <c r="B12" t="s">
        <v>13</v>
      </c>
      <c r="C12">
        <f>SUMIFS(Source_ur_pop!D$3:D$116,Source_ur_pop!$A$3:$A$116,combined!$B12,Source_ur_pop!$C$3:$C$116,"P")</f>
        <v>4454</v>
      </c>
      <c r="D12">
        <f>SUMIFS(Source_ur_pop!E$3:E$116,Source_ur_pop!$A$3:$A$116,combined!$B12,Source_ur_pop!$C$3:$C$116,"P")</f>
        <v>4548</v>
      </c>
      <c r="E12">
        <f>SUMIFS(Source_ur_pop!F$3:F$116,Source_ur_pop!$A$3:$A$116,combined!$B12,Source_ur_pop!$C$3:$C$116,"P")</f>
        <v>4644</v>
      </c>
      <c r="F12">
        <f>SUMIFS(Source_ur_pop!G$3:G$116,Source_ur_pop!$A$3:$A$116,combined!$B12,Source_ur_pop!$C$3:$C$116,"P")</f>
        <v>4741</v>
      </c>
      <c r="G12">
        <f>SUMIFS(Source_ur_pop!H$3:H$116,Source_ur_pop!$A$3:$A$116,combined!$B12,Source_ur_pop!$C$3:$C$116,"P")</f>
        <v>4838</v>
      </c>
      <c r="H12">
        <f>SUMIFS(Source_ur_pop!I$3:I$116,Source_ur_pop!$A$3:$A$116,combined!$B12,Source_ur_pop!$C$3:$C$116,"P")</f>
        <v>4935</v>
      </c>
      <c r="I12">
        <f>SUMIFS(Source_ur_pop!J$3:J$116,Source_ur_pop!$A$3:$A$116,combined!$B12,Source_ur_pop!$C$3:$C$116,"P")</f>
        <v>5032</v>
      </c>
      <c r="J12">
        <f>SUMIFS(Source_ur_pop!K$3:K$116,Source_ur_pop!$A$3:$A$116,combined!$B12,Source_ur_pop!$C$3:$C$116,"P")</f>
        <v>5129</v>
      </c>
      <c r="K12">
        <f>SUMIFS(Source_ur_pop!L$3:L$116,Source_ur_pop!$A$3:$A$116,combined!$B12,Source_ur_pop!$C$3:$C$116,"P")</f>
        <v>5227</v>
      </c>
      <c r="L12">
        <f>SUMIFS(Source_ur_pop!M$3:M$116,Source_ur_pop!$A$3:$A$116,combined!$B12,Source_ur_pop!$C$3:$C$116,"P")</f>
        <v>5326</v>
      </c>
      <c r="M12">
        <f>SUMIFS(Source_ur_pop!N$3:N$116,Source_ur_pop!$A$3:$A$116,combined!$B12,Source_ur_pop!$C$3:$C$116,"P")</f>
        <v>5423</v>
      </c>
      <c r="N12">
        <f>SUMIFS(Source_ur_pop!O$3:O$116,Source_ur_pop!$A$3:$A$116,combined!$B12,Source_ur_pop!$C$3:$C$116,"P")</f>
        <v>5517</v>
      </c>
      <c r="O12">
        <f>SUMIFS(Source_ur_pop!P$3:P$116,Source_ur_pop!$A$3:$A$116,combined!$B12,Source_ur_pop!$C$3:$C$116,"P")</f>
        <v>5613</v>
      </c>
      <c r="P12">
        <f>SUMIFS(Source_ur_pop!Q$3:Q$116,Source_ur_pop!$A$3:$A$116,combined!$B12,Source_ur_pop!$C$3:$C$116,"P")</f>
        <v>5710</v>
      </c>
      <c r="Q12">
        <f>SUMIFS(Source_ur_pop!R$3:R$116,Source_ur_pop!$A$3:$A$116,combined!$B12,Source_ur_pop!$C$3:$C$116,"P")</f>
        <v>5807</v>
      </c>
      <c r="R12">
        <f>SUMIFS(Source_ur_pop!S$3:S$116,Source_ur_pop!$A$3:$A$116,combined!$B12,Source_ur_pop!$C$3:$C$116,"P")</f>
        <v>5902</v>
      </c>
      <c r="S12">
        <f>SUMIFS(Source_ur_pop!T$3:T$116,Source_ur_pop!$A$3:$A$116,combined!$B12,Source_ur_pop!$C$3:$C$116,"P")</f>
        <v>5994</v>
      </c>
      <c r="T12">
        <f>SUMIFS(Source_ur_pop!U$3:U$116,Source_ur_pop!$A$3:$A$116,combined!$B12,Source_ur_pop!$C$3:$C$116,"P")</f>
        <v>6088</v>
      </c>
      <c r="U12">
        <f>SUMIFS(Source_ur_pop!V$3:V$116,Source_ur_pop!$A$3:$A$116,combined!$B12,Source_ur_pop!$C$3:$C$116,"P")</f>
        <v>6182</v>
      </c>
      <c r="V12">
        <f>SUMIFS(Source_ur_pop!W$3:W$116,Source_ur_pop!$A$3:$A$116,combined!$B12,Source_ur_pop!$C$3:$C$116,"P")</f>
        <v>6278</v>
      </c>
      <c r="W12">
        <f>SUMIFS(Source_ur_pop!X$3:X$116,Source_ur_pop!$A$3:$A$116,combined!$B12,Source_ur_pop!$C$3:$C$116,"P")</f>
        <v>6369</v>
      </c>
      <c r="X12">
        <f>SUMIFS(Source_ur_pop!Y$3:Y$116,Source_ur_pop!$A$3:$A$116,combined!$B12,Source_ur_pop!$C$3:$C$116,"P")</f>
        <v>6456</v>
      </c>
      <c r="Y12">
        <f>SUMIFS(Source_ur_pop!Z$3:Z$116,Source_ur_pop!$A$3:$A$116,combined!$B12,Source_ur_pop!$C$3:$C$116,"P")</f>
        <v>6545</v>
      </c>
      <c r="Z12">
        <f>SUMIFS(Source_ur_pop!AA$3:AA$116,Source_ur_pop!$A$3:$A$116,combined!$B12,Source_ur_pop!$C$3:$C$116,"P")</f>
        <v>6635</v>
      </c>
      <c r="AA12">
        <f>SUMIFS(Source_ur_pop!AB$3:AB$116,Source_ur_pop!$A$3:$A$116,combined!$B12,Source_ur_pop!$C$3:$C$116,"P")</f>
        <v>6725</v>
      </c>
      <c r="AB12">
        <f>SUMIFS(Source_ur_pop!AC$3:AC$116,Source_ur_pop!$A$3:$A$116,combined!$B12,Source_ur_pop!$C$3:$C$116,"P")</f>
        <v>6815</v>
      </c>
      <c r="AC12" s="9">
        <f t="shared" si="2"/>
        <v>6908.8635953241355</v>
      </c>
      <c r="AD12" s="9">
        <f t="shared" si="2"/>
        <v>7004.019982214988</v>
      </c>
      <c r="AE12" s="9">
        <f t="shared" si="2"/>
        <v>7100.4869664046855</v>
      </c>
      <c r="AF12" s="10">
        <f t="shared" si="2"/>
        <v>7198.2825988652739</v>
      </c>
      <c r="AG12" s="49">
        <f t="shared" si="3"/>
        <v>1.013773088088648</v>
      </c>
      <c r="AH12" s="5"/>
    </row>
    <row r="13" spans="1:43" x14ac:dyDescent="0.35">
      <c r="A13" s="8" t="s">
        <v>48</v>
      </c>
      <c r="B13" t="s">
        <v>14</v>
      </c>
      <c r="C13">
        <f>SUMIFS(Source_ur_pop!D$3:D$116,Source_ur_pop!$A$3:$A$116,combined!$B13,Source_ur_pop!$C$3:$C$116,"P")</f>
        <v>29451</v>
      </c>
      <c r="D13">
        <f>SUMIFS(Source_ur_pop!E$3:E$116,Source_ur_pop!$A$3:$A$116,combined!$B13,Source_ur_pop!$C$3:$C$116,"P")</f>
        <v>30069</v>
      </c>
      <c r="E13">
        <f>SUMIFS(Source_ur_pop!F$3:F$116,Source_ur_pop!$A$3:$A$116,combined!$B13,Source_ur_pop!$C$3:$C$116,"P")</f>
        <v>30694</v>
      </c>
      <c r="F13">
        <f>SUMIFS(Source_ur_pop!G$3:G$116,Source_ur_pop!$A$3:$A$116,combined!$B13,Source_ur_pop!$C$3:$C$116,"P")</f>
        <v>31326</v>
      </c>
      <c r="G13">
        <f>SUMIFS(Source_ur_pop!H$3:H$116,Source_ur_pop!$A$3:$A$116,combined!$B13,Source_ur_pop!$C$3:$C$116,"P")</f>
        <v>31965</v>
      </c>
      <c r="H13">
        <f>SUMIFS(Source_ur_pop!I$3:I$116,Source_ur_pop!$A$3:$A$116,combined!$B13,Source_ur_pop!$C$3:$C$116,"P")</f>
        <v>32580</v>
      </c>
      <c r="I13">
        <f>SUMIFS(Source_ur_pop!J$3:J$116,Source_ur_pop!$A$3:$A$116,combined!$B13,Source_ur_pop!$C$3:$C$116,"P")</f>
        <v>33181</v>
      </c>
      <c r="J13">
        <f>SUMIFS(Source_ur_pop!K$3:K$116,Source_ur_pop!$A$3:$A$116,combined!$B13,Source_ur_pop!$C$3:$C$116,"P")</f>
        <v>33788</v>
      </c>
      <c r="K13">
        <f>SUMIFS(Source_ur_pop!L$3:L$116,Source_ur_pop!$A$3:$A$116,combined!$B13,Source_ur_pop!$C$3:$C$116,"P")</f>
        <v>34401</v>
      </c>
      <c r="L13">
        <f>SUMIFS(Source_ur_pop!M$3:M$116,Source_ur_pop!$A$3:$A$116,combined!$B13,Source_ur_pop!$C$3:$C$116,"P")</f>
        <v>35020</v>
      </c>
      <c r="M13">
        <f>SUMIFS(Source_ur_pop!N$3:N$116,Source_ur_pop!$A$3:$A$116,combined!$B13,Source_ur_pop!$C$3:$C$116,"P")</f>
        <v>35619</v>
      </c>
      <c r="N13">
        <f>SUMIFS(Source_ur_pop!O$3:O$116,Source_ur_pop!$A$3:$A$116,combined!$B13,Source_ur_pop!$C$3:$C$116,"P")</f>
        <v>36204</v>
      </c>
      <c r="O13">
        <f>SUMIFS(Source_ur_pop!P$3:P$116,Source_ur_pop!$A$3:$A$116,combined!$B13,Source_ur_pop!$C$3:$C$116,"P")</f>
        <v>36796</v>
      </c>
      <c r="P13">
        <f>SUMIFS(Source_ur_pop!Q$3:Q$116,Source_ur_pop!$A$3:$A$116,combined!$B13,Source_ur_pop!$C$3:$C$116,"P")</f>
        <v>37392</v>
      </c>
      <c r="Q13">
        <f>SUMIFS(Source_ur_pop!R$3:R$116,Source_ur_pop!$A$3:$A$116,combined!$B13,Source_ur_pop!$C$3:$C$116,"P")</f>
        <v>37995</v>
      </c>
      <c r="R13">
        <f>SUMIFS(Source_ur_pop!S$3:S$116,Source_ur_pop!$A$3:$A$116,combined!$B13,Source_ur_pop!$C$3:$C$116,"P")</f>
        <v>38570</v>
      </c>
      <c r="S13">
        <f>SUMIFS(Source_ur_pop!T$3:T$116,Source_ur_pop!$A$3:$A$116,combined!$B13,Source_ur_pop!$C$3:$C$116,"P")</f>
        <v>39127</v>
      </c>
      <c r="T13">
        <f>SUMIFS(Source_ur_pop!U$3:U$116,Source_ur_pop!$A$3:$A$116,combined!$B13,Source_ur_pop!$C$3:$C$116,"P")</f>
        <v>39689</v>
      </c>
      <c r="U13">
        <f>SUMIFS(Source_ur_pop!V$3:V$116,Source_ur_pop!$A$3:$A$116,combined!$B13,Source_ur_pop!$C$3:$C$116,"P")</f>
        <v>40256</v>
      </c>
      <c r="V13">
        <f>SUMIFS(Source_ur_pop!W$3:W$116,Source_ur_pop!$A$3:$A$116,combined!$B13,Source_ur_pop!$C$3:$C$116,"P")</f>
        <v>40828</v>
      </c>
      <c r="W13">
        <f>SUMIFS(Source_ur_pop!X$3:X$116,Source_ur_pop!$A$3:$A$116,combined!$B13,Source_ur_pop!$C$3:$C$116,"P")</f>
        <v>41365</v>
      </c>
      <c r="X13">
        <f>SUMIFS(Source_ur_pop!Y$3:Y$116,Source_ur_pop!$A$3:$A$116,combined!$B13,Source_ur_pop!$C$3:$C$116,"P")</f>
        <v>41876</v>
      </c>
      <c r="Y13">
        <f>SUMIFS(Source_ur_pop!Z$3:Z$116,Source_ur_pop!$A$3:$A$116,combined!$B13,Source_ur_pop!$C$3:$C$116,"P")</f>
        <v>42392</v>
      </c>
      <c r="Z13">
        <f>SUMIFS(Source_ur_pop!AA$3:AA$116,Source_ur_pop!$A$3:$A$116,combined!$B13,Source_ur_pop!$C$3:$C$116,"P")</f>
        <v>42913</v>
      </c>
      <c r="AA13">
        <f>SUMIFS(Source_ur_pop!AB$3:AB$116,Source_ur_pop!$A$3:$A$116,combined!$B13,Source_ur_pop!$C$3:$C$116,"P")</f>
        <v>43438</v>
      </c>
      <c r="AB13">
        <f>SUMIFS(Source_ur_pop!AC$3:AC$116,Source_ur_pop!$A$3:$A$116,combined!$B13,Source_ur_pop!$C$3:$C$116,"P")</f>
        <v>43964</v>
      </c>
      <c r="AC13" s="9">
        <f t="shared" si="2"/>
        <v>44509.602392007873</v>
      </c>
      <c r="AD13" s="9">
        <f t="shared" si="2"/>
        <v>45061.975823278888</v>
      </c>
      <c r="AE13" s="9">
        <f t="shared" si="2"/>
        <v>45621.204323819824</v>
      </c>
      <c r="AF13" s="10">
        <f t="shared" si="2"/>
        <v>46187.372966467352</v>
      </c>
      <c r="AG13" s="49">
        <f t="shared" si="3"/>
        <v>1.0124102081705002</v>
      </c>
      <c r="AH13" s="5"/>
    </row>
    <row r="14" spans="1:43" x14ac:dyDescent="0.35">
      <c r="A14" s="8" t="s">
        <v>48</v>
      </c>
      <c r="B14" t="s">
        <v>15</v>
      </c>
      <c r="C14">
        <f>SUMIFS(Source_ur_pop!D$3:D$116,Source_ur_pop!$A$3:$A$116,combined!$B14,Source_ur_pop!$C$3:$C$116,"P")</f>
        <v>8048</v>
      </c>
      <c r="D14">
        <f>SUMIFS(Source_ur_pop!E$3:E$116,Source_ur_pop!$A$3:$A$116,combined!$B14,Source_ur_pop!$C$3:$C$116,"P")</f>
        <v>8246</v>
      </c>
      <c r="E14">
        <f>SUMIFS(Source_ur_pop!F$3:F$116,Source_ur_pop!$A$3:$A$116,combined!$B14,Source_ur_pop!$C$3:$C$116,"P")</f>
        <v>8445</v>
      </c>
      <c r="F14">
        <f>SUMIFS(Source_ur_pop!G$3:G$116,Source_ur_pop!$A$3:$A$116,combined!$B14,Source_ur_pop!$C$3:$C$116,"P")</f>
        <v>8646</v>
      </c>
      <c r="G14">
        <f>SUMIFS(Source_ur_pop!H$3:H$116,Source_ur_pop!$A$3:$A$116,combined!$B14,Source_ur_pop!$C$3:$C$116,"P")</f>
        <v>8848</v>
      </c>
      <c r="H14">
        <f>SUMIFS(Source_ur_pop!I$3:I$116,Source_ur_pop!$A$3:$A$116,combined!$B14,Source_ur_pop!$C$3:$C$116,"P")</f>
        <v>9049</v>
      </c>
      <c r="I14">
        <f>SUMIFS(Source_ur_pop!J$3:J$116,Source_ur_pop!$A$3:$A$116,combined!$B14,Source_ur_pop!$C$3:$C$116,"P")</f>
        <v>9247</v>
      </c>
      <c r="J14">
        <f>SUMIFS(Source_ur_pop!K$3:K$116,Source_ur_pop!$A$3:$A$116,combined!$B14,Source_ur_pop!$C$3:$C$116,"P")</f>
        <v>9447</v>
      </c>
      <c r="K14">
        <f>SUMIFS(Source_ur_pop!L$3:L$116,Source_ur_pop!$A$3:$A$116,combined!$B14,Source_ur_pop!$C$3:$C$116,"P")</f>
        <v>9649</v>
      </c>
      <c r="L14">
        <f>SUMIFS(Source_ur_pop!M$3:M$116,Source_ur_pop!$A$3:$A$116,combined!$B14,Source_ur_pop!$C$3:$C$116,"P")</f>
        <v>9853</v>
      </c>
      <c r="M14">
        <f>SUMIFS(Source_ur_pop!N$3:N$116,Source_ur_pop!$A$3:$A$116,combined!$B14,Source_ur_pop!$C$3:$C$116,"P")</f>
        <v>10052</v>
      </c>
      <c r="N14">
        <f>SUMIFS(Source_ur_pop!O$3:O$116,Source_ur_pop!$A$3:$A$116,combined!$B14,Source_ur_pop!$C$3:$C$116,"P")</f>
        <v>10249</v>
      </c>
      <c r="O14">
        <f>SUMIFS(Source_ur_pop!P$3:P$116,Source_ur_pop!$A$3:$A$116,combined!$B14,Source_ur_pop!$C$3:$C$116,"P")</f>
        <v>10447</v>
      </c>
      <c r="P14">
        <f>SUMIFS(Source_ur_pop!Q$3:Q$116,Source_ur_pop!$A$3:$A$116,combined!$B14,Source_ur_pop!$C$3:$C$116,"P")</f>
        <v>10647</v>
      </c>
      <c r="Q14">
        <f>SUMIFS(Source_ur_pop!R$3:R$116,Source_ur_pop!$A$3:$A$116,combined!$B14,Source_ur_pop!$C$3:$C$116,"P")</f>
        <v>10848</v>
      </c>
      <c r="R14">
        <f>SUMIFS(Source_ur_pop!S$3:S$116,Source_ur_pop!$A$3:$A$116,combined!$B14,Source_ur_pop!$C$3:$C$116,"P")</f>
        <v>11043</v>
      </c>
      <c r="S14">
        <f>SUMIFS(Source_ur_pop!T$3:T$116,Source_ur_pop!$A$3:$A$116,combined!$B14,Source_ur_pop!$C$3:$C$116,"P")</f>
        <v>11235</v>
      </c>
      <c r="T14">
        <f>SUMIFS(Source_ur_pop!U$3:U$116,Source_ur_pop!$A$3:$A$116,combined!$B14,Source_ur_pop!$C$3:$C$116,"P")</f>
        <v>11428</v>
      </c>
      <c r="U14">
        <f>SUMIFS(Source_ur_pop!V$3:V$116,Source_ur_pop!$A$3:$A$116,combined!$B14,Source_ur_pop!$C$3:$C$116,"P")</f>
        <v>11622</v>
      </c>
      <c r="V14">
        <f>SUMIFS(Source_ur_pop!W$3:W$116,Source_ur_pop!$A$3:$A$116,combined!$B14,Source_ur_pop!$C$3:$C$116,"P")</f>
        <v>11817</v>
      </c>
      <c r="W14">
        <f>SUMIFS(Source_ur_pop!X$3:X$116,Source_ur_pop!$A$3:$A$116,combined!$B14,Source_ur_pop!$C$3:$C$116,"P")</f>
        <v>12005</v>
      </c>
      <c r="X14">
        <f>SUMIFS(Source_ur_pop!Y$3:Y$116,Source_ur_pop!$A$3:$A$116,combined!$B14,Source_ur_pop!$C$3:$C$116,"P")</f>
        <v>12186</v>
      </c>
      <c r="Y14">
        <f>SUMIFS(Source_ur_pop!Z$3:Z$116,Source_ur_pop!$A$3:$A$116,combined!$B14,Source_ur_pop!$C$3:$C$116,"P")</f>
        <v>12369</v>
      </c>
      <c r="Z14">
        <f>SUMIFS(Source_ur_pop!AA$3:AA$116,Source_ur_pop!$A$3:$A$116,combined!$B14,Source_ur_pop!$C$3:$C$116,"P")</f>
        <v>12553</v>
      </c>
      <c r="AA14">
        <f>SUMIFS(Source_ur_pop!AB$3:AB$116,Source_ur_pop!$A$3:$A$116,combined!$B14,Source_ur_pop!$C$3:$C$116,"P")</f>
        <v>12739</v>
      </c>
      <c r="AB14">
        <f>SUMIFS(Source_ur_pop!AC$3:AC$116,Source_ur_pop!$A$3:$A$116,combined!$B14,Source_ur_pop!$C$3:$C$116,"P")</f>
        <v>12924</v>
      </c>
      <c r="AC14" s="9">
        <f t="shared" si="2"/>
        <v>13118.330503099271</v>
      </c>
      <c r="AD14" s="9">
        <f t="shared" si="2"/>
        <v>13315.583038420362</v>
      </c>
      <c r="AE14" s="9">
        <f t="shared" si="2"/>
        <v>13515.801542824287</v>
      </c>
      <c r="AF14" s="10">
        <f t="shared" si="2"/>
        <v>13719.030613824514</v>
      </c>
      <c r="AG14" s="49">
        <f t="shared" si="3"/>
        <v>1.0150364053775356</v>
      </c>
      <c r="AH14" s="5"/>
    </row>
    <row r="15" spans="1:43" x14ac:dyDescent="0.35">
      <c r="A15" s="8" t="s">
        <v>48</v>
      </c>
      <c r="B15" t="s">
        <v>16</v>
      </c>
      <c r="C15">
        <f>SUMIFS(Source_ur_pop!D$3:D$116,Source_ur_pop!$A$3:$A$116,combined!$B15,Source_ur_pop!$C$3:$C$116,"P")</f>
        <v>7086</v>
      </c>
      <c r="D15">
        <f>SUMIFS(Source_ur_pop!E$3:E$116,Source_ur_pop!$A$3:$A$116,combined!$B15,Source_ur_pop!$C$3:$C$116,"P")</f>
        <v>7228</v>
      </c>
      <c r="E15">
        <f>SUMIFS(Source_ur_pop!F$3:F$116,Source_ur_pop!$A$3:$A$116,combined!$B15,Source_ur_pop!$C$3:$C$116,"P")</f>
        <v>7372</v>
      </c>
      <c r="F15">
        <f>SUMIFS(Source_ur_pop!G$3:G$116,Source_ur_pop!$A$3:$A$116,combined!$B15,Source_ur_pop!$C$3:$C$116,"P")</f>
        <v>7517</v>
      </c>
      <c r="G15">
        <f>SUMIFS(Source_ur_pop!H$3:H$116,Source_ur_pop!$A$3:$A$116,combined!$B15,Source_ur_pop!$C$3:$C$116,"P")</f>
        <v>7664</v>
      </c>
      <c r="H15">
        <f>SUMIFS(Source_ur_pop!I$3:I$116,Source_ur_pop!$A$3:$A$116,combined!$B15,Source_ur_pop!$C$3:$C$116,"P")</f>
        <v>7807</v>
      </c>
      <c r="I15">
        <f>SUMIFS(Source_ur_pop!J$3:J$116,Source_ur_pop!$A$3:$A$116,combined!$B15,Source_ur_pop!$C$3:$C$116,"P")</f>
        <v>7947</v>
      </c>
      <c r="J15">
        <f>SUMIFS(Source_ur_pop!K$3:K$116,Source_ur_pop!$A$3:$A$116,combined!$B15,Source_ur_pop!$C$3:$C$116,"P")</f>
        <v>8089</v>
      </c>
      <c r="K15">
        <f>SUMIFS(Source_ur_pop!L$3:L$116,Source_ur_pop!$A$3:$A$116,combined!$B15,Source_ur_pop!$C$3:$C$116,"P")</f>
        <v>8233</v>
      </c>
      <c r="L15">
        <f>SUMIFS(Source_ur_pop!M$3:M$116,Source_ur_pop!$A$3:$A$116,combined!$B15,Source_ur_pop!$C$3:$C$116,"P")</f>
        <v>8378</v>
      </c>
      <c r="M15">
        <f>SUMIFS(Source_ur_pop!N$3:N$116,Source_ur_pop!$A$3:$A$116,combined!$B15,Source_ur_pop!$C$3:$C$116,"P")</f>
        <v>8519</v>
      </c>
      <c r="N15">
        <f>SUMIFS(Source_ur_pop!O$3:O$116,Source_ur_pop!$A$3:$A$116,combined!$B15,Source_ur_pop!$C$3:$C$116,"P")</f>
        <v>8657</v>
      </c>
      <c r="O15">
        <f>SUMIFS(Source_ur_pop!P$3:P$116,Source_ur_pop!$A$3:$A$116,combined!$B15,Source_ur_pop!$C$3:$C$116,"P")</f>
        <v>8795</v>
      </c>
      <c r="P15">
        <f>SUMIFS(Source_ur_pop!Q$3:Q$116,Source_ur_pop!$A$3:$A$116,combined!$B15,Source_ur_pop!$C$3:$C$116,"P")</f>
        <v>8935</v>
      </c>
      <c r="Q15">
        <f>SUMIFS(Source_ur_pop!R$3:R$116,Source_ur_pop!$A$3:$A$116,combined!$B15,Source_ur_pop!$C$3:$C$116,"P")</f>
        <v>9077</v>
      </c>
      <c r="R15">
        <f>SUMIFS(Source_ur_pop!S$3:S$116,Source_ur_pop!$A$3:$A$116,combined!$B15,Source_ur_pop!$C$3:$C$116,"P")</f>
        <v>9213</v>
      </c>
      <c r="S15">
        <f>SUMIFS(Source_ur_pop!T$3:T$116,Source_ur_pop!$A$3:$A$116,combined!$B15,Source_ur_pop!$C$3:$C$116,"P")</f>
        <v>9345</v>
      </c>
      <c r="T15">
        <f>SUMIFS(Source_ur_pop!U$3:U$116,Source_ur_pop!$A$3:$A$116,combined!$B15,Source_ur_pop!$C$3:$C$116,"P")</f>
        <v>9478</v>
      </c>
      <c r="U15">
        <f>SUMIFS(Source_ur_pop!V$3:V$116,Source_ur_pop!$A$3:$A$116,combined!$B15,Source_ur_pop!$C$3:$C$116,"P")</f>
        <v>9612</v>
      </c>
      <c r="V15">
        <f>SUMIFS(Source_ur_pop!W$3:W$116,Source_ur_pop!$A$3:$A$116,combined!$B15,Source_ur_pop!$C$3:$C$116,"P")</f>
        <v>9747</v>
      </c>
      <c r="W15">
        <f>SUMIFS(Source_ur_pop!X$3:X$116,Source_ur_pop!$A$3:$A$116,combined!$B15,Source_ur_pop!$C$3:$C$116,"P")</f>
        <v>9876</v>
      </c>
      <c r="X15">
        <f>SUMIFS(Source_ur_pop!Y$3:Y$116,Source_ur_pop!$A$3:$A$116,combined!$B15,Source_ur_pop!$C$3:$C$116,"P")</f>
        <v>10001</v>
      </c>
      <c r="Y15">
        <f>SUMIFS(Source_ur_pop!Z$3:Z$116,Source_ur_pop!$A$3:$A$116,combined!$B15,Source_ur_pop!$C$3:$C$116,"P")</f>
        <v>10127</v>
      </c>
      <c r="Z15">
        <f>SUMIFS(Source_ur_pop!AA$3:AA$116,Source_ur_pop!$A$3:$A$116,combined!$B15,Source_ur_pop!$C$3:$C$116,"P")</f>
        <v>10253</v>
      </c>
      <c r="AA15">
        <f>SUMIFS(Source_ur_pop!AB$3:AB$116,Source_ur_pop!$A$3:$A$116,combined!$B15,Source_ur_pop!$C$3:$C$116,"P")</f>
        <v>10381</v>
      </c>
      <c r="AB15">
        <f>SUMIFS(Source_ur_pop!AC$3:AC$116,Source_ur_pop!$A$3:$A$116,combined!$B15,Source_ur_pop!$C$3:$C$116,"P")</f>
        <v>10508</v>
      </c>
      <c r="AC15" s="9">
        <f t="shared" si="2"/>
        <v>10640.488837526278</v>
      </c>
      <c r="AD15" s="9">
        <f t="shared" si="2"/>
        <v>10774.648144415809</v>
      </c>
      <c r="AE15" s="9">
        <f t="shared" si="2"/>
        <v>10910.498982578001</v>
      </c>
      <c r="AF15" s="10">
        <f t="shared" si="2"/>
        <v>11048.06267947878</v>
      </c>
      <c r="AG15" s="49">
        <f t="shared" si="3"/>
        <v>1.0126083781429651</v>
      </c>
      <c r="AH15" s="5"/>
    </row>
    <row r="16" spans="1:43" x14ac:dyDescent="0.35">
      <c r="A16" s="8" t="s">
        <v>48</v>
      </c>
      <c r="B16" t="s">
        <v>17</v>
      </c>
      <c r="C16">
        <f>SUMIFS(Source_ur_pop!D$3:D$116,Source_ur_pop!$A$3:$A$116,combined!$B16,Source_ur_pop!$C$3:$C$116,"P")</f>
        <v>6042</v>
      </c>
      <c r="D16">
        <f>SUMIFS(Source_ur_pop!E$3:E$116,Source_ur_pop!$A$3:$A$116,combined!$B16,Source_ur_pop!$C$3:$C$116,"P")</f>
        <v>6223</v>
      </c>
      <c r="E16">
        <f>SUMIFS(Source_ur_pop!F$3:F$116,Source_ur_pop!$A$3:$A$116,combined!$B16,Source_ur_pop!$C$3:$C$116,"P")</f>
        <v>6406</v>
      </c>
      <c r="F16">
        <f>SUMIFS(Source_ur_pop!G$3:G$116,Source_ur_pop!$A$3:$A$116,combined!$B16,Source_ur_pop!$C$3:$C$116,"P")</f>
        <v>6592</v>
      </c>
      <c r="G16">
        <f>SUMIFS(Source_ur_pop!H$3:H$116,Source_ur_pop!$A$3:$A$116,combined!$B16,Source_ur_pop!$C$3:$C$116,"P")</f>
        <v>6779</v>
      </c>
      <c r="H16">
        <f>SUMIFS(Source_ur_pop!I$3:I$116,Source_ur_pop!$A$3:$A$116,combined!$B16,Source_ur_pop!$C$3:$C$116,"P")</f>
        <v>6967</v>
      </c>
      <c r="I16">
        <f>SUMIFS(Source_ur_pop!J$3:J$116,Source_ur_pop!$A$3:$A$116,combined!$B16,Source_ur_pop!$C$3:$C$116,"P")</f>
        <v>7154</v>
      </c>
      <c r="J16">
        <f>SUMIFS(Source_ur_pop!K$3:K$116,Source_ur_pop!$A$3:$A$116,combined!$B16,Source_ur_pop!$C$3:$C$116,"P")</f>
        <v>7343</v>
      </c>
      <c r="K16">
        <f>SUMIFS(Source_ur_pop!L$3:L$116,Source_ur_pop!$A$3:$A$116,combined!$B16,Source_ur_pop!$C$3:$C$116,"P")</f>
        <v>7535</v>
      </c>
      <c r="L16">
        <f>SUMIFS(Source_ur_pop!M$3:M$116,Source_ur_pop!$A$3:$A$116,combined!$B16,Source_ur_pop!$C$3:$C$116,"P")</f>
        <v>7729</v>
      </c>
      <c r="M16">
        <f>SUMIFS(Source_ur_pop!N$3:N$116,Source_ur_pop!$A$3:$A$116,combined!$B16,Source_ur_pop!$C$3:$C$116,"P")</f>
        <v>7919</v>
      </c>
      <c r="N16">
        <f>SUMIFS(Source_ur_pop!O$3:O$116,Source_ur_pop!$A$3:$A$116,combined!$B16,Source_ur_pop!$C$3:$C$116,"P")</f>
        <v>8106</v>
      </c>
      <c r="O16">
        <f>SUMIFS(Source_ur_pop!P$3:P$116,Source_ur_pop!$A$3:$A$116,combined!$B16,Source_ur_pop!$C$3:$C$116,"P")</f>
        <v>8296</v>
      </c>
      <c r="P16">
        <f>SUMIFS(Source_ur_pop!Q$3:Q$116,Source_ur_pop!$A$3:$A$116,combined!$B16,Source_ur_pop!$C$3:$C$116,"P")</f>
        <v>8488</v>
      </c>
      <c r="Q16">
        <f>SUMIFS(Source_ur_pop!R$3:R$116,Source_ur_pop!$A$3:$A$116,combined!$B16,Source_ur_pop!$C$3:$C$116,"P")</f>
        <v>8682</v>
      </c>
      <c r="R16">
        <f>SUMIFS(Source_ur_pop!S$3:S$116,Source_ur_pop!$A$3:$A$116,combined!$B16,Source_ur_pop!$C$3:$C$116,"P")</f>
        <v>8871</v>
      </c>
      <c r="S16">
        <f>SUMIFS(Source_ur_pop!T$3:T$116,Source_ur_pop!$A$3:$A$116,combined!$B16,Source_ur_pop!$C$3:$C$116,"P")</f>
        <v>9057</v>
      </c>
      <c r="T16">
        <f>SUMIFS(Source_ur_pop!U$3:U$116,Source_ur_pop!$A$3:$A$116,combined!$B16,Source_ur_pop!$C$3:$C$116,"P")</f>
        <v>9245</v>
      </c>
      <c r="U16">
        <f>SUMIFS(Source_ur_pop!V$3:V$116,Source_ur_pop!$A$3:$A$116,combined!$B16,Source_ur_pop!$C$3:$C$116,"P")</f>
        <v>9435</v>
      </c>
      <c r="V16">
        <f>SUMIFS(Source_ur_pop!W$3:W$116,Source_ur_pop!$A$3:$A$116,combined!$B16,Source_ur_pop!$C$3:$C$116,"P")</f>
        <v>9628</v>
      </c>
      <c r="W16">
        <f>SUMIFS(Source_ur_pop!X$3:X$116,Source_ur_pop!$A$3:$A$116,combined!$B16,Source_ur_pop!$C$3:$C$116,"P")</f>
        <v>9817</v>
      </c>
      <c r="X16">
        <f>SUMIFS(Source_ur_pop!Y$3:Y$116,Source_ur_pop!$A$3:$A$116,combined!$B16,Source_ur_pop!$C$3:$C$116,"P")</f>
        <v>10005</v>
      </c>
      <c r="Y16">
        <f>SUMIFS(Source_ur_pop!Z$3:Z$116,Source_ur_pop!$A$3:$A$116,combined!$B16,Source_ur_pop!$C$3:$C$116,"P")</f>
        <v>10194</v>
      </c>
      <c r="Z16">
        <f>SUMIFS(Source_ur_pop!AA$3:AA$116,Source_ur_pop!$A$3:$A$116,combined!$B16,Source_ur_pop!$C$3:$C$116,"P")</f>
        <v>10385</v>
      </c>
      <c r="AA16">
        <f>SUMIFS(Source_ur_pop!AB$3:AB$116,Source_ur_pop!$A$3:$A$116,combined!$B16,Source_ur_pop!$C$3:$C$116,"P")</f>
        <v>10579</v>
      </c>
      <c r="AB16">
        <f>SUMIFS(Source_ur_pop!AC$3:AC$116,Source_ur_pop!$A$3:$A$116,combined!$B16,Source_ur_pop!$C$3:$C$116,"P")</f>
        <v>10773</v>
      </c>
      <c r="AC16" s="9">
        <f t="shared" si="2"/>
        <v>10976.656899527972</v>
      </c>
      <c r="AD16" s="9">
        <f t="shared" si="2"/>
        <v>11184.163806734896</v>
      </c>
      <c r="AE16" s="9">
        <f t="shared" si="2"/>
        <v>11395.593503633865</v>
      </c>
      <c r="AF16" s="10">
        <f t="shared" si="2"/>
        <v>11611.020148136899</v>
      </c>
      <c r="AG16" s="49">
        <f t="shared" si="3"/>
        <v>1.0189043812798637</v>
      </c>
    </row>
    <row r="17" spans="1:33" x14ac:dyDescent="0.35">
      <c r="A17" s="8" t="s">
        <v>48</v>
      </c>
      <c r="B17" t="s">
        <v>18</v>
      </c>
      <c r="C17">
        <f>SUMIFS(Source_ur_pop!D$3:D$116,Source_ur_pop!$A$3:$A$116,combined!$B17,Source_ur_pop!$C$3:$C$116,"P")</f>
        <v>20319</v>
      </c>
      <c r="D17">
        <f>SUMIFS(Source_ur_pop!E$3:E$116,Source_ur_pop!$A$3:$A$116,combined!$B17,Source_ur_pop!$C$3:$C$116,"P")</f>
        <v>20749</v>
      </c>
      <c r="E17">
        <f>SUMIFS(Source_ur_pop!F$3:F$116,Source_ur_pop!$A$3:$A$116,combined!$B17,Source_ur_pop!$C$3:$C$116,"P")</f>
        <v>21182</v>
      </c>
      <c r="F17">
        <f>SUMIFS(Source_ur_pop!G$3:G$116,Source_ur_pop!$A$3:$A$116,combined!$B17,Source_ur_pop!$C$3:$C$116,"P")</f>
        <v>21616</v>
      </c>
      <c r="G17">
        <f>SUMIFS(Source_ur_pop!H$3:H$116,Source_ur_pop!$A$3:$A$116,combined!$B17,Source_ur_pop!$C$3:$C$116,"P")</f>
        <v>22052</v>
      </c>
      <c r="H17">
        <f>SUMIFS(Source_ur_pop!I$3:I$116,Source_ur_pop!$A$3:$A$116,combined!$B17,Source_ur_pop!$C$3:$C$116,"P")</f>
        <v>22475</v>
      </c>
      <c r="I17">
        <f>SUMIFS(Source_ur_pop!J$3:J$116,Source_ur_pop!$A$3:$A$116,combined!$B17,Source_ur_pop!$C$3:$C$116,"P")</f>
        <v>22889</v>
      </c>
      <c r="J17">
        <f>SUMIFS(Source_ur_pop!K$3:K$116,Source_ur_pop!$A$3:$A$116,combined!$B17,Source_ur_pop!$C$3:$C$116,"P")</f>
        <v>23304</v>
      </c>
      <c r="K17">
        <f>SUMIFS(Source_ur_pop!L$3:L$116,Source_ur_pop!$A$3:$A$116,combined!$B17,Source_ur_pop!$C$3:$C$116,"P")</f>
        <v>23722</v>
      </c>
      <c r="L17">
        <f>SUMIFS(Source_ur_pop!M$3:M$116,Source_ur_pop!$A$3:$A$116,combined!$B17,Source_ur_pop!$C$3:$C$116,"P")</f>
        <v>24143</v>
      </c>
      <c r="M17">
        <f>SUMIFS(Source_ur_pop!N$3:N$116,Source_ur_pop!$A$3:$A$116,combined!$B17,Source_ur_pop!$C$3:$C$116,"P")</f>
        <v>24546</v>
      </c>
      <c r="N17">
        <f>SUMIFS(Source_ur_pop!O$3:O$116,Source_ur_pop!$A$3:$A$116,combined!$B17,Source_ur_pop!$C$3:$C$116,"P")</f>
        <v>24938</v>
      </c>
      <c r="O17">
        <f>SUMIFS(Source_ur_pop!P$3:P$116,Source_ur_pop!$A$3:$A$116,combined!$B17,Source_ur_pop!$C$3:$C$116,"P")</f>
        <v>25332</v>
      </c>
      <c r="P17">
        <f>SUMIFS(Source_ur_pop!Q$3:Q$116,Source_ur_pop!$A$3:$A$116,combined!$B17,Source_ur_pop!$C$3:$C$116,"P")</f>
        <v>25729</v>
      </c>
      <c r="Q17">
        <f>SUMIFS(Source_ur_pop!R$3:R$116,Source_ur_pop!$A$3:$A$116,combined!$B17,Source_ur_pop!$C$3:$C$116,"P")</f>
        <v>26126</v>
      </c>
      <c r="R17">
        <f>SUMIFS(Source_ur_pop!S$3:S$116,Source_ur_pop!$A$3:$A$116,combined!$B17,Source_ur_pop!$C$3:$C$116,"P")</f>
        <v>26499</v>
      </c>
      <c r="S17">
        <f>SUMIFS(Source_ur_pop!T$3:T$116,Source_ur_pop!$A$3:$A$116,combined!$B17,Source_ur_pop!$C$3:$C$116,"P")</f>
        <v>26855</v>
      </c>
      <c r="T17">
        <f>SUMIFS(Source_ur_pop!U$3:U$116,Source_ur_pop!$A$3:$A$116,combined!$B17,Source_ur_pop!$C$3:$C$116,"P")</f>
        <v>27213</v>
      </c>
      <c r="U17">
        <f>SUMIFS(Source_ur_pop!V$3:V$116,Source_ur_pop!$A$3:$A$116,combined!$B17,Source_ur_pop!$C$3:$C$116,"P")</f>
        <v>27573</v>
      </c>
      <c r="V17">
        <f>SUMIFS(Source_ur_pop!W$3:W$116,Source_ur_pop!$A$3:$A$116,combined!$B17,Source_ur_pop!$C$3:$C$116,"P")</f>
        <v>27934</v>
      </c>
      <c r="W17">
        <f>SUMIFS(Source_ur_pop!X$3:X$116,Source_ur_pop!$A$3:$A$116,combined!$B17,Source_ur_pop!$C$3:$C$116,"P")</f>
        <v>28275</v>
      </c>
      <c r="X17">
        <f>SUMIFS(Source_ur_pop!Y$3:Y$116,Source_ur_pop!$A$3:$A$116,combined!$B17,Source_ur_pop!$C$3:$C$116,"P")</f>
        <v>28602</v>
      </c>
      <c r="Y17">
        <f>SUMIFS(Source_ur_pop!Z$3:Z$116,Source_ur_pop!$A$3:$A$116,combined!$B17,Source_ur_pop!$C$3:$C$116,"P")</f>
        <v>28930</v>
      </c>
      <c r="Z17">
        <f>SUMIFS(Source_ur_pop!AA$3:AA$116,Source_ur_pop!$A$3:$A$116,combined!$B17,Source_ur_pop!$C$3:$C$116,"P")</f>
        <v>29260</v>
      </c>
      <c r="AA17">
        <f>SUMIFS(Source_ur_pop!AB$3:AB$116,Source_ur_pop!$A$3:$A$116,combined!$B17,Source_ur_pop!$C$3:$C$116,"P")</f>
        <v>29592</v>
      </c>
      <c r="AB17">
        <f>SUMIFS(Source_ur_pop!AC$3:AC$116,Source_ur_pop!$A$3:$A$116,combined!$B17,Source_ur_pop!$C$3:$C$116,"P")</f>
        <v>29923</v>
      </c>
      <c r="AC17" s="9">
        <f t="shared" si="2"/>
        <v>30268.005197719249</v>
      </c>
      <c r="AD17" s="9">
        <f t="shared" si="2"/>
        <v>30616.988224748839</v>
      </c>
      <c r="AE17" s="9">
        <f t="shared" si="2"/>
        <v>30969.994944531194</v>
      </c>
      <c r="AF17" s="10">
        <f t="shared" si="2"/>
        <v>31327.071749303515</v>
      </c>
      <c r="AG17" s="49">
        <f t="shared" si="3"/>
        <v>1.0115297663242071</v>
      </c>
    </row>
    <row r="18" spans="1:33" x14ac:dyDescent="0.35">
      <c r="A18" s="8" t="s">
        <v>48</v>
      </c>
      <c r="B18" t="s">
        <v>19</v>
      </c>
      <c r="C18">
        <f>SUMIFS(Source_ur_pop!D$3:D$116,Source_ur_pop!$A$3:$A$116,combined!$B18,Source_ur_pop!$C$3:$C$116,"P")</f>
        <v>26536</v>
      </c>
      <c r="D18">
        <f>SUMIFS(Source_ur_pop!E$3:E$116,Source_ur_pop!$A$3:$A$116,combined!$B18,Source_ur_pop!$C$3:$C$116,"P")</f>
        <v>27308</v>
      </c>
      <c r="E18">
        <f>SUMIFS(Source_ur_pop!F$3:F$116,Source_ur_pop!$A$3:$A$116,combined!$B18,Source_ur_pop!$C$3:$C$116,"P")</f>
        <v>28088</v>
      </c>
      <c r="F18">
        <f>SUMIFS(Source_ur_pop!G$3:G$116,Source_ur_pop!$A$3:$A$116,combined!$B18,Source_ur_pop!$C$3:$C$116,"P")</f>
        <v>28877</v>
      </c>
      <c r="G18">
        <f>SUMIFS(Source_ur_pop!H$3:H$116,Source_ur_pop!$A$3:$A$116,combined!$B18,Source_ur_pop!$C$3:$C$116,"P")</f>
        <v>29674</v>
      </c>
      <c r="H18">
        <f>SUMIFS(Source_ur_pop!I$3:I$116,Source_ur_pop!$A$3:$A$116,combined!$B18,Source_ur_pop!$C$3:$C$116,"P")</f>
        <v>30484</v>
      </c>
      <c r="I18">
        <f>SUMIFS(Source_ur_pop!J$3:J$116,Source_ur_pop!$A$3:$A$116,combined!$B18,Source_ur_pop!$C$3:$C$116,"P")</f>
        <v>31304</v>
      </c>
      <c r="J18">
        <f>SUMIFS(Source_ur_pop!K$3:K$116,Source_ur_pop!$A$3:$A$116,combined!$B18,Source_ur_pop!$C$3:$C$116,"P")</f>
        <v>32131</v>
      </c>
      <c r="K18">
        <f>SUMIFS(Source_ur_pop!L$3:L$116,Source_ur_pop!$A$3:$A$116,combined!$B18,Source_ur_pop!$C$3:$C$116,"P")</f>
        <v>32967</v>
      </c>
      <c r="L18">
        <f>SUMIFS(Source_ur_pop!M$3:M$116,Source_ur_pop!$A$3:$A$116,combined!$B18,Source_ur_pop!$C$3:$C$116,"P")</f>
        <v>33812</v>
      </c>
      <c r="M18">
        <f>SUMIFS(Source_ur_pop!N$3:N$116,Source_ur_pop!$A$3:$A$116,combined!$B18,Source_ur_pop!$C$3:$C$116,"P")</f>
        <v>34660</v>
      </c>
      <c r="N18">
        <f>SUMIFS(Source_ur_pop!O$3:O$116,Source_ur_pop!$A$3:$A$116,combined!$B18,Source_ur_pop!$C$3:$C$116,"P")</f>
        <v>35515</v>
      </c>
      <c r="O18">
        <f>SUMIFS(Source_ur_pop!P$3:P$116,Source_ur_pop!$A$3:$A$116,combined!$B18,Source_ur_pop!$C$3:$C$116,"P")</f>
        <v>36377</v>
      </c>
      <c r="P18">
        <f>SUMIFS(Source_ur_pop!Q$3:Q$116,Source_ur_pop!$A$3:$A$116,combined!$B18,Source_ur_pop!$C$3:$C$116,"P")</f>
        <v>37247</v>
      </c>
      <c r="Q18">
        <f>SUMIFS(Source_ur_pop!R$3:R$116,Source_ur_pop!$A$3:$A$116,combined!$B18,Source_ur_pop!$C$3:$C$116,"P")</f>
        <v>38124</v>
      </c>
      <c r="R18">
        <f>SUMIFS(Source_ur_pop!S$3:S$116,Source_ur_pop!$A$3:$A$116,combined!$B18,Source_ur_pop!$C$3:$C$116,"P")</f>
        <v>39013</v>
      </c>
      <c r="S18">
        <f>SUMIFS(Source_ur_pop!T$3:T$116,Source_ur_pop!$A$3:$A$116,combined!$B18,Source_ur_pop!$C$3:$C$116,"P")</f>
        <v>39913</v>
      </c>
      <c r="T18">
        <f>SUMIFS(Source_ur_pop!U$3:U$116,Source_ur_pop!$A$3:$A$116,combined!$B18,Source_ur_pop!$C$3:$C$116,"P")</f>
        <v>40821</v>
      </c>
      <c r="U18">
        <f>SUMIFS(Source_ur_pop!V$3:V$116,Source_ur_pop!$A$3:$A$116,combined!$B18,Source_ur_pop!$C$3:$C$116,"P")</f>
        <v>41735</v>
      </c>
      <c r="V18">
        <f>SUMIFS(Source_ur_pop!W$3:W$116,Source_ur_pop!$A$3:$A$116,combined!$B18,Source_ur_pop!$C$3:$C$116,"P")</f>
        <v>42656</v>
      </c>
      <c r="W18">
        <f>SUMIFS(Source_ur_pop!X$3:X$116,Source_ur_pop!$A$3:$A$116,combined!$B18,Source_ur_pop!$C$3:$C$116,"P")</f>
        <v>43617</v>
      </c>
      <c r="X18">
        <f>SUMIFS(Source_ur_pop!Y$3:Y$116,Source_ur_pop!$A$3:$A$116,combined!$B18,Source_ur_pop!$C$3:$C$116,"P")</f>
        <v>44610</v>
      </c>
      <c r="Y18">
        <f>SUMIFS(Source_ur_pop!Z$3:Z$116,Source_ur_pop!$A$3:$A$116,combined!$B18,Source_ur_pop!$C$3:$C$116,"P")</f>
        <v>45608</v>
      </c>
      <c r="Z18">
        <f>SUMIFS(Source_ur_pop!AA$3:AA$116,Source_ur_pop!$A$3:$A$116,combined!$B18,Source_ur_pop!$C$3:$C$116,"P")</f>
        <v>46613</v>
      </c>
      <c r="AA18">
        <f>SUMIFS(Source_ur_pop!AB$3:AB$116,Source_ur_pop!$A$3:$A$116,combined!$B18,Source_ur_pop!$C$3:$C$116,"P")</f>
        <v>47624</v>
      </c>
      <c r="AB18">
        <f>SUMIFS(Source_ur_pop!AC$3:AC$116,Source_ur_pop!$A$3:$A$116,combined!$B18,Source_ur_pop!$C$3:$C$116,"P")</f>
        <v>48634</v>
      </c>
      <c r="AC18" s="9">
        <f t="shared" si="2"/>
        <v>49708.802491123068</v>
      </c>
      <c r="AD18" s="9">
        <f t="shared" si="2"/>
        <v>50807.357920415408</v>
      </c>
      <c r="AE18" s="9">
        <f t="shared" si="2"/>
        <v>51930.191223459449</v>
      </c>
      <c r="AF18" s="10">
        <f t="shared" si="2"/>
        <v>53077.838936817832</v>
      </c>
      <c r="AG18" s="49">
        <f t="shared" si="3"/>
        <v>1.0220998168179272</v>
      </c>
    </row>
    <row r="19" spans="1:33" x14ac:dyDescent="0.35">
      <c r="A19" s="8" t="s">
        <v>48</v>
      </c>
      <c r="B19" t="s">
        <v>20</v>
      </c>
      <c r="C19">
        <f>SUMIFS(Source_ur_pop!D$3:D$116,Source_ur_pop!$A$3:$A$116,combined!$B19,Source_ur_pop!$C$3:$C$116,"P")</f>
        <v>51339</v>
      </c>
      <c r="D19">
        <f>SUMIFS(Source_ur_pop!E$3:E$116,Source_ur_pop!$A$3:$A$116,combined!$B19,Source_ur_pop!$C$3:$C$116,"P")</f>
        <v>52235</v>
      </c>
      <c r="E19">
        <f>SUMIFS(Source_ur_pop!F$3:F$116,Source_ur_pop!$A$3:$A$116,combined!$B19,Source_ur_pop!$C$3:$C$116,"P")</f>
        <v>53138</v>
      </c>
      <c r="F19">
        <f>SUMIFS(Source_ur_pop!G$3:G$116,Source_ur_pop!$A$3:$A$116,combined!$B19,Source_ur_pop!$C$3:$C$116,"P")</f>
        <v>54046</v>
      </c>
      <c r="G19">
        <f>SUMIFS(Source_ur_pop!H$3:H$116,Source_ur_pop!$A$3:$A$116,combined!$B19,Source_ur_pop!$C$3:$C$116,"P")</f>
        <v>54960</v>
      </c>
      <c r="H19">
        <f>SUMIFS(Source_ur_pop!I$3:I$116,Source_ur_pop!$A$3:$A$116,combined!$B19,Source_ur_pop!$C$3:$C$116,"P")</f>
        <v>55845</v>
      </c>
      <c r="I19">
        <f>SUMIFS(Source_ur_pop!J$3:J$116,Source_ur_pop!$A$3:$A$116,combined!$B19,Source_ur_pop!$C$3:$C$116,"P")</f>
        <v>56711</v>
      </c>
      <c r="J19">
        <f>SUMIFS(Source_ur_pop!K$3:K$116,Source_ur_pop!$A$3:$A$116,combined!$B19,Source_ur_pop!$C$3:$C$116,"P")</f>
        <v>57583</v>
      </c>
      <c r="K19">
        <f>SUMIFS(Source_ur_pop!L$3:L$116,Source_ur_pop!$A$3:$A$116,combined!$B19,Source_ur_pop!$C$3:$C$116,"P")</f>
        <v>58460</v>
      </c>
      <c r="L19">
        <f>SUMIFS(Source_ur_pop!M$3:M$116,Source_ur_pop!$A$3:$A$116,combined!$B19,Source_ur_pop!$C$3:$C$116,"P")</f>
        <v>59342</v>
      </c>
      <c r="M19">
        <f>SUMIFS(Source_ur_pop!N$3:N$116,Source_ur_pop!$A$3:$A$116,combined!$B19,Source_ur_pop!$C$3:$C$116,"P")</f>
        <v>60183</v>
      </c>
      <c r="N19">
        <f>SUMIFS(Source_ur_pop!O$3:O$116,Source_ur_pop!$A$3:$A$116,combined!$B19,Source_ur_pop!$C$3:$C$116,"P")</f>
        <v>60995</v>
      </c>
      <c r="O19">
        <f>SUMIFS(Source_ur_pop!P$3:P$116,Source_ur_pop!$A$3:$A$116,combined!$B19,Source_ur_pop!$C$3:$C$116,"P")</f>
        <v>61812</v>
      </c>
      <c r="P19">
        <f>SUMIFS(Source_ur_pop!Q$3:Q$116,Source_ur_pop!$A$3:$A$116,combined!$B19,Source_ur_pop!$C$3:$C$116,"P")</f>
        <v>62635</v>
      </c>
      <c r="Q19">
        <f>SUMIFS(Source_ur_pop!R$3:R$116,Source_ur_pop!$A$3:$A$116,combined!$B19,Source_ur_pop!$C$3:$C$116,"P")</f>
        <v>63463</v>
      </c>
      <c r="R19">
        <f>SUMIFS(Source_ur_pop!S$3:S$116,Source_ur_pop!$A$3:$A$116,combined!$B19,Source_ur_pop!$C$3:$C$116,"P")</f>
        <v>64254</v>
      </c>
      <c r="S19">
        <f>SUMIFS(Source_ur_pop!T$3:T$116,Source_ur_pop!$A$3:$A$116,combined!$B19,Source_ur_pop!$C$3:$C$116,"P")</f>
        <v>65019</v>
      </c>
      <c r="T19">
        <f>SUMIFS(Source_ur_pop!U$3:U$116,Source_ur_pop!$A$3:$A$116,combined!$B19,Source_ur_pop!$C$3:$C$116,"P")</f>
        <v>65790</v>
      </c>
      <c r="U19">
        <f>SUMIFS(Source_ur_pop!V$3:V$116,Source_ur_pop!$A$3:$A$116,combined!$B19,Source_ur_pop!$C$3:$C$116,"P")</f>
        <v>66565</v>
      </c>
      <c r="V19">
        <f>SUMIFS(Source_ur_pop!W$3:W$116,Source_ur_pop!$A$3:$A$116,combined!$B19,Source_ur_pop!$C$3:$C$116,"P")</f>
        <v>67345</v>
      </c>
      <c r="W19">
        <f>SUMIFS(Source_ur_pop!X$3:X$116,Source_ur_pop!$A$3:$A$116,combined!$B19,Source_ur_pop!$C$3:$C$116,"P")</f>
        <v>68081</v>
      </c>
      <c r="X19">
        <f>SUMIFS(Source_ur_pop!Y$3:Y$116,Source_ur_pop!$A$3:$A$116,combined!$B19,Source_ur_pop!$C$3:$C$116,"P")</f>
        <v>68785</v>
      </c>
      <c r="Y19">
        <f>SUMIFS(Source_ur_pop!Z$3:Z$116,Source_ur_pop!$A$3:$A$116,combined!$B19,Source_ur_pop!$C$3:$C$116,"P")</f>
        <v>69494</v>
      </c>
      <c r="Z19">
        <f>SUMIFS(Source_ur_pop!AA$3:AA$116,Source_ur_pop!$A$3:$A$116,combined!$B19,Source_ur_pop!$C$3:$C$116,"P")</f>
        <v>70207</v>
      </c>
      <c r="AA19">
        <f>SUMIFS(Source_ur_pop!AB$3:AB$116,Source_ur_pop!$A$3:$A$116,combined!$B19,Source_ur_pop!$C$3:$C$116,"P")</f>
        <v>70925</v>
      </c>
      <c r="AB19">
        <f>SUMIFS(Source_ur_pop!AC$3:AC$116,Source_ur_pop!$A$3:$A$116,combined!$B19,Source_ur_pop!$C$3:$C$116,"P")</f>
        <v>71643</v>
      </c>
      <c r="AC19" s="9">
        <f t="shared" si="2"/>
        <v>72385.542067376329</v>
      </c>
      <c r="AD19" s="9">
        <f t="shared" si="2"/>
        <v>73135.780193290455</v>
      </c>
      <c r="AE19" s="9">
        <f t="shared" si="2"/>
        <v>73893.794143347084</v>
      </c>
      <c r="AF19" s="10">
        <f t="shared" si="2"/>
        <v>74659.664509879498</v>
      </c>
      <c r="AG19" s="49">
        <f t="shared" si="3"/>
        <v>1.0103644747899492</v>
      </c>
    </row>
    <row r="20" spans="1:33" x14ac:dyDescent="0.35">
      <c r="A20" s="8" t="s">
        <v>48</v>
      </c>
      <c r="B20" t="s">
        <v>21</v>
      </c>
      <c r="C20">
        <f>SUMIFS(Source_ur_pop!D$3:D$116,Source_ur_pop!$A$3:$A$116,combined!$B20,Source_ur_pop!$C$3:$C$116,"P")</f>
        <v>14837</v>
      </c>
      <c r="D20">
        <f>SUMIFS(Source_ur_pop!E$3:E$116,Source_ur_pop!$A$3:$A$116,combined!$B20,Source_ur_pop!$C$3:$C$116,"P")</f>
        <v>15229</v>
      </c>
      <c r="E20">
        <f>SUMIFS(Source_ur_pop!F$3:F$116,Source_ur_pop!$A$3:$A$116,combined!$B20,Source_ur_pop!$C$3:$C$116,"P")</f>
        <v>15626</v>
      </c>
      <c r="F20">
        <f>SUMIFS(Source_ur_pop!G$3:G$116,Source_ur_pop!$A$3:$A$116,combined!$B20,Source_ur_pop!$C$3:$C$116,"P")</f>
        <v>16029</v>
      </c>
      <c r="G20">
        <f>SUMIFS(Source_ur_pop!H$3:H$116,Source_ur_pop!$A$3:$A$116,combined!$B20,Source_ur_pop!$C$3:$C$116,"P")</f>
        <v>16438</v>
      </c>
      <c r="H20">
        <f>SUMIFS(Source_ur_pop!I$3:I$116,Source_ur_pop!$A$3:$A$116,combined!$B20,Source_ur_pop!$C$3:$C$116,"P")</f>
        <v>16838</v>
      </c>
      <c r="I20">
        <f>SUMIFS(Source_ur_pop!J$3:J$116,Source_ur_pop!$A$3:$A$116,combined!$B20,Source_ur_pop!$C$3:$C$116,"P")</f>
        <v>17232</v>
      </c>
      <c r="J20">
        <f>SUMIFS(Source_ur_pop!K$3:K$116,Source_ur_pop!$A$3:$A$116,combined!$B20,Source_ur_pop!$C$3:$C$116,"P")</f>
        <v>17632</v>
      </c>
      <c r="K20">
        <f>SUMIFS(Source_ur_pop!L$3:L$116,Source_ur_pop!$A$3:$A$116,combined!$B20,Source_ur_pop!$C$3:$C$116,"P")</f>
        <v>18036</v>
      </c>
      <c r="L20">
        <f>SUMIFS(Source_ur_pop!M$3:M$116,Source_ur_pop!$A$3:$A$116,combined!$B20,Source_ur_pop!$C$3:$C$116,"P")</f>
        <v>18446</v>
      </c>
      <c r="M20">
        <f>SUMIFS(Source_ur_pop!N$3:N$116,Source_ur_pop!$A$3:$A$116,combined!$B20,Source_ur_pop!$C$3:$C$116,"P")</f>
        <v>18841</v>
      </c>
      <c r="N20">
        <f>SUMIFS(Source_ur_pop!O$3:O$116,Source_ur_pop!$A$3:$A$116,combined!$B20,Source_ur_pop!$C$3:$C$116,"P")</f>
        <v>19226</v>
      </c>
      <c r="O20">
        <f>SUMIFS(Source_ur_pop!P$3:P$116,Source_ur_pop!$A$3:$A$116,combined!$B20,Source_ur_pop!$C$3:$C$116,"P")</f>
        <v>19615</v>
      </c>
      <c r="P20">
        <f>SUMIFS(Source_ur_pop!Q$3:Q$116,Source_ur_pop!$A$3:$A$116,combined!$B20,Source_ur_pop!$C$3:$C$116,"P")</f>
        <v>20009</v>
      </c>
      <c r="Q20">
        <f>SUMIFS(Source_ur_pop!R$3:R$116,Source_ur_pop!$A$3:$A$116,combined!$B20,Source_ur_pop!$C$3:$C$116,"P")</f>
        <v>20407</v>
      </c>
      <c r="R20">
        <f>SUMIFS(Source_ur_pop!S$3:S$116,Source_ur_pop!$A$3:$A$116,combined!$B20,Source_ur_pop!$C$3:$C$116,"P")</f>
        <v>20789</v>
      </c>
      <c r="S20">
        <f>SUMIFS(Source_ur_pop!T$3:T$116,Source_ur_pop!$A$3:$A$116,combined!$B20,Source_ur_pop!$C$3:$C$116,"P")</f>
        <v>21161</v>
      </c>
      <c r="T20">
        <f>SUMIFS(Source_ur_pop!U$3:U$116,Source_ur_pop!$A$3:$A$116,combined!$B20,Source_ur_pop!$C$3:$C$116,"P")</f>
        <v>21536</v>
      </c>
      <c r="U20">
        <f>SUMIFS(Source_ur_pop!V$3:V$116,Source_ur_pop!$A$3:$A$116,combined!$B20,Source_ur_pop!$C$3:$C$116,"P")</f>
        <v>21915</v>
      </c>
      <c r="V20">
        <f>SUMIFS(Source_ur_pop!W$3:W$116,Source_ur_pop!$A$3:$A$116,combined!$B20,Source_ur_pop!$C$3:$C$116,"P")</f>
        <v>22299</v>
      </c>
      <c r="W20">
        <f>SUMIFS(Source_ur_pop!X$3:X$116,Source_ur_pop!$A$3:$A$116,combined!$B20,Source_ur_pop!$C$3:$C$116,"P")</f>
        <v>22667</v>
      </c>
      <c r="X20">
        <f>SUMIFS(Source_ur_pop!Y$3:Y$116,Source_ur_pop!$A$3:$A$116,combined!$B20,Source_ur_pop!$C$3:$C$116,"P")</f>
        <v>23025</v>
      </c>
      <c r="Y20">
        <f>SUMIFS(Source_ur_pop!Z$3:Z$116,Source_ur_pop!$A$3:$A$116,combined!$B20,Source_ur_pop!$C$3:$C$116,"P")</f>
        <v>23386</v>
      </c>
      <c r="Z20">
        <f>SUMIFS(Source_ur_pop!AA$3:AA$116,Source_ur_pop!$A$3:$A$116,combined!$B20,Source_ur_pop!$C$3:$C$116,"P")</f>
        <v>23751</v>
      </c>
      <c r="AA20">
        <f>SUMIFS(Source_ur_pop!AB$3:AB$116,Source_ur_pop!$A$3:$A$116,combined!$B20,Source_ur_pop!$C$3:$C$116,"P")</f>
        <v>24118</v>
      </c>
      <c r="AB20">
        <f>SUMIFS(Source_ur_pop!AC$3:AC$116,Source_ur_pop!$A$3:$A$116,combined!$B20,Source_ur_pop!$C$3:$C$116,"P")</f>
        <v>24486</v>
      </c>
      <c r="AC20" s="9">
        <f t="shared" ref="AC20:AF35" si="4">AB20*$AG20</f>
        <v>24870.809524458044</v>
      </c>
      <c r="AD20" s="9">
        <f t="shared" si="4"/>
        <v>25261.666519720369</v>
      </c>
      <c r="AE20" s="9">
        <f t="shared" si="4"/>
        <v>25658.666024762897</v>
      </c>
      <c r="AF20" s="10">
        <f t="shared" si="4"/>
        <v>26061.904572145759</v>
      </c>
      <c r="AG20" s="49">
        <f t="shared" si="3"/>
        <v>1.0157154914832167</v>
      </c>
    </row>
    <row r="21" spans="1:33" x14ac:dyDescent="0.35">
      <c r="A21" s="8" t="s">
        <v>48</v>
      </c>
      <c r="B21" t="s">
        <v>22</v>
      </c>
      <c r="C21">
        <f>SUMIFS(Source_ur_pop!D$3:D$116,Source_ur_pop!$A$3:$A$116,combined!$B21,Source_ur_pop!$C$3:$C$116,"P")</f>
        <v>23940</v>
      </c>
      <c r="D21">
        <f>SUMIFS(Source_ur_pop!E$3:E$116,Source_ur_pop!$A$3:$A$116,combined!$B21,Source_ur_pop!$C$3:$C$116,"P")</f>
        <v>24481</v>
      </c>
      <c r="E21">
        <f>SUMIFS(Source_ur_pop!F$3:F$116,Source_ur_pop!$A$3:$A$116,combined!$B21,Source_ur_pop!$C$3:$C$116,"P")</f>
        <v>25028</v>
      </c>
      <c r="F21">
        <f>SUMIFS(Source_ur_pop!G$3:G$116,Source_ur_pop!$A$3:$A$116,combined!$B21,Source_ur_pop!$C$3:$C$116,"P")</f>
        <v>25581</v>
      </c>
      <c r="G21">
        <f>SUMIFS(Source_ur_pop!H$3:H$116,Source_ur_pop!$A$3:$A$116,combined!$B21,Source_ur_pop!$C$3:$C$116,"P")</f>
        <v>26140</v>
      </c>
      <c r="H21">
        <f>SUMIFS(Source_ur_pop!I$3:I$116,Source_ur_pop!$A$3:$A$116,combined!$B21,Source_ur_pop!$C$3:$C$116,"P")</f>
        <v>26679</v>
      </c>
      <c r="I21">
        <f>SUMIFS(Source_ur_pop!J$3:J$116,Source_ur_pop!$A$3:$A$116,combined!$B21,Source_ur_pop!$C$3:$C$116,"P")</f>
        <v>27206</v>
      </c>
      <c r="J21">
        <f>SUMIFS(Source_ur_pop!K$3:K$116,Source_ur_pop!$A$3:$A$116,combined!$B21,Source_ur_pop!$C$3:$C$116,"P")</f>
        <v>27738</v>
      </c>
      <c r="K21">
        <f>SUMIFS(Source_ur_pop!L$3:L$116,Source_ur_pop!$A$3:$A$116,combined!$B21,Source_ur_pop!$C$3:$C$116,"P")</f>
        <v>28275</v>
      </c>
      <c r="L21">
        <f>SUMIFS(Source_ur_pop!M$3:M$116,Source_ur_pop!$A$3:$A$116,combined!$B21,Source_ur_pop!$C$3:$C$116,"P")</f>
        <v>28817</v>
      </c>
      <c r="M21">
        <f>SUMIFS(Source_ur_pop!N$3:N$116,Source_ur_pop!$A$3:$A$116,combined!$B21,Source_ur_pop!$C$3:$C$116,"P")</f>
        <v>29339</v>
      </c>
      <c r="N21">
        <f>SUMIFS(Source_ur_pop!O$3:O$116,Source_ur_pop!$A$3:$A$116,combined!$B21,Source_ur_pop!$C$3:$C$116,"P")</f>
        <v>29848</v>
      </c>
      <c r="O21">
        <f>SUMIFS(Source_ur_pop!P$3:P$116,Source_ur_pop!$A$3:$A$116,combined!$B21,Source_ur_pop!$C$3:$C$116,"P")</f>
        <v>30361</v>
      </c>
      <c r="P21">
        <f>SUMIFS(Source_ur_pop!Q$3:Q$116,Source_ur_pop!$A$3:$A$116,combined!$B21,Source_ur_pop!$C$3:$C$116,"P")</f>
        <v>30879</v>
      </c>
      <c r="Q21">
        <f>SUMIFS(Source_ur_pop!R$3:R$116,Source_ur_pop!$A$3:$A$116,combined!$B21,Source_ur_pop!$C$3:$C$116,"P")</f>
        <v>31402</v>
      </c>
      <c r="R21">
        <f>SUMIFS(Source_ur_pop!S$3:S$116,Source_ur_pop!$A$3:$A$116,combined!$B21,Source_ur_pop!$C$3:$C$116,"P")</f>
        <v>31906</v>
      </c>
      <c r="S21">
        <f>SUMIFS(Source_ur_pop!T$3:T$116,Source_ur_pop!$A$3:$A$116,combined!$B21,Source_ur_pop!$C$3:$C$116,"P")</f>
        <v>32398</v>
      </c>
      <c r="T21">
        <f>SUMIFS(Source_ur_pop!U$3:U$116,Source_ur_pop!$A$3:$A$116,combined!$B21,Source_ur_pop!$C$3:$C$116,"P")</f>
        <v>32895</v>
      </c>
      <c r="U21">
        <f>SUMIFS(Source_ur_pop!V$3:V$116,Source_ur_pop!$A$3:$A$116,combined!$B21,Source_ur_pop!$C$3:$C$116,"P")</f>
        <v>33396</v>
      </c>
      <c r="V21">
        <f>SUMIFS(Source_ur_pop!W$3:W$116,Source_ur_pop!$A$3:$A$116,combined!$B21,Source_ur_pop!$C$3:$C$116,"P")</f>
        <v>33900</v>
      </c>
      <c r="W21">
        <f>SUMIFS(Source_ur_pop!X$3:X$116,Source_ur_pop!$A$3:$A$116,combined!$B21,Source_ur_pop!$C$3:$C$116,"P")</f>
        <v>34387</v>
      </c>
      <c r="X21">
        <f>SUMIFS(Source_ur_pop!Y$3:Y$116,Source_ur_pop!$A$3:$A$116,combined!$B21,Source_ur_pop!$C$3:$C$116,"P")</f>
        <v>34862</v>
      </c>
      <c r="Y21">
        <f>SUMIFS(Source_ur_pop!Z$3:Z$116,Source_ur_pop!$A$3:$A$116,combined!$B21,Source_ur_pop!$C$3:$C$116,"P")</f>
        <v>35340</v>
      </c>
      <c r="Z21">
        <f>SUMIFS(Source_ur_pop!AA$3:AA$116,Source_ur_pop!$A$3:$A$116,combined!$B21,Source_ur_pop!$C$3:$C$116,"P")</f>
        <v>35822</v>
      </c>
      <c r="AA21">
        <f>SUMIFS(Source_ur_pop!AB$3:AB$116,Source_ur_pop!$A$3:$A$116,combined!$B21,Source_ur_pop!$C$3:$C$116,"P")</f>
        <v>36308</v>
      </c>
      <c r="AB21">
        <f>SUMIFS(Source_ur_pop!AC$3:AC$116,Source_ur_pop!$A$3:$A$116,combined!$B21,Source_ur_pop!$C$3:$C$116,"P")</f>
        <v>36794</v>
      </c>
      <c r="AC21" s="9">
        <f t="shared" si="4"/>
        <v>37299.804452403652</v>
      </c>
      <c r="AD21" s="9">
        <f t="shared" si="4"/>
        <v>37812.562161970738</v>
      </c>
      <c r="AE21" s="9">
        <f t="shared" si="4"/>
        <v>38332.368714623743</v>
      </c>
      <c r="AF21" s="10">
        <f t="shared" si="4"/>
        <v>38859.321010297906</v>
      </c>
      <c r="AG21" s="49">
        <f t="shared" si="3"/>
        <v>1.0137469275535047</v>
      </c>
    </row>
    <row r="22" spans="1:33" x14ac:dyDescent="0.35">
      <c r="A22" s="8" t="s">
        <v>48</v>
      </c>
      <c r="B22" t="s">
        <v>23</v>
      </c>
      <c r="C22">
        <f>SUMIFS(Source_ur_pop!D$3:D$116,Source_ur_pop!$A$3:$A$116,combined!$B22,Source_ur_pop!$C$3:$C$116,"P")</f>
        <v>16468</v>
      </c>
      <c r="D22">
        <f>SUMIFS(Source_ur_pop!E$3:E$116,Source_ur_pop!$A$3:$A$116,combined!$B22,Source_ur_pop!$C$3:$C$116,"P")</f>
        <v>17389</v>
      </c>
      <c r="E22">
        <f>SUMIFS(Source_ur_pop!F$3:F$116,Source_ur_pop!$A$3:$A$116,combined!$B22,Source_ur_pop!$C$3:$C$116,"P")</f>
        <v>18319</v>
      </c>
      <c r="F22">
        <f>SUMIFS(Source_ur_pop!G$3:G$116,Source_ur_pop!$A$3:$A$116,combined!$B22,Source_ur_pop!$C$3:$C$116,"P")</f>
        <v>19260</v>
      </c>
      <c r="G22">
        <f>SUMIFS(Source_ur_pop!H$3:H$116,Source_ur_pop!$A$3:$A$116,combined!$B22,Source_ur_pop!$C$3:$C$116,"P")</f>
        <v>20207</v>
      </c>
      <c r="H22">
        <f>SUMIFS(Source_ur_pop!I$3:I$116,Source_ur_pop!$A$3:$A$116,combined!$B22,Source_ur_pop!$C$3:$C$116,"P")</f>
        <v>21140</v>
      </c>
      <c r="I22">
        <f>SUMIFS(Source_ur_pop!J$3:J$116,Source_ur_pop!$A$3:$A$116,combined!$B22,Source_ur_pop!$C$3:$C$116,"P")</f>
        <v>22062</v>
      </c>
      <c r="J22">
        <f>SUMIFS(Source_ur_pop!K$3:K$116,Source_ur_pop!$A$3:$A$116,combined!$B22,Source_ur_pop!$C$3:$C$116,"P")</f>
        <v>22985</v>
      </c>
      <c r="K22">
        <f>SUMIFS(Source_ur_pop!L$3:L$116,Source_ur_pop!$A$3:$A$116,combined!$B22,Source_ur_pop!$C$3:$C$116,"P")</f>
        <v>23905</v>
      </c>
      <c r="L22">
        <f>SUMIFS(Source_ur_pop!M$3:M$116,Source_ur_pop!$A$3:$A$116,combined!$B22,Source_ur_pop!$C$3:$C$116,"P")</f>
        <v>24820</v>
      </c>
      <c r="M22">
        <f>SUMIFS(Source_ur_pop!N$3:N$116,Source_ur_pop!$A$3:$A$116,combined!$B22,Source_ur_pop!$C$3:$C$116,"P")</f>
        <v>25713</v>
      </c>
      <c r="N22">
        <f>SUMIFS(Source_ur_pop!O$3:O$116,Source_ur_pop!$A$3:$A$116,combined!$B22,Source_ur_pop!$C$3:$C$116,"P")</f>
        <v>26585</v>
      </c>
      <c r="O22">
        <f>SUMIFS(Source_ur_pop!P$3:P$116,Source_ur_pop!$A$3:$A$116,combined!$B22,Source_ur_pop!$C$3:$C$116,"P")</f>
        <v>27446</v>
      </c>
      <c r="P22">
        <f>SUMIFS(Source_ur_pop!Q$3:Q$116,Source_ur_pop!$A$3:$A$116,combined!$B22,Source_ur_pop!$C$3:$C$116,"P")</f>
        <v>28292</v>
      </c>
      <c r="Q22">
        <f>SUMIFS(Source_ur_pop!R$3:R$116,Source_ur_pop!$A$3:$A$116,combined!$B22,Source_ur_pop!$C$3:$C$116,"P")</f>
        <v>29122</v>
      </c>
      <c r="R22">
        <f>SUMIFS(Source_ur_pop!S$3:S$116,Source_ur_pop!$A$3:$A$116,combined!$B22,Source_ur_pop!$C$3:$C$116,"P")</f>
        <v>29912</v>
      </c>
      <c r="S22">
        <f>SUMIFS(Source_ur_pop!T$3:T$116,Source_ur_pop!$A$3:$A$116,combined!$B22,Source_ur_pop!$C$3:$C$116,"P")</f>
        <v>30666</v>
      </c>
      <c r="T22">
        <f>SUMIFS(Source_ur_pop!U$3:U$116,Source_ur_pop!$A$3:$A$116,combined!$B22,Source_ur_pop!$C$3:$C$116,"P")</f>
        <v>31395</v>
      </c>
      <c r="U22">
        <f>SUMIFS(Source_ur_pop!V$3:V$116,Source_ur_pop!$A$3:$A$116,combined!$B22,Source_ur_pop!$C$3:$C$116,"P")</f>
        <v>32099</v>
      </c>
      <c r="V22">
        <f>SUMIFS(Source_ur_pop!W$3:W$116,Source_ur_pop!$A$3:$A$116,combined!$B22,Source_ur_pop!$C$3:$C$116,"P")</f>
        <v>32775</v>
      </c>
      <c r="W22">
        <f>SUMIFS(Source_ur_pop!X$3:X$116,Source_ur_pop!$A$3:$A$116,combined!$B22,Source_ur_pop!$C$3:$C$116,"P")</f>
        <v>33395</v>
      </c>
      <c r="X22">
        <f>SUMIFS(Source_ur_pop!Y$3:Y$116,Source_ur_pop!$A$3:$A$116,combined!$B22,Source_ur_pop!$C$3:$C$116,"P")</f>
        <v>33964</v>
      </c>
      <c r="Y22">
        <f>SUMIFS(Source_ur_pop!Z$3:Z$116,Source_ur_pop!$A$3:$A$116,combined!$B22,Source_ur_pop!$C$3:$C$116,"P")</f>
        <v>34497</v>
      </c>
      <c r="Z22">
        <f>SUMIFS(Source_ur_pop!AA$3:AA$116,Source_ur_pop!$A$3:$A$116,combined!$B22,Source_ur_pop!$C$3:$C$116,"P")</f>
        <v>34992</v>
      </c>
      <c r="AA22">
        <f>SUMIFS(Source_ur_pop!AB$3:AB$116,Source_ur_pop!$A$3:$A$116,combined!$B22,Source_ur_pop!$C$3:$C$116,"P")</f>
        <v>35448</v>
      </c>
      <c r="AB22">
        <f>SUMIFS(Source_ur_pop!AC$3:AC$116,Source_ur_pop!$A$3:$A$116,combined!$B22,Source_ur_pop!$C$3:$C$116,"P")</f>
        <v>35903</v>
      </c>
      <c r="AC22" s="9">
        <f t="shared" si="4"/>
        <v>36452.619766936128</v>
      </c>
      <c r="AD22" s="9">
        <f t="shared" si="4"/>
        <v>37010.653368042302</v>
      </c>
      <c r="AE22" s="9">
        <f t="shared" si="4"/>
        <v>37577.229606192246</v>
      </c>
      <c r="AF22" s="10">
        <f t="shared" si="4"/>
        <v>38152.479256033788</v>
      </c>
      <c r="AG22" s="49">
        <f t="shared" si="3"/>
        <v>1.0153084635527987</v>
      </c>
    </row>
    <row r="23" spans="1:33" x14ac:dyDescent="0.35">
      <c r="A23" s="8" t="s">
        <v>48</v>
      </c>
      <c r="B23" t="s">
        <v>24</v>
      </c>
      <c r="C23">
        <f>SUMIFS(Source_ur_pop!D$3:D$116,Source_ur_pop!$A$3:$A$116,combined!$B23,Source_ur_pop!$C$3:$C$116,"P")</f>
        <v>36109</v>
      </c>
      <c r="D23">
        <f>SUMIFS(Source_ur_pop!E$3:E$116,Source_ur_pop!$A$3:$A$116,combined!$B23,Source_ur_pop!$C$3:$C$116,"P")</f>
        <v>36694</v>
      </c>
      <c r="E23">
        <f>SUMIFS(Source_ur_pop!F$3:F$116,Source_ur_pop!$A$3:$A$116,combined!$B23,Source_ur_pop!$C$3:$C$116,"P")</f>
        <v>37284</v>
      </c>
      <c r="F23">
        <f>SUMIFS(Source_ur_pop!G$3:G$116,Source_ur_pop!$A$3:$A$116,combined!$B23,Source_ur_pop!$C$3:$C$116,"P")</f>
        <v>37878</v>
      </c>
      <c r="G23">
        <f>SUMIFS(Source_ur_pop!H$3:H$116,Source_ur_pop!$A$3:$A$116,combined!$B23,Source_ur_pop!$C$3:$C$116,"P")</f>
        <v>38476</v>
      </c>
      <c r="H23">
        <f>SUMIFS(Source_ur_pop!I$3:I$116,Source_ur_pop!$A$3:$A$116,combined!$B23,Source_ur_pop!$C$3:$C$116,"P")</f>
        <v>39038</v>
      </c>
      <c r="I23">
        <f>SUMIFS(Source_ur_pop!J$3:J$116,Source_ur_pop!$A$3:$A$116,combined!$B23,Source_ur_pop!$C$3:$C$116,"P")</f>
        <v>39573</v>
      </c>
      <c r="J23">
        <f>SUMIFS(Source_ur_pop!K$3:K$116,Source_ur_pop!$A$3:$A$116,combined!$B23,Source_ur_pop!$C$3:$C$116,"P")</f>
        <v>40113</v>
      </c>
      <c r="K23">
        <f>SUMIFS(Source_ur_pop!L$3:L$116,Source_ur_pop!$A$3:$A$116,combined!$B23,Source_ur_pop!$C$3:$C$116,"P")</f>
        <v>40657</v>
      </c>
      <c r="L23">
        <f>SUMIFS(Source_ur_pop!M$3:M$116,Source_ur_pop!$A$3:$A$116,combined!$B23,Source_ur_pop!$C$3:$C$116,"P")</f>
        <v>41204</v>
      </c>
      <c r="M23">
        <f>SUMIFS(Source_ur_pop!N$3:N$116,Source_ur_pop!$A$3:$A$116,combined!$B23,Source_ur_pop!$C$3:$C$116,"P")</f>
        <v>41718</v>
      </c>
      <c r="N23">
        <f>SUMIFS(Source_ur_pop!O$3:O$116,Source_ur_pop!$A$3:$A$116,combined!$B23,Source_ur_pop!$C$3:$C$116,"P")</f>
        <v>42209</v>
      </c>
      <c r="O23">
        <f>SUMIFS(Source_ur_pop!P$3:P$116,Source_ur_pop!$A$3:$A$116,combined!$B23,Source_ur_pop!$C$3:$C$116,"P")</f>
        <v>42703</v>
      </c>
      <c r="P23">
        <f>SUMIFS(Source_ur_pop!Q$3:Q$116,Source_ur_pop!$A$3:$A$116,combined!$B23,Source_ur_pop!$C$3:$C$116,"P")</f>
        <v>43200</v>
      </c>
      <c r="Q23">
        <f>SUMIFS(Source_ur_pop!R$3:R$116,Source_ur_pop!$A$3:$A$116,combined!$B23,Source_ur_pop!$C$3:$C$116,"P")</f>
        <v>43701</v>
      </c>
      <c r="R23">
        <f>SUMIFS(Source_ur_pop!S$3:S$116,Source_ur_pop!$A$3:$A$116,combined!$B23,Source_ur_pop!$C$3:$C$116,"P")</f>
        <v>44167</v>
      </c>
      <c r="S23">
        <f>SUMIFS(Source_ur_pop!T$3:T$116,Source_ur_pop!$A$3:$A$116,combined!$B23,Source_ur_pop!$C$3:$C$116,"P")</f>
        <v>44609</v>
      </c>
      <c r="T23">
        <f>SUMIFS(Source_ur_pop!U$3:U$116,Source_ur_pop!$A$3:$A$116,combined!$B23,Source_ur_pop!$C$3:$C$116,"P")</f>
        <v>45054</v>
      </c>
      <c r="U23">
        <f>SUMIFS(Source_ur_pop!V$3:V$116,Source_ur_pop!$A$3:$A$116,combined!$B23,Source_ur_pop!$C$3:$C$116,"P")</f>
        <v>45500</v>
      </c>
      <c r="V23">
        <f>SUMIFS(Source_ur_pop!W$3:W$116,Source_ur_pop!$A$3:$A$116,combined!$B23,Source_ur_pop!$C$3:$C$116,"P")</f>
        <v>45951</v>
      </c>
      <c r="W23">
        <f>SUMIFS(Source_ur_pop!X$3:X$116,Source_ur_pop!$A$3:$A$116,combined!$B23,Source_ur_pop!$C$3:$C$116,"P")</f>
        <v>46368</v>
      </c>
      <c r="X23">
        <f>SUMIFS(Source_ur_pop!Y$3:Y$116,Source_ur_pop!$A$3:$A$116,combined!$B23,Source_ur_pop!$C$3:$C$116,"P")</f>
        <v>46762</v>
      </c>
      <c r="Y23">
        <f>SUMIFS(Source_ur_pop!Z$3:Z$116,Source_ur_pop!$A$3:$A$116,combined!$B23,Source_ur_pop!$C$3:$C$116,"P")</f>
        <v>47158</v>
      </c>
      <c r="Z23">
        <f>SUMIFS(Source_ur_pop!AA$3:AA$116,Source_ur_pop!$A$3:$A$116,combined!$B23,Source_ur_pop!$C$3:$C$116,"P")</f>
        <v>47556</v>
      </c>
      <c r="AA23">
        <f>SUMIFS(Source_ur_pop!AB$3:AB$116,Source_ur_pop!$A$3:$A$116,combined!$B23,Source_ur_pop!$C$3:$C$116,"P")</f>
        <v>47956</v>
      </c>
      <c r="AB23">
        <f>SUMIFS(Source_ur_pop!AC$3:AC$116,Source_ur_pop!$A$3:$A$116,combined!$B23,Source_ur_pop!$C$3:$C$116,"P")</f>
        <v>48355</v>
      </c>
      <c r="AC23" s="9">
        <f t="shared" si="4"/>
        <v>48767.720661328189</v>
      </c>
      <c r="AD23" s="9">
        <f t="shared" si="4"/>
        <v>49183.963985137758</v>
      </c>
      <c r="AE23" s="9">
        <f t="shared" si="4"/>
        <v>49603.760038135129</v>
      </c>
      <c r="AF23" s="10">
        <f t="shared" si="4"/>
        <v>50027.139143652741</v>
      </c>
      <c r="AG23" s="49">
        <f t="shared" si="3"/>
        <v>1.0085352220313968</v>
      </c>
    </row>
    <row r="24" spans="1:33" x14ac:dyDescent="0.35">
      <c r="A24" s="8" t="s">
        <v>48</v>
      </c>
      <c r="B24" t="s">
        <v>216</v>
      </c>
      <c r="C24">
        <f>SUMIFS(Source_ur_pop!D$3:D$116,Source_ur_pop!$A$3:$A$116,combined!$B24,Source_ur_pop!$C$3:$C$116,"P")</f>
        <v>162</v>
      </c>
      <c r="D24">
        <f>SUMIFS(Source_ur_pop!E$3:E$116,Source_ur_pop!$A$3:$A$116,combined!$B24,Source_ur_pop!$C$3:$C$116,"P")</f>
        <v>175</v>
      </c>
      <c r="E24">
        <f>SUMIFS(Source_ur_pop!F$3:F$116,Source_ur_pop!$A$3:$A$116,combined!$B24,Source_ur_pop!$C$3:$C$116,"P")</f>
        <v>188</v>
      </c>
      <c r="F24">
        <f>SUMIFS(Source_ur_pop!G$3:G$116,Source_ur_pop!$A$3:$A$116,combined!$B24,Source_ur_pop!$C$3:$C$116,"P")</f>
        <v>203</v>
      </c>
      <c r="G24">
        <f>SUMIFS(Source_ur_pop!H$3:H$116,Source_ur_pop!$A$3:$A$116,combined!$B24,Source_ur_pop!$C$3:$C$116,"P")</f>
        <v>218</v>
      </c>
      <c r="H24">
        <f>SUMIFS(Source_ur_pop!I$3:I$116,Source_ur_pop!$A$3:$A$116,combined!$B24,Source_ur_pop!$C$3:$C$116,"P")</f>
        <v>233</v>
      </c>
      <c r="I24">
        <f>SUMIFS(Source_ur_pop!J$3:J$116,Source_ur_pop!$A$3:$A$116,combined!$B24,Source_ur_pop!$C$3:$C$116,"P")</f>
        <v>248</v>
      </c>
      <c r="J24">
        <f>SUMIFS(Source_ur_pop!K$3:K$116,Source_ur_pop!$A$3:$A$116,combined!$B24,Source_ur_pop!$C$3:$C$116,"P")</f>
        <v>264</v>
      </c>
      <c r="K24">
        <f>SUMIFS(Source_ur_pop!L$3:L$116,Source_ur_pop!$A$3:$A$116,combined!$B24,Source_ur_pop!$C$3:$C$116,"P")</f>
        <v>280</v>
      </c>
      <c r="L24">
        <f>SUMIFS(Source_ur_pop!M$3:M$116,Source_ur_pop!$A$3:$A$116,combined!$B24,Source_ur_pop!$C$3:$C$116,"P")</f>
        <v>297</v>
      </c>
      <c r="M24">
        <f>SUMIFS(Source_ur_pop!N$3:N$116,Source_ur_pop!$A$3:$A$116,combined!$B24,Source_ur_pop!$C$3:$C$116,"P")</f>
        <v>314</v>
      </c>
      <c r="N24">
        <f>SUMIFS(Source_ur_pop!O$3:O$116,Source_ur_pop!$A$3:$A$116,combined!$B24,Source_ur_pop!$C$3:$C$116,"P")</f>
        <v>331</v>
      </c>
      <c r="O24">
        <f>SUMIFS(Source_ur_pop!P$3:P$116,Source_ur_pop!$A$3:$A$116,combined!$B24,Source_ur_pop!$C$3:$C$116,"P")</f>
        <v>348</v>
      </c>
      <c r="P24">
        <f>SUMIFS(Source_ur_pop!Q$3:Q$116,Source_ur_pop!$A$3:$A$116,combined!$B24,Source_ur_pop!$C$3:$C$116,"P")</f>
        <v>366</v>
      </c>
      <c r="Q24">
        <f>SUMIFS(Source_ur_pop!R$3:R$116,Source_ur_pop!$A$3:$A$116,combined!$B24,Source_ur_pop!$C$3:$C$116,"P")</f>
        <v>384</v>
      </c>
      <c r="R24">
        <f>SUMIFS(Source_ur_pop!S$3:S$116,Source_ur_pop!$A$3:$A$116,combined!$B24,Source_ur_pop!$C$3:$C$116,"P")</f>
        <v>401</v>
      </c>
      <c r="S24">
        <f>SUMIFS(Source_ur_pop!T$3:T$116,Source_ur_pop!$A$3:$A$116,combined!$B24,Source_ur_pop!$C$3:$C$116,"P")</f>
        <v>419</v>
      </c>
      <c r="T24">
        <f>SUMIFS(Source_ur_pop!U$3:U$116,Source_ur_pop!$A$3:$A$116,combined!$B24,Source_ur_pop!$C$3:$C$116,"P")</f>
        <v>437</v>
      </c>
      <c r="U24">
        <f>SUMIFS(Source_ur_pop!V$3:V$116,Source_ur_pop!$A$3:$A$116,combined!$B24,Source_ur_pop!$C$3:$C$116,"P")</f>
        <v>455</v>
      </c>
      <c r="V24">
        <f>SUMIFS(Source_ur_pop!W$3:W$116,Source_ur_pop!$A$3:$A$116,combined!$B24,Source_ur_pop!$C$3:$C$116,"P")</f>
        <v>473</v>
      </c>
      <c r="W24">
        <f>SUMIFS(Source_ur_pop!X$3:X$116,Source_ur_pop!$A$3:$A$116,combined!$B24,Source_ur_pop!$C$3:$C$116,"P")</f>
        <v>490</v>
      </c>
      <c r="X24">
        <f>SUMIFS(Source_ur_pop!Y$3:Y$116,Source_ur_pop!$A$3:$A$116,combined!$B24,Source_ur_pop!$C$3:$C$116,"P")</f>
        <v>508</v>
      </c>
      <c r="Y24">
        <f>SUMIFS(Source_ur_pop!Z$3:Z$116,Source_ur_pop!$A$3:$A$116,combined!$B24,Source_ur_pop!$C$3:$C$116,"P")</f>
        <v>525</v>
      </c>
      <c r="Z24">
        <f>SUMIFS(Source_ur_pop!AA$3:AA$116,Source_ur_pop!$A$3:$A$116,combined!$B24,Source_ur_pop!$C$3:$C$116,"P")</f>
        <v>542</v>
      </c>
      <c r="AA24">
        <f>SUMIFS(Source_ur_pop!AB$3:AB$116,Source_ur_pop!$A$3:$A$116,combined!$B24,Source_ur_pop!$C$3:$C$116,"P")</f>
        <v>559</v>
      </c>
      <c r="AB24">
        <f>SUMIFS(Source_ur_pop!AC$3:AC$116,Source_ur_pop!$A$3:$A$116,combined!$B24,Source_ur_pop!$C$3:$C$116,"P")</f>
        <v>576</v>
      </c>
      <c r="AC24" s="9">
        <f t="shared" si="4"/>
        <v>595.22711547601841</v>
      </c>
      <c r="AD24" s="9">
        <f t="shared" si="4"/>
        <v>615.09603992691211</v>
      </c>
      <c r="AE24" s="9">
        <f t="shared" si="4"/>
        <v>635.62819719864194</v>
      </c>
      <c r="AF24" s="10">
        <f t="shared" si="4"/>
        <v>656.84572627390537</v>
      </c>
      <c r="AG24" s="49">
        <f t="shared" si="3"/>
        <v>1.033380408812532</v>
      </c>
    </row>
    <row r="25" spans="1:33" x14ac:dyDescent="0.35">
      <c r="A25" s="8" t="s">
        <v>48</v>
      </c>
      <c r="B25" t="s">
        <v>26</v>
      </c>
      <c r="C25">
        <f>SUMIFS(Source_ur_pop!D$3:D$116,Source_ur_pop!$A$3:$A$116,combined!$B25,Source_ur_pop!$C$3:$C$116,"P")</f>
        <v>3101</v>
      </c>
      <c r="D25">
        <f>SUMIFS(Source_ur_pop!E$3:E$116,Source_ur_pop!$A$3:$A$116,combined!$B25,Source_ur_pop!$C$3:$C$116,"P")</f>
        <v>3191</v>
      </c>
      <c r="E25">
        <f>SUMIFS(Source_ur_pop!F$3:F$116,Source_ur_pop!$A$3:$A$116,combined!$B25,Source_ur_pop!$C$3:$C$116,"P")</f>
        <v>3282</v>
      </c>
      <c r="F25">
        <f>SUMIFS(Source_ur_pop!G$3:G$116,Source_ur_pop!$A$3:$A$116,combined!$B25,Source_ur_pop!$C$3:$C$116,"P")</f>
        <v>3374</v>
      </c>
      <c r="G25">
        <f>SUMIFS(Source_ur_pop!H$3:H$116,Source_ur_pop!$A$3:$A$116,combined!$B25,Source_ur_pop!$C$3:$C$116,"P")</f>
        <v>3467</v>
      </c>
      <c r="H25">
        <f>SUMIFS(Source_ur_pop!I$3:I$116,Source_ur_pop!$A$3:$A$116,combined!$B25,Source_ur_pop!$C$3:$C$116,"P")</f>
        <v>3561</v>
      </c>
      <c r="I25">
        <f>SUMIFS(Source_ur_pop!J$3:J$116,Source_ur_pop!$A$3:$A$116,combined!$B25,Source_ur_pop!$C$3:$C$116,"P")</f>
        <v>3655</v>
      </c>
      <c r="J25">
        <f>SUMIFS(Source_ur_pop!K$3:K$116,Source_ur_pop!$A$3:$A$116,combined!$B25,Source_ur_pop!$C$3:$C$116,"P")</f>
        <v>3750</v>
      </c>
      <c r="K25">
        <f>SUMIFS(Source_ur_pop!L$3:L$116,Source_ur_pop!$A$3:$A$116,combined!$B25,Source_ur_pop!$C$3:$C$116,"P")</f>
        <v>3847</v>
      </c>
      <c r="L25">
        <f>SUMIFS(Source_ur_pop!M$3:M$116,Source_ur_pop!$A$3:$A$116,combined!$B25,Source_ur_pop!$C$3:$C$116,"P")</f>
        <v>3944</v>
      </c>
      <c r="M25">
        <f>SUMIFS(Source_ur_pop!N$3:N$116,Source_ur_pop!$A$3:$A$116,combined!$B25,Source_ur_pop!$C$3:$C$116,"P")</f>
        <v>4040</v>
      </c>
      <c r="N25">
        <f>SUMIFS(Source_ur_pop!O$3:O$116,Source_ur_pop!$A$3:$A$116,combined!$B25,Source_ur_pop!$C$3:$C$116,"P")</f>
        <v>4137</v>
      </c>
      <c r="O25">
        <f>SUMIFS(Source_ur_pop!P$3:P$116,Source_ur_pop!$A$3:$A$116,combined!$B25,Source_ur_pop!$C$3:$C$116,"P")</f>
        <v>4234</v>
      </c>
      <c r="P25">
        <f>SUMIFS(Source_ur_pop!Q$3:Q$116,Source_ur_pop!$A$3:$A$116,combined!$B25,Source_ur_pop!$C$3:$C$116,"P")</f>
        <v>4332</v>
      </c>
      <c r="Q25">
        <f>SUMIFS(Source_ur_pop!R$3:R$116,Source_ur_pop!$A$3:$A$116,combined!$B25,Source_ur_pop!$C$3:$C$116,"P")</f>
        <v>4431</v>
      </c>
      <c r="R25">
        <f>SUMIFS(Source_ur_pop!S$3:S$116,Source_ur_pop!$A$3:$A$116,combined!$B25,Source_ur_pop!$C$3:$C$116,"P")</f>
        <v>4529</v>
      </c>
      <c r="S25">
        <f>SUMIFS(Source_ur_pop!T$3:T$116,Source_ur_pop!$A$3:$A$116,combined!$B25,Source_ur_pop!$C$3:$C$116,"P")</f>
        <v>4626</v>
      </c>
      <c r="T25">
        <f>SUMIFS(Source_ur_pop!U$3:U$116,Source_ur_pop!$A$3:$A$116,combined!$B25,Source_ur_pop!$C$3:$C$116,"P")</f>
        <v>4724</v>
      </c>
      <c r="U25">
        <f>SUMIFS(Source_ur_pop!V$3:V$116,Source_ur_pop!$A$3:$A$116,combined!$B25,Source_ur_pop!$C$3:$C$116,"P")</f>
        <v>4823</v>
      </c>
      <c r="V25">
        <f>SUMIFS(Source_ur_pop!W$3:W$116,Source_ur_pop!$A$3:$A$116,combined!$B25,Source_ur_pop!$C$3:$C$116,"P")</f>
        <v>4923</v>
      </c>
      <c r="W25">
        <f>SUMIFS(Source_ur_pop!X$3:X$116,Source_ur_pop!$A$3:$A$116,combined!$B25,Source_ur_pop!$C$3:$C$116,"P")</f>
        <v>5020</v>
      </c>
      <c r="X25">
        <f>SUMIFS(Source_ur_pop!Y$3:Y$116,Source_ur_pop!$A$3:$A$116,combined!$B25,Source_ur_pop!$C$3:$C$116,"P")</f>
        <v>5116</v>
      </c>
      <c r="Y25">
        <f>SUMIFS(Source_ur_pop!Z$3:Z$116,Source_ur_pop!$A$3:$A$116,combined!$B25,Source_ur_pop!$C$3:$C$116,"P")</f>
        <v>5213</v>
      </c>
      <c r="Z25">
        <f>SUMIFS(Source_ur_pop!AA$3:AA$116,Source_ur_pop!$A$3:$A$116,combined!$B25,Source_ur_pop!$C$3:$C$116,"P")</f>
        <v>5310</v>
      </c>
      <c r="AA25">
        <f>SUMIFS(Source_ur_pop!AB$3:AB$116,Source_ur_pop!$A$3:$A$116,combined!$B25,Source_ur_pop!$C$3:$C$116,"P")</f>
        <v>5408</v>
      </c>
      <c r="AB25">
        <f>SUMIFS(Source_ur_pop!AC$3:AC$116,Source_ur_pop!$A$3:$A$116,combined!$B25,Source_ur_pop!$C$3:$C$116,"P")</f>
        <v>5506</v>
      </c>
      <c r="AC25" s="9">
        <f t="shared" si="4"/>
        <v>5609.6694209107254</v>
      </c>
      <c r="AD25" s="9">
        <f t="shared" si="4"/>
        <v>5715.2907758628544</v>
      </c>
      <c r="AE25" s="9">
        <f t="shared" si="4"/>
        <v>5822.9008167400998</v>
      </c>
      <c r="AF25" s="10">
        <f t="shared" si="4"/>
        <v>5932.5369874070157</v>
      </c>
      <c r="AG25" s="49">
        <f t="shared" si="3"/>
        <v>1.0188284454977707</v>
      </c>
    </row>
    <row r="26" spans="1:33" x14ac:dyDescent="0.35">
      <c r="A26" s="8" t="s">
        <v>48</v>
      </c>
      <c r="B26" t="s">
        <v>45</v>
      </c>
      <c r="C26">
        <f>SUMIFS(Source_ur_pop!D$3:D$116,Source_ur_pop!$A$3:$A$116,combined!$B26,Source_ur_pop!$C$3:$C$116,"P")</f>
        <v>3922</v>
      </c>
      <c r="D26">
        <f>SUMIFS(Source_ur_pop!E$3:E$116,Source_ur_pop!$A$3:$A$116,combined!$B26,Source_ur_pop!$C$3:$C$116,"P")</f>
        <v>4047</v>
      </c>
      <c r="E26">
        <f>SUMIFS(Source_ur_pop!F$3:F$116,Source_ur_pop!$A$3:$A$116,combined!$B26,Source_ur_pop!$C$3:$C$116,"P")</f>
        <v>4174</v>
      </c>
      <c r="F26">
        <f>SUMIFS(Source_ur_pop!G$3:G$116,Source_ur_pop!$A$3:$A$116,combined!$B26,Source_ur_pop!$C$3:$C$116,"P")</f>
        <v>4304</v>
      </c>
      <c r="G26">
        <f>SUMIFS(Source_ur_pop!H$3:H$116,Source_ur_pop!$A$3:$A$116,combined!$B26,Source_ur_pop!$C$3:$C$116,"P")</f>
        <v>4436</v>
      </c>
      <c r="H26">
        <f>SUMIFS(Source_ur_pop!I$3:I$116,Source_ur_pop!$A$3:$A$116,combined!$B26,Source_ur_pop!$C$3:$C$116,"P")</f>
        <v>4570</v>
      </c>
      <c r="I26">
        <f>SUMIFS(Source_ur_pop!J$3:J$116,Source_ur_pop!$A$3:$A$116,combined!$B26,Source_ur_pop!$C$3:$C$116,"P")</f>
        <v>4705</v>
      </c>
      <c r="J26">
        <f>SUMIFS(Source_ur_pop!K$3:K$116,Source_ur_pop!$A$3:$A$116,combined!$B26,Source_ur_pop!$C$3:$C$116,"P")</f>
        <v>4842</v>
      </c>
      <c r="K26">
        <f>SUMIFS(Source_ur_pop!L$3:L$116,Source_ur_pop!$A$3:$A$116,combined!$B26,Source_ur_pop!$C$3:$C$116,"P")</f>
        <v>4981</v>
      </c>
      <c r="L26">
        <f>SUMIFS(Source_ur_pop!M$3:M$116,Source_ur_pop!$A$3:$A$116,combined!$B26,Source_ur_pop!$C$3:$C$116,"P")</f>
        <v>5121</v>
      </c>
      <c r="M26">
        <f>SUMIFS(Source_ur_pop!N$3:N$116,Source_ur_pop!$A$3:$A$116,combined!$B26,Source_ur_pop!$C$3:$C$116,"P")</f>
        <v>5264</v>
      </c>
      <c r="N26">
        <f>SUMIFS(Source_ur_pop!O$3:O$116,Source_ur_pop!$A$3:$A$116,combined!$B26,Source_ur_pop!$C$3:$C$116,"P")</f>
        <v>5406</v>
      </c>
      <c r="O26">
        <f>SUMIFS(Source_ur_pop!P$3:P$116,Source_ur_pop!$A$3:$A$116,combined!$B26,Source_ur_pop!$C$3:$C$116,"P")</f>
        <v>5552</v>
      </c>
      <c r="P26">
        <f>SUMIFS(Source_ur_pop!Q$3:Q$116,Source_ur_pop!$A$3:$A$116,combined!$B26,Source_ur_pop!$C$3:$C$116,"P")</f>
        <v>5700</v>
      </c>
      <c r="Q26">
        <f>SUMIFS(Source_ur_pop!R$3:R$116,Source_ur_pop!$A$3:$A$116,combined!$B26,Source_ur_pop!$C$3:$C$116,"P")</f>
        <v>5848</v>
      </c>
      <c r="R26">
        <f>SUMIFS(Source_ur_pop!S$3:S$116,Source_ur_pop!$A$3:$A$116,combined!$B26,Source_ur_pop!$C$3:$C$116,"P")</f>
        <v>5996</v>
      </c>
      <c r="S26">
        <f>SUMIFS(Source_ur_pop!T$3:T$116,Source_ur_pop!$A$3:$A$116,combined!$B26,Source_ur_pop!$C$3:$C$116,"P")</f>
        <v>6143</v>
      </c>
      <c r="T26">
        <f>SUMIFS(Source_ur_pop!U$3:U$116,Source_ur_pop!$A$3:$A$116,combined!$B26,Source_ur_pop!$C$3:$C$116,"P")</f>
        <v>6290</v>
      </c>
      <c r="U26">
        <f>SUMIFS(Source_ur_pop!V$3:V$116,Source_ur_pop!$A$3:$A$116,combined!$B26,Source_ur_pop!$C$3:$C$116,"P")</f>
        <v>6443</v>
      </c>
      <c r="V26">
        <f>SUMIFS(Source_ur_pop!W$3:W$116,Source_ur_pop!$A$3:$A$116,combined!$B26,Source_ur_pop!$C$3:$C$116,"P")</f>
        <v>6594</v>
      </c>
      <c r="W26">
        <f>SUMIFS(Source_ur_pop!X$3:X$116,Source_ur_pop!$A$3:$A$116,combined!$B26,Source_ur_pop!$C$3:$C$116,"P")</f>
        <v>6740</v>
      </c>
      <c r="X26">
        <f>SUMIFS(Source_ur_pop!Y$3:Y$116,Source_ur_pop!$A$3:$A$116,combined!$B26,Source_ur_pop!$C$3:$C$116,"P")</f>
        <v>6882</v>
      </c>
      <c r="Y26">
        <f>SUMIFS(Source_ur_pop!Z$3:Z$116,Source_ur_pop!$A$3:$A$116,combined!$B26,Source_ur_pop!$C$3:$C$116,"P")</f>
        <v>7028</v>
      </c>
      <c r="Z26">
        <f>SUMIFS(Source_ur_pop!AA$3:AA$116,Source_ur_pop!$A$3:$A$116,combined!$B26,Source_ur_pop!$C$3:$C$116,"P")</f>
        <v>7175</v>
      </c>
      <c r="AA26">
        <f>SUMIFS(Source_ur_pop!AB$3:AB$116,Source_ur_pop!$A$3:$A$116,combined!$B26,Source_ur_pop!$C$3:$C$116,"P")</f>
        <v>7322</v>
      </c>
      <c r="AB26">
        <f>SUMIFS(Source_ur_pop!AC$3:AC$116,Source_ur_pop!$A$3:$A$116,combined!$B26,Source_ur_pop!$C$3:$C$116,"P")</f>
        <v>7468</v>
      </c>
      <c r="AC26" s="9">
        <f t="shared" si="4"/>
        <v>7624.5380662616808</v>
      </c>
      <c r="AD26" s="9">
        <f t="shared" si="4"/>
        <v>7784.3573545625886</v>
      </c>
      <c r="AE26" s="9">
        <f t="shared" si="4"/>
        <v>7947.5266431770933</v>
      </c>
      <c r="AF26" s="10">
        <f t="shared" si="4"/>
        <v>8114.116152053115</v>
      </c>
      <c r="AG26" s="49">
        <f t="shared" si="3"/>
        <v>1.020961176521382</v>
      </c>
    </row>
    <row r="27" spans="1:33" x14ac:dyDescent="0.35">
      <c r="A27" s="8" t="s">
        <v>48</v>
      </c>
      <c r="B27" t="s">
        <v>36</v>
      </c>
      <c r="C27">
        <f>SUMIFS(Source_ur_pop!D$3:D$116,Source_ur_pop!$A$3:$A$116,combined!$B27,Source_ur_pop!$C$3:$C$116,"P")</f>
        <v>921</v>
      </c>
      <c r="D27">
        <f>SUMIFS(Source_ur_pop!E$3:E$116,Source_ur_pop!$A$3:$A$116,combined!$B27,Source_ur_pop!$C$3:$C$116,"P")</f>
        <v>945</v>
      </c>
      <c r="E27">
        <f>SUMIFS(Source_ur_pop!F$3:F$116,Source_ur_pop!$A$3:$A$116,combined!$B27,Source_ur_pop!$C$3:$C$116,"P")</f>
        <v>970</v>
      </c>
      <c r="F27">
        <f>SUMIFS(Source_ur_pop!G$3:G$116,Source_ur_pop!$A$3:$A$116,combined!$B27,Source_ur_pop!$C$3:$C$116,"P")</f>
        <v>994</v>
      </c>
      <c r="G27">
        <f>SUMIFS(Source_ur_pop!H$3:H$116,Source_ur_pop!$A$3:$A$116,combined!$B27,Source_ur_pop!$C$3:$C$116,"P")</f>
        <v>1019</v>
      </c>
      <c r="H27">
        <f>SUMIFS(Source_ur_pop!I$3:I$116,Source_ur_pop!$A$3:$A$116,combined!$B27,Source_ur_pop!$C$3:$C$116,"P")</f>
        <v>1042</v>
      </c>
      <c r="I27">
        <f>SUMIFS(Source_ur_pop!J$3:J$116,Source_ur_pop!$A$3:$A$116,combined!$B27,Source_ur_pop!$C$3:$C$116,"P")</f>
        <v>1066</v>
      </c>
      <c r="J27">
        <f>SUMIFS(Source_ur_pop!K$3:K$116,Source_ur_pop!$A$3:$A$116,combined!$B27,Source_ur_pop!$C$3:$C$116,"P")</f>
        <v>1090</v>
      </c>
      <c r="K27">
        <f>SUMIFS(Source_ur_pop!L$3:L$116,Source_ur_pop!$A$3:$A$116,combined!$B27,Source_ur_pop!$C$3:$C$116,"P")</f>
        <v>1114</v>
      </c>
      <c r="L27">
        <f>SUMIFS(Source_ur_pop!M$3:M$116,Source_ur_pop!$A$3:$A$116,combined!$B27,Source_ur_pop!$C$3:$C$116,"P")</f>
        <v>1138</v>
      </c>
      <c r="M27">
        <f>SUMIFS(Source_ur_pop!N$3:N$116,Source_ur_pop!$A$3:$A$116,combined!$B27,Source_ur_pop!$C$3:$C$116,"P")</f>
        <v>1161</v>
      </c>
      <c r="N27">
        <f>SUMIFS(Source_ur_pop!O$3:O$116,Source_ur_pop!$A$3:$A$116,combined!$B27,Source_ur_pop!$C$3:$C$116,"P")</f>
        <v>1184</v>
      </c>
      <c r="O27">
        <f>SUMIFS(Source_ur_pop!P$3:P$116,Source_ur_pop!$A$3:$A$116,combined!$B27,Source_ur_pop!$C$3:$C$116,"P")</f>
        <v>1207</v>
      </c>
      <c r="P27">
        <f>SUMIFS(Source_ur_pop!Q$3:Q$116,Source_ur_pop!$A$3:$A$116,combined!$B27,Source_ur_pop!$C$3:$C$116,"P")</f>
        <v>1229</v>
      </c>
      <c r="Q27">
        <f>SUMIFS(Source_ur_pop!R$3:R$116,Source_ur_pop!$A$3:$A$116,combined!$B27,Source_ur_pop!$C$3:$C$116,"P")</f>
        <v>1252</v>
      </c>
      <c r="R27">
        <f>SUMIFS(Source_ur_pop!S$3:S$116,Source_ur_pop!$A$3:$A$116,combined!$B27,Source_ur_pop!$C$3:$C$116,"P")</f>
        <v>1274</v>
      </c>
      <c r="S27">
        <f>SUMIFS(Source_ur_pop!T$3:T$116,Source_ur_pop!$A$3:$A$116,combined!$B27,Source_ur_pop!$C$3:$C$116,"P")</f>
        <v>1296</v>
      </c>
      <c r="T27">
        <f>SUMIFS(Source_ur_pop!U$3:U$116,Source_ur_pop!$A$3:$A$116,combined!$B27,Source_ur_pop!$C$3:$C$116,"P")</f>
        <v>1318</v>
      </c>
      <c r="U27">
        <f>SUMIFS(Source_ur_pop!V$3:V$116,Source_ur_pop!$A$3:$A$116,combined!$B27,Source_ur_pop!$C$3:$C$116,"P")</f>
        <v>1339</v>
      </c>
      <c r="V27">
        <f>SUMIFS(Source_ur_pop!W$3:W$116,Source_ur_pop!$A$3:$A$116,combined!$B27,Source_ur_pop!$C$3:$C$116,"P")</f>
        <v>1360</v>
      </c>
      <c r="W27">
        <f>SUMIFS(Source_ur_pop!X$3:X$116,Source_ur_pop!$A$3:$A$116,combined!$B27,Source_ur_pop!$C$3:$C$116,"P")</f>
        <v>1381</v>
      </c>
      <c r="X27">
        <f>SUMIFS(Source_ur_pop!Y$3:Y$116,Source_ur_pop!$A$3:$A$116,combined!$B27,Source_ur_pop!$C$3:$C$116,"P")</f>
        <v>1401</v>
      </c>
      <c r="Y27">
        <f>SUMIFS(Source_ur_pop!Z$3:Z$116,Source_ur_pop!$A$3:$A$116,combined!$B27,Source_ur_pop!$C$3:$C$116,"P")</f>
        <v>1421</v>
      </c>
      <c r="Z27">
        <f>SUMIFS(Source_ur_pop!AA$3:AA$116,Source_ur_pop!$A$3:$A$116,combined!$B27,Source_ur_pop!$C$3:$C$116,"P")</f>
        <v>1440</v>
      </c>
      <c r="AA27">
        <f>SUMIFS(Source_ur_pop!AB$3:AB$116,Source_ur_pop!$A$3:$A$116,combined!$B27,Source_ur_pop!$C$3:$C$116,"P")</f>
        <v>1459</v>
      </c>
      <c r="AB27">
        <f>SUMIFS(Source_ur_pop!AC$3:AC$116,Source_ur_pop!$A$3:$A$116,combined!$B27,Source_ur_pop!$C$3:$C$116,"P")</f>
        <v>1478</v>
      </c>
      <c r="AC27" s="9">
        <f t="shared" si="4"/>
        <v>1498.6389701624489</v>
      </c>
      <c r="AD27" s="9">
        <f t="shared" si="4"/>
        <v>1519.5661453921282</v>
      </c>
      <c r="AE27" s="9">
        <f t="shared" si="4"/>
        <v>1540.7855502193377</v>
      </c>
      <c r="AF27" s="10">
        <f t="shared" si="4"/>
        <v>1562.3012653734033</v>
      </c>
      <c r="AG27" s="49">
        <f t="shared" si="3"/>
        <v>1.0139641205429288</v>
      </c>
    </row>
    <row r="28" spans="1:33" x14ac:dyDescent="0.35">
      <c r="A28" s="8" t="s">
        <v>48</v>
      </c>
      <c r="B28" t="s">
        <v>46</v>
      </c>
      <c r="C28">
        <f>SUMIFS(Source_ur_pop!D$3:D$116,Source_ur_pop!$A$3:$A$116,combined!$B28,Source_ur_pop!$C$3:$C$116,"P")</f>
        <v>196</v>
      </c>
      <c r="D28">
        <f>SUMIFS(Source_ur_pop!E$3:E$116,Source_ur_pop!$A$3:$A$116,combined!$B28,Source_ur_pop!$C$3:$C$116,"P")</f>
        <v>201</v>
      </c>
      <c r="E28">
        <f>SUMIFS(Source_ur_pop!F$3:F$116,Source_ur_pop!$A$3:$A$116,combined!$B28,Source_ur_pop!$C$3:$C$116,"P")</f>
        <v>206</v>
      </c>
      <c r="F28">
        <f>SUMIFS(Source_ur_pop!G$3:G$116,Source_ur_pop!$A$3:$A$116,combined!$B28,Source_ur_pop!$C$3:$C$116,"P")</f>
        <v>211</v>
      </c>
      <c r="G28">
        <f>SUMIFS(Source_ur_pop!H$3:H$116,Source_ur_pop!$A$3:$A$116,combined!$B28,Source_ur_pop!$C$3:$C$116,"P")</f>
        <v>216</v>
      </c>
      <c r="H28">
        <f>SUMIFS(Source_ur_pop!I$3:I$116,Source_ur_pop!$A$3:$A$116,combined!$B28,Source_ur_pop!$C$3:$C$116,"P")</f>
        <v>221</v>
      </c>
      <c r="I28">
        <f>SUMIFS(Source_ur_pop!J$3:J$116,Source_ur_pop!$A$3:$A$116,combined!$B28,Source_ur_pop!$C$3:$C$116,"P")</f>
        <v>225</v>
      </c>
      <c r="J28">
        <f>SUMIFS(Source_ur_pop!K$3:K$116,Source_ur_pop!$A$3:$A$116,combined!$B28,Source_ur_pop!$C$3:$C$116,"P")</f>
        <v>230</v>
      </c>
      <c r="K28">
        <f>SUMIFS(Source_ur_pop!L$3:L$116,Source_ur_pop!$A$3:$A$116,combined!$B28,Source_ur_pop!$C$3:$C$116,"P")</f>
        <v>233</v>
      </c>
      <c r="L28">
        <f>SUMIFS(Source_ur_pop!M$3:M$116,Source_ur_pop!$A$3:$A$116,combined!$B28,Source_ur_pop!$C$3:$C$116,"P")</f>
        <v>237</v>
      </c>
      <c r="M28">
        <f>SUMIFS(Source_ur_pop!N$3:N$116,Source_ur_pop!$A$3:$A$116,combined!$B28,Source_ur_pop!$C$3:$C$116,"P")</f>
        <v>241</v>
      </c>
      <c r="N28">
        <f>SUMIFS(Source_ur_pop!O$3:O$116,Source_ur_pop!$A$3:$A$116,combined!$B28,Source_ur_pop!$C$3:$C$116,"P")</f>
        <v>245</v>
      </c>
      <c r="O28">
        <f>SUMIFS(Source_ur_pop!P$3:P$116,Source_ur_pop!$A$3:$A$116,combined!$B28,Source_ur_pop!$C$3:$C$116,"P")</f>
        <v>248</v>
      </c>
      <c r="P28">
        <f>SUMIFS(Source_ur_pop!Q$3:Q$116,Source_ur_pop!$A$3:$A$116,combined!$B28,Source_ur_pop!$C$3:$C$116,"P")</f>
        <v>251</v>
      </c>
      <c r="Q28">
        <f>SUMIFS(Source_ur_pop!R$3:R$116,Source_ur_pop!$A$3:$A$116,combined!$B28,Source_ur_pop!$C$3:$C$116,"P")</f>
        <v>255</v>
      </c>
      <c r="R28">
        <f>SUMIFS(Source_ur_pop!S$3:S$116,Source_ur_pop!$A$3:$A$116,combined!$B28,Source_ur_pop!$C$3:$C$116,"P")</f>
        <v>258</v>
      </c>
      <c r="S28">
        <f>SUMIFS(Source_ur_pop!T$3:T$116,Source_ur_pop!$A$3:$A$116,combined!$B28,Source_ur_pop!$C$3:$C$116,"P")</f>
        <v>260</v>
      </c>
      <c r="T28">
        <f>SUMIFS(Source_ur_pop!U$3:U$116,Source_ur_pop!$A$3:$A$116,combined!$B28,Source_ur_pop!$C$3:$C$116,"P")</f>
        <v>263</v>
      </c>
      <c r="U28">
        <f>SUMIFS(Source_ur_pop!V$3:V$116,Source_ur_pop!$A$3:$A$116,combined!$B28,Source_ur_pop!$C$3:$C$116,"P")</f>
        <v>266</v>
      </c>
      <c r="V28">
        <f>SUMIFS(Source_ur_pop!W$3:W$116,Source_ur_pop!$A$3:$A$116,combined!$B28,Source_ur_pop!$C$3:$C$116,"P")</f>
        <v>270</v>
      </c>
      <c r="W28">
        <f>SUMIFS(Source_ur_pop!X$3:X$116,Source_ur_pop!$A$3:$A$116,combined!$B28,Source_ur_pop!$C$3:$C$116,"P")</f>
        <v>272</v>
      </c>
      <c r="X28">
        <f>SUMIFS(Source_ur_pop!Y$3:Y$116,Source_ur_pop!$A$3:$A$116,combined!$B28,Source_ur_pop!$C$3:$C$116,"P")</f>
        <v>275</v>
      </c>
      <c r="Y28">
        <f>SUMIFS(Source_ur_pop!Z$3:Z$116,Source_ur_pop!$A$3:$A$116,combined!$B28,Source_ur_pop!$C$3:$C$116,"P")</f>
        <v>278</v>
      </c>
      <c r="Z28">
        <f>SUMIFS(Source_ur_pop!AA$3:AA$116,Source_ur_pop!$A$3:$A$116,combined!$B28,Source_ur_pop!$C$3:$C$116,"P")</f>
        <v>280</v>
      </c>
      <c r="AA28">
        <f>SUMIFS(Source_ur_pop!AB$3:AB$116,Source_ur_pop!$A$3:$A$116,combined!$B28,Source_ur_pop!$C$3:$C$116,"P")</f>
        <v>283</v>
      </c>
      <c r="AB28">
        <f>SUMIFS(Source_ur_pop!AC$3:AC$116,Source_ur_pop!$A$3:$A$116,combined!$B28,Source_ur_pop!$C$3:$C$116,"P")</f>
        <v>285</v>
      </c>
      <c r="AC28" s="9">
        <f t="shared" si="4"/>
        <v>287.57979910073749</v>
      </c>
      <c r="AD28" s="9">
        <f t="shared" si="4"/>
        <v>290.18295035375627</v>
      </c>
      <c r="AE28" s="9">
        <f t="shared" si="4"/>
        <v>292.80966514102636</v>
      </c>
      <c r="AF28" s="10">
        <f t="shared" si="4"/>
        <v>295.46015675793183</v>
      </c>
      <c r="AG28" s="49">
        <f t="shared" si="3"/>
        <v>1.0090519266692544</v>
      </c>
    </row>
    <row r="29" spans="1:33" ht="15" thickBot="1" x14ac:dyDescent="0.4">
      <c r="A29" s="11" t="s">
        <v>48</v>
      </c>
      <c r="B29" s="12" t="s">
        <v>40</v>
      </c>
      <c r="C29" s="12">
        <f>SUMIFS(Source_ur_pop!D$3:D$116,Source_ur_pop!$A$3:$A$116,combined!$B29,Source_ur_pop!$C$3:$C$116,"P")</f>
        <v>13823</v>
      </c>
      <c r="D29" s="12">
        <f>SUMIFS(Source_ur_pop!E$3:E$116,Source_ur_pop!$A$3:$A$116,combined!$B29,Source_ur_pop!$C$3:$C$116,"P")</f>
        <v>14192</v>
      </c>
      <c r="E29" s="12">
        <f>SUMIFS(Source_ur_pop!F$3:F$116,Source_ur_pop!$A$3:$A$116,combined!$B29,Source_ur_pop!$C$3:$C$116,"P")</f>
        <v>14566</v>
      </c>
      <c r="F29" s="12">
        <f>SUMIFS(Source_ur_pop!G$3:G$116,Source_ur_pop!$A$3:$A$116,combined!$B29,Source_ur_pop!$C$3:$C$116,"P")</f>
        <v>14944</v>
      </c>
      <c r="G29" s="12">
        <f>SUMIFS(Source_ur_pop!H$3:H$116,Source_ur_pop!$A$3:$A$116,combined!$B29,Source_ur_pop!$C$3:$C$116,"P")</f>
        <v>15328</v>
      </c>
      <c r="H29" s="12">
        <f>SUMIFS(Source_ur_pop!I$3:I$116,Source_ur_pop!$A$3:$A$116,combined!$B29,Source_ur_pop!$C$3:$C$116,"P")</f>
        <v>15706</v>
      </c>
      <c r="I29" s="12">
        <f>SUMIFS(Source_ur_pop!J$3:J$116,Source_ur_pop!$A$3:$A$116,combined!$B29,Source_ur_pop!$C$3:$C$116,"P")</f>
        <v>16081</v>
      </c>
      <c r="J29" s="12">
        <f>SUMIFS(Source_ur_pop!K$3:K$116,Source_ur_pop!$A$3:$A$116,combined!$B29,Source_ur_pop!$C$3:$C$116,"P")</f>
        <v>16460</v>
      </c>
      <c r="K29" s="12">
        <f>SUMIFS(Source_ur_pop!L$3:L$116,Source_ur_pop!$A$3:$A$116,combined!$B29,Source_ur_pop!$C$3:$C$116,"P")</f>
        <v>16844</v>
      </c>
      <c r="L29" s="12">
        <f>SUMIFS(Source_ur_pop!M$3:M$116,Source_ur_pop!$A$3:$A$116,combined!$B29,Source_ur_pop!$C$3:$C$116,"P")</f>
        <v>17232</v>
      </c>
      <c r="M29" s="12">
        <f>SUMIFS(Source_ur_pop!N$3:N$116,Source_ur_pop!$A$3:$A$116,combined!$B29,Source_ur_pop!$C$3:$C$116,"P")</f>
        <v>17605</v>
      </c>
      <c r="N29" s="12">
        <f>SUMIFS(Source_ur_pop!O$3:O$116,Source_ur_pop!$A$3:$A$116,combined!$B29,Source_ur_pop!$C$3:$C$116,"P")</f>
        <v>17968</v>
      </c>
      <c r="O29" s="12">
        <f>SUMIFS(Source_ur_pop!P$3:P$116,Source_ur_pop!$A$3:$A$116,combined!$B29,Source_ur_pop!$C$3:$C$116,"P")</f>
        <v>18335</v>
      </c>
      <c r="P29" s="12">
        <f>SUMIFS(Source_ur_pop!Q$3:Q$116,Source_ur_pop!$A$3:$A$116,combined!$B29,Source_ur_pop!$C$3:$C$116,"P")</f>
        <v>18704</v>
      </c>
      <c r="Q29" s="12">
        <f>SUMIFS(Source_ur_pop!R$3:R$116,Source_ur_pop!$A$3:$A$116,combined!$B29,Source_ur_pop!$C$3:$C$116,"P")</f>
        <v>19078</v>
      </c>
      <c r="R29" s="12">
        <f>SUMIFS(Source_ur_pop!S$3:S$116,Source_ur_pop!$A$3:$A$116,combined!$B29,Source_ur_pop!$C$3:$C$116,"P")</f>
        <v>19435</v>
      </c>
      <c r="S29" s="12">
        <f>SUMIFS(Source_ur_pop!T$3:T$116,Source_ur_pop!$A$3:$A$116,combined!$B29,Source_ur_pop!$C$3:$C$116,"P")</f>
        <v>19780</v>
      </c>
      <c r="T29" s="12">
        <f>SUMIFS(Source_ur_pop!U$3:U$116,Source_ur_pop!$A$3:$A$116,combined!$B29,Source_ur_pop!$C$3:$C$116,"P")</f>
        <v>20129</v>
      </c>
      <c r="U29" s="12">
        <f>SUMIFS(Source_ur_pop!V$3:V$116,Source_ur_pop!$A$3:$A$116,combined!$B29,Source_ur_pop!$C$3:$C$116,"P")</f>
        <v>20480</v>
      </c>
      <c r="V29" s="12">
        <f>SUMIFS(Source_ur_pop!W$3:W$116,Source_ur_pop!$A$3:$A$116,combined!$B29,Source_ur_pop!$C$3:$C$116,"P")</f>
        <v>20834</v>
      </c>
      <c r="W29" s="12">
        <f>SUMIFS(Source_ur_pop!X$3:X$116,Source_ur_pop!$A$3:$A$116,combined!$B29,Source_ur_pop!$C$3:$C$116,"P")</f>
        <v>21171</v>
      </c>
      <c r="X29" s="12">
        <f>SUMIFS(Source_ur_pop!Y$3:Y$116,Source_ur_pop!$A$3:$A$116,combined!$B29,Source_ur_pop!$C$3:$C$116,"P")</f>
        <v>21497</v>
      </c>
      <c r="Y29" s="12">
        <f>SUMIFS(Source_ur_pop!Z$3:Z$116,Source_ur_pop!$A$3:$A$116,combined!$B29,Source_ur_pop!$C$3:$C$116,"P")</f>
        <v>21824</v>
      </c>
      <c r="Z29" s="12">
        <f>SUMIFS(Source_ur_pop!AA$3:AA$116,Source_ur_pop!$A$3:$A$116,combined!$B29,Source_ur_pop!$C$3:$C$116,"P")</f>
        <v>22154</v>
      </c>
      <c r="AA29" s="12">
        <f>SUMIFS(Source_ur_pop!AB$3:AB$116,Source_ur_pop!$A$3:$A$116,combined!$B29,Source_ur_pop!$C$3:$C$116,"P")</f>
        <v>22485</v>
      </c>
      <c r="AB29" s="12">
        <f>SUMIFS(Source_ur_pop!AC$3:AC$116,Source_ur_pop!$A$3:$A$116,combined!$B29,Source_ur_pop!$C$3:$C$116,"P")</f>
        <v>22817</v>
      </c>
      <c r="AC29" s="9">
        <f t="shared" si="4"/>
        <v>23165.385022371916</v>
      </c>
      <c r="AD29" s="9">
        <f t="shared" si="4"/>
        <v>23519.089417308722</v>
      </c>
      <c r="AE29" s="9">
        <f t="shared" si="4"/>
        <v>23878.194404503192</v>
      </c>
      <c r="AF29" s="10">
        <f t="shared" si="4"/>
        <v>24242.782443764001</v>
      </c>
      <c r="AG29" s="49">
        <f t="shared" si="3"/>
        <v>1.0152686603134469</v>
      </c>
    </row>
    <row r="30" spans="1:33" x14ac:dyDescent="0.35">
      <c r="A30" s="6" t="s">
        <v>49</v>
      </c>
      <c r="B30" s="7" t="str">
        <f>B3</f>
        <v>IND</v>
      </c>
      <c r="C30" s="7">
        <f>SUMIFS(Source_rur_pop!D$3:D$116,Source_rur_pop!$A$3:$A$116,combined!$B3,Source_rur_pop!$C$3:$C$116,"P")</f>
        <v>837751</v>
      </c>
      <c r="D30" s="7">
        <f>SUMIFS(Source_rur_pop!E$3:E$116,Source_rur_pop!$A$3:$A$116,combined!$B3,Source_rur_pop!$C$3:$C$116,"P")</f>
        <v>844633</v>
      </c>
      <c r="E30" s="7">
        <f>SUMIFS(Source_rur_pop!F$3:F$116,Source_rur_pop!$A$3:$A$116,combined!$B3,Source_rur_pop!$C$3:$C$116,"P")</f>
        <v>851434</v>
      </c>
      <c r="F30" s="7">
        <f>SUMIFS(Source_rur_pop!G$3:G$116,Source_rur_pop!$A$3:$A$116,combined!$B3,Source_rur_pop!$C$3:$C$116,"P")</f>
        <v>858144</v>
      </c>
      <c r="G30" s="7">
        <f>SUMIFS(Source_rur_pop!H$3:H$116,Source_rur_pop!$A$3:$A$116,combined!$B3,Source_rur_pop!$C$3:$C$116,"P")</f>
        <v>864775</v>
      </c>
      <c r="H30" s="7">
        <f>SUMIFS(Source_rur_pop!I$3:I$116,Source_rur_pop!$A$3:$A$116,combined!$B3,Source_rur_pop!$C$3:$C$116,"P")</f>
        <v>870671</v>
      </c>
      <c r="I30" s="7">
        <f>SUMIFS(Source_rur_pop!J$3:J$116,Source_rur_pop!$A$3:$A$116,combined!$B3,Source_rur_pop!$C$3:$C$116,"P")</f>
        <v>875998</v>
      </c>
      <c r="J30" s="7">
        <f>SUMIFS(Source_rur_pop!K$3:K$116,Source_rur_pop!$A$3:$A$116,combined!$B3,Source_rur_pop!$C$3:$C$116,"P")</f>
        <v>881274</v>
      </c>
      <c r="K30" s="7">
        <f>SUMIFS(Source_rur_pop!L$3:L$116,Source_rur_pop!$A$3:$A$116,combined!$B3,Source_rur_pop!$C$3:$C$116,"P")</f>
        <v>886470</v>
      </c>
      <c r="L30" s="7">
        <f>SUMIFS(Source_rur_pop!M$3:M$116,Source_rur_pop!$A$3:$A$116,combined!$B3,Source_rur_pop!$C$3:$C$116,"P")</f>
        <v>891617</v>
      </c>
      <c r="M30" s="7">
        <f>SUMIFS(Source_rur_pop!N$3:N$116,Source_rur_pop!$A$3:$A$116,combined!$B3,Source_rur_pop!$C$3:$C$116,"P")</f>
        <v>895997</v>
      </c>
      <c r="N30" s="7">
        <f>SUMIFS(Source_rur_pop!O$3:O$116,Source_rur_pop!$A$3:$A$116,combined!$B3,Source_rur_pop!$C$3:$C$116,"P")</f>
        <v>899820</v>
      </c>
      <c r="O30" s="7">
        <f>SUMIFS(Source_rur_pop!P$3:P$116,Source_rur_pop!$A$3:$A$116,combined!$B3,Source_rur_pop!$C$3:$C$116,"P")</f>
        <v>903596</v>
      </c>
      <c r="P30" s="7">
        <f>SUMIFS(Source_rur_pop!Q$3:Q$116,Source_rur_pop!$A$3:$A$116,combined!$B3,Source_rur_pop!$C$3:$C$116,"P")</f>
        <v>907324</v>
      </c>
      <c r="Q30" s="7">
        <f>SUMIFS(Source_rur_pop!R$3:R$116,Source_rur_pop!$A$3:$A$116,combined!$B3,Source_rur_pop!$C$3:$C$116,"P")</f>
        <v>911017</v>
      </c>
      <c r="R30" s="7">
        <f>SUMIFS(Source_rur_pop!S$3:S$116,Source_rur_pop!$A$3:$A$116,combined!$B3,Source_rur_pop!$C$3:$C$116,"P")</f>
        <v>913872</v>
      </c>
      <c r="S30" s="7">
        <f>SUMIFS(Source_rur_pop!T$3:T$116,Source_rur_pop!$A$3:$A$116,combined!$B3,Source_rur_pop!$C$3:$C$116,"P")</f>
        <v>916125</v>
      </c>
      <c r="T30" s="7">
        <f>SUMIFS(Source_rur_pop!U$3:U$116,Source_rur_pop!$A$3:$A$116,combined!$B3,Source_rur_pop!$C$3:$C$116,"P")</f>
        <v>918349</v>
      </c>
      <c r="U30" s="7">
        <f>SUMIFS(Source_rur_pop!V$3:V$116,Source_rur_pop!$A$3:$A$116,combined!$B3,Source_rur_pop!$C$3:$C$116,"P")</f>
        <v>920542</v>
      </c>
      <c r="V30" s="7">
        <f>SUMIFS(Source_rur_pop!W$3:W$116,Source_rur_pop!$A$3:$A$116,combined!$B3,Source_rur_pop!$C$3:$C$116,"P")</f>
        <v>922715</v>
      </c>
      <c r="W30" s="7">
        <f>SUMIFS(Source_rur_pop!X$3:X$116,Source_rur_pop!$A$3:$A$116,combined!$B3,Source_rur_pop!$C$3:$C$116,"P")</f>
        <v>924130</v>
      </c>
      <c r="X30" s="7">
        <f>SUMIFS(Source_rur_pop!Y$3:Y$116,Source_rur_pop!$A$3:$A$116,combined!$B3,Source_rur_pop!$C$3:$C$116,"P")</f>
        <v>924985</v>
      </c>
      <c r="Y30" s="7">
        <f>SUMIFS(Source_rur_pop!Z$3:Z$116,Source_rur_pop!$A$3:$A$116,combined!$B3,Source_rur_pop!$C$3:$C$116,"P")</f>
        <v>925825</v>
      </c>
      <c r="Z30" s="7">
        <f>SUMIFS(Source_rur_pop!AA$3:AA$116,Source_rur_pop!$A$3:$A$116,combined!$B3,Source_rur_pop!$C$3:$C$116,"P")</f>
        <v>926643</v>
      </c>
      <c r="AA30" s="7">
        <f>SUMIFS(Source_rur_pop!AB$3:AB$116,Source_rur_pop!$A$3:$A$116,combined!$B3,Source_rur_pop!$C$3:$C$116,"P")</f>
        <v>927475</v>
      </c>
      <c r="AB30" s="7">
        <f>SUMIFS(Source_rur_pop!AC$3:AC$116,Source_rur_pop!$A$3:$A$116,combined!$B3,Source_rur_pop!$C$3:$C$116,"P")</f>
        <v>928305</v>
      </c>
      <c r="AC30" s="9">
        <f t="shared" si="4"/>
        <v>929239.95360943675</v>
      </c>
      <c r="AD30" s="9">
        <f t="shared" si="4"/>
        <v>930175.84886871034</v>
      </c>
      <c r="AE30" s="9">
        <f t="shared" si="4"/>
        <v>931112.68672621483</v>
      </c>
      <c r="AF30" s="10">
        <f t="shared" si="4"/>
        <v>932050.46813129936</v>
      </c>
      <c r="AG30" s="49">
        <f t="shared" si="3"/>
        <v>1.0010071620959025</v>
      </c>
    </row>
    <row r="31" spans="1:33" x14ac:dyDescent="0.35">
      <c r="A31" s="8" t="s">
        <v>49</v>
      </c>
      <c r="B31" t="str">
        <f t="shared" ref="B31:B56" si="5">B4</f>
        <v>JK</v>
      </c>
      <c r="C31">
        <f>SUMIFS(Source_rur_pop!D$3:D$116,Source_rur_pop!$A$3:$A$116,combined!$B4,Source_rur_pop!$C$3:$C$116,"P")</f>
        <v>9143</v>
      </c>
      <c r="D31">
        <f>SUMIFS(Source_rur_pop!E$3:E$116,Source_rur_pop!$A$3:$A$116,combined!$B4,Source_rur_pop!$C$3:$C$116,"P")</f>
        <v>9202</v>
      </c>
      <c r="E31">
        <f>SUMIFS(Source_rur_pop!F$3:F$116,Source_rur_pop!$A$3:$A$116,combined!$B4,Source_rur_pop!$C$3:$C$116,"P")</f>
        <v>9262</v>
      </c>
      <c r="F31">
        <f>SUMIFS(Source_rur_pop!G$3:G$116,Source_rur_pop!$A$3:$A$116,combined!$B4,Source_rur_pop!$C$3:$C$116,"P")</f>
        <v>9320</v>
      </c>
      <c r="G31">
        <f>SUMIFS(Source_rur_pop!H$3:H$116,Source_rur_pop!$A$3:$A$116,combined!$B4,Source_rur_pop!$C$3:$C$116,"P")</f>
        <v>9377</v>
      </c>
      <c r="H31">
        <f>SUMIFS(Source_rur_pop!I$3:I$116,Source_rur_pop!$A$3:$A$116,combined!$B4,Source_rur_pop!$C$3:$C$116,"P")</f>
        <v>9424</v>
      </c>
      <c r="I31">
        <f>SUMIFS(Source_rur_pop!J$3:J$116,Source_rur_pop!$A$3:$A$116,combined!$B4,Source_rur_pop!$C$3:$C$116,"P")</f>
        <v>9462</v>
      </c>
      <c r="J31">
        <f>SUMIFS(Source_rur_pop!K$3:K$116,Source_rur_pop!$A$3:$A$116,combined!$B4,Source_rur_pop!$C$3:$C$116,"P")</f>
        <v>9502</v>
      </c>
      <c r="K31">
        <f>SUMIFS(Source_rur_pop!L$3:L$116,Source_rur_pop!$A$3:$A$116,combined!$B4,Source_rur_pop!$C$3:$C$116,"P")</f>
        <v>9539</v>
      </c>
      <c r="L31">
        <f>SUMIFS(Source_rur_pop!M$3:M$116,Source_rur_pop!$A$3:$A$116,combined!$B4,Source_rur_pop!$C$3:$C$116,"P")</f>
        <v>9575</v>
      </c>
      <c r="M31">
        <f>SUMIFS(Source_rur_pop!N$3:N$116,Source_rur_pop!$A$3:$A$116,combined!$B4,Source_rur_pop!$C$3:$C$116,"P")</f>
        <v>9611</v>
      </c>
      <c r="N31">
        <f>SUMIFS(Source_rur_pop!O$3:O$116,Source_rur_pop!$A$3:$A$116,combined!$B4,Source_rur_pop!$C$3:$C$116,"P")</f>
        <v>9643</v>
      </c>
      <c r="O31">
        <f>SUMIFS(Source_rur_pop!P$3:P$116,Source_rur_pop!$A$3:$A$116,combined!$B4,Source_rur_pop!$C$3:$C$116,"P")</f>
        <v>9673</v>
      </c>
      <c r="P31">
        <f>SUMIFS(Source_rur_pop!Q$3:Q$116,Source_rur_pop!$A$3:$A$116,combined!$B4,Source_rur_pop!$C$3:$C$116,"P")</f>
        <v>9706</v>
      </c>
      <c r="Q31">
        <f>SUMIFS(Source_rur_pop!R$3:R$116,Source_rur_pop!$A$3:$A$116,combined!$B4,Source_rur_pop!$C$3:$C$116,"P")</f>
        <v>9736</v>
      </c>
      <c r="R31">
        <f>SUMIFS(Source_rur_pop!S$3:S$116,Source_rur_pop!$A$3:$A$116,combined!$B4,Source_rur_pop!$C$3:$C$116,"P")</f>
        <v>9763</v>
      </c>
      <c r="S31">
        <f>SUMIFS(Source_rur_pop!T$3:T$116,Source_rur_pop!$A$3:$A$116,combined!$B4,Source_rur_pop!$C$3:$C$116,"P")</f>
        <v>9788</v>
      </c>
      <c r="T31">
        <f>SUMIFS(Source_rur_pop!U$3:U$116,Source_rur_pop!$A$3:$A$116,combined!$B4,Source_rur_pop!$C$3:$C$116,"P")</f>
        <v>9814</v>
      </c>
      <c r="U31">
        <f>SUMIFS(Source_rur_pop!V$3:V$116,Source_rur_pop!$A$3:$A$116,combined!$B4,Source_rur_pop!$C$3:$C$116,"P")</f>
        <v>9840</v>
      </c>
      <c r="V31">
        <f>SUMIFS(Source_rur_pop!W$3:W$116,Source_rur_pop!$A$3:$A$116,combined!$B4,Source_rur_pop!$C$3:$C$116,"P")</f>
        <v>9863</v>
      </c>
      <c r="W31">
        <f>SUMIFS(Source_rur_pop!X$3:X$116,Source_rur_pop!$A$3:$A$116,combined!$B4,Source_rur_pop!$C$3:$C$116,"P")</f>
        <v>9880</v>
      </c>
      <c r="X31">
        <f>SUMIFS(Source_rur_pop!Y$3:Y$116,Source_rur_pop!$A$3:$A$116,combined!$B4,Source_rur_pop!$C$3:$C$116,"P")</f>
        <v>9892</v>
      </c>
      <c r="Y31">
        <f>SUMIFS(Source_rur_pop!Z$3:Z$116,Source_rur_pop!$A$3:$A$116,combined!$B4,Source_rur_pop!$C$3:$C$116,"P")</f>
        <v>9903</v>
      </c>
      <c r="Z31">
        <f>SUMIFS(Source_rur_pop!AA$3:AA$116,Source_rur_pop!$A$3:$A$116,combined!$B4,Source_rur_pop!$C$3:$C$116,"P")</f>
        <v>9915</v>
      </c>
      <c r="AA31">
        <f>SUMIFS(Source_rur_pop!AB$3:AB$116,Source_rur_pop!$A$3:$A$116,combined!$B4,Source_rur_pop!$C$3:$C$116,"P")</f>
        <v>9924</v>
      </c>
      <c r="AB31">
        <f>SUMIFS(Source_rur_pop!AC$3:AC$116,Source_rur_pop!$A$3:$A$116,combined!$B4,Source_rur_pop!$C$3:$C$116,"P")</f>
        <v>9934</v>
      </c>
      <c r="AC31" s="9">
        <f t="shared" si="4"/>
        <v>9945.8829247797257</v>
      </c>
      <c r="AD31" s="9">
        <f t="shared" si="4"/>
        <v>9957.7800637633281</v>
      </c>
      <c r="AE31" s="9">
        <f t="shared" si="4"/>
        <v>9969.6914339536597</v>
      </c>
      <c r="AF31" s="10">
        <f t="shared" si="4"/>
        <v>9981.6170523739074</v>
      </c>
      <c r="AG31" s="49">
        <f t="shared" si="3"/>
        <v>1.0011961873142465</v>
      </c>
    </row>
    <row r="32" spans="1:33" x14ac:dyDescent="0.35">
      <c r="A32" s="8" t="s">
        <v>49</v>
      </c>
      <c r="B32" t="str">
        <f t="shared" si="5"/>
        <v>HP</v>
      </c>
      <c r="C32">
        <f>SUMIFS(Source_rur_pop!D$3:D$116,Source_rur_pop!$A$3:$A$116,combined!$B5,Source_rur_pop!$C$3:$C$116,"P")</f>
        <v>6206</v>
      </c>
      <c r="D32">
        <f>SUMIFS(Source_rur_pop!E$3:E$116,Source_rur_pop!$A$3:$A$116,combined!$B5,Source_rur_pop!$C$3:$C$116,"P")</f>
        <v>6257</v>
      </c>
      <c r="E32">
        <f>SUMIFS(Source_rur_pop!F$3:F$116,Source_rur_pop!$A$3:$A$116,combined!$B5,Source_rur_pop!$C$3:$C$116,"P")</f>
        <v>6308</v>
      </c>
      <c r="F32">
        <f>SUMIFS(Source_rur_pop!G$3:G$116,Source_rur_pop!$A$3:$A$116,combined!$B5,Source_rur_pop!$C$3:$C$116,"P")</f>
        <v>6359</v>
      </c>
      <c r="G32">
        <f>SUMIFS(Source_rur_pop!H$3:H$116,Source_rur_pop!$A$3:$A$116,combined!$B5,Source_rur_pop!$C$3:$C$116,"P")</f>
        <v>6411</v>
      </c>
      <c r="H32">
        <f>SUMIFS(Source_rur_pop!I$3:I$116,Source_rur_pop!$A$3:$A$116,combined!$B5,Source_rur_pop!$C$3:$C$116,"P")</f>
        <v>6456</v>
      </c>
      <c r="I32">
        <f>SUMIFS(Source_rur_pop!J$3:J$116,Source_rur_pop!$A$3:$A$116,combined!$B5,Source_rur_pop!$C$3:$C$116,"P")</f>
        <v>6496</v>
      </c>
      <c r="J32">
        <f>SUMIFS(Source_rur_pop!K$3:K$116,Source_rur_pop!$A$3:$A$116,combined!$B5,Source_rur_pop!$C$3:$C$116,"P")</f>
        <v>6537</v>
      </c>
      <c r="K32">
        <f>SUMIFS(Source_rur_pop!L$3:L$116,Source_rur_pop!$A$3:$A$116,combined!$B5,Source_rur_pop!$C$3:$C$116,"P")</f>
        <v>6577</v>
      </c>
      <c r="L32">
        <f>SUMIFS(Source_rur_pop!M$3:M$116,Source_rur_pop!$A$3:$A$116,combined!$B5,Source_rur_pop!$C$3:$C$116,"P")</f>
        <v>6618</v>
      </c>
      <c r="M32">
        <f>SUMIFS(Source_rur_pop!N$3:N$116,Source_rur_pop!$A$3:$A$116,combined!$B5,Source_rur_pop!$C$3:$C$116,"P")</f>
        <v>6653</v>
      </c>
      <c r="N32">
        <f>SUMIFS(Source_rur_pop!O$3:O$116,Source_rur_pop!$A$3:$A$116,combined!$B5,Source_rur_pop!$C$3:$C$116,"P")</f>
        <v>6685</v>
      </c>
      <c r="O32">
        <f>SUMIFS(Source_rur_pop!P$3:P$116,Source_rur_pop!$A$3:$A$116,combined!$B5,Source_rur_pop!$C$3:$C$116,"P")</f>
        <v>6716</v>
      </c>
      <c r="P32">
        <f>SUMIFS(Source_rur_pop!Q$3:Q$116,Source_rur_pop!$A$3:$A$116,combined!$B5,Source_rur_pop!$C$3:$C$116,"P")</f>
        <v>6748</v>
      </c>
      <c r="Q32">
        <f>SUMIFS(Source_rur_pop!R$3:R$116,Source_rur_pop!$A$3:$A$116,combined!$B5,Source_rur_pop!$C$3:$C$116,"P")</f>
        <v>6779</v>
      </c>
      <c r="R32">
        <f>SUMIFS(Source_rur_pop!S$3:S$116,Source_rur_pop!$A$3:$A$116,combined!$B5,Source_rur_pop!$C$3:$C$116,"P")</f>
        <v>6806</v>
      </c>
      <c r="S32">
        <f>SUMIFS(Source_rur_pop!T$3:T$116,Source_rur_pop!$A$3:$A$116,combined!$B5,Source_rur_pop!$C$3:$C$116,"P")</f>
        <v>6827</v>
      </c>
      <c r="T32">
        <f>SUMIFS(Source_rur_pop!U$3:U$116,Source_rur_pop!$A$3:$A$116,combined!$B5,Source_rur_pop!$C$3:$C$116,"P")</f>
        <v>6849</v>
      </c>
      <c r="U32">
        <f>SUMIFS(Source_rur_pop!V$3:V$116,Source_rur_pop!$A$3:$A$116,combined!$B5,Source_rur_pop!$C$3:$C$116,"P")</f>
        <v>6871</v>
      </c>
      <c r="V32">
        <f>SUMIFS(Source_rur_pop!W$3:W$116,Source_rur_pop!$A$3:$A$116,combined!$B5,Source_rur_pop!$C$3:$C$116,"P")</f>
        <v>6893</v>
      </c>
      <c r="W32">
        <f>SUMIFS(Source_rur_pop!X$3:X$116,Source_rur_pop!$A$3:$A$116,combined!$B5,Source_rur_pop!$C$3:$C$116,"P")</f>
        <v>6908</v>
      </c>
      <c r="X32">
        <f>SUMIFS(Source_rur_pop!Y$3:Y$116,Source_rur_pop!$A$3:$A$116,combined!$B5,Source_rur_pop!$C$3:$C$116,"P")</f>
        <v>6920</v>
      </c>
      <c r="Y32">
        <f>SUMIFS(Source_rur_pop!Z$3:Z$116,Source_rur_pop!$A$3:$A$116,combined!$B5,Source_rur_pop!$C$3:$C$116,"P")</f>
        <v>6931</v>
      </c>
      <c r="Z32">
        <f>SUMIFS(Source_rur_pop!AA$3:AA$116,Source_rur_pop!$A$3:$A$116,combined!$B5,Source_rur_pop!$C$3:$C$116,"P")</f>
        <v>6942</v>
      </c>
      <c r="AA32">
        <f>SUMIFS(Source_rur_pop!AB$3:AB$116,Source_rur_pop!$A$3:$A$116,combined!$B5,Source_rur_pop!$C$3:$C$116,"P")</f>
        <v>6953</v>
      </c>
      <c r="AB32">
        <f>SUMIFS(Source_rur_pop!AC$3:AC$116,Source_rur_pop!$A$3:$A$116,combined!$B5,Source_rur_pop!$C$3:$C$116,"P")</f>
        <v>6965</v>
      </c>
      <c r="AC32" s="9">
        <f t="shared" si="4"/>
        <v>6977.0729065148253</v>
      </c>
      <c r="AD32" s="9">
        <f t="shared" si="4"/>
        <v>6989.1667398166883</v>
      </c>
      <c r="AE32" s="9">
        <f t="shared" si="4"/>
        <v>7001.2815361794064</v>
      </c>
      <c r="AF32" s="10">
        <f t="shared" si="4"/>
        <v>7013.4173319396741</v>
      </c>
      <c r="AG32" s="49">
        <f t="shared" si="3"/>
        <v>1.001733367769537</v>
      </c>
    </row>
    <row r="33" spans="1:33" x14ac:dyDescent="0.35">
      <c r="A33" s="8" t="s">
        <v>49</v>
      </c>
      <c r="B33" t="str">
        <f t="shared" si="5"/>
        <v>PB</v>
      </c>
      <c r="C33">
        <f>SUMIFS(Source_rur_pop!D$3:D$116,Source_rur_pop!$A$3:$A$116,combined!$B6,Source_rur_pop!$C$3:$C$116,"P")</f>
        <v>17413</v>
      </c>
      <c r="D33">
        <f>SUMIFS(Source_rur_pop!E$3:E$116,Source_rur_pop!$A$3:$A$116,combined!$B6,Source_rur_pop!$C$3:$C$116,"P")</f>
        <v>17482</v>
      </c>
      <c r="E33">
        <f>SUMIFS(Source_rur_pop!F$3:F$116,Source_rur_pop!$A$3:$A$116,combined!$B6,Source_rur_pop!$C$3:$C$116,"P")</f>
        <v>17548</v>
      </c>
      <c r="F33">
        <f>SUMIFS(Source_rur_pop!G$3:G$116,Source_rur_pop!$A$3:$A$116,combined!$B6,Source_rur_pop!$C$3:$C$116,"P")</f>
        <v>17613</v>
      </c>
      <c r="G33">
        <f>SUMIFS(Source_rur_pop!H$3:H$116,Source_rur_pop!$A$3:$A$116,combined!$B6,Source_rur_pop!$C$3:$C$116,"P")</f>
        <v>17678</v>
      </c>
      <c r="H33">
        <f>SUMIFS(Source_rur_pop!I$3:I$116,Source_rur_pop!$A$3:$A$116,combined!$B6,Source_rur_pop!$C$3:$C$116,"P")</f>
        <v>17725</v>
      </c>
      <c r="I33">
        <f>SUMIFS(Source_rur_pop!J$3:J$116,Source_rur_pop!$A$3:$A$116,combined!$B6,Source_rur_pop!$C$3:$C$116,"P")</f>
        <v>17762</v>
      </c>
      <c r="J33">
        <f>SUMIFS(Source_rur_pop!K$3:K$116,Source_rur_pop!$A$3:$A$116,combined!$B6,Source_rur_pop!$C$3:$C$116,"P")</f>
        <v>17795</v>
      </c>
      <c r="K33">
        <f>SUMIFS(Source_rur_pop!L$3:L$116,Source_rur_pop!$A$3:$A$116,combined!$B6,Source_rur_pop!$C$3:$C$116,"P")</f>
        <v>17828</v>
      </c>
      <c r="L33">
        <f>SUMIFS(Source_rur_pop!M$3:M$116,Source_rur_pop!$A$3:$A$116,combined!$B6,Source_rur_pop!$C$3:$C$116,"P")</f>
        <v>17860</v>
      </c>
      <c r="M33">
        <f>SUMIFS(Source_rur_pop!N$3:N$116,Source_rur_pop!$A$3:$A$116,combined!$B6,Source_rur_pop!$C$3:$C$116,"P")</f>
        <v>17876</v>
      </c>
      <c r="N33">
        <f>SUMIFS(Source_rur_pop!O$3:O$116,Source_rur_pop!$A$3:$A$116,combined!$B6,Source_rur_pop!$C$3:$C$116,"P")</f>
        <v>17877</v>
      </c>
      <c r="O33">
        <f>SUMIFS(Source_rur_pop!P$3:P$116,Source_rur_pop!$A$3:$A$116,combined!$B6,Source_rur_pop!$C$3:$C$116,"P")</f>
        <v>17879</v>
      </c>
      <c r="P33">
        <f>SUMIFS(Source_rur_pop!Q$3:Q$116,Source_rur_pop!$A$3:$A$116,combined!$B6,Source_rur_pop!$C$3:$C$116,"P")</f>
        <v>17880</v>
      </c>
      <c r="Q33">
        <f>SUMIFS(Source_rur_pop!R$3:R$116,Source_rur_pop!$A$3:$A$116,combined!$B6,Source_rur_pop!$C$3:$C$116,"P")</f>
        <v>17878</v>
      </c>
      <c r="R33">
        <f>SUMIFS(Source_rur_pop!S$3:S$116,Source_rur_pop!$A$3:$A$116,combined!$B6,Source_rur_pop!$C$3:$C$116,"P")</f>
        <v>17861</v>
      </c>
      <c r="S33">
        <f>SUMIFS(Source_rur_pop!T$3:T$116,Source_rur_pop!$A$3:$A$116,combined!$B6,Source_rur_pop!$C$3:$C$116,"P")</f>
        <v>17834</v>
      </c>
      <c r="T33">
        <f>SUMIFS(Source_rur_pop!U$3:U$116,Source_rur_pop!$A$3:$A$116,combined!$B6,Source_rur_pop!$C$3:$C$116,"P")</f>
        <v>17804</v>
      </c>
      <c r="U33">
        <f>SUMIFS(Source_rur_pop!V$3:V$116,Source_rur_pop!$A$3:$A$116,combined!$B6,Source_rur_pop!$C$3:$C$116,"P")</f>
        <v>17772</v>
      </c>
      <c r="V33">
        <f>SUMIFS(Source_rur_pop!W$3:W$116,Source_rur_pop!$A$3:$A$116,combined!$B6,Source_rur_pop!$C$3:$C$116,"P")</f>
        <v>17740</v>
      </c>
      <c r="W33">
        <f>SUMIFS(Source_rur_pop!X$3:X$116,Source_rur_pop!$A$3:$A$116,combined!$B6,Source_rur_pop!$C$3:$C$116,"P")</f>
        <v>17694</v>
      </c>
      <c r="X33">
        <f>SUMIFS(Source_rur_pop!Y$3:Y$116,Source_rur_pop!$A$3:$A$116,combined!$B6,Source_rur_pop!$C$3:$C$116,"P")</f>
        <v>17637</v>
      </c>
      <c r="Y33">
        <f>SUMIFS(Source_rur_pop!Z$3:Z$116,Source_rur_pop!$A$3:$A$116,combined!$B6,Source_rur_pop!$C$3:$C$116,"P")</f>
        <v>17577</v>
      </c>
      <c r="Z33">
        <f>SUMIFS(Source_rur_pop!AA$3:AA$116,Source_rur_pop!$A$3:$A$116,combined!$B6,Source_rur_pop!$C$3:$C$116,"P")</f>
        <v>17517</v>
      </c>
      <c r="AA33">
        <f>SUMIFS(Source_rur_pop!AB$3:AB$116,Source_rur_pop!$A$3:$A$116,combined!$B6,Source_rur_pop!$C$3:$C$116,"P")</f>
        <v>17457</v>
      </c>
      <c r="AB33">
        <f>SUMIFS(Source_rur_pop!AC$3:AC$116,Source_rur_pop!$A$3:$A$116,combined!$B6,Source_rur_pop!$C$3:$C$116,"P")</f>
        <v>17396</v>
      </c>
      <c r="AC33" s="9">
        <f t="shared" si="4"/>
        <v>17339.318719443043</v>
      </c>
      <c r="AD33" s="9">
        <f t="shared" si="4"/>
        <v>17282.822123156355</v>
      </c>
      <c r="AE33" s="9">
        <f t="shared" si="4"/>
        <v>17226.509609384306</v>
      </c>
      <c r="AF33" s="10">
        <f t="shared" si="4"/>
        <v>17170.380578331959</v>
      </c>
      <c r="AG33" s="49">
        <f t="shared" si="3"/>
        <v>0.99674170610732604</v>
      </c>
    </row>
    <row r="34" spans="1:33" x14ac:dyDescent="0.35">
      <c r="A34" s="8" t="s">
        <v>49</v>
      </c>
      <c r="B34" t="str">
        <f t="shared" si="5"/>
        <v>HR</v>
      </c>
      <c r="C34">
        <f>SUMIFS(Source_rur_pop!D$3:D$116,Source_rur_pop!$A$3:$A$116,combined!$B7,Source_rur_pop!$C$3:$C$116,"P")</f>
        <v>16576</v>
      </c>
      <c r="D34">
        <f>SUMIFS(Source_rur_pop!E$3:E$116,Source_rur_pop!$A$3:$A$116,combined!$B7,Source_rur_pop!$C$3:$C$116,"P")</f>
        <v>16689</v>
      </c>
      <c r="E34">
        <f>SUMIFS(Source_rur_pop!F$3:F$116,Source_rur_pop!$A$3:$A$116,combined!$B7,Source_rur_pop!$C$3:$C$116,"P")</f>
        <v>16796</v>
      </c>
      <c r="F34">
        <f>SUMIFS(Source_rur_pop!G$3:G$116,Source_rur_pop!$A$3:$A$116,combined!$B7,Source_rur_pop!$C$3:$C$116,"P")</f>
        <v>16900</v>
      </c>
      <c r="G34">
        <f>SUMIFS(Source_rur_pop!H$3:H$116,Source_rur_pop!$A$3:$A$116,combined!$B7,Source_rur_pop!$C$3:$C$116,"P")</f>
        <v>17000</v>
      </c>
      <c r="H34">
        <f>SUMIFS(Source_rur_pop!I$3:I$116,Source_rur_pop!$A$3:$A$116,combined!$B7,Source_rur_pop!$C$3:$C$116,"P")</f>
        <v>17089</v>
      </c>
      <c r="I34">
        <f>SUMIFS(Source_rur_pop!J$3:J$116,Source_rur_pop!$A$3:$A$116,combined!$B7,Source_rur_pop!$C$3:$C$116,"P")</f>
        <v>17170</v>
      </c>
      <c r="J34">
        <f>SUMIFS(Source_rur_pop!K$3:K$116,Source_rur_pop!$A$3:$A$116,combined!$B7,Source_rur_pop!$C$3:$C$116,"P")</f>
        <v>17248</v>
      </c>
      <c r="K34">
        <f>SUMIFS(Source_rur_pop!L$3:L$116,Source_rur_pop!$A$3:$A$116,combined!$B7,Source_rur_pop!$C$3:$C$116,"P")</f>
        <v>17321</v>
      </c>
      <c r="L34">
        <f>SUMIFS(Source_rur_pop!M$3:M$116,Source_rur_pop!$A$3:$A$116,combined!$B7,Source_rur_pop!$C$3:$C$116,"P")</f>
        <v>17391</v>
      </c>
      <c r="M34">
        <f>SUMIFS(Source_rur_pop!N$3:N$116,Source_rur_pop!$A$3:$A$116,combined!$B7,Source_rur_pop!$C$3:$C$116,"P")</f>
        <v>17442</v>
      </c>
      <c r="N34">
        <f>SUMIFS(Source_rur_pop!O$3:O$116,Source_rur_pop!$A$3:$A$116,combined!$B7,Source_rur_pop!$C$3:$C$116,"P")</f>
        <v>17478</v>
      </c>
      <c r="O34">
        <f>SUMIFS(Source_rur_pop!P$3:P$116,Source_rur_pop!$A$3:$A$116,combined!$B7,Source_rur_pop!$C$3:$C$116,"P")</f>
        <v>17511</v>
      </c>
      <c r="P34">
        <f>SUMIFS(Source_rur_pop!Q$3:Q$116,Source_rur_pop!$A$3:$A$116,combined!$B7,Source_rur_pop!$C$3:$C$116,"P")</f>
        <v>17541</v>
      </c>
      <c r="Q34">
        <f>SUMIFS(Source_rur_pop!R$3:R$116,Source_rur_pop!$A$3:$A$116,combined!$B7,Source_rur_pop!$C$3:$C$116,"P")</f>
        <v>17566</v>
      </c>
      <c r="R34">
        <f>SUMIFS(Source_rur_pop!S$3:S$116,Source_rur_pop!$A$3:$A$116,combined!$B7,Source_rur_pop!$C$3:$C$116,"P")</f>
        <v>17577</v>
      </c>
      <c r="S34">
        <f>SUMIFS(Source_rur_pop!T$3:T$116,Source_rur_pop!$A$3:$A$116,combined!$B7,Source_rur_pop!$C$3:$C$116,"P")</f>
        <v>17577</v>
      </c>
      <c r="T34">
        <f>SUMIFS(Source_rur_pop!U$3:U$116,Source_rur_pop!$A$3:$A$116,combined!$B7,Source_rur_pop!$C$3:$C$116,"P")</f>
        <v>17573</v>
      </c>
      <c r="U34">
        <f>SUMIFS(Source_rur_pop!V$3:V$116,Source_rur_pop!$A$3:$A$116,combined!$B7,Source_rur_pop!$C$3:$C$116,"P")</f>
        <v>17565</v>
      </c>
      <c r="V34">
        <f>SUMIFS(Source_rur_pop!W$3:W$116,Source_rur_pop!$A$3:$A$116,combined!$B7,Source_rur_pop!$C$3:$C$116,"P")</f>
        <v>17554</v>
      </c>
      <c r="W34">
        <f>SUMIFS(Source_rur_pop!X$3:X$116,Source_rur_pop!$A$3:$A$116,combined!$B7,Source_rur_pop!$C$3:$C$116,"P")</f>
        <v>17532</v>
      </c>
      <c r="X34">
        <f>SUMIFS(Source_rur_pop!Y$3:Y$116,Source_rur_pop!$A$3:$A$116,combined!$B7,Source_rur_pop!$C$3:$C$116,"P")</f>
        <v>17502</v>
      </c>
      <c r="Y34">
        <f>SUMIFS(Source_rur_pop!Z$3:Z$116,Source_rur_pop!$A$3:$A$116,combined!$B7,Source_rur_pop!$C$3:$C$116,"P")</f>
        <v>17469</v>
      </c>
      <c r="Z34">
        <f>SUMIFS(Source_rur_pop!AA$3:AA$116,Source_rur_pop!$A$3:$A$116,combined!$B7,Source_rur_pop!$C$3:$C$116,"P")</f>
        <v>17431</v>
      </c>
      <c r="AA34">
        <f>SUMIFS(Source_rur_pop!AB$3:AB$116,Source_rur_pop!$A$3:$A$116,combined!$B7,Source_rur_pop!$C$3:$C$116,"P")</f>
        <v>17392</v>
      </c>
      <c r="AB34">
        <f>SUMIFS(Source_rur_pop!AC$3:AC$116,Source_rur_pop!$A$3:$A$116,combined!$B7,Source_rur_pop!$C$3:$C$116,"P")</f>
        <v>17352</v>
      </c>
      <c r="AC34" s="9">
        <f t="shared" si="4"/>
        <v>17318.560051090641</v>
      </c>
      <c r="AD34" s="9">
        <f t="shared" si="4"/>
        <v>17285.184546059972</v>
      </c>
      <c r="AE34" s="9">
        <f t="shared" si="4"/>
        <v>17251.873360714817</v>
      </c>
      <c r="AF34" s="10">
        <f t="shared" si="4"/>
        <v>17218.626371101338</v>
      </c>
      <c r="AG34" s="49">
        <f t="shared" si="3"/>
        <v>0.99807284757322723</v>
      </c>
    </row>
    <row r="35" spans="1:33" x14ac:dyDescent="0.35">
      <c r="A35" s="8" t="s">
        <v>49</v>
      </c>
      <c r="B35" t="str">
        <f t="shared" si="5"/>
        <v>DL</v>
      </c>
      <c r="C35">
        <f>SUMIFS(Source_rur_pop!D$3:D$116,Source_rur_pop!$A$3:$A$116,combined!$B8,Source_rur_pop!$C$3:$C$116,"P")</f>
        <v>399</v>
      </c>
      <c r="D35">
        <f>SUMIFS(Source_rur_pop!E$3:E$116,Source_rur_pop!$A$3:$A$116,combined!$B8,Source_rur_pop!$C$3:$C$116,"P")</f>
        <v>366</v>
      </c>
      <c r="E35">
        <f>SUMIFS(Source_rur_pop!F$3:F$116,Source_rur_pop!$A$3:$A$116,combined!$B8,Source_rur_pop!$C$3:$C$116,"P")</f>
        <v>334</v>
      </c>
      <c r="F35">
        <f>SUMIFS(Source_rur_pop!G$3:G$116,Source_rur_pop!$A$3:$A$116,combined!$B8,Source_rur_pop!$C$3:$C$116,"P")</f>
        <v>303</v>
      </c>
      <c r="G35">
        <f>SUMIFS(Source_rur_pop!H$3:H$116,Source_rur_pop!$A$3:$A$116,combined!$B8,Source_rur_pop!$C$3:$C$116,"P")</f>
        <v>273</v>
      </c>
      <c r="H35">
        <f>SUMIFS(Source_rur_pop!I$3:I$116,Source_rur_pop!$A$3:$A$116,combined!$B8,Source_rur_pop!$C$3:$C$116,"P")</f>
        <v>244</v>
      </c>
      <c r="I35">
        <f>SUMIFS(Source_rur_pop!J$3:J$116,Source_rur_pop!$A$3:$A$116,combined!$B8,Source_rur_pop!$C$3:$C$116,"P")</f>
        <v>217</v>
      </c>
      <c r="J35">
        <f>SUMIFS(Source_rur_pop!K$3:K$116,Source_rur_pop!$A$3:$A$116,combined!$B8,Source_rur_pop!$C$3:$C$116,"P")</f>
        <v>191</v>
      </c>
      <c r="K35">
        <f>SUMIFS(Source_rur_pop!L$3:L$116,Source_rur_pop!$A$3:$A$116,combined!$B8,Source_rur_pop!$C$3:$C$116,"P")</f>
        <v>166</v>
      </c>
      <c r="L35">
        <f>SUMIFS(Source_rur_pop!M$3:M$116,Source_rur_pop!$A$3:$A$116,combined!$B8,Source_rur_pop!$C$3:$C$116,"P")</f>
        <v>143</v>
      </c>
      <c r="M35">
        <f>SUMIFS(Source_rur_pop!N$3:N$116,Source_rur_pop!$A$3:$A$116,combined!$B8,Source_rur_pop!$C$3:$C$116,"P")</f>
        <v>121</v>
      </c>
      <c r="N35">
        <f>SUMIFS(Source_rur_pop!O$3:O$116,Source_rur_pop!$A$3:$A$116,combined!$B8,Source_rur_pop!$C$3:$C$116,"P")</f>
        <v>101</v>
      </c>
      <c r="O35">
        <f>SUMIFS(Source_rur_pop!P$3:P$116,Source_rur_pop!$A$3:$A$116,combined!$B8,Source_rur_pop!$C$3:$C$116,"P")</f>
        <v>82</v>
      </c>
      <c r="P35">
        <f>SUMIFS(Source_rur_pop!Q$3:Q$116,Source_rur_pop!$A$3:$A$116,combined!$B8,Source_rur_pop!$C$3:$C$116,"P")</f>
        <v>65</v>
      </c>
      <c r="Q35">
        <f>SUMIFS(Source_rur_pop!R$3:R$116,Source_rur_pop!$A$3:$A$116,combined!$B8,Source_rur_pop!$C$3:$C$116,"P")</f>
        <v>51</v>
      </c>
      <c r="R35">
        <f>SUMIFS(Source_rur_pop!S$3:S$116,Source_rur_pop!$A$3:$A$116,combined!$B8,Source_rur_pop!$C$3:$C$116,"P")</f>
        <v>37</v>
      </c>
      <c r="S35">
        <f>SUMIFS(Source_rur_pop!T$3:T$116,Source_rur_pop!$A$3:$A$116,combined!$B8,Source_rur_pop!$C$3:$C$116,"P")</f>
        <v>25</v>
      </c>
      <c r="T35">
        <f>SUMIFS(Source_rur_pop!U$3:U$116,Source_rur_pop!$A$3:$A$116,combined!$B8,Source_rur_pop!$C$3:$C$116,"P")</f>
        <v>16</v>
      </c>
      <c r="U35">
        <f>SUMIFS(Source_rur_pop!V$3:V$116,Source_rur_pop!$A$3:$A$116,combined!$B8,Source_rur_pop!$C$3:$C$116,"P")</f>
        <v>8</v>
      </c>
      <c r="V35">
        <f>SUMIFS(Source_rur_pop!W$3:W$116,Source_rur_pop!$A$3:$A$116,combined!$B8,Source_rur_pop!$C$3:$C$116,"P")</f>
        <v>4</v>
      </c>
      <c r="W35">
        <f>SUMIFS(Source_rur_pop!X$3:X$116,Source_rur_pop!$A$3:$A$116,combined!$B8,Source_rur_pop!$C$3:$C$116,"P")</f>
        <v>0</v>
      </c>
      <c r="X35">
        <f>SUMIFS(Source_rur_pop!Y$3:Y$116,Source_rur_pop!$A$3:$A$116,combined!$B8,Source_rur_pop!$C$3:$C$116,"P")</f>
        <v>0</v>
      </c>
      <c r="Y35">
        <f>SUMIFS(Source_rur_pop!Z$3:Z$116,Source_rur_pop!$A$3:$A$116,combined!$B8,Source_rur_pop!$C$3:$C$116,"P")</f>
        <v>1</v>
      </c>
      <c r="Z35">
        <f>SUMIFS(Source_rur_pop!AA$3:AA$116,Source_rur_pop!$A$3:$A$116,combined!$B8,Source_rur_pop!$C$3:$C$116,"P")</f>
        <v>0</v>
      </c>
      <c r="AA35">
        <f>SUMIFS(Source_rur_pop!AB$3:AB$116,Source_rur_pop!$A$3:$A$116,combined!$B8,Source_rur_pop!$C$3:$C$116,"P")</f>
        <v>0</v>
      </c>
      <c r="AB35">
        <f>SUMIFS(Source_rur_pop!AC$3:AC$116,Source_rur_pop!$A$3:$A$116,combined!$B8,Source_rur_pop!$C$3:$C$116,"P")</f>
        <v>0</v>
      </c>
      <c r="AC35" s="9">
        <f t="shared" si="4"/>
        <v>0</v>
      </c>
      <c r="AD35" s="9">
        <f t="shared" si="4"/>
        <v>0</v>
      </c>
      <c r="AE35" s="9">
        <f t="shared" si="4"/>
        <v>0</v>
      </c>
      <c r="AF35" s="10">
        <f t="shared" si="4"/>
        <v>0</v>
      </c>
      <c r="AG35" s="49">
        <f t="shared" si="3"/>
        <v>0</v>
      </c>
    </row>
    <row r="36" spans="1:33" x14ac:dyDescent="0.35">
      <c r="A36" s="8" t="s">
        <v>49</v>
      </c>
      <c r="B36" t="str">
        <f t="shared" si="5"/>
        <v>RJ</v>
      </c>
      <c r="C36">
        <f>SUMIFS(Source_rur_pop!D$3:D$116,Source_rur_pop!$A$3:$A$116,combined!$B9,Source_rur_pop!$C$3:$C$116,"P")</f>
        <v>51938</v>
      </c>
      <c r="D36">
        <f>SUMIFS(Source_rur_pop!E$3:E$116,Source_rur_pop!$A$3:$A$116,combined!$B9,Source_rur_pop!$C$3:$C$116,"P")</f>
        <v>52687</v>
      </c>
      <c r="E36">
        <f>SUMIFS(Source_rur_pop!F$3:F$116,Source_rur_pop!$A$3:$A$116,combined!$B9,Source_rur_pop!$C$3:$C$116,"P")</f>
        <v>53434</v>
      </c>
      <c r="F36">
        <f>SUMIFS(Source_rur_pop!G$3:G$116,Source_rur_pop!$A$3:$A$116,combined!$B9,Source_rur_pop!$C$3:$C$116,"P")</f>
        <v>54177</v>
      </c>
      <c r="G36">
        <f>SUMIFS(Source_rur_pop!H$3:H$116,Source_rur_pop!$A$3:$A$116,combined!$B9,Source_rur_pop!$C$3:$C$116,"P")</f>
        <v>54919</v>
      </c>
      <c r="H36">
        <f>SUMIFS(Source_rur_pop!I$3:I$116,Source_rur_pop!$A$3:$A$116,combined!$B9,Source_rur_pop!$C$3:$C$116,"P")</f>
        <v>55601</v>
      </c>
      <c r="I36">
        <f>SUMIFS(Source_rur_pop!J$3:J$116,Source_rur_pop!$A$3:$A$116,combined!$B9,Source_rur_pop!$C$3:$C$116,"P")</f>
        <v>56240</v>
      </c>
      <c r="J36">
        <f>SUMIFS(Source_rur_pop!K$3:K$116,Source_rur_pop!$A$3:$A$116,combined!$B9,Source_rur_pop!$C$3:$C$116,"P")</f>
        <v>56876</v>
      </c>
      <c r="K36">
        <f>SUMIFS(Source_rur_pop!L$3:L$116,Source_rur_pop!$A$3:$A$116,combined!$B9,Source_rur_pop!$C$3:$C$116,"P")</f>
        <v>57512</v>
      </c>
      <c r="L36">
        <f>SUMIFS(Source_rur_pop!M$3:M$116,Source_rur_pop!$A$3:$A$116,combined!$B9,Source_rur_pop!$C$3:$C$116,"P")</f>
        <v>58144</v>
      </c>
      <c r="M36">
        <f>SUMIFS(Source_rur_pop!N$3:N$116,Source_rur_pop!$A$3:$A$116,combined!$B9,Source_rur_pop!$C$3:$C$116,"P")</f>
        <v>58715</v>
      </c>
      <c r="N36">
        <f>SUMIFS(Source_rur_pop!O$3:O$116,Source_rur_pop!$A$3:$A$116,combined!$B9,Source_rur_pop!$C$3:$C$116,"P")</f>
        <v>59242</v>
      </c>
      <c r="O36">
        <f>SUMIFS(Source_rur_pop!P$3:P$116,Source_rur_pop!$A$3:$A$116,combined!$B9,Source_rur_pop!$C$3:$C$116,"P")</f>
        <v>59767</v>
      </c>
      <c r="P36">
        <f>SUMIFS(Source_rur_pop!Q$3:Q$116,Source_rur_pop!$A$3:$A$116,combined!$B9,Source_rur_pop!$C$3:$C$116,"P")</f>
        <v>60290</v>
      </c>
      <c r="Q36">
        <f>SUMIFS(Source_rur_pop!R$3:R$116,Source_rur_pop!$A$3:$A$116,combined!$B9,Source_rur_pop!$C$3:$C$116,"P")</f>
        <v>60810</v>
      </c>
      <c r="R36">
        <f>SUMIFS(Source_rur_pop!S$3:S$116,Source_rur_pop!$A$3:$A$116,combined!$B9,Source_rur_pop!$C$3:$C$116,"P")</f>
        <v>61261</v>
      </c>
      <c r="S36">
        <f>SUMIFS(Source_rur_pop!T$3:T$116,Source_rur_pop!$A$3:$A$116,combined!$B9,Source_rur_pop!$C$3:$C$116,"P")</f>
        <v>61659</v>
      </c>
      <c r="T36">
        <f>SUMIFS(Source_rur_pop!U$3:U$116,Source_rur_pop!$A$3:$A$116,combined!$B9,Source_rur_pop!$C$3:$C$116,"P")</f>
        <v>62055</v>
      </c>
      <c r="U36">
        <f>SUMIFS(Source_rur_pop!V$3:V$116,Source_rur_pop!$A$3:$A$116,combined!$B9,Source_rur_pop!$C$3:$C$116,"P")</f>
        <v>62450</v>
      </c>
      <c r="V36">
        <f>SUMIFS(Source_rur_pop!W$3:W$116,Source_rur_pop!$A$3:$A$116,combined!$B9,Source_rur_pop!$C$3:$C$116,"P")</f>
        <v>62842</v>
      </c>
      <c r="W36">
        <f>SUMIFS(Source_rur_pop!X$3:X$116,Source_rur_pop!$A$3:$A$116,combined!$B9,Source_rur_pop!$C$3:$C$116,"P")</f>
        <v>63217</v>
      </c>
      <c r="X36">
        <f>SUMIFS(Source_rur_pop!Y$3:Y$116,Source_rur_pop!$A$3:$A$116,combined!$B9,Source_rur_pop!$C$3:$C$116,"P")</f>
        <v>63578</v>
      </c>
      <c r="Y36">
        <f>SUMIFS(Source_rur_pop!Z$3:Z$116,Source_rur_pop!$A$3:$A$116,combined!$B9,Source_rur_pop!$C$3:$C$116,"P")</f>
        <v>63937</v>
      </c>
      <c r="Z36">
        <f>SUMIFS(Source_rur_pop!AA$3:AA$116,Source_rur_pop!$A$3:$A$116,combined!$B9,Source_rur_pop!$C$3:$C$116,"P")</f>
        <v>64294</v>
      </c>
      <c r="AA36">
        <f>SUMIFS(Source_rur_pop!AB$3:AB$116,Source_rur_pop!$A$3:$A$116,combined!$B9,Source_rur_pop!$C$3:$C$116,"P")</f>
        <v>64649</v>
      </c>
      <c r="AB36">
        <f>SUMIFS(Source_rur_pop!AC$3:AC$116,Source_rur_pop!$A$3:$A$116,combined!$B9,Source_rur_pop!$C$3:$C$116,"P")</f>
        <v>65005</v>
      </c>
      <c r="AC36" s="9">
        <f t="shared" ref="AC36:AF51" si="6">AB36*$AG36</f>
        <v>65372.67003343426</v>
      </c>
      <c r="AD36" s="9">
        <f t="shared" si="6"/>
        <v>65742.4196184951</v>
      </c>
      <c r="AE36" s="9">
        <f t="shared" si="6"/>
        <v>66114.260517182614</v>
      </c>
      <c r="AF36" s="10">
        <f t="shared" si="6"/>
        <v>66488.204558023077</v>
      </c>
      <c r="AG36" s="49">
        <f t="shared" si="3"/>
        <v>1.0056560269738368</v>
      </c>
    </row>
    <row r="37" spans="1:33" x14ac:dyDescent="0.35">
      <c r="A37" s="8" t="s">
        <v>49</v>
      </c>
      <c r="B37" t="str">
        <f t="shared" si="5"/>
        <v>UP</v>
      </c>
      <c r="C37">
        <f>SUMIFS(Source_rur_pop!D$3:D$116,Source_rur_pop!$A$3:$A$116,combined!$B10,Source_rur_pop!$C$3:$C$116,"P")</f>
        <v>156615</v>
      </c>
      <c r="D37">
        <f>SUMIFS(Source_rur_pop!E$3:E$116,Source_rur_pop!$A$3:$A$116,combined!$B10,Source_rur_pop!$C$3:$C$116,"P")</f>
        <v>158834</v>
      </c>
      <c r="E37">
        <f>SUMIFS(Source_rur_pop!F$3:F$116,Source_rur_pop!$A$3:$A$116,combined!$B10,Source_rur_pop!$C$3:$C$116,"P")</f>
        <v>161045</v>
      </c>
      <c r="F37">
        <f>SUMIFS(Source_rur_pop!G$3:G$116,Source_rur_pop!$A$3:$A$116,combined!$B10,Source_rur_pop!$C$3:$C$116,"P")</f>
        <v>163249</v>
      </c>
      <c r="G37">
        <f>SUMIFS(Source_rur_pop!H$3:H$116,Source_rur_pop!$A$3:$A$116,combined!$B10,Source_rur_pop!$C$3:$C$116,"P")</f>
        <v>165443</v>
      </c>
      <c r="H37">
        <f>SUMIFS(Source_rur_pop!I$3:I$116,Source_rur_pop!$A$3:$A$116,combined!$B10,Source_rur_pop!$C$3:$C$116,"P")</f>
        <v>167502</v>
      </c>
      <c r="I37">
        <f>SUMIFS(Source_rur_pop!J$3:J$116,Source_rur_pop!$A$3:$A$116,combined!$B10,Source_rur_pop!$C$3:$C$116,"P")</f>
        <v>169459</v>
      </c>
      <c r="J37">
        <f>SUMIFS(Source_rur_pop!K$3:K$116,Source_rur_pop!$A$3:$A$116,combined!$B10,Source_rur_pop!$C$3:$C$116,"P")</f>
        <v>171409</v>
      </c>
      <c r="K37">
        <f>SUMIFS(Source_rur_pop!L$3:L$116,Source_rur_pop!$A$3:$A$116,combined!$B10,Source_rur_pop!$C$3:$C$116,"P")</f>
        <v>173352</v>
      </c>
      <c r="L37">
        <f>SUMIFS(Source_rur_pop!M$3:M$116,Source_rur_pop!$A$3:$A$116,combined!$B10,Source_rur_pop!$C$3:$C$116,"P")</f>
        <v>175287</v>
      </c>
      <c r="M37">
        <f>SUMIFS(Source_rur_pop!N$3:N$116,Source_rur_pop!$A$3:$A$116,combined!$B10,Source_rur_pop!$C$3:$C$116,"P")</f>
        <v>176959</v>
      </c>
      <c r="N37">
        <f>SUMIFS(Source_rur_pop!O$3:O$116,Source_rur_pop!$A$3:$A$116,combined!$B10,Source_rur_pop!$C$3:$C$116,"P")</f>
        <v>178444</v>
      </c>
      <c r="O37">
        <f>SUMIFS(Source_rur_pop!P$3:P$116,Source_rur_pop!$A$3:$A$116,combined!$B10,Source_rur_pop!$C$3:$C$116,"P")</f>
        <v>179921</v>
      </c>
      <c r="P37">
        <f>SUMIFS(Source_rur_pop!Q$3:Q$116,Source_rur_pop!$A$3:$A$116,combined!$B10,Source_rur_pop!$C$3:$C$116,"P")</f>
        <v>181391</v>
      </c>
      <c r="Q37">
        <f>SUMIFS(Source_rur_pop!R$3:R$116,Source_rur_pop!$A$3:$A$116,combined!$B10,Source_rur_pop!$C$3:$C$116,"P")</f>
        <v>182856</v>
      </c>
      <c r="R37">
        <f>SUMIFS(Source_rur_pop!S$3:S$116,Source_rur_pop!$A$3:$A$116,combined!$B10,Source_rur_pop!$C$3:$C$116,"P")</f>
        <v>184063</v>
      </c>
      <c r="S37">
        <f>SUMIFS(Source_rur_pop!T$3:T$116,Source_rur_pop!$A$3:$A$116,combined!$B10,Source_rur_pop!$C$3:$C$116,"P")</f>
        <v>185085</v>
      </c>
      <c r="T37">
        <f>SUMIFS(Source_rur_pop!U$3:U$116,Source_rur_pop!$A$3:$A$116,combined!$B10,Source_rur_pop!$C$3:$C$116,"P")</f>
        <v>186101</v>
      </c>
      <c r="U37">
        <f>SUMIFS(Source_rur_pop!V$3:V$116,Source_rur_pop!$A$3:$A$116,combined!$B10,Source_rur_pop!$C$3:$C$116,"P")</f>
        <v>187112</v>
      </c>
      <c r="V37">
        <f>SUMIFS(Source_rur_pop!W$3:W$116,Source_rur_pop!$A$3:$A$116,combined!$B10,Source_rur_pop!$C$3:$C$116,"P")</f>
        <v>188116</v>
      </c>
      <c r="W37">
        <f>SUMIFS(Source_rur_pop!X$3:X$116,Source_rur_pop!$A$3:$A$116,combined!$B10,Source_rur_pop!$C$3:$C$116,"P")</f>
        <v>188933</v>
      </c>
      <c r="X37">
        <f>SUMIFS(Source_rur_pop!Y$3:Y$116,Source_rur_pop!$A$3:$A$116,combined!$B10,Source_rur_pop!$C$3:$C$116,"P")</f>
        <v>189615</v>
      </c>
      <c r="Y37">
        <f>SUMIFS(Source_rur_pop!Z$3:Z$116,Source_rur_pop!$A$3:$A$116,combined!$B10,Source_rur_pop!$C$3:$C$116,"P")</f>
        <v>190293</v>
      </c>
      <c r="Z37">
        <f>SUMIFS(Source_rur_pop!AA$3:AA$116,Source_rur_pop!$A$3:$A$116,combined!$B10,Source_rur_pop!$C$3:$C$116,"P")</f>
        <v>190965</v>
      </c>
      <c r="AA37">
        <f>SUMIFS(Source_rur_pop!AB$3:AB$116,Source_rur_pop!$A$3:$A$116,combined!$B10,Source_rur_pop!$C$3:$C$116,"P")</f>
        <v>191633</v>
      </c>
      <c r="AB37">
        <f>SUMIFS(Source_rur_pop!AC$3:AC$116,Source_rur_pop!$A$3:$A$116,combined!$B10,Source_rur_pop!$C$3:$C$116,"P")</f>
        <v>192299</v>
      </c>
      <c r="AC37" s="9">
        <f t="shared" si="6"/>
        <v>193005.15443477756</v>
      </c>
      <c r="AD37" s="9">
        <f t="shared" si="6"/>
        <v>193713.90198801001</v>
      </c>
      <c r="AE37" s="9">
        <f t="shared" si="6"/>
        <v>194425.25218206664</v>
      </c>
      <c r="AF37" s="10">
        <f t="shared" si="6"/>
        <v>195139.21457428456</v>
      </c>
      <c r="AG37" s="49">
        <f t="shared" si="3"/>
        <v>1.003672169042884</v>
      </c>
    </row>
    <row r="38" spans="1:33" x14ac:dyDescent="0.35">
      <c r="A38" s="8" t="s">
        <v>49</v>
      </c>
      <c r="B38" t="str">
        <f t="shared" si="5"/>
        <v>BR</v>
      </c>
      <c r="C38">
        <f>SUMIFS(Source_rur_pop!D$3:D$116,Source_rur_pop!$A$3:$A$116,combined!$B11,Source_rur_pop!$C$3:$C$116,"P")</f>
        <v>93331</v>
      </c>
      <c r="D38">
        <f>SUMIFS(Source_rur_pop!E$3:E$116,Source_rur_pop!$A$3:$A$116,combined!$B11,Source_rur_pop!$C$3:$C$116,"P")</f>
        <v>95027</v>
      </c>
      <c r="E38">
        <f>SUMIFS(Source_rur_pop!F$3:F$116,Source_rur_pop!$A$3:$A$116,combined!$B11,Source_rur_pop!$C$3:$C$116,"P")</f>
        <v>96721</v>
      </c>
      <c r="F38">
        <f>SUMIFS(Source_rur_pop!G$3:G$116,Source_rur_pop!$A$3:$A$116,combined!$B11,Source_rur_pop!$C$3:$C$116,"P")</f>
        <v>98411</v>
      </c>
      <c r="G38">
        <f>SUMIFS(Source_rur_pop!H$3:H$116,Source_rur_pop!$A$3:$A$116,combined!$B11,Source_rur_pop!$C$3:$C$116,"P")</f>
        <v>100098</v>
      </c>
      <c r="H38">
        <f>SUMIFS(Source_rur_pop!I$3:I$116,Source_rur_pop!$A$3:$A$116,combined!$B11,Source_rur_pop!$C$3:$C$116,"P")</f>
        <v>101663</v>
      </c>
      <c r="I38">
        <f>SUMIFS(Source_rur_pop!J$3:J$116,Source_rur_pop!$A$3:$A$116,combined!$B11,Source_rur_pop!$C$3:$C$116,"P")</f>
        <v>103139</v>
      </c>
      <c r="J38">
        <f>SUMIFS(Source_rur_pop!K$3:K$116,Source_rur_pop!$A$3:$A$116,combined!$B11,Source_rur_pop!$C$3:$C$116,"P")</f>
        <v>104613</v>
      </c>
      <c r="K38">
        <f>SUMIFS(Source_rur_pop!L$3:L$116,Source_rur_pop!$A$3:$A$116,combined!$B11,Source_rur_pop!$C$3:$C$116,"P")</f>
        <v>106085</v>
      </c>
      <c r="L38">
        <f>SUMIFS(Source_rur_pop!M$3:M$116,Source_rur_pop!$A$3:$A$116,combined!$B11,Source_rur_pop!$C$3:$C$116,"P")</f>
        <v>107554</v>
      </c>
      <c r="M38">
        <f>SUMIFS(Source_rur_pop!N$3:N$116,Source_rur_pop!$A$3:$A$116,combined!$B11,Source_rur_pop!$C$3:$C$116,"P")</f>
        <v>109049</v>
      </c>
      <c r="N38">
        <f>SUMIFS(Source_rur_pop!O$3:O$116,Source_rur_pop!$A$3:$A$116,combined!$B11,Source_rur_pop!$C$3:$C$116,"P")</f>
        <v>110561</v>
      </c>
      <c r="O38">
        <f>SUMIFS(Source_rur_pop!P$3:P$116,Source_rur_pop!$A$3:$A$116,combined!$B11,Source_rur_pop!$C$3:$C$116,"P")</f>
        <v>112071</v>
      </c>
      <c r="P38">
        <f>SUMIFS(Source_rur_pop!Q$3:Q$116,Source_rur_pop!$A$3:$A$116,combined!$B11,Source_rur_pop!$C$3:$C$116,"P")</f>
        <v>113580</v>
      </c>
      <c r="Q38">
        <f>SUMIFS(Source_rur_pop!R$3:R$116,Source_rur_pop!$A$3:$A$116,combined!$B11,Source_rur_pop!$C$3:$C$116,"P")</f>
        <v>115085</v>
      </c>
      <c r="R38">
        <f>SUMIFS(Source_rur_pop!S$3:S$116,Source_rur_pop!$A$3:$A$116,combined!$B11,Source_rur_pop!$C$3:$C$116,"P")</f>
        <v>116546</v>
      </c>
      <c r="S38">
        <f>SUMIFS(Source_rur_pop!T$3:T$116,Source_rur_pop!$A$3:$A$116,combined!$B11,Source_rur_pop!$C$3:$C$116,"P")</f>
        <v>117975</v>
      </c>
      <c r="T38">
        <f>SUMIFS(Source_rur_pop!U$3:U$116,Source_rur_pop!$A$3:$A$116,combined!$B11,Source_rur_pop!$C$3:$C$116,"P")</f>
        <v>119402</v>
      </c>
      <c r="U38">
        <f>SUMIFS(Source_rur_pop!V$3:V$116,Source_rur_pop!$A$3:$A$116,combined!$B11,Source_rur_pop!$C$3:$C$116,"P")</f>
        <v>120827</v>
      </c>
      <c r="V38">
        <f>SUMIFS(Source_rur_pop!W$3:W$116,Source_rur_pop!$A$3:$A$116,combined!$B11,Source_rur_pop!$C$3:$C$116,"P")</f>
        <v>122249</v>
      </c>
      <c r="W38">
        <f>SUMIFS(Source_rur_pop!X$3:X$116,Source_rur_pop!$A$3:$A$116,combined!$B11,Source_rur_pop!$C$3:$C$116,"P")</f>
        <v>123544</v>
      </c>
      <c r="X38">
        <f>SUMIFS(Source_rur_pop!Y$3:Y$116,Source_rur_pop!$A$3:$A$116,combined!$B11,Source_rur_pop!$C$3:$C$116,"P")</f>
        <v>124745</v>
      </c>
      <c r="Y38">
        <f>SUMIFS(Source_rur_pop!Z$3:Z$116,Source_rur_pop!$A$3:$A$116,combined!$B11,Source_rur_pop!$C$3:$C$116,"P")</f>
        <v>125945</v>
      </c>
      <c r="Z38">
        <f>SUMIFS(Source_rur_pop!AA$3:AA$116,Source_rur_pop!$A$3:$A$116,combined!$B11,Source_rur_pop!$C$3:$C$116,"P")</f>
        <v>127142</v>
      </c>
      <c r="AA38">
        <f>SUMIFS(Source_rur_pop!AB$3:AB$116,Source_rur_pop!$A$3:$A$116,combined!$B11,Source_rur_pop!$C$3:$C$116,"P")</f>
        <v>128337</v>
      </c>
      <c r="AB38">
        <f>SUMIFS(Source_rur_pop!AC$3:AC$116,Source_rur_pop!$A$3:$A$116,combined!$B11,Source_rur_pop!$C$3:$C$116,"P")</f>
        <v>129532</v>
      </c>
      <c r="AC38" s="9">
        <f t="shared" si="6"/>
        <v>130787.33702634003</v>
      </c>
      <c r="AD38" s="9">
        <f t="shared" si="6"/>
        <v>132054.83993485357</v>
      </c>
      <c r="AE38" s="9">
        <f t="shared" si="6"/>
        <v>133334.62662908842</v>
      </c>
      <c r="AF38" s="10">
        <f t="shared" si="6"/>
        <v>134626.81615523421</v>
      </c>
      <c r="AG38" s="49">
        <f t="shared" si="3"/>
        <v>1.0096913274429486</v>
      </c>
    </row>
    <row r="39" spans="1:33" x14ac:dyDescent="0.35">
      <c r="A39" s="8" t="s">
        <v>49</v>
      </c>
      <c r="B39" t="str">
        <f t="shared" si="5"/>
        <v>AS</v>
      </c>
      <c r="C39">
        <f>SUMIFS(Source_rur_pop!D$3:D$116,Source_rur_pop!$A$3:$A$116,combined!$B12,Source_rur_pop!$C$3:$C$116,"P")</f>
        <v>26981</v>
      </c>
      <c r="D39">
        <f>SUMIFS(Source_rur_pop!E$3:E$116,Source_rur_pop!$A$3:$A$116,combined!$B12,Source_rur_pop!$C$3:$C$116,"P")</f>
        <v>27279</v>
      </c>
      <c r="E39">
        <f>SUMIFS(Source_rur_pop!F$3:F$116,Source_rur_pop!$A$3:$A$116,combined!$B12,Source_rur_pop!$C$3:$C$116,"P")</f>
        <v>27576</v>
      </c>
      <c r="F39">
        <f>SUMIFS(Source_rur_pop!G$3:G$116,Source_rur_pop!$A$3:$A$116,combined!$B12,Source_rur_pop!$C$3:$C$116,"P")</f>
        <v>27871</v>
      </c>
      <c r="G39">
        <f>SUMIFS(Source_rur_pop!H$3:H$116,Source_rur_pop!$A$3:$A$116,combined!$B12,Source_rur_pop!$C$3:$C$116,"P")</f>
        <v>28167</v>
      </c>
      <c r="H39">
        <f>SUMIFS(Source_rur_pop!I$3:I$116,Source_rur_pop!$A$3:$A$116,combined!$B12,Source_rur_pop!$C$3:$C$116,"P")</f>
        <v>28452</v>
      </c>
      <c r="I39">
        <f>SUMIFS(Source_rur_pop!J$3:J$116,Source_rur_pop!$A$3:$A$116,combined!$B12,Source_rur_pop!$C$3:$C$116,"P")</f>
        <v>28730</v>
      </c>
      <c r="J39">
        <f>SUMIFS(Source_rur_pop!K$3:K$116,Source_rur_pop!$A$3:$A$116,combined!$B12,Source_rur_pop!$C$3:$C$116,"P")</f>
        <v>29008</v>
      </c>
      <c r="K39">
        <f>SUMIFS(Source_rur_pop!L$3:L$116,Source_rur_pop!$A$3:$A$116,combined!$B12,Source_rur_pop!$C$3:$C$116,"P")</f>
        <v>29285</v>
      </c>
      <c r="L39">
        <f>SUMIFS(Source_rur_pop!M$3:M$116,Source_rur_pop!$A$3:$A$116,combined!$B12,Source_rur_pop!$C$3:$C$116,"P")</f>
        <v>29561</v>
      </c>
      <c r="M39">
        <f>SUMIFS(Source_rur_pop!N$3:N$116,Source_rur_pop!$A$3:$A$116,combined!$B12,Source_rur_pop!$C$3:$C$116,"P")</f>
        <v>29816</v>
      </c>
      <c r="N39">
        <f>SUMIFS(Source_rur_pop!O$3:O$116,Source_rur_pop!$A$3:$A$116,combined!$B12,Source_rur_pop!$C$3:$C$116,"P")</f>
        <v>30056</v>
      </c>
      <c r="O39">
        <f>SUMIFS(Source_rur_pop!P$3:P$116,Source_rur_pop!$A$3:$A$116,combined!$B12,Source_rur_pop!$C$3:$C$116,"P")</f>
        <v>30295</v>
      </c>
      <c r="P39">
        <f>SUMIFS(Source_rur_pop!Q$3:Q$116,Source_rur_pop!$A$3:$A$116,combined!$B12,Source_rur_pop!$C$3:$C$116,"P")</f>
        <v>30532</v>
      </c>
      <c r="Q39">
        <f>SUMIFS(Source_rur_pop!R$3:R$116,Source_rur_pop!$A$3:$A$116,combined!$B12,Source_rur_pop!$C$3:$C$116,"P")</f>
        <v>30770</v>
      </c>
      <c r="R39">
        <f>SUMIFS(Source_rur_pop!S$3:S$116,Source_rur_pop!$A$3:$A$116,combined!$B12,Source_rur_pop!$C$3:$C$116,"P")</f>
        <v>30987</v>
      </c>
      <c r="S39">
        <f>SUMIFS(Source_rur_pop!T$3:T$116,Source_rur_pop!$A$3:$A$116,combined!$B12,Source_rur_pop!$C$3:$C$116,"P")</f>
        <v>31191</v>
      </c>
      <c r="T39">
        <f>SUMIFS(Source_rur_pop!U$3:U$116,Source_rur_pop!$A$3:$A$116,combined!$B12,Source_rur_pop!$C$3:$C$116,"P")</f>
        <v>31393</v>
      </c>
      <c r="U39">
        <f>SUMIFS(Source_rur_pop!V$3:V$116,Source_rur_pop!$A$3:$A$116,combined!$B12,Source_rur_pop!$C$3:$C$116,"P")</f>
        <v>31595</v>
      </c>
      <c r="V39">
        <f>SUMIFS(Source_rur_pop!W$3:W$116,Source_rur_pop!$A$3:$A$116,combined!$B12,Source_rur_pop!$C$3:$C$116,"P")</f>
        <v>31795</v>
      </c>
      <c r="W39">
        <f>SUMIFS(Source_rur_pop!X$3:X$116,Source_rur_pop!$A$3:$A$116,combined!$B12,Source_rur_pop!$C$3:$C$116,"P")</f>
        <v>31968</v>
      </c>
      <c r="X39">
        <f>SUMIFS(Source_rur_pop!Y$3:Y$116,Source_rur_pop!$A$3:$A$116,combined!$B12,Source_rur_pop!$C$3:$C$116,"P")</f>
        <v>32121</v>
      </c>
      <c r="Y39">
        <f>SUMIFS(Source_rur_pop!Z$3:Z$116,Source_rur_pop!$A$3:$A$116,combined!$B12,Source_rur_pop!$C$3:$C$116,"P")</f>
        <v>32273</v>
      </c>
      <c r="Z39">
        <f>SUMIFS(Source_rur_pop!AA$3:AA$116,Source_rur_pop!$A$3:$A$116,combined!$B12,Source_rur_pop!$C$3:$C$116,"P")</f>
        <v>32423</v>
      </c>
      <c r="AA39">
        <f>SUMIFS(Source_rur_pop!AB$3:AB$116,Source_rur_pop!$A$3:$A$116,combined!$B12,Source_rur_pop!$C$3:$C$116,"P")</f>
        <v>32574</v>
      </c>
      <c r="AB39">
        <f>SUMIFS(Source_rur_pop!AC$3:AC$116,Source_rur_pop!$A$3:$A$116,combined!$B12,Source_rur_pop!$C$3:$C$116,"P")</f>
        <v>32724</v>
      </c>
      <c r="AC39" s="9">
        <f t="shared" si="6"/>
        <v>32881.451189250634</v>
      </c>
      <c r="AD39" s="9">
        <f t="shared" si="6"/>
        <v>33039.659953278082</v>
      </c>
      <c r="AE39" s="9">
        <f t="shared" si="6"/>
        <v>33198.629937145583</v>
      </c>
      <c r="AF39" s="10">
        <f t="shared" si="6"/>
        <v>33358.364803454569</v>
      </c>
      <c r="AG39" s="49">
        <f t="shared" si="3"/>
        <v>1.0048114897094069</v>
      </c>
    </row>
    <row r="40" spans="1:33" x14ac:dyDescent="0.35">
      <c r="A40" s="8" t="s">
        <v>49</v>
      </c>
      <c r="B40" t="str">
        <f t="shared" si="5"/>
        <v>WB</v>
      </c>
      <c r="C40">
        <f>SUMIFS(Source_rur_pop!D$3:D$116,Source_rur_pop!$A$3:$A$116,combined!$B13,Source_rur_pop!$C$3:$C$116,"P")</f>
        <v>62269</v>
      </c>
      <c r="D40">
        <f>SUMIFS(Source_rur_pop!E$3:E$116,Source_rur_pop!$A$3:$A$116,combined!$B13,Source_rur_pop!$C$3:$C$116,"P")</f>
        <v>62411</v>
      </c>
      <c r="E40">
        <f>SUMIFS(Source_rur_pop!F$3:F$116,Source_rur_pop!$A$3:$A$116,combined!$B13,Source_rur_pop!$C$3:$C$116,"P")</f>
        <v>62547</v>
      </c>
      <c r="F40">
        <f>SUMIFS(Source_rur_pop!G$3:G$116,Source_rur_pop!$A$3:$A$116,combined!$B13,Source_rur_pop!$C$3:$C$116,"P")</f>
        <v>62675</v>
      </c>
      <c r="G40">
        <f>SUMIFS(Source_rur_pop!H$3:H$116,Source_rur_pop!$A$3:$A$116,combined!$B13,Source_rur_pop!$C$3:$C$116,"P")</f>
        <v>62797</v>
      </c>
      <c r="H40">
        <f>SUMIFS(Source_rur_pop!I$3:I$116,Source_rur_pop!$A$3:$A$116,combined!$B13,Source_rur_pop!$C$3:$C$116,"P")</f>
        <v>62854</v>
      </c>
      <c r="I40">
        <f>SUMIFS(Source_rur_pop!J$3:J$116,Source_rur_pop!$A$3:$A$116,combined!$B13,Source_rur_pop!$C$3:$C$116,"P")</f>
        <v>62862</v>
      </c>
      <c r="J40">
        <f>SUMIFS(Source_rur_pop!K$3:K$116,Source_rur_pop!$A$3:$A$116,combined!$B13,Source_rur_pop!$C$3:$C$116,"P")</f>
        <v>62865</v>
      </c>
      <c r="K40">
        <f>SUMIFS(Source_rur_pop!L$3:L$116,Source_rur_pop!$A$3:$A$116,combined!$B13,Source_rur_pop!$C$3:$C$116,"P")</f>
        <v>62861</v>
      </c>
      <c r="L40">
        <f>SUMIFS(Source_rur_pop!M$3:M$116,Source_rur_pop!$A$3:$A$116,combined!$B13,Source_rur_pop!$C$3:$C$116,"P")</f>
        <v>62851</v>
      </c>
      <c r="M40">
        <f>SUMIFS(Source_rur_pop!N$3:N$116,Source_rur_pop!$A$3:$A$116,combined!$B13,Source_rur_pop!$C$3:$C$116,"P")</f>
        <v>62785</v>
      </c>
      <c r="N40">
        <f>SUMIFS(Source_rur_pop!O$3:O$116,Source_rur_pop!$A$3:$A$116,combined!$B13,Source_rur_pop!$C$3:$C$116,"P")</f>
        <v>62680</v>
      </c>
      <c r="O40">
        <f>SUMIFS(Source_rur_pop!P$3:P$116,Source_rur_pop!$A$3:$A$116,combined!$B13,Source_rur_pop!$C$3:$C$116,"P")</f>
        <v>62567</v>
      </c>
      <c r="P40">
        <f>SUMIFS(Source_rur_pop!Q$3:Q$116,Source_rur_pop!$A$3:$A$116,combined!$B13,Source_rur_pop!$C$3:$C$116,"P")</f>
        <v>62451</v>
      </c>
      <c r="Q40">
        <f>SUMIFS(Source_rur_pop!R$3:R$116,Source_rur_pop!$A$3:$A$116,combined!$B13,Source_rur_pop!$C$3:$C$116,"P")</f>
        <v>62327</v>
      </c>
      <c r="R40">
        <f>SUMIFS(Source_rur_pop!S$3:S$116,Source_rur_pop!$A$3:$A$116,combined!$B13,Source_rur_pop!$C$3:$C$116,"P")</f>
        <v>62144</v>
      </c>
      <c r="S40">
        <f>SUMIFS(Source_rur_pop!T$3:T$116,Source_rur_pop!$A$3:$A$116,combined!$B13,Source_rur_pop!$C$3:$C$116,"P")</f>
        <v>61916</v>
      </c>
      <c r="T40">
        <f>SUMIFS(Source_rur_pop!U$3:U$116,Source_rur_pop!$A$3:$A$116,combined!$B13,Source_rur_pop!$C$3:$C$116,"P")</f>
        <v>61683</v>
      </c>
      <c r="U40">
        <f>SUMIFS(Source_rur_pop!V$3:V$116,Source_rur_pop!$A$3:$A$116,combined!$B13,Source_rur_pop!$C$3:$C$116,"P")</f>
        <v>61445</v>
      </c>
      <c r="V40">
        <f>SUMIFS(Source_rur_pop!W$3:W$116,Source_rur_pop!$A$3:$A$116,combined!$B13,Source_rur_pop!$C$3:$C$116,"P")</f>
        <v>61202</v>
      </c>
      <c r="W40">
        <f>SUMIFS(Source_rur_pop!X$3:X$116,Source_rur_pop!$A$3:$A$116,combined!$B13,Source_rur_pop!$C$3:$C$116,"P")</f>
        <v>60891</v>
      </c>
      <c r="X40">
        <f>SUMIFS(Source_rur_pop!Y$3:Y$116,Source_rur_pop!$A$3:$A$116,combined!$B13,Source_rur_pop!$C$3:$C$116,"P")</f>
        <v>60533</v>
      </c>
      <c r="Y40">
        <f>SUMIFS(Source_rur_pop!Z$3:Z$116,Source_rur_pop!$A$3:$A$116,combined!$B13,Source_rur_pop!$C$3:$C$116,"P")</f>
        <v>60170</v>
      </c>
      <c r="Z40">
        <f>SUMIFS(Source_rur_pop!AA$3:AA$116,Source_rur_pop!$A$3:$A$116,combined!$B13,Source_rur_pop!$C$3:$C$116,"P")</f>
        <v>59802</v>
      </c>
      <c r="AA40">
        <f>SUMIFS(Source_rur_pop!AB$3:AB$116,Source_rur_pop!$A$3:$A$116,combined!$B13,Source_rur_pop!$C$3:$C$116,"P")</f>
        <v>59430</v>
      </c>
      <c r="AB40">
        <f>SUMIFS(Source_rur_pop!AC$3:AC$116,Source_rur_pop!$A$3:$A$116,combined!$B13,Source_rur_pop!$C$3:$C$116,"P")</f>
        <v>59056</v>
      </c>
      <c r="AC40" s="9">
        <f t="shared" si="6"/>
        <v>58705.721516255835</v>
      </c>
      <c r="AD40" s="9">
        <f t="shared" si="6"/>
        <v>58357.520637093323</v>
      </c>
      <c r="AE40" s="9">
        <f t="shared" si="6"/>
        <v>58011.385039629393</v>
      </c>
      <c r="AF40" s="10">
        <f t="shared" si="6"/>
        <v>57667.302474071614</v>
      </c>
      <c r="AG40" s="49">
        <f t="shared" si="3"/>
        <v>0.99406870624925214</v>
      </c>
    </row>
    <row r="41" spans="1:33" x14ac:dyDescent="0.35">
      <c r="A41" s="8" t="s">
        <v>49</v>
      </c>
      <c r="B41" t="str">
        <f t="shared" si="5"/>
        <v>JH</v>
      </c>
      <c r="C41">
        <f>SUMIFS(Source_rur_pop!D$3:D$116,Source_rur_pop!$A$3:$A$116,combined!$B14,Source_rur_pop!$C$3:$C$116,"P")</f>
        <v>25268</v>
      </c>
      <c r="D41">
        <f>SUMIFS(Source_rur_pop!E$3:E$116,Source_rur_pop!$A$3:$A$116,combined!$B14,Source_rur_pop!$C$3:$C$116,"P")</f>
        <v>25633</v>
      </c>
      <c r="E41">
        <f>SUMIFS(Source_rur_pop!F$3:F$116,Source_rur_pop!$A$3:$A$116,combined!$B14,Source_rur_pop!$C$3:$C$116,"P")</f>
        <v>25996</v>
      </c>
      <c r="F41">
        <f>SUMIFS(Source_rur_pop!G$3:G$116,Source_rur_pop!$A$3:$A$116,combined!$B14,Source_rur_pop!$C$3:$C$116,"P")</f>
        <v>26357</v>
      </c>
      <c r="G41">
        <f>SUMIFS(Source_rur_pop!H$3:H$116,Source_rur_pop!$A$3:$A$116,combined!$B14,Source_rur_pop!$C$3:$C$116,"P")</f>
        <v>26718</v>
      </c>
      <c r="H41">
        <f>SUMIFS(Source_rur_pop!I$3:I$116,Source_rur_pop!$A$3:$A$116,combined!$B14,Source_rur_pop!$C$3:$C$116,"P")</f>
        <v>27063</v>
      </c>
      <c r="I41">
        <f>SUMIFS(Source_rur_pop!J$3:J$116,Source_rur_pop!$A$3:$A$116,combined!$B14,Source_rur_pop!$C$3:$C$116,"P")</f>
        <v>27399</v>
      </c>
      <c r="J41">
        <f>SUMIFS(Source_rur_pop!K$3:K$116,Source_rur_pop!$A$3:$A$116,combined!$B14,Source_rur_pop!$C$3:$C$116,"P")</f>
        <v>27733</v>
      </c>
      <c r="K41">
        <f>SUMIFS(Source_rur_pop!L$3:L$116,Source_rur_pop!$A$3:$A$116,combined!$B14,Source_rur_pop!$C$3:$C$116,"P")</f>
        <v>28066</v>
      </c>
      <c r="L41">
        <f>SUMIFS(Source_rur_pop!M$3:M$116,Source_rur_pop!$A$3:$A$116,combined!$B14,Source_rur_pop!$C$3:$C$116,"P")</f>
        <v>28396</v>
      </c>
      <c r="M41">
        <f>SUMIFS(Source_rur_pop!N$3:N$116,Source_rur_pop!$A$3:$A$116,combined!$B14,Source_rur_pop!$C$3:$C$116,"P")</f>
        <v>28710</v>
      </c>
      <c r="N41">
        <f>SUMIFS(Source_rur_pop!O$3:O$116,Source_rur_pop!$A$3:$A$116,combined!$B14,Source_rur_pop!$C$3:$C$116,"P")</f>
        <v>29010</v>
      </c>
      <c r="O41">
        <f>SUMIFS(Source_rur_pop!P$3:P$116,Source_rur_pop!$A$3:$A$116,combined!$B14,Source_rur_pop!$C$3:$C$116,"P")</f>
        <v>29309</v>
      </c>
      <c r="P41">
        <f>SUMIFS(Source_rur_pop!Q$3:Q$116,Source_rur_pop!$A$3:$A$116,combined!$B14,Source_rur_pop!$C$3:$C$116,"P")</f>
        <v>29606</v>
      </c>
      <c r="Q41">
        <f>SUMIFS(Source_rur_pop!R$3:R$116,Source_rur_pop!$A$3:$A$116,combined!$B14,Source_rur_pop!$C$3:$C$116,"P")</f>
        <v>29903</v>
      </c>
      <c r="R41">
        <f>SUMIFS(Source_rur_pop!S$3:S$116,Source_rur_pop!$A$3:$A$116,combined!$B14,Source_rur_pop!$C$3:$C$116,"P")</f>
        <v>30178</v>
      </c>
      <c r="S41">
        <f>SUMIFS(Source_rur_pop!T$3:T$116,Source_rur_pop!$A$3:$A$116,combined!$B14,Source_rur_pop!$C$3:$C$116,"P")</f>
        <v>30436</v>
      </c>
      <c r="T41">
        <f>SUMIFS(Source_rur_pop!U$3:U$116,Source_rur_pop!$A$3:$A$116,combined!$B14,Source_rur_pop!$C$3:$C$116,"P")</f>
        <v>30693</v>
      </c>
      <c r="U41">
        <f>SUMIFS(Source_rur_pop!V$3:V$116,Source_rur_pop!$A$3:$A$116,combined!$B14,Source_rur_pop!$C$3:$C$116,"P")</f>
        <v>30950</v>
      </c>
      <c r="V41">
        <f>SUMIFS(Source_rur_pop!W$3:W$116,Source_rur_pop!$A$3:$A$116,combined!$B14,Source_rur_pop!$C$3:$C$116,"P")</f>
        <v>31205</v>
      </c>
      <c r="W41">
        <f>SUMIFS(Source_rur_pop!X$3:X$116,Source_rur_pop!$A$3:$A$116,combined!$B14,Source_rur_pop!$C$3:$C$116,"P")</f>
        <v>31431</v>
      </c>
      <c r="X41">
        <f>SUMIFS(Source_rur_pop!Y$3:Y$116,Source_rur_pop!$A$3:$A$116,combined!$B14,Source_rur_pop!$C$3:$C$116,"P")</f>
        <v>31640</v>
      </c>
      <c r="Y41">
        <f>SUMIFS(Source_rur_pop!Z$3:Z$116,Source_rur_pop!$A$3:$A$116,combined!$B14,Source_rur_pop!$C$3:$C$116,"P")</f>
        <v>31846</v>
      </c>
      <c r="Z41">
        <f>SUMIFS(Source_rur_pop!AA$3:AA$116,Source_rur_pop!$A$3:$A$116,combined!$B14,Source_rur_pop!$C$3:$C$116,"P")</f>
        <v>32051</v>
      </c>
      <c r="AA41">
        <f>SUMIFS(Source_rur_pop!AB$3:AB$116,Source_rur_pop!$A$3:$A$116,combined!$B14,Source_rur_pop!$C$3:$C$116,"P")</f>
        <v>32254</v>
      </c>
      <c r="AB41">
        <f>SUMIFS(Source_rur_pop!AC$3:AC$116,Source_rur_pop!$A$3:$A$116,combined!$B14,Source_rur_pop!$C$3:$C$116,"P")</f>
        <v>32458</v>
      </c>
      <c r="AC41" s="9">
        <f t="shared" si="6"/>
        <v>32671.671272196665</v>
      </c>
      <c r="AD41" s="9">
        <f t="shared" si="6"/>
        <v>32886.749144077912</v>
      </c>
      <c r="AE41" s="9">
        <f t="shared" si="6"/>
        <v>33103.242875300653</v>
      </c>
      <c r="AF41" s="10">
        <f t="shared" si="6"/>
        <v>33321.161786478195</v>
      </c>
      <c r="AG41" s="49">
        <f t="shared" si="3"/>
        <v>1.0065830079547928</v>
      </c>
    </row>
    <row r="42" spans="1:33" x14ac:dyDescent="0.35">
      <c r="A42" s="8" t="s">
        <v>49</v>
      </c>
      <c r="B42" t="str">
        <f t="shared" si="5"/>
        <v>OD</v>
      </c>
      <c r="C42">
        <f>SUMIFS(Source_rur_pop!D$3:D$116,Source_rur_pop!$A$3:$A$116,combined!$B15,Source_rur_pop!$C$3:$C$116,"P")</f>
        <v>35121</v>
      </c>
      <c r="D42">
        <f>SUMIFS(Source_rur_pop!E$3:E$116,Source_rur_pop!$A$3:$A$116,combined!$B15,Source_rur_pop!$C$3:$C$116,"P")</f>
        <v>35377</v>
      </c>
      <c r="E42">
        <f>SUMIFS(Source_rur_pop!F$3:F$116,Source_rur_pop!$A$3:$A$116,combined!$B15,Source_rur_pop!$C$3:$C$116,"P")</f>
        <v>35632</v>
      </c>
      <c r="F42">
        <f>SUMIFS(Source_rur_pop!G$3:G$116,Source_rur_pop!$A$3:$A$116,combined!$B15,Source_rur_pop!$C$3:$C$116,"P")</f>
        <v>35884</v>
      </c>
      <c r="G42">
        <f>SUMIFS(Source_rur_pop!H$3:H$116,Source_rur_pop!$A$3:$A$116,combined!$B15,Source_rur_pop!$C$3:$C$116,"P")</f>
        <v>36136</v>
      </c>
      <c r="H42">
        <f>SUMIFS(Source_rur_pop!I$3:I$116,Source_rur_pop!$A$3:$A$116,combined!$B15,Source_rur_pop!$C$3:$C$116,"P")</f>
        <v>36361</v>
      </c>
      <c r="I42">
        <f>SUMIFS(Source_rur_pop!J$3:J$116,Source_rur_pop!$A$3:$A$116,combined!$B15,Source_rur_pop!$C$3:$C$116,"P")</f>
        <v>36567</v>
      </c>
      <c r="J42">
        <f>SUMIFS(Source_rur_pop!K$3:K$116,Source_rur_pop!$A$3:$A$116,combined!$B15,Source_rur_pop!$C$3:$C$116,"P")</f>
        <v>36771</v>
      </c>
      <c r="K42">
        <f>SUMIFS(Source_rur_pop!L$3:L$116,Source_rur_pop!$A$3:$A$116,combined!$B15,Source_rur_pop!$C$3:$C$116,"P")</f>
        <v>36972</v>
      </c>
      <c r="L42">
        <f>SUMIFS(Source_rur_pop!M$3:M$116,Source_rur_pop!$A$3:$A$116,combined!$B15,Source_rur_pop!$C$3:$C$116,"P")</f>
        <v>37174</v>
      </c>
      <c r="M42">
        <f>SUMIFS(Source_rur_pop!N$3:N$116,Source_rur_pop!$A$3:$A$116,combined!$B15,Source_rur_pop!$C$3:$C$116,"P")</f>
        <v>37346</v>
      </c>
      <c r="N42">
        <f>SUMIFS(Source_rur_pop!O$3:O$116,Source_rur_pop!$A$3:$A$116,combined!$B15,Source_rur_pop!$C$3:$C$116,"P")</f>
        <v>37499</v>
      </c>
      <c r="O42">
        <f>SUMIFS(Source_rur_pop!P$3:P$116,Source_rur_pop!$A$3:$A$116,combined!$B15,Source_rur_pop!$C$3:$C$116,"P")</f>
        <v>37651</v>
      </c>
      <c r="P42">
        <f>SUMIFS(Source_rur_pop!Q$3:Q$116,Source_rur_pop!$A$3:$A$116,combined!$B15,Source_rur_pop!$C$3:$C$116,"P")</f>
        <v>37801</v>
      </c>
      <c r="Q42">
        <f>SUMIFS(Source_rur_pop!R$3:R$116,Source_rur_pop!$A$3:$A$116,combined!$B15,Source_rur_pop!$C$3:$C$116,"P")</f>
        <v>37949</v>
      </c>
      <c r="R42">
        <f>SUMIFS(Source_rur_pop!S$3:S$116,Source_rur_pop!$A$3:$A$116,combined!$B15,Source_rur_pop!$C$3:$C$116,"P")</f>
        <v>38064</v>
      </c>
      <c r="S42">
        <f>SUMIFS(Source_rur_pop!T$3:T$116,Source_rur_pop!$A$3:$A$116,combined!$B15,Source_rur_pop!$C$3:$C$116,"P")</f>
        <v>38154</v>
      </c>
      <c r="T42">
        <f>SUMIFS(Source_rur_pop!U$3:U$116,Source_rur_pop!$A$3:$A$116,combined!$B15,Source_rur_pop!$C$3:$C$116,"P")</f>
        <v>38244</v>
      </c>
      <c r="U42">
        <f>SUMIFS(Source_rur_pop!V$3:V$116,Source_rur_pop!$A$3:$A$116,combined!$B15,Source_rur_pop!$C$3:$C$116,"P")</f>
        <v>38332</v>
      </c>
      <c r="V42">
        <f>SUMIFS(Source_rur_pop!W$3:W$116,Source_rur_pop!$A$3:$A$116,combined!$B15,Source_rur_pop!$C$3:$C$116,"P")</f>
        <v>38420</v>
      </c>
      <c r="W42">
        <f>SUMIFS(Source_rur_pop!X$3:X$116,Source_rur_pop!$A$3:$A$116,combined!$B15,Source_rur_pop!$C$3:$C$116,"P")</f>
        <v>38473</v>
      </c>
      <c r="X42">
        <f>SUMIFS(Source_rur_pop!Y$3:Y$116,Source_rur_pop!$A$3:$A$116,combined!$B15,Source_rur_pop!$C$3:$C$116,"P")</f>
        <v>38501</v>
      </c>
      <c r="Y42">
        <f>SUMIFS(Source_rur_pop!Z$3:Z$116,Source_rur_pop!$A$3:$A$116,combined!$B15,Source_rur_pop!$C$3:$C$116,"P")</f>
        <v>38529</v>
      </c>
      <c r="Z42">
        <f>SUMIFS(Source_rur_pop!AA$3:AA$116,Source_rur_pop!$A$3:$A$116,combined!$B15,Source_rur_pop!$C$3:$C$116,"P")</f>
        <v>38555</v>
      </c>
      <c r="AA42">
        <f>SUMIFS(Source_rur_pop!AB$3:AB$116,Source_rur_pop!$A$3:$A$116,combined!$B15,Source_rur_pop!$C$3:$C$116,"P")</f>
        <v>38581</v>
      </c>
      <c r="AB42">
        <f>SUMIFS(Source_rur_pop!AC$3:AC$116,Source_rur_pop!$A$3:$A$116,combined!$B15,Source_rur_pop!$C$3:$C$116,"P")</f>
        <v>38607</v>
      </c>
      <c r="AC42" s="9">
        <f t="shared" si="6"/>
        <v>38638.255036723422</v>
      </c>
      <c r="AD42" s="9">
        <f t="shared" si="6"/>
        <v>38669.535376560802</v>
      </c>
      <c r="AE42" s="9">
        <f t="shared" si="6"/>
        <v>38700.841039996762</v>
      </c>
      <c r="AF42" s="10">
        <f t="shared" si="6"/>
        <v>38732.172047532506</v>
      </c>
      <c r="AG42" s="49">
        <f t="shared" si="3"/>
        <v>1.0008095691642298</v>
      </c>
    </row>
    <row r="43" spans="1:33" x14ac:dyDescent="0.35">
      <c r="A43" s="8" t="s">
        <v>49</v>
      </c>
      <c r="B43" t="str">
        <f t="shared" si="5"/>
        <v>CG</v>
      </c>
      <c r="C43">
        <f>SUMIFS(Source_rur_pop!D$3:D$116,Source_rur_pop!$A$3:$A$116,combined!$B16,Source_rur_pop!$C$3:$C$116,"P")</f>
        <v>19740</v>
      </c>
      <c r="D43">
        <f>SUMIFS(Source_rur_pop!E$3:E$116,Source_rur_pop!$A$3:$A$116,combined!$B16,Source_rur_pop!$C$3:$C$116,"P")</f>
        <v>19964</v>
      </c>
      <c r="E43">
        <f>SUMIFS(Source_rur_pop!F$3:F$116,Source_rur_pop!$A$3:$A$116,combined!$B16,Source_rur_pop!$C$3:$C$116,"P")</f>
        <v>20186</v>
      </c>
      <c r="F43">
        <f>SUMIFS(Source_rur_pop!G$3:G$116,Source_rur_pop!$A$3:$A$116,combined!$B16,Source_rur_pop!$C$3:$C$116,"P")</f>
        <v>20405</v>
      </c>
      <c r="G43">
        <f>SUMIFS(Source_rur_pop!H$3:H$116,Source_rur_pop!$A$3:$A$116,combined!$B16,Source_rur_pop!$C$3:$C$116,"P")</f>
        <v>20624</v>
      </c>
      <c r="H43">
        <f>SUMIFS(Source_rur_pop!I$3:I$116,Source_rur_pop!$A$3:$A$116,combined!$B16,Source_rur_pop!$C$3:$C$116,"P")</f>
        <v>20829</v>
      </c>
      <c r="I43">
        <f>SUMIFS(Source_rur_pop!J$3:J$116,Source_rur_pop!$A$3:$A$116,combined!$B16,Source_rur_pop!$C$3:$C$116,"P")</f>
        <v>21026</v>
      </c>
      <c r="J43">
        <f>SUMIFS(Source_rur_pop!K$3:K$116,Source_rur_pop!$A$3:$A$116,combined!$B16,Source_rur_pop!$C$3:$C$116,"P")</f>
        <v>21221</v>
      </c>
      <c r="K43">
        <f>SUMIFS(Source_rur_pop!L$3:L$116,Source_rur_pop!$A$3:$A$116,combined!$B16,Source_rur_pop!$C$3:$C$116,"P")</f>
        <v>21413</v>
      </c>
      <c r="L43">
        <f>SUMIFS(Source_rur_pop!M$3:M$116,Source_rur_pop!$A$3:$A$116,combined!$B16,Source_rur_pop!$C$3:$C$116,"P")</f>
        <v>21604</v>
      </c>
      <c r="M43">
        <f>SUMIFS(Source_rur_pop!N$3:N$116,Source_rur_pop!$A$3:$A$116,combined!$B16,Source_rur_pop!$C$3:$C$116,"P")</f>
        <v>21774</v>
      </c>
      <c r="N43">
        <f>SUMIFS(Source_rur_pop!O$3:O$116,Source_rur_pop!$A$3:$A$116,combined!$B16,Source_rur_pop!$C$3:$C$116,"P")</f>
        <v>21931</v>
      </c>
      <c r="O43">
        <f>SUMIFS(Source_rur_pop!P$3:P$116,Source_rur_pop!$A$3:$A$116,combined!$B16,Source_rur_pop!$C$3:$C$116,"P")</f>
        <v>22084</v>
      </c>
      <c r="P43">
        <f>SUMIFS(Source_rur_pop!Q$3:Q$116,Source_rur_pop!$A$3:$A$116,combined!$B16,Source_rur_pop!$C$3:$C$116,"P")</f>
        <v>22236</v>
      </c>
      <c r="Q43">
        <f>SUMIFS(Source_rur_pop!R$3:R$116,Source_rur_pop!$A$3:$A$116,combined!$B16,Source_rur_pop!$C$3:$C$116,"P")</f>
        <v>22386</v>
      </c>
      <c r="R43">
        <f>SUMIFS(Source_rur_pop!S$3:S$116,Source_rur_pop!$A$3:$A$116,combined!$B16,Source_rur_pop!$C$3:$C$116,"P")</f>
        <v>22516</v>
      </c>
      <c r="S43">
        <f>SUMIFS(Source_rur_pop!T$3:T$116,Source_rur_pop!$A$3:$A$116,combined!$B16,Source_rur_pop!$C$3:$C$116,"P")</f>
        <v>22631</v>
      </c>
      <c r="T43">
        <f>SUMIFS(Source_rur_pop!U$3:U$116,Source_rur_pop!$A$3:$A$116,combined!$B16,Source_rur_pop!$C$3:$C$116,"P")</f>
        <v>22745</v>
      </c>
      <c r="U43">
        <f>SUMIFS(Source_rur_pop!V$3:V$116,Source_rur_pop!$A$3:$A$116,combined!$B16,Source_rur_pop!$C$3:$C$116,"P")</f>
        <v>22857</v>
      </c>
      <c r="V43">
        <f>SUMIFS(Source_rur_pop!W$3:W$116,Source_rur_pop!$A$3:$A$116,combined!$B16,Source_rur_pop!$C$3:$C$116,"P")</f>
        <v>22965</v>
      </c>
      <c r="W43">
        <f>SUMIFS(Source_rur_pop!X$3:X$116,Source_rur_pop!$A$3:$A$116,combined!$B16,Source_rur_pop!$C$3:$C$116,"P")</f>
        <v>23061</v>
      </c>
      <c r="X43">
        <f>SUMIFS(Source_rur_pop!Y$3:Y$116,Source_rur_pop!$A$3:$A$116,combined!$B16,Source_rur_pop!$C$3:$C$116,"P")</f>
        <v>23145</v>
      </c>
      <c r="Y43">
        <f>SUMIFS(Source_rur_pop!Z$3:Z$116,Source_rur_pop!$A$3:$A$116,combined!$B16,Source_rur_pop!$C$3:$C$116,"P")</f>
        <v>23229</v>
      </c>
      <c r="Z43">
        <f>SUMIFS(Source_rur_pop!AA$3:AA$116,Source_rur_pop!$A$3:$A$116,combined!$B16,Source_rur_pop!$C$3:$C$116,"P")</f>
        <v>23310</v>
      </c>
      <c r="AA43">
        <f>SUMIFS(Source_rur_pop!AB$3:AB$116,Source_rur_pop!$A$3:$A$116,combined!$B16,Source_rur_pop!$C$3:$C$116,"P")</f>
        <v>23388</v>
      </c>
      <c r="AB43">
        <f>SUMIFS(Source_rur_pop!AC$3:AC$116,Source_rur_pop!$A$3:$A$116,combined!$B16,Source_rur_pop!$C$3:$C$116,"P")</f>
        <v>23467</v>
      </c>
      <c r="AC43" s="9">
        <f t="shared" si="6"/>
        <v>23551.727110549578</v>
      </c>
      <c r="AD43" s="9">
        <f t="shared" si="6"/>
        <v>23636.76012655201</v>
      </c>
      <c r="AE43" s="9">
        <f t="shared" si="6"/>
        <v>23722.100152472507</v>
      </c>
      <c r="AF43" s="10">
        <f t="shared" si="6"/>
        <v>23807.748296763926</v>
      </c>
      <c r="AG43" s="49">
        <f t="shared" si="3"/>
        <v>1.0036104789938884</v>
      </c>
    </row>
    <row r="44" spans="1:33" x14ac:dyDescent="0.35">
      <c r="A44" s="8" t="s">
        <v>49</v>
      </c>
      <c r="B44" t="str">
        <f t="shared" si="5"/>
        <v>MP</v>
      </c>
      <c r="C44">
        <f>SUMIFS(Source_rur_pop!D$3:D$116,Source_rur_pop!$A$3:$A$116,combined!$B17,Source_rur_pop!$C$3:$C$116,"P")</f>
        <v>53029</v>
      </c>
      <c r="D44">
        <f>SUMIFS(Source_rur_pop!E$3:E$116,Source_rur_pop!$A$3:$A$116,combined!$B17,Source_rur_pop!$C$3:$C$116,"P")</f>
        <v>53835</v>
      </c>
      <c r="E44">
        <f>SUMIFS(Source_rur_pop!F$3:F$116,Source_rur_pop!$A$3:$A$116,combined!$B17,Source_rur_pop!$C$3:$C$116,"P")</f>
        <v>54637</v>
      </c>
      <c r="F44">
        <f>SUMIFS(Source_rur_pop!G$3:G$116,Source_rur_pop!$A$3:$A$116,combined!$B17,Source_rur_pop!$C$3:$C$116,"P")</f>
        <v>55439</v>
      </c>
      <c r="G44">
        <f>SUMIFS(Source_rur_pop!H$3:H$116,Source_rur_pop!$A$3:$A$116,combined!$B17,Source_rur_pop!$C$3:$C$116,"P")</f>
        <v>56239</v>
      </c>
      <c r="H44">
        <f>SUMIFS(Source_rur_pop!I$3:I$116,Source_rur_pop!$A$3:$A$116,combined!$B17,Source_rur_pop!$C$3:$C$116,"P")</f>
        <v>56997</v>
      </c>
      <c r="I44">
        <f>SUMIFS(Source_rur_pop!J$3:J$116,Source_rur_pop!$A$3:$A$116,combined!$B17,Source_rur_pop!$C$3:$C$116,"P")</f>
        <v>57725</v>
      </c>
      <c r="J44">
        <f>SUMIFS(Source_rur_pop!K$3:K$116,Source_rur_pop!$A$3:$A$116,combined!$B17,Source_rur_pop!$C$3:$C$116,"P")</f>
        <v>58452</v>
      </c>
      <c r="K44">
        <f>SUMIFS(Source_rur_pop!L$3:L$116,Source_rur_pop!$A$3:$A$116,combined!$B17,Source_rur_pop!$C$3:$C$116,"P")</f>
        <v>59176</v>
      </c>
      <c r="L44">
        <f>SUMIFS(Source_rur_pop!M$3:M$116,Source_rur_pop!$A$3:$A$116,combined!$B17,Source_rur_pop!$C$3:$C$116,"P")</f>
        <v>59897</v>
      </c>
      <c r="M44">
        <f>SUMIFS(Source_rur_pop!N$3:N$116,Source_rur_pop!$A$3:$A$116,combined!$B17,Source_rur_pop!$C$3:$C$116,"P")</f>
        <v>60572</v>
      </c>
      <c r="N44">
        <f>SUMIFS(Source_rur_pop!O$3:O$116,Source_rur_pop!$A$3:$A$116,combined!$B17,Source_rur_pop!$C$3:$C$116,"P")</f>
        <v>61211</v>
      </c>
      <c r="O44">
        <f>SUMIFS(Source_rur_pop!P$3:P$116,Source_rur_pop!$A$3:$A$116,combined!$B17,Source_rur_pop!$C$3:$C$116,"P")</f>
        <v>61848</v>
      </c>
      <c r="P44">
        <f>SUMIFS(Source_rur_pop!Q$3:Q$116,Source_rur_pop!$A$3:$A$116,combined!$B17,Source_rur_pop!$C$3:$C$116,"P")</f>
        <v>62483</v>
      </c>
      <c r="Q44">
        <f>SUMIFS(Source_rur_pop!R$3:R$116,Source_rur_pop!$A$3:$A$116,combined!$B17,Source_rur_pop!$C$3:$C$116,"P")</f>
        <v>63117</v>
      </c>
      <c r="R44">
        <f>SUMIFS(Source_rur_pop!S$3:S$116,Source_rur_pop!$A$3:$A$116,combined!$B17,Source_rur_pop!$C$3:$C$116,"P")</f>
        <v>63685</v>
      </c>
      <c r="S44">
        <f>SUMIFS(Source_rur_pop!T$3:T$116,Source_rur_pop!$A$3:$A$116,combined!$B17,Source_rur_pop!$C$3:$C$116,"P")</f>
        <v>64206</v>
      </c>
      <c r="T44">
        <f>SUMIFS(Source_rur_pop!U$3:U$116,Source_rur_pop!$A$3:$A$116,combined!$B17,Source_rur_pop!$C$3:$C$116,"P")</f>
        <v>64725</v>
      </c>
      <c r="U44">
        <f>SUMIFS(Source_rur_pop!V$3:V$116,Source_rur_pop!$A$3:$A$116,combined!$B17,Source_rur_pop!$C$3:$C$116,"P")</f>
        <v>65242</v>
      </c>
      <c r="V44">
        <f>SUMIFS(Source_rur_pop!W$3:W$116,Source_rur_pop!$A$3:$A$116,combined!$B17,Source_rur_pop!$C$3:$C$116,"P")</f>
        <v>65757</v>
      </c>
      <c r="W44">
        <f>SUMIFS(Source_rur_pop!X$3:X$116,Source_rur_pop!$A$3:$A$116,combined!$B17,Source_rur_pop!$C$3:$C$116,"P")</f>
        <v>66219</v>
      </c>
      <c r="X44">
        <f>SUMIFS(Source_rur_pop!Y$3:Y$116,Source_rur_pop!$A$3:$A$116,combined!$B17,Source_rur_pop!$C$3:$C$116,"P")</f>
        <v>66642</v>
      </c>
      <c r="Y44">
        <f>SUMIFS(Source_rur_pop!Z$3:Z$116,Source_rur_pop!$A$3:$A$116,combined!$B17,Source_rur_pop!$C$3:$C$116,"P")</f>
        <v>67063</v>
      </c>
      <c r="Z44">
        <f>SUMIFS(Source_rur_pop!AA$3:AA$116,Source_rur_pop!$A$3:$A$116,combined!$B17,Source_rur_pop!$C$3:$C$116,"P")</f>
        <v>67483</v>
      </c>
      <c r="AA44">
        <f>SUMIFS(Source_rur_pop!AB$3:AB$116,Source_rur_pop!$A$3:$A$116,combined!$B17,Source_rur_pop!$C$3:$C$116,"P")</f>
        <v>67900</v>
      </c>
      <c r="AB44">
        <f>SUMIFS(Source_rur_pop!AC$3:AC$116,Source_rur_pop!$A$3:$A$116,combined!$B17,Source_rur_pop!$C$3:$C$116,"P")</f>
        <v>68319</v>
      </c>
      <c r="AC44" s="9">
        <f t="shared" si="6"/>
        <v>68755.601497465657</v>
      </c>
      <c r="AD44" s="9">
        <f t="shared" si="6"/>
        <v>69194.993153856194</v>
      </c>
      <c r="AE44" s="9">
        <f t="shared" si="6"/>
        <v>69637.192800046847</v>
      </c>
      <c r="AF44" s="10">
        <f t="shared" si="6"/>
        <v>70082.218380863385</v>
      </c>
      <c r="AG44" s="49">
        <f t="shared" si="3"/>
        <v>1.006390630680567</v>
      </c>
    </row>
    <row r="45" spans="1:33" x14ac:dyDescent="0.35">
      <c r="A45" s="8" t="s">
        <v>49</v>
      </c>
      <c r="B45" t="str">
        <f t="shared" si="5"/>
        <v>GJ</v>
      </c>
      <c r="C45">
        <f>SUMIFS(Source_rur_pop!D$3:D$116,Source_rur_pop!$A$3:$A$116,combined!$B18,Source_rur_pop!$C$3:$C$116,"P")</f>
        <v>35063</v>
      </c>
      <c r="D45">
        <f>SUMIFS(Source_rur_pop!E$3:E$116,Source_rur_pop!$A$3:$A$116,combined!$B18,Source_rur_pop!$C$3:$C$116,"P")</f>
        <v>35274</v>
      </c>
      <c r="E45">
        <f>SUMIFS(Source_rur_pop!F$3:F$116,Source_rur_pop!$A$3:$A$116,combined!$B18,Source_rur_pop!$C$3:$C$116,"P")</f>
        <v>35477</v>
      </c>
      <c r="F45">
        <f>SUMIFS(Source_rur_pop!G$3:G$116,Source_rur_pop!$A$3:$A$116,combined!$B18,Source_rur_pop!$C$3:$C$116,"P")</f>
        <v>35671</v>
      </c>
      <c r="G45">
        <f>SUMIFS(Source_rur_pop!H$3:H$116,Source_rur_pop!$A$3:$A$116,combined!$B18,Source_rur_pop!$C$3:$C$116,"P")</f>
        <v>35856</v>
      </c>
      <c r="H45">
        <f>SUMIFS(Source_rur_pop!I$3:I$116,Source_rur_pop!$A$3:$A$116,combined!$B18,Source_rur_pop!$C$3:$C$116,"P")</f>
        <v>36030</v>
      </c>
      <c r="I45">
        <f>SUMIFS(Source_rur_pop!J$3:J$116,Source_rur_pop!$A$3:$A$116,combined!$B18,Source_rur_pop!$C$3:$C$116,"P")</f>
        <v>36196</v>
      </c>
      <c r="J45">
        <f>SUMIFS(Source_rur_pop!K$3:K$116,Source_rur_pop!$A$3:$A$116,combined!$B18,Source_rur_pop!$C$3:$C$116,"P")</f>
        <v>36354</v>
      </c>
      <c r="K45">
        <f>SUMIFS(Source_rur_pop!L$3:L$116,Source_rur_pop!$A$3:$A$116,combined!$B18,Source_rur_pop!$C$3:$C$116,"P")</f>
        <v>36503</v>
      </c>
      <c r="L45">
        <f>SUMIFS(Source_rur_pop!M$3:M$116,Source_rur_pop!$A$3:$A$116,combined!$B18,Source_rur_pop!$C$3:$C$116,"P")</f>
        <v>36643</v>
      </c>
      <c r="M45">
        <f>SUMIFS(Source_rur_pop!N$3:N$116,Source_rur_pop!$A$3:$A$116,combined!$B18,Source_rur_pop!$C$3:$C$116,"P")</f>
        <v>36761</v>
      </c>
      <c r="N45">
        <f>SUMIFS(Source_rur_pop!O$3:O$116,Source_rur_pop!$A$3:$A$116,combined!$B18,Source_rur_pop!$C$3:$C$116,"P")</f>
        <v>36858</v>
      </c>
      <c r="O45">
        <f>SUMIFS(Source_rur_pop!P$3:P$116,Source_rur_pop!$A$3:$A$116,combined!$B18,Source_rur_pop!$C$3:$C$116,"P")</f>
        <v>36949</v>
      </c>
      <c r="P45">
        <f>SUMIFS(Source_rur_pop!Q$3:Q$116,Source_rur_pop!$A$3:$A$116,combined!$B18,Source_rur_pop!$C$3:$C$116,"P")</f>
        <v>37030</v>
      </c>
      <c r="Q45">
        <f>SUMIFS(Source_rur_pop!R$3:R$116,Source_rur_pop!$A$3:$A$116,combined!$B18,Source_rur_pop!$C$3:$C$116,"P")</f>
        <v>37107</v>
      </c>
      <c r="R45">
        <f>SUMIFS(Source_rur_pop!S$3:S$116,Source_rur_pop!$A$3:$A$116,combined!$B18,Source_rur_pop!$C$3:$C$116,"P")</f>
        <v>37154</v>
      </c>
      <c r="S45">
        <f>SUMIFS(Source_rur_pop!T$3:T$116,Source_rur_pop!$A$3:$A$116,combined!$B18,Source_rur_pop!$C$3:$C$116,"P")</f>
        <v>37177</v>
      </c>
      <c r="T45">
        <f>SUMIFS(Source_rur_pop!U$3:U$116,Source_rur_pop!$A$3:$A$116,combined!$B18,Source_rur_pop!$C$3:$C$116,"P")</f>
        <v>37192</v>
      </c>
      <c r="U45">
        <f>SUMIFS(Source_rur_pop!V$3:V$116,Source_rur_pop!$A$3:$A$116,combined!$B18,Source_rur_pop!$C$3:$C$116,"P")</f>
        <v>37203</v>
      </c>
      <c r="V45">
        <f>SUMIFS(Source_rur_pop!W$3:W$116,Source_rur_pop!$A$3:$A$116,combined!$B18,Source_rur_pop!$C$3:$C$116,"P")</f>
        <v>37205</v>
      </c>
      <c r="W45">
        <f>SUMIFS(Source_rur_pop!X$3:X$116,Source_rur_pop!$A$3:$A$116,combined!$B18,Source_rur_pop!$C$3:$C$116,"P")</f>
        <v>37182</v>
      </c>
      <c r="X45">
        <f>SUMIFS(Source_rur_pop!Y$3:Y$116,Source_rur_pop!$A$3:$A$116,combined!$B18,Source_rur_pop!$C$3:$C$116,"P")</f>
        <v>37137</v>
      </c>
      <c r="Y45">
        <f>SUMIFS(Source_rur_pop!Z$3:Z$116,Source_rur_pop!$A$3:$A$116,combined!$B18,Source_rur_pop!$C$3:$C$116,"P")</f>
        <v>37088</v>
      </c>
      <c r="Z45">
        <f>SUMIFS(Source_rur_pop!AA$3:AA$116,Source_rur_pop!$A$3:$A$116,combined!$B18,Source_rur_pop!$C$3:$C$116,"P")</f>
        <v>37031</v>
      </c>
      <c r="AA45">
        <f>SUMIFS(Source_rur_pop!AB$3:AB$116,Source_rur_pop!$A$3:$A$116,combined!$B18,Source_rur_pop!$C$3:$C$116,"P")</f>
        <v>36968</v>
      </c>
      <c r="AB45">
        <f>SUMIFS(Source_rur_pop!AC$3:AC$116,Source_rur_pop!$A$3:$A$116,combined!$B18,Source_rur_pop!$C$3:$C$116,"P")</f>
        <v>36907</v>
      </c>
      <c r="AC45" s="9">
        <f t="shared" si="6"/>
        <v>36857.565909662277</v>
      </c>
      <c r="AD45" s="9">
        <f t="shared" si="6"/>
        <v>36808.198032489738</v>
      </c>
      <c r="AE45" s="9">
        <f t="shared" si="6"/>
        <v>36758.896279794935</v>
      </c>
      <c r="AF45" s="10">
        <f t="shared" si="6"/>
        <v>36709.660563009216</v>
      </c>
      <c r="AG45" s="49">
        <f t="shared" si="3"/>
        <v>0.99866057684618836</v>
      </c>
    </row>
    <row r="46" spans="1:33" x14ac:dyDescent="0.35">
      <c r="A46" s="8" t="s">
        <v>49</v>
      </c>
      <c r="B46" t="str">
        <f t="shared" si="5"/>
        <v>MH</v>
      </c>
      <c r="C46">
        <f>SUMIFS(Source_rur_pop!D$3:D$116,Source_rur_pop!$A$3:$A$116,combined!$B19,Source_rur_pop!$C$3:$C$116,"P")</f>
        <v>61776</v>
      </c>
      <c r="D46">
        <f>SUMIFS(Source_rur_pop!E$3:E$116,Source_rur_pop!$A$3:$A$116,combined!$B19,Source_rur_pop!$C$3:$C$116,"P")</f>
        <v>62151</v>
      </c>
      <c r="E46">
        <f>SUMIFS(Source_rur_pop!F$3:F$116,Source_rur_pop!$A$3:$A$116,combined!$B19,Source_rur_pop!$C$3:$C$116,"P")</f>
        <v>62518</v>
      </c>
      <c r="F46">
        <f>SUMIFS(Source_rur_pop!G$3:G$116,Source_rur_pop!$A$3:$A$116,combined!$B19,Source_rur_pop!$C$3:$C$116,"P")</f>
        <v>62881</v>
      </c>
      <c r="G46">
        <f>SUMIFS(Source_rur_pop!H$3:H$116,Source_rur_pop!$A$3:$A$116,combined!$B19,Source_rur_pop!$C$3:$C$116,"P")</f>
        <v>63237</v>
      </c>
      <c r="H46">
        <f>SUMIFS(Source_rur_pop!I$3:I$116,Source_rur_pop!$A$3:$A$116,combined!$B19,Source_rur_pop!$C$3:$C$116,"P")</f>
        <v>63548</v>
      </c>
      <c r="I46">
        <f>SUMIFS(Source_rur_pop!J$3:J$116,Source_rur_pop!$A$3:$A$116,combined!$B19,Source_rur_pop!$C$3:$C$116,"P")</f>
        <v>63824</v>
      </c>
      <c r="J46">
        <f>SUMIFS(Source_rur_pop!K$3:K$116,Source_rur_pop!$A$3:$A$116,combined!$B19,Source_rur_pop!$C$3:$C$116,"P")</f>
        <v>64094</v>
      </c>
      <c r="K46">
        <f>SUMIFS(Source_rur_pop!L$3:L$116,Source_rur_pop!$A$3:$A$116,combined!$B19,Source_rur_pop!$C$3:$C$116,"P")</f>
        <v>64359</v>
      </c>
      <c r="L46">
        <f>SUMIFS(Source_rur_pop!M$3:M$116,Source_rur_pop!$A$3:$A$116,combined!$B19,Source_rur_pop!$C$3:$C$116,"P")</f>
        <v>64619</v>
      </c>
      <c r="M46">
        <f>SUMIFS(Source_rur_pop!N$3:N$116,Source_rur_pop!$A$3:$A$116,combined!$B19,Source_rur_pop!$C$3:$C$116,"P")</f>
        <v>64822</v>
      </c>
      <c r="N46">
        <f>SUMIFS(Source_rur_pop!O$3:O$116,Source_rur_pop!$A$3:$A$116,combined!$B19,Source_rur_pop!$C$3:$C$116,"P")</f>
        <v>64984</v>
      </c>
      <c r="O46">
        <f>SUMIFS(Source_rur_pop!P$3:P$116,Source_rur_pop!$A$3:$A$116,combined!$B19,Source_rur_pop!$C$3:$C$116,"P")</f>
        <v>65142</v>
      </c>
      <c r="P46">
        <f>SUMIFS(Source_rur_pop!Q$3:Q$116,Source_rur_pop!$A$3:$A$116,combined!$B19,Source_rur_pop!$C$3:$C$116,"P")</f>
        <v>65293</v>
      </c>
      <c r="Q46">
        <f>SUMIFS(Source_rur_pop!R$3:R$116,Source_rur_pop!$A$3:$A$116,combined!$B19,Source_rur_pop!$C$3:$C$116,"P")</f>
        <v>65439</v>
      </c>
      <c r="R46">
        <f>SUMIFS(Source_rur_pop!S$3:S$116,Source_rur_pop!$A$3:$A$116,combined!$B19,Source_rur_pop!$C$3:$C$116,"P")</f>
        <v>65537</v>
      </c>
      <c r="S46">
        <f>SUMIFS(Source_rur_pop!T$3:T$116,Source_rur_pop!$A$3:$A$116,combined!$B19,Source_rur_pop!$C$3:$C$116,"P")</f>
        <v>65601</v>
      </c>
      <c r="T46">
        <f>SUMIFS(Source_rur_pop!U$3:U$116,Source_rur_pop!$A$3:$A$116,combined!$B19,Source_rur_pop!$C$3:$C$116,"P")</f>
        <v>65659</v>
      </c>
      <c r="U46">
        <f>SUMIFS(Source_rur_pop!V$3:V$116,Source_rur_pop!$A$3:$A$116,combined!$B19,Source_rur_pop!$C$3:$C$116,"P")</f>
        <v>65712</v>
      </c>
      <c r="V46">
        <f>SUMIFS(Source_rur_pop!W$3:W$116,Source_rur_pop!$A$3:$A$116,combined!$B19,Source_rur_pop!$C$3:$C$116,"P")</f>
        <v>65761</v>
      </c>
      <c r="W46">
        <f>SUMIFS(Source_rur_pop!X$3:X$116,Source_rur_pop!$A$3:$A$116,combined!$B19,Source_rur_pop!$C$3:$C$116,"P")</f>
        <v>65756</v>
      </c>
      <c r="X46">
        <f>SUMIFS(Source_rur_pop!Y$3:Y$116,Source_rur_pop!$A$3:$A$116,combined!$B19,Source_rur_pop!$C$3:$C$116,"P")</f>
        <v>65715</v>
      </c>
      <c r="Y46">
        <f>SUMIFS(Source_rur_pop!Z$3:Z$116,Source_rur_pop!$A$3:$A$116,combined!$B19,Source_rur_pop!$C$3:$C$116,"P")</f>
        <v>65669</v>
      </c>
      <c r="Z46">
        <f>SUMIFS(Source_rur_pop!AA$3:AA$116,Source_rur_pop!$A$3:$A$116,combined!$B19,Source_rur_pop!$C$3:$C$116,"P")</f>
        <v>65618</v>
      </c>
      <c r="AA46">
        <f>SUMIFS(Source_rur_pop!AB$3:AB$116,Source_rur_pop!$A$3:$A$116,combined!$B19,Source_rur_pop!$C$3:$C$116,"P")</f>
        <v>65563</v>
      </c>
      <c r="AB46">
        <f>SUMIFS(Source_rur_pop!AC$3:AC$116,Source_rur_pop!$A$3:$A$116,combined!$B19,Source_rur_pop!$C$3:$C$116,"P")</f>
        <v>65507</v>
      </c>
      <c r="AC46" s="9">
        <f t="shared" si="6"/>
        <v>65464.762150776245</v>
      </c>
      <c r="AD46" s="9">
        <f t="shared" si="6"/>
        <v>65422.551535831371</v>
      </c>
      <c r="AE46" s="9">
        <f t="shared" si="6"/>
        <v>65380.368137605168</v>
      </c>
      <c r="AF46" s="10">
        <f t="shared" si="6"/>
        <v>65338.211938548731</v>
      </c>
      <c r="AG46" s="49">
        <f t="shared" si="3"/>
        <v>0.9993552162482825</v>
      </c>
    </row>
    <row r="47" spans="1:33" x14ac:dyDescent="0.35">
      <c r="A47" s="8" t="s">
        <v>49</v>
      </c>
      <c r="B47" t="str">
        <f t="shared" si="5"/>
        <v>AP</v>
      </c>
      <c r="C47">
        <f>SUMIFS(Source_rur_pop!D$3:D$116,Source_rur_pop!$A$3:$A$116,combined!$B20,Source_rur_pop!$C$3:$C$116,"P")</f>
        <v>34949</v>
      </c>
      <c r="D47">
        <f>SUMIFS(Source_rur_pop!E$3:E$116,Source_rur_pop!$A$3:$A$116,combined!$B20,Source_rur_pop!$C$3:$C$116,"P")</f>
        <v>34916</v>
      </c>
      <c r="E47">
        <f>SUMIFS(Source_rur_pop!F$3:F$116,Source_rur_pop!$A$3:$A$116,combined!$B20,Source_rur_pop!$C$3:$C$116,"P")</f>
        <v>34878</v>
      </c>
      <c r="F47">
        <f>SUMIFS(Source_rur_pop!G$3:G$116,Source_rur_pop!$A$3:$A$116,combined!$B20,Source_rur_pop!$C$3:$C$116,"P")</f>
        <v>34834</v>
      </c>
      <c r="G47">
        <f>SUMIFS(Source_rur_pop!H$3:H$116,Source_rur_pop!$A$3:$A$116,combined!$B20,Source_rur_pop!$C$3:$C$116,"P")</f>
        <v>34784</v>
      </c>
      <c r="H47">
        <f>SUMIFS(Source_rur_pop!I$3:I$116,Source_rur_pop!$A$3:$A$116,combined!$B20,Source_rur_pop!$C$3:$C$116,"P")</f>
        <v>34699</v>
      </c>
      <c r="I47">
        <f>SUMIFS(Source_rur_pop!J$3:J$116,Source_rur_pop!$A$3:$A$116,combined!$B20,Source_rur_pop!$C$3:$C$116,"P")</f>
        <v>34588</v>
      </c>
      <c r="J47">
        <f>SUMIFS(Source_rur_pop!K$3:K$116,Source_rur_pop!$A$3:$A$116,combined!$B20,Source_rur_pop!$C$3:$C$116,"P")</f>
        <v>34471</v>
      </c>
      <c r="K47">
        <f>SUMIFS(Source_rur_pop!L$3:L$116,Source_rur_pop!$A$3:$A$116,combined!$B20,Source_rur_pop!$C$3:$C$116,"P")</f>
        <v>34350</v>
      </c>
      <c r="L47">
        <f>SUMIFS(Source_rur_pop!M$3:M$116,Source_rur_pop!$A$3:$A$116,combined!$B20,Source_rur_pop!$C$3:$C$116,"P")</f>
        <v>34223</v>
      </c>
      <c r="M47">
        <f>SUMIFS(Source_rur_pop!N$3:N$116,Source_rur_pop!$A$3:$A$116,combined!$B20,Source_rur_pop!$C$3:$C$116,"P")</f>
        <v>34054</v>
      </c>
      <c r="N47">
        <f>SUMIFS(Source_rur_pop!O$3:O$116,Source_rur_pop!$A$3:$A$116,combined!$B20,Source_rur_pop!$C$3:$C$116,"P")</f>
        <v>33853</v>
      </c>
      <c r="O47">
        <f>SUMIFS(Source_rur_pop!P$3:P$116,Source_rur_pop!$A$3:$A$116,combined!$B20,Source_rur_pop!$C$3:$C$116,"P")</f>
        <v>33648</v>
      </c>
      <c r="P47">
        <f>SUMIFS(Source_rur_pop!Q$3:Q$116,Source_rur_pop!$A$3:$A$116,combined!$B20,Source_rur_pop!$C$3:$C$116,"P")</f>
        <v>33439</v>
      </c>
      <c r="Q47">
        <f>SUMIFS(Source_rur_pop!R$3:R$116,Source_rur_pop!$A$3:$A$116,combined!$B20,Source_rur_pop!$C$3:$C$116,"P")</f>
        <v>33225</v>
      </c>
      <c r="R47">
        <f>SUMIFS(Source_rur_pop!S$3:S$116,Source_rur_pop!$A$3:$A$116,combined!$B20,Source_rur_pop!$C$3:$C$116,"P")</f>
        <v>32974</v>
      </c>
      <c r="S47">
        <f>SUMIFS(Source_rur_pop!T$3:T$116,Source_rur_pop!$A$3:$A$116,combined!$B20,Source_rur_pop!$C$3:$C$116,"P")</f>
        <v>32695</v>
      </c>
      <c r="T47">
        <f>SUMIFS(Source_rur_pop!U$3:U$116,Source_rur_pop!$A$3:$A$116,combined!$B20,Source_rur_pop!$C$3:$C$116,"P")</f>
        <v>32414</v>
      </c>
      <c r="U47">
        <f>SUMIFS(Source_rur_pop!V$3:V$116,Source_rur_pop!$A$3:$A$116,combined!$B20,Source_rur_pop!$C$3:$C$116,"P")</f>
        <v>32128</v>
      </c>
      <c r="V47">
        <f>SUMIFS(Source_rur_pop!W$3:W$116,Source_rur_pop!$A$3:$A$116,combined!$B20,Source_rur_pop!$C$3:$C$116,"P")</f>
        <v>31837</v>
      </c>
      <c r="W47">
        <f>SUMIFS(Source_rur_pop!X$3:X$116,Source_rur_pop!$A$3:$A$116,combined!$B20,Source_rur_pop!$C$3:$C$116,"P")</f>
        <v>31517</v>
      </c>
      <c r="X47">
        <f>SUMIFS(Source_rur_pop!Y$3:Y$116,Source_rur_pop!$A$3:$A$116,combined!$B20,Source_rur_pop!$C$3:$C$116,"P")</f>
        <v>31174</v>
      </c>
      <c r="Y47">
        <f>SUMIFS(Source_rur_pop!Z$3:Z$116,Source_rur_pop!$A$3:$A$116,combined!$B20,Source_rur_pop!$C$3:$C$116,"P")</f>
        <v>30829</v>
      </c>
      <c r="Z47">
        <f>SUMIFS(Source_rur_pop!AA$3:AA$116,Source_rur_pop!$A$3:$A$116,combined!$B20,Source_rur_pop!$C$3:$C$116,"P")</f>
        <v>30479</v>
      </c>
      <c r="AA47">
        <f>SUMIFS(Source_rur_pop!AB$3:AB$116,Source_rur_pop!$A$3:$A$116,combined!$B20,Source_rur_pop!$C$3:$C$116,"P")</f>
        <v>30127</v>
      </c>
      <c r="AB47">
        <f>SUMIFS(Source_rur_pop!AC$3:AC$116,Source_rur_pop!$A$3:$A$116,combined!$B20,Source_rur_pop!$C$3:$C$116,"P")</f>
        <v>29775</v>
      </c>
      <c r="AC47" s="9">
        <f t="shared" si="6"/>
        <v>29444.558195217131</v>
      </c>
      <c r="AD47" s="9">
        <f t="shared" si="6"/>
        <v>29117.783620874165</v>
      </c>
      <c r="AE47" s="9">
        <f t="shared" si="6"/>
        <v>28794.635578188732</v>
      </c>
      <c r="AF47" s="10">
        <f t="shared" si="6"/>
        <v>28475.073820051981</v>
      </c>
      <c r="AG47" s="49">
        <f t="shared" si="3"/>
        <v>0.98890203846237212</v>
      </c>
    </row>
    <row r="48" spans="1:33" x14ac:dyDescent="0.35">
      <c r="A48" s="8" t="s">
        <v>49</v>
      </c>
      <c r="B48" t="str">
        <f t="shared" si="5"/>
        <v>KA</v>
      </c>
      <c r="C48">
        <f>SUMIFS(Source_rur_pop!D$3:D$116,Source_rur_pop!$A$3:$A$116,combined!$B21,Source_rur_pop!$C$3:$C$116,"P")</f>
        <v>37521</v>
      </c>
      <c r="D48">
        <f>SUMIFS(Source_rur_pop!E$3:E$116,Source_rur_pop!$A$3:$A$116,combined!$B21,Source_rur_pop!$C$3:$C$116,"P")</f>
        <v>37607</v>
      </c>
      <c r="E48">
        <f>SUMIFS(Source_rur_pop!F$3:F$116,Source_rur_pop!$A$3:$A$116,combined!$B21,Source_rur_pop!$C$3:$C$116,"P")</f>
        <v>37686</v>
      </c>
      <c r="F48">
        <f>SUMIFS(Source_rur_pop!G$3:G$116,Source_rur_pop!$A$3:$A$116,combined!$B21,Source_rur_pop!$C$3:$C$116,"P")</f>
        <v>37760</v>
      </c>
      <c r="G48">
        <f>SUMIFS(Source_rur_pop!H$3:H$116,Source_rur_pop!$A$3:$A$116,combined!$B21,Source_rur_pop!$C$3:$C$116,"P")</f>
        <v>37828</v>
      </c>
      <c r="H48">
        <f>SUMIFS(Source_rur_pop!I$3:I$116,Source_rur_pop!$A$3:$A$116,combined!$B21,Source_rur_pop!$C$3:$C$116,"P")</f>
        <v>37855</v>
      </c>
      <c r="I48">
        <f>SUMIFS(Source_rur_pop!J$3:J$116,Source_rur_pop!$A$3:$A$116,combined!$B21,Source_rur_pop!$C$3:$C$116,"P")</f>
        <v>37851</v>
      </c>
      <c r="J48">
        <f>SUMIFS(Source_rur_pop!K$3:K$116,Source_rur_pop!$A$3:$A$116,combined!$B21,Source_rur_pop!$C$3:$C$116,"P")</f>
        <v>37842</v>
      </c>
      <c r="K48">
        <f>SUMIFS(Source_rur_pop!L$3:L$116,Source_rur_pop!$A$3:$A$116,combined!$B21,Source_rur_pop!$C$3:$C$116,"P")</f>
        <v>37829</v>
      </c>
      <c r="L48">
        <f>SUMIFS(Source_rur_pop!M$3:M$116,Source_rur_pop!$A$3:$A$116,combined!$B21,Source_rur_pop!$C$3:$C$116,"P")</f>
        <v>37810</v>
      </c>
      <c r="M48">
        <f>SUMIFS(Source_rur_pop!N$3:N$116,Source_rur_pop!$A$3:$A$116,combined!$B21,Source_rur_pop!$C$3:$C$116,"P")</f>
        <v>37753</v>
      </c>
      <c r="N48">
        <f>SUMIFS(Source_rur_pop!O$3:O$116,Source_rur_pop!$A$3:$A$116,combined!$B21,Source_rur_pop!$C$3:$C$116,"P")</f>
        <v>37667</v>
      </c>
      <c r="O48">
        <f>SUMIFS(Source_rur_pop!P$3:P$116,Source_rur_pop!$A$3:$A$116,combined!$B21,Source_rur_pop!$C$3:$C$116,"P")</f>
        <v>37578</v>
      </c>
      <c r="P48">
        <f>SUMIFS(Source_rur_pop!Q$3:Q$116,Source_rur_pop!$A$3:$A$116,combined!$B21,Source_rur_pop!$C$3:$C$116,"P")</f>
        <v>37483</v>
      </c>
      <c r="Q48">
        <f>SUMIFS(Source_rur_pop!R$3:R$116,Source_rur_pop!$A$3:$A$116,combined!$B21,Source_rur_pop!$C$3:$C$116,"P")</f>
        <v>37383</v>
      </c>
      <c r="R48">
        <f>SUMIFS(Source_rur_pop!S$3:S$116,Source_rur_pop!$A$3:$A$116,combined!$B21,Source_rur_pop!$C$3:$C$116,"P")</f>
        <v>37253</v>
      </c>
      <c r="S48">
        <f>SUMIFS(Source_rur_pop!T$3:T$116,Source_rur_pop!$A$3:$A$116,combined!$B21,Source_rur_pop!$C$3:$C$116,"P")</f>
        <v>37099</v>
      </c>
      <c r="T48">
        <f>SUMIFS(Source_rur_pop!U$3:U$116,Source_rur_pop!$A$3:$A$116,combined!$B21,Source_rur_pop!$C$3:$C$116,"P")</f>
        <v>36940</v>
      </c>
      <c r="U48">
        <f>SUMIFS(Source_rur_pop!V$3:V$116,Source_rur_pop!$A$3:$A$116,combined!$B21,Source_rur_pop!$C$3:$C$116,"P")</f>
        <v>36777</v>
      </c>
      <c r="V48">
        <f>SUMIFS(Source_rur_pop!W$3:W$116,Source_rur_pop!$A$3:$A$116,combined!$B21,Source_rur_pop!$C$3:$C$116,"P")</f>
        <v>36611</v>
      </c>
      <c r="W48">
        <f>SUMIFS(Source_rur_pop!X$3:X$116,Source_rur_pop!$A$3:$A$116,combined!$B21,Source_rur_pop!$C$3:$C$116,"P")</f>
        <v>36416</v>
      </c>
      <c r="X48">
        <f>SUMIFS(Source_rur_pop!Y$3:Y$116,Source_rur_pop!$A$3:$A$116,combined!$B21,Source_rur_pop!$C$3:$C$116,"P")</f>
        <v>36200</v>
      </c>
      <c r="Y48">
        <f>SUMIFS(Source_rur_pop!Z$3:Z$116,Source_rur_pop!$A$3:$A$116,combined!$B21,Source_rur_pop!$C$3:$C$116,"P")</f>
        <v>35981</v>
      </c>
      <c r="Z48">
        <f>SUMIFS(Source_rur_pop!AA$3:AA$116,Source_rur_pop!$A$3:$A$116,combined!$B21,Source_rur_pop!$C$3:$C$116,"P")</f>
        <v>35759</v>
      </c>
      <c r="AA48">
        <f>SUMIFS(Source_rur_pop!AB$3:AB$116,Source_rur_pop!$A$3:$A$116,combined!$B21,Source_rur_pop!$C$3:$C$116,"P")</f>
        <v>35532</v>
      </c>
      <c r="AB48">
        <f>SUMIFS(Source_rur_pop!AC$3:AC$116,Source_rur_pop!$A$3:$A$116,combined!$B21,Source_rur_pop!$C$3:$C$116,"P")</f>
        <v>35305</v>
      </c>
      <c r="AC48" s="9">
        <f t="shared" si="6"/>
        <v>35091.908360174719</v>
      </c>
      <c r="AD48" s="9">
        <f t="shared" si="6"/>
        <v>34880.102885112603</v>
      </c>
      <c r="AE48" s="9">
        <f t="shared" si="6"/>
        <v>34669.575811863397</v>
      </c>
      <c r="AF48" s="10">
        <f t="shared" si="6"/>
        <v>34460.319424331974</v>
      </c>
      <c r="AG48" s="49">
        <f t="shared" si="3"/>
        <v>0.99396426455671205</v>
      </c>
    </row>
    <row r="49" spans="1:33" x14ac:dyDescent="0.35">
      <c r="A49" s="8" t="s">
        <v>49</v>
      </c>
      <c r="B49" t="str">
        <f t="shared" si="5"/>
        <v>KL</v>
      </c>
      <c r="C49">
        <f>SUMIFS(Source_rur_pop!D$3:D$116,Source_rur_pop!$A$3:$A$116,combined!$B22,Source_rur_pop!$C$3:$C$116,"P")</f>
        <v>17075</v>
      </c>
      <c r="D49">
        <f>SUMIFS(Source_rur_pop!E$3:E$116,Source_rur_pop!$A$3:$A$116,combined!$B22,Source_rur_pop!$C$3:$C$116,"P")</f>
        <v>16388</v>
      </c>
      <c r="E49">
        <f>SUMIFS(Source_rur_pop!F$3:F$116,Source_rur_pop!$A$3:$A$116,combined!$B22,Source_rur_pop!$C$3:$C$116,"P")</f>
        <v>15693</v>
      </c>
      <c r="F49">
        <f>SUMIFS(Source_rur_pop!G$3:G$116,Source_rur_pop!$A$3:$A$116,combined!$B22,Source_rur_pop!$C$3:$C$116,"P")</f>
        <v>14986</v>
      </c>
      <c r="G49">
        <f>SUMIFS(Source_rur_pop!H$3:H$116,Source_rur_pop!$A$3:$A$116,combined!$B22,Source_rur_pop!$C$3:$C$116,"P")</f>
        <v>14274</v>
      </c>
      <c r="H49">
        <f>SUMIFS(Source_rur_pop!I$3:I$116,Source_rur_pop!$A$3:$A$116,combined!$B22,Source_rur_pop!$C$3:$C$116,"P")</f>
        <v>13545</v>
      </c>
      <c r="I49">
        <f>SUMIFS(Source_rur_pop!J$3:J$116,Source_rur_pop!$A$3:$A$116,combined!$B22,Source_rur_pop!$C$3:$C$116,"P")</f>
        <v>12805</v>
      </c>
      <c r="J49">
        <f>SUMIFS(Source_rur_pop!K$3:K$116,Source_rur_pop!$A$3:$A$116,combined!$B22,Source_rur_pop!$C$3:$C$116,"P")</f>
        <v>12064</v>
      </c>
      <c r="K49">
        <f>SUMIFS(Source_rur_pop!L$3:L$116,Source_rur_pop!$A$3:$A$116,combined!$B22,Source_rur_pop!$C$3:$C$116,"P")</f>
        <v>11326</v>
      </c>
      <c r="L49">
        <f>SUMIFS(Source_rur_pop!M$3:M$116,Source_rur_pop!$A$3:$A$116,combined!$B22,Source_rur_pop!$C$3:$C$116,"P")</f>
        <v>10593</v>
      </c>
      <c r="M49">
        <f>SUMIFS(Source_rur_pop!N$3:N$116,Source_rur_pop!$A$3:$A$116,combined!$B22,Source_rur_pop!$C$3:$C$116,"P")</f>
        <v>9860</v>
      </c>
      <c r="N49">
        <f>SUMIFS(Source_rur_pop!O$3:O$116,Source_rur_pop!$A$3:$A$116,combined!$B22,Source_rur_pop!$C$3:$C$116,"P")</f>
        <v>9131</v>
      </c>
      <c r="O49">
        <f>SUMIFS(Source_rur_pop!P$3:P$116,Source_rur_pop!$A$3:$A$116,combined!$B22,Source_rur_pop!$C$3:$C$116,"P")</f>
        <v>8414</v>
      </c>
      <c r="P49">
        <f>SUMIFS(Source_rur_pop!Q$3:Q$116,Source_rur_pop!$A$3:$A$116,combined!$B22,Source_rur_pop!$C$3:$C$116,"P")</f>
        <v>7711</v>
      </c>
      <c r="Q49">
        <f>SUMIFS(Source_rur_pop!R$3:R$116,Source_rur_pop!$A$3:$A$116,combined!$B22,Source_rur_pop!$C$3:$C$116,"P")</f>
        <v>7025</v>
      </c>
      <c r="R49">
        <f>SUMIFS(Source_rur_pop!S$3:S$116,Source_rur_pop!$A$3:$A$116,combined!$B22,Source_rur_pop!$C$3:$C$116,"P")</f>
        <v>6351</v>
      </c>
      <c r="S49">
        <f>SUMIFS(Source_rur_pop!T$3:T$116,Source_rur_pop!$A$3:$A$116,combined!$B22,Source_rur_pop!$C$3:$C$116,"P")</f>
        <v>5695</v>
      </c>
      <c r="T49">
        <f>SUMIFS(Source_rur_pop!U$3:U$116,Source_rur_pop!$A$3:$A$116,combined!$B22,Source_rur_pop!$C$3:$C$116,"P")</f>
        <v>5064</v>
      </c>
      <c r="U49">
        <f>SUMIFS(Source_rur_pop!V$3:V$116,Source_rur_pop!$A$3:$A$116,combined!$B22,Source_rur_pop!$C$3:$C$116,"P")</f>
        <v>4457</v>
      </c>
      <c r="V49">
        <f>SUMIFS(Source_rur_pop!W$3:W$116,Source_rur_pop!$A$3:$A$116,combined!$B22,Source_rur_pop!$C$3:$C$116,"P")</f>
        <v>3879</v>
      </c>
      <c r="W49">
        <f>SUMIFS(Source_rur_pop!X$3:X$116,Source_rur_pop!$A$3:$A$116,combined!$B22,Source_rur_pop!$C$3:$C$116,"P")</f>
        <v>3329</v>
      </c>
      <c r="X49">
        <f>SUMIFS(Source_rur_pop!Y$3:Y$116,Source_rur_pop!$A$3:$A$116,combined!$B22,Source_rur_pop!$C$3:$C$116,"P")</f>
        <v>2811</v>
      </c>
      <c r="Y49">
        <f>SUMIFS(Source_rur_pop!Z$3:Z$116,Source_rur_pop!$A$3:$A$116,combined!$B22,Source_rur_pop!$C$3:$C$116,"P")</f>
        <v>2329</v>
      </c>
      <c r="Z49">
        <f>SUMIFS(Source_rur_pop!AA$3:AA$116,Source_rur_pop!$A$3:$A$116,combined!$B22,Source_rur_pop!$C$3:$C$116,"P")</f>
        <v>1885</v>
      </c>
      <c r="AA49">
        <f>SUMIFS(Source_rur_pop!AB$3:AB$116,Source_rur_pop!$A$3:$A$116,combined!$B22,Source_rur_pop!$C$3:$C$116,"P")</f>
        <v>1479</v>
      </c>
      <c r="AB49">
        <f>SUMIFS(Source_rur_pop!AC$3:AC$116,Source_rur_pop!$A$3:$A$116,combined!$B22,Source_rur_pop!$C$3:$C$116,"P")</f>
        <v>1075</v>
      </c>
      <c r="AC49" s="9">
        <f t="shared" si="6"/>
        <v>868.00703495588789</v>
      </c>
      <c r="AD49" s="9">
        <f t="shared" si="6"/>
        <v>700.8708955654995</v>
      </c>
      <c r="AE49" s="9">
        <f t="shared" si="6"/>
        <v>565.91708646203438</v>
      </c>
      <c r="AF49" s="10">
        <f t="shared" si="6"/>
        <v>456.94884860538167</v>
      </c>
      <c r="AG49" s="49">
        <f t="shared" si="3"/>
        <v>0.80744840461012823</v>
      </c>
    </row>
    <row r="50" spans="1:33" x14ac:dyDescent="0.35">
      <c r="A50" s="8" t="s">
        <v>49</v>
      </c>
      <c r="B50" t="str">
        <f t="shared" si="5"/>
        <v>TN</v>
      </c>
      <c r="C50">
        <f>SUMIFS(Source_rur_pop!D$3:D$116,Source_rur_pop!$A$3:$A$116,combined!$B23,Source_rur_pop!$C$3:$C$116,"P")</f>
        <v>37594</v>
      </c>
      <c r="D50">
        <f>SUMIFS(Source_rur_pop!E$3:E$116,Source_rur_pop!$A$3:$A$116,combined!$B23,Source_rur_pop!$C$3:$C$116,"P")</f>
        <v>37538</v>
      </c>
      <c r="E50">
        <f>SUMIFS(Source_rur_pop!F$3:F$116,Source_rur_pop!$A$3:$A$116,combined!$B23,Source_rur_pop!$C$3:$C$116,"P")</f>
        <v>37477</v>
      </c>
      <c r="F50">
        <f>SUMIFS(Source_rur_pop!G$3:G$116,Source_rur_pop!$A$3:$A$116,combined!$B23,Source_rur_pop!$C$3:$C$116,"P")</f>
        <v>37410</v>
      </c>
      <c r="G50">
        <f>SUMIFS(Source_rur_pop!H$3:H$116,Source_rur_pop!$A$3:$A$116,combined!$B23,Source_rur_pop!$C$3:$C$116,"P")</f>
        <v>37341</v>
      </c>
      <c r="H50">
        <f>SUMIFS(Source_rur_pop!I$3:I$116,Source_rur_pop!$A$3:$A$116,combined!$B23,Source_rur_pop!$C$3:$C$116,"P")</f>
        <v>37225</v>
      </c>
      <c r="I50">
        <f>SUMIFS(Source_rur_pop!J$3:J$116,Source_rur_pop!$A$3:$A$116,combined!$B23,Source_rur_pop!$C$3:$C$116,"P")</f>
        <v>37078</v>
      </c>
      <c r="J50">
        <f>SUMIFS(Source_rur_pop!K$3:K$116,Source_rur_pop!$A$3:$A$116,combined!$B23,Source_rur_pop!$C$3:$C$116,"P")</f>
        <v>36924</v>
      </c>
      <c r="K50">
        <f>SUMIFS(Source_rur_pop!L$3:L$116,Source_rur_pop!$A$3:$A$116,combined!$B23,Source_rur_pop!$C$3:$C$116,"P")</f>
        <v>36768</v>
      </c>
      <c r="L50">
        <f>SUMIFS(Source_rur_pop!M$3:M$116,Source_rur_pop!$A$3:$A$116,combined!$B23,Source_rur_pop!$C$3:$C$116,"P")</f>
        <v>36608</v>
      </c>
      <c r="M50">
        <f>SUMIFS(Source_rur_pop!N$3:N$116,Source_rur_pop!$A$3:$A$116,combined!$B23,Source_rur_pop!$C$3:$C$116,"P")</f>
        <v>36411</v>
      </c>
      <c r="N50">
        <f>SUMIFS(Source_rur_pop!O$3:O$116,Source_rur_pop!$A$3:$A$116,combined!$B23,Source_rur_pop!$C$3:$C$116,"P")</f>
        <v>36186</v>
      </c>
      <c r="O50">
        <f>SUMIFS(Source_rur_pop!P$3:P$116,Source_rur_pop!$A$3:$A$116,combined!$B23,Source_rur_pop!$C$3:$C$116,"P")</f>
        <v>35957</v>
      </c>
      <c r="P50">
        <f>SUMIFS(Source_rur_pop!Q$3:Q$116,Source_rur_pop!$A$3:$A$116,combined!$B23,Source_rur_pop!$C$3:$C$116,"P")</f>
        <v>35726</v>
      </c>
      <c r="Q50">
        <f>SUMIFS(Source_rur_pop!R$3:R$116,Source_rur_pop!$A$3:$A$116,combined!$B23,Source_rur_pop!$C$3:$C$116,"P")</f>
        <v>35492</v>
      </c>
      <c r="R50">
        <f>SUMIFS(Source_rur_pop!S$3:S$116,Source_rur_pop!$A$3:$A$116,combined!$B23,Source_rur_pop!$C$3:$C$116,"P")</f>
        <v>35223</v>
      </c>
      <c r="S50">
        <f>SUMIFS(Source_rur_pop!T$3:T$116,Source_rur_pop!$A$3:$A$116,combined!$B23,Source_rur_pop!$C$3:$C$116,"P")</f>
        <v>34929</v>
      </c>
      <c r="T50">
        <f>SUMIFS(Source_rur_pop!U$3:U$116,Source_rur_pop!$A$3:$A$116,combined!$B23,Source_rur_pop!$C$3:$C$116,"P")</f>
        <v>34631</v>
      </c>
      <c r="U50">
        <f>SUMIFS(Source_rur_pop!V$3:V$116,Source_rur_pop!$A$3:$A$116,combined!$B23,Source_rur_pop!$C$3:$C$116,"P")</f>
        <v>34333</v>
      </c>
      <c r="V50">
        <f>SUMIFS(Source_rur_pop!W$3:W$116,Source_rur_pop!$A$3:$A$116,combined!$B23,Source_rur_pop!$C$3:$C$116,"P")</f>
        <v>34030</v>
      </c>
      <c r="W50">
        <f>SUMIFS(Source_rur_pop!X$3:X$116,Source_rur_pop!$A$3:$A$116,combined!$B23,Source_rur_pop!$C$3:$C$116,"P")</f>
        <v>33699</v>
      </c>
      <c r="X50">
        <f>SUMIFS(Source_rur_pop!Y$3:Y$116,Source_rur_pop!$A$3:$A$116,combined!$B23,Source_rur_pop!$C$3:$C$116,"P")</f>
        <v>33346</v>
      </c>
      <c r="Y50">
        <f>SUMIFS(Source_rur_pop!Z$3:Z$116,Source_rur_pop!$A$3:$A$116,combined!$B23,Source_rur_pop!$C$3:$C$116,"P")</f>
        <v>32992</v>
      </c>
      <c r="Z50">
        <f>SUMIFS(Source_rur_pop!AA$3:AA$116,Source_rur_pop!$A$3:$A$116,combined!$B23,Source_rur_pop!$C$3:$C$116,"P")</f>
        <v>32635</v>
      </c>
      <c r="AA50">
        <f>SUMIFS(Source_rur_pop!AB$3:AB$116,Source_rur_pop!$A$3:$A$116,combined!$B23,Source_rur_pop!$C$3:$C$116,"P")</f>
        <v>32277</v>
      </c>
      <c r="AB50">
        <f>SUMIFS(Source_rur_pop!AC$3:AC$116,Source_rur_pop!$A$3:$A$116,combined!$B23,Source_rur_pop!$C$3:$C$116,"P")</f>
        <v>31920</v>
      </c>
      <c r="AC50" s="9">
        <f t="shared" si="6"/>
        <v>31581.278313708404</v>
      </c>
      <c r="AD50" s="9">
        <f t="shared" si="6"/>
        <v>31246.15100024777</v>
      </c>
      <c r="AE50" s="9">
        <f t="shared" si="6"/>
        <v>30914.579917637315</v>
      </c>
      <c r="AF50" s="10">
        <f t="shared" si="6"/>
        <v>30586.527328643006</v>
      </c>
      <c r="AG50" s="49">
        <f t="shared" si="3"/>
        <v>0.98938841834926083</v>
      </c>
    </row>
    <row r="51" spans="1:33" x14ac:dyDescent="0.35">
      <c r="A51" s="8" t="s">
        <v>49</v>
      </c>
      <c r="B51" t="str">
        <f t="shared" si="5"/>
        <v>SK</v>
      </c>
      <c r="C51">
        <f>SUMIFS(Source_rur_pop!D$3:D$116,Source_rur_pop!$A$3:$A$116,combined!$B24,Source_rur_pop!$C$3:$C$116,"P")</f>
        <v>452</v>
      </c>
      <c r="D51">
        <f>SUMIFS(Source_rur_pop!E$3:E$116,Source_rur_pop!$A$3:$A$116,combined!$B24,Source_rur_pop!$C$3:$C$116,"P")</f>
        <v>446</v>
      </c>
      <c r="E51">
        <f>SUMIFS(Source_rur_pop!F$3:F$116,Source_rur_pop!$A$3:$A$116,combined!$B24,Source_rur_pop!$C$3:$C$116,"P")</f>
        <v>439</v>
      </c>
      <c r="F51">
        <f>SUMIFS(Source_rur_pop!G$3:G$116,Source_rur_pop!$A$3:$A$116,combined!$B24,Source_rur_pop!$C$3:$C$116,"P")</f>
        <v>431</v>
      </c>
      <c r="G51">
        <f>SUMIFS(Source_rur_pop!H$3:H$116,Source_rur_pop!$A$3:$A$116,combined!$B24,Source_rur_pop!$C$3:$C$116,"P")</f>
        <v>423</v>
      </c>
      <c r="H51">
        <f>SUMIFS(Source_rur_pop!I$3:I$116,Source_rur_pop!$A$3:$A$116,combined!$B24,Source_rur_pop!$C$3:$C$116,"P")</f>
        <v>414</v>
      </c>
      <c r="I51">
        <f>SUMIFS(Source_rur_pop!J$3:J$116,Source_rur_pop!$A$3:$A$116,combined!$B24,Source_rur_pop!$C$3:$C$116,"P")</f>
        <v>406</v>
      </c>
      <c r="J51">
        <f>SUMIFS(Source_rur_pop!K$3:K$116,Source_rur_pop!$A$3:$A$116,combined!$B24,Source_rur_pop!$C$3:$C$116,"P")</f>
        <v>396</v>
      </c>
      <c r="K51">
        <f>SUMIFS(Source_rur_pop!L$3:L$116,Source_rur_pop!$A$3:$A$116,combined!$B24,Source_rur_pop!$C$3:$C$116,"P")</f>
        <v>387</v>
      </c>
      <c r="L51">
        <f>SUMIFS(Source_rur_pop!M$3:M$116,Source_rur_pop!$A$3:$A$116,combined!$B24,Source_rur_pop!$C$3:$C$116,"P")</f>
        <v>376</v>
      </c>
      <c r="M51">
        <f>SUMIFS(Source_rur_pop!N$3:N$116,Source_rur_pop!$A$3:$A$116,combined!$B24,Source_rur_pop!$C$3:$C$116,"P")</f>
        <v>366</v>
      </c>
      <c r="N51">
        <f>SUMIFS(Source_rur_pop!O$3:O$116,Source_rur_pop!$A$3:$A$116,combined!$B24,Source_rur_pop!$C$3:$C$116,"P")</f>
        <v>355</v>
      </c>
      <c r="O51">
        <f>SUMIFS(Source_rur_pop!P$3:P$116,Source_rur_pop!$A$3:$A$116,combined!$B24,Source_rur_pop!$C$3:$C$116,"P")</f>
        <v>344</v>
      </c>
      <c r="P51">
        <f>SUMIFS(Source_rur_pop!Q$3:Q$116,Source_rur_pop!$A$3:$A$116,combined!$B24,Source_rur_pop!$C$3:$C$116,"P")</f>
        <v>333</v>
      </c>
      <c r="Q51">
        <f>SUMIFS(Source_rur_pop!R$3:R$116,Source_rur_pop!$A$3:$A$116,combined!$B24,Source_rur_pop!$C$3:$C$116,"P")</f>
        <v>321</v>
      </c>
      <c r="R51">
        <f>SUMIFS(Source_rur_pop!S$3:S$116,Source_rur_pop!$A$3:$A$116,combined!$B24,Source_rur_pop!$C$3:$C$116,"P")</f>
        <v>310</v>
      </c>
      <c r="S51">
        <f>SUMIFS(Source_rur_pop!T$3:T$116,Source_rur_pop!$A$3:$A$116,combined!$B24,Source_rur_pop!$C$3:$C$116,"P")</f>
        <v>297</v>
      </c>
      <c r="T51">
        <f>SUMIFS(Source_rur_pop!U$3:U$116,Source_rur_pop!$A$3:$A$116,combined!$B24,Source_rur_pop!$C$3:$C$116,"P")</f>
        <v>285</v>
      </c>
      <c r="U51">
        <f>SUMIFS(Source_rur_pop!V$3:V$116,Source_rur_pop!$A$3:$A$116,combined!$B24,Source_rur_pop!$C$3:$C$116,"P")</f>
        <v>273</v>
      </c>
      <c r="V51">
        <f>SUMIFS(Source_rur_pop!W$3:W$116,Source_rur_pop!$A$3:$A$116,combined!$B24,Source_rur_pop!$C$3:$C$116,"P")</f>
        <v>260</v>
      </c>
      <c r="W51">
        <f>SUMIFS(Source_rur_pop!X$3:X$116,Source_rur_pop!$A$3:$A$116,combined!$B24,Source_rur_pop!$C$3:$C$116,"P")</f>
        <v>248</v>
      </c>
      <c r="X51">
        <f>SUMIFS(Source_rur_pop!Y$3:Y$116,Source_rur_pop!$A$3:$A$116,combined!$B24,Source_rur_pop!$C$3:$C$116,"P")</f>
        <v>235</v>
      </c>
      <c r="Y51">
        <f>SUMIFS(Source_rur_pop!Z$3:Z$116,Source_rur_pop!$A$3:$A$116,combined!$B24,Source_rur_pop!$C$3:$C$116,"P")</f>
        <v>222</v>
      </c>
      <c r="Z51">
        <f>SUMIFS(Source_rur_pop!AA$3:AA$116,Source_rur_pop!$A$3:$A$116,combined!$B24,Source_rur_pop!$C$3:$C$116,"P")</f>
        <v>210</v>
      </c>
      <c r="AA51">
        <f>SUMIFS(Source_rur_pop!AB$3:AB$116,Source_rur_pop!$A$3:$A$116,combined!$B24,Source_rur_pop!$C$3:$C$116,"P")</f>
        <v>197</v>
      </c>
      <c r="AB51">
        <f>SUMIFS(Source_rur_pop!AC$3:AC$116,Source_rur_pop!$A$3:$A$116,combined!$B24,Source_rur_pop!$C$3:$C$116,"P")</f>
        <v>185</v>
      </c>
      <c r="AC51" s="9">
        <f t="shared" si="6"/>
        <v>174.79867051133638</v>
      </c>
      <c r="AD51" s="9">
        <f t="shared" si="6"/>
        <v>165.15986601367968</v>
      </c>
      <c r="AE51" s="9">
        <f t="shared" si="6"/>
        <v>156.05256757309004</v>
      </c>
      <c r="AF51" s="10">
        <f t="shared" si="6"/>
        <v>147.44746671165743</v>
      </c>
      <c r="AG51" s="49">
        <f t="shared" si="3"/>
        <v>0.94485767843965618</v>
      </c>
    </row>
    <row r="52" spans="1:33" x14ac:dyDescent="0.35">
      <c r="A52" s="8" t="s">
        <v>49</v>
      </c>
      <c r="B52" t="str">
        <f t="shared" si="5"/>
        <v>UK</v>
      </c>
      <c r="C52">
        <f>SUMIFS(Source_rur_pop!D$3:D$116,Source_rur_pop!$A$3:$A$116,combined!$B25,Source_rur_pop!$C$3:$C$116,"P")</f>
        <v>7063</v>
      </c>
      <c r="D52">
        <f>SUMIFS(Source_rur_pop!E$3:E$116,Source_rur_pop!$A$3:$A$116,combined!$B25,Source_rur_pop!$C$3:$C$116,"P")</f>
        <v>7107</v>
      </c>
      <c r="E52">
        <f>SUMIFS(Source_rur_pop!F$3:F$116,Source_rur_pop!$A$3:$A$116,combined!$B25,Source_rur_pop!$C$3:$C$116,"P")</f>
        <v>7150</v>
      </c>
      <c r="F52">
        <f>SUMIFS(Source_rur_pop!G$3:G$116,Source_rur_pop!$A$3:$A$116,combined!$B25,Source_rur_pop!$C$3:$C$116,"P")</f>
        <v>7191</v>
      </c>
      <c r="G52">
        <f>SUMIFS(Source_rur_pop!H$3:H$116,Source_rur_pop!$A$3:$A$116,combined!$B25,Source_rur_pop!$C$3:$C$116,"P")</f>
        <v>7232</v>
      </c>
      <c r="H52">
        <f>SUMIFS(Source_rur_pop!I$3:I$116,Source_rur_pop!$A$3:$A$116,combined!$B25,Source_rur_pop!$C$3:$C$116,"P")</f>
        <v>7269</v>
      </c>
      <c r="I52">
        <f>SUMIFS(Source_rur_pop!J$3:J$116,Source_rur_pop!$A$3:$A$116,combined!$B25,Source_rur_pop!$C$3:$C$116,"P")</f>
        <v>7304</v>
      </c>
      <c r="J52">
        <f>SUMIFS(Source_rur_pop!K$3:K$116,Source_rur_pop!$A$3:$A$116,combined!$B25,Source_rur_pop!$C$3:$C$116,"P")</f>
        <v>7338</v>
      </c>
      <c r="K52">
        <f>SUMIFS(Source_rur_pop!L$3:L$116,Source_rur_pop!$A$3:$A$116,combined!$B25,Source_rur_pop!$C$3:$C$116,"P")</f>
        <v>7370</v>
      </c>
      <c r="L52">
        <f>SUMIFS(Source_rur_pop!M$3:M$116,Source_rur_pop!$A$3:$A$116,combined!$B25,Source_rur_pop!$C$3:$C$116,"P")</f>
        <v>7402</v>
      </c>
      <c r="M52">
        <f>SUMIFS(Source_rur_pop!N$3:N$116,Source_rur_pop!$A$3:$A$116,combined!$B25,Source_rur_pop!$C$3:$C$116,"P")</f>
        <v>7428</v>
      </c>
      <c r="N52">
        <f>SUMIFS(Source_rur_pop!O$3:O$116,Source_rur_pop!$A$3:$A$116,combined!$B25,Source_rur_pop!$C$3:$C$116,"P")</f>
        <v>7450</v>
      </c>
      <c r="O52">
        <f>SUMIFS(Source_rur_pop!P$3:P$116,Source_rur_pop!$A$3:$A$116,combined!$B25,Source_rur_pop!$C$3:$C$116,"P")</f>
        <v>7472</v>
      </c>
      <c r="P52">
        <f>SUMIFS(Source_rur_pop!Q$3:Q$116,Source_rur_pop!$A$3:$A$116,combined!$B25,Source_rur_pop!$C$3:$C$116,"P")</f>
        <v>7492</v>
      </c>
      <c r="Q52">
        <f>SUMIFS(Source_rur_pop!R$3:R$116,Source_rur_pop!$A$3:$A$116,combined!$B25,Source_rur_pop!$C$3:$C$116,"P")</f>
        <v>7512</v>
      </c>
      <c r="R52">
        <f>SUMIFS(Source_rur_pop!S$3:S$116,Source_rur_pop!$A$3:$A$116,combined!$B25,Source_rur_pop!$C$3:$C$116,"P")</f>
        <v>7526</v>
      </c>
      <c r="S52">
        <f>SUMIFS(Source_rur_pop!T$3:T$116,Source_rur_pop!$A$3:$A$116,combined!$B25,Source_rur_pop!$C$3:$C$116,"P")</f>
        <v>7535</v>
      </c>
      <c r="T52">
        <f>SUMIFS(Source_rur_pop!U$3:U$116,Source_rur_pop!$A$3:$A$116,combined!$B25,Source_rur_pop!$C$3:$C$116,"P")</f>
        <v>7543</v>
      </c>
      <c r="U52">
        <f>SUMIFS(Source_rur_pop!V$3:V$116,Source_rur_pop!$A$3:$A$116,combined!$B25,Source_rur_pop!$C$3:$C$116,"P")</f>
        <v>7551</v>
      </c>
      <c r="V52">
        <f>SUMIFS(Source_rur_pop!W$3:W$116,Source_rur_pop!$A$3:$A$116,combined!$B25,Source_rur_pop!$C$3:$C$116,"P")</f>
        <v>7557</v>
      </c>
      <c r="W52">
        <f>SUMIFS(Source_rur_pop!X$3:X$116,Source_rur_pop!$A$3:$A$116,combined!$B25,Source_rur_pop!$C$3:$C$116,"P")</f>
        <v>7557</v>
      </c>
      <c r="X52">
        <f>SUMIFS(Source_rur_pop!Y$3:Y$116,Source_rur_pop!$A$3:$A$116,combined!$B25,Source_rur_pop!$C$3:$C$116,"P")</f>
        <v>7551</v>
      </c>
      <c r="Y52">
        <f>SUMIFS(Source_rur_pop!Z$3:Z$116,Source_rur_pop!$A$3:$A$116,combined!$B25,Source_rur_pop!$C$3:$C$116,"P")</f>
        <v>7544</v>
      </c>
      <c r="Z52">
        <f>SUMIFS(Source_rur_pop!AA$3:AA$116,Source_rur_pop!$A$3:$A$116,combined!$B25,Source_rur_pop!$C$3:$C$116,"P")</f>
        <v>7537</v>
      </c>
      <c r="AA52">
        <f>SUMIFS(Source_rur_pop!AB$3:AB$116,Source_rur_pop!$A$3:$A$116,combined!$B25,Source_rur_pop!$C$3:$C$116,"P")</f>
        <v>7529</v>
      </c>
      <c r="AB52">
        <f>SUMIFS(Source_rur_pop!AC$3:AC$116,Source_rur_pop!$A$3:$A$116,combined!$B25,Source_rur_pop!$C$3:$C$116,"P")</f>
        <v>7521</v>
      </c>
      <c r="AC52" s="9">
        <f t="shared" ref="AC52:AF56" si="7">AB52*$AG52</f>
        <v>7515.0166953947146</v>
      </c>
      <c r="AD52" s="9">
        <f t="shared" si="7"/>
        <v>7509.038150785972</v>
      </c>
      <c r="AE52" s="9">
        <f t="shared" si="7"/>
        <v>7503.0643623869746</v>
      </c>
      <c r="AF52" s="10">
        <f t="shared" si="7"/>
        <v>7497.0953264139362</v>
      </c>
      <c r="AG52" s="49">
        <f t="shared" si="3"/>
        <v>0.99920445358259735</v>
      </c>
    </row>
    <row r="53" spans="1:33" x14ac:dyDescent="0.35">
      <c r="A53" s="8" t="s">
        <v>49</v>
      </c>
      <c r="B53" t="str">
        <f t="shared" si="5"/>
        <v>NE</v>
      </c>
      <c r="C53">
        <f>SUMIFS(Source_rur_pop!D$3:D$116,Source_rur_pop!$A$3:$A$116,combined!$B26,Source_rur_pop!$C$3:$C$116,"P")</f>
        <v>10109</v>
      </c>
      <c r="D53">
        <f>SUMIFS(Source_rur_pop!E$3:E$116,Source_rur_pop!$A$3:$A$116,combined!$B26,Source_rur_pop!$C$3:$C$116,"P")</f>
        <v>10137</v>
      </c>
      <c r="E53">
        <f>SUMIFS(Source_rur_pop!F$3:F$116,Source_rur_pop!$A$3:$A$116,combined!$B26,Source_rur_pop!$C$3:$C$116,"P")</f>
        <v>10162</v>
      </c>
      <c r="F53">
        <f>SUMIFS(Source_rur_pop!G$3:G$116,Source_rur_pop!$A$3:$A$116,combined!$B26,Source_rur_pop!$C$3:$C$116,"P")</f>
        <v>10185</v>
      </c>
      <c r="G53">
        <f>SUMIFS(Source_rur_pop!H$3:H$116,Source_rur_pop!$A$3:$A$116,combined!$B26,Source_rur_pop!$C$3:$C$116,"P")</f>
        <v>10206</v>
      </c>
      <c r="H53">
        <f>SUMIFS(Source_rur_pop!I$3:I$116,Source_rur_pop!$A$3:$A$116,combined!$B26,Source_rur_pop!$C$3:$C$116,"P")</f>
        <v>10223</v>
      </c>
      <c r="I53">
        <f>SUMIFS(Source_rur_pop!J$3:J$116,Source_rur_pop!$A$3:$A$116,combined!$B26,Source_rur_pop!$C$3:$C$116,"P")</f>
        <v>10236</v>
      </c>
      <c r="J53">
        <f>SUMIFS(Source_rur_pop!K$3:K$116,Source_rur_pop!$A$3:$A$116,combined!$B26,Source_rur_pop!$C$3:$C$116,"P")</f>
        <v>10248</v>
      </c>
      <c r="K53">
        <f>SUMIFS(Source_rur_pop!L$3:L$116,Source_rur_pop!$A$3:$A$116,combined!$B26,Source_rur_pop!$C$3:$C$116,"P")</f>
        <v>10260</v>
      </c>
      <c r="L53">
        <f>SUMIFS(Source_rur_pop!M$3:M$116,Source_rur_pop!$A$3:$A$116,combined!$B26,Source_rur_pop!$C$3:$C$116,"P")</f>
        <v>10269</v>
      </c>
      <c r="M53">
        <f>SUMIFS(Source_rur_pop!N$3:N$116,Source_rur_pop!$A$3:$A$116,combined!$B26,Source_rur_pop!$C$3:$C$116,"P")</f>
        <v>10272</v>
      </c>
      <c r="N53">
        <f>SUMIFS(Source_rur_pop!O$3:O$116,Source_rur_pop!$A$3:$A$116,combined!$B26,Source_rur_pop!$C$3:$C$116,"P")</f>
        <v>10275</v>
      </c>
      <c r="O53">
        <f>SUMIFS(Source_rur_pop!P$3:P$116,Source_rur_pop!$A$3:$A$116,combined!$B26,Source_rur_pop!$C$3:$C$116,"P")</f>
        <v>10271</v>
      </c>
      <c r="P53">
        <f>SUMIFS(Source_rur_pop!Q$3:Q$116,Source_rur_pop!$A$3:$A$116,combined!$B26,Source_rur_pop!$C$3:$C$116,"P")</f>
        <v>10266</v>
      </c>
      <c r="Q53">
        <f>SUMIFS(Source_rur_pop!R$3:R$116,Source_rur_pop!$A$3:$A$116,combined!$B26,Source_rur_pop!$C$3:$C$116,"P")</f>
        <v>10263</v>
      </c>
      <c r="R53">
        <f>SUMIFS(Source_rur_pop!S$3:S$116,Source_rur_pop!$A$3:$A$116,combined!$B26,Source_rur_pop!$C$3:$C$116,"P")</f>
        <v>10250</v>
      </c>
      <c r="S53">
        <f>SUMIFS(Source_rur_pop!T$3:T$116,Source_rur_pop!$A$3:$A$116,combined!$B26,Source_rur_pop!$C$3:$C$116,"P")</f>
        <v>10233</v>
      </c>
      <c r="T53">
        <f>SUMIFS(Source_rur_pop!U$3:U$116,Source_rur_pop!$A$3:$A$116,combined!$B26,Source_rur_pop!$C$3:$C$116,"P")</f>
        <v>10215</v>
      </c>
      <c r="U53">
        <f>SUMIFS(Source_rur_pop!V$3:V$116,Source_rur_pop!$A$3:$A$116,combined!$B26,Source_rur_pop!$C$3:$C$116,"P")</f>
        <v>10191</v>
      </c>
      <c r="V53">
        <f>SUMIFS(Source_rur_pop!W$3:W$116,Source_rur_pop!$A$3:$A$116,combined!$B26,Source_rur_pop!$C$3:$C$116,"P")</f>
        <v>10170</v>
      </c>
      <c r="W53">
        <f>SUMIFS(Source_rur_pop!X$3:X$116,Source_rur_pop!$A$3:$A$116,combined!$B26,Source_rur_pop!$C$3:$C$116,"P")</f>
        <v>10140</v>
      </c>
      <c r="X53">
        <f>SUMIFS(Source_rur_pop!Y$3:Y$116,Source_rur_pop!$A$3:$A$116,combined!$B26,Source_rur_pop!$C$3:$C$116,"P")</f>
        <v>10099</v>
      </c>
      <c r="Y53">
        <f>SUMIFS(Source_rur_pop!Z$3:Z$116,Source_rur_pop!$A$3:$A$116,combined!$B26,Source_rur_pop!$C$3:$C$116,"P")</f>
        <v>10056</v>
      </c>
      <c r="Z53">
        <f>SUMIFS(Source_rur_pop!AA$3:AA$116,Source_rur_pop!$A$3:$A$116,combined!$B26,Source_rur_pop!$C$3:$C$116,"P")</f>
        <v>10011</v>
      </c>
      <c r="AA53">
        <f>SUMIFS(Source_rur_pop!AB$3:AB$116,Source_rur_pop!$A$3:$A$116,combined!$B26,Source_rur_pop!$C$3:$C$116,"P")</f>
        <v>9966</v>
      </c>
      <c r="AB53">
        <f>SUMIFS(Source_rur_pop!AC$3:AC$116,Source_rur_pop!$A$3:$A$116,combined!$B26,Source_rur_pop!$C$3:$C$116,"P")</f>
        <v>9922</v>
      </c>
      <c r="AC53" s="9">
        <f t="shared" si="7"/>
        <v>9881.2586547233132</v>
      </c>
      <c r="AD53" s="9">
        <f t="shared" si="7"/>
        <v>9840.6846000347086</v>
      </c>
      <c r="AE53" s="9">
        <f t="shared" si="7"/>
        <v>9800.2771490118303</v>
      </c>
      <c r="AF53" s="10">
        <f t="shared" si="7"/>
        <v>9760.0356175529396</v>
      </c>
      <c r="AG53" s="49">
        <f t="shared" si="3"/>
        <v>0.9958938374040831</v>
      </c>
    </row>
    <row r="54" spans="1:33" x14ac:dyDescent="0.35">
      <c r="A54" s="8" t="s">
        <v>49</v>
      </c>
      <c r="B54" t="str">
        <f t="shared" si="5"/>
        <v>GA</v>
      </c>
      <c r="C54">
        <f>SUMIFS(Source_rur_pop!D$3:D$116,Source_rur_pop!$A$3:$A$116,combined!$B27,Source_rur_pop!$C$3:$C$116,"P")</f>
        <v>544</v>
      </c>
      <c r="D54">
        <f>SUMIFS(Source_rur_pop!E$3:E$116,Source_rur_pop!$A$3:$A$116,combined!$B27,Source_rur_pop!$C$3:$C$116,"P")</f>
        <v>530</v>
      </c>
      <c r="E54">
        <f>SUMIFS(Source_rur_pop!F$3:F$116,Source_rur_pop!$A$3:$A$116,combined!$B27,Source_rur_pop!$C$3:$C$116,"P")</f>
        <v>516</v>
      </c>
      <c r="F54">
        <f>SUMIFS(Source_rur_pop!G$3:G$116,Source_rur_pop!$A$3:$A$116,combined!$B27,Source_rur_pop!$C$3:$C$116,"P")</f>
        <v>503</v>
      </c>
      <c r="G54">
        <f>SUMIFS(Source_rur_pop!H$3:H$116,Source_rur_pop!$A$3:$A$116,combined!$B27,Source_rur_pop!$C$3:$C$116,"P")</f>
        <v>488</v>
      </c>
      <c r="H54">
        <f>SUMIFS(Source_rur_pop!I$3:I$116,Source_rur_pop!$A$3:$A$116,combined!$B27,Source_rur_pop!$C$3:$C$116,"P")</f>
        <v>475</v>
      </c>
      <c r="I54">
        <f>SUMIFS(Source_rur_pop!J$3:J$116,Source_rur_pop!$A$3:$A$116,combined!$B27,Source_rur_pop!$C$3:$C$116,"P")</f>
        <v>461</v>
      </c>
      <c r="J54">
        <f>SUMIFS(Source_rur_pop!K$3:K$116,Source_rur_pop!$A$3:$A$116,combined!$B27,Source_rur_pop!$C$3:$C$116,"P")</f>
        <v>446</v>
      </c>
      <c r="K54">
        <f>SUMIFS(Source_rur_pop!L$3:L$116,Source_rur_pop!$A$3:$A$116,combined!$B27,Source_rur_pop!$C$3:$C$116,"P")</f>
        <v>431</v>
      </c>
      <c r="L54">
        <f>SUMIFS(Source_rur_pop!M$3:M$116,Source_rur_pop!$A$3:$A$116,combined!$B27,Source_rur_pop!$C$3:$C$116,"P")</f>
        <v>417</v>
      </c>
      <c r="M54">
        <f>SUMIFS(Source_rur_pop!N$3:N$116,Source_rur_pop!$A$3:$A$116,combined!$B27,Source_rur_pop!$C$3:$C$116,"P")</f>
        <v>402</v>
      </c>
      <c r="N54">
        <f>SUMIFS(Source_rur_pop!O$3:O$116,Source_rur_pop!$A$3:$A$116,combined!$B27,Source_rur_pop!$C$3:$C$116,"P")</f>
        <v>387</v>
      </c>
      <c r="O54">
        <f>SUMIFS(Source_rur_pop!P$3:P$116,Source_rur_pop!$A$3:$A$116,combined!$B27,Source_rur_pop!$C$3:$C$116,"P")</f>
        <v>372</v>
      </c>
      <c r="P54">
        <f>SUMIFS(Source_rur_pop!Q$3:Q$116,Source_rur_pop!$A$3:$A$116,combined!$B27,Source_rur_pop!$C$3:$C$116,"P")</f>
        <v>358</v>
      </c>
      <c r="Q54">
        <f>SUMIFS(Source_rur_pop!R$3:R$116,Source_rur_pop!$A$3:$A$116,combined!$B27,Source_rur_pop!$C$3:$C$116,"P")</f>
        <v>343</v>
      </c>
      <c r="R54">
        <f>SUMIFS(Source_rur_pop!S$3:S$116,Source_rur_pop!$A$3:$A$116,combined!$B27,Source_rur_pop!$C$3:$C$116,"P")</f>
        <v>329</v>
      </c>
      <c r="S54">
        <f>SUMIFS(Source_rur_pop!T$3:T$116,Source_rur_pop!$A$3:$A$116,combined!$B27,Source_rur_pop!$C$3:$C$116,"P")</f>
        <v>314</v>
      </c>
      <c r="T54">
        <f>SUMIFS(Source_rur_pop!U$3:U$116,Source_rur_pop!$A$3:$A$116,combined!$B27,Source_rur_pop!$C$3:$C$116,"P")</f>
        <v>299</v>
      </c>
      <c r="U54">
        <f>SUMIFS(Source_rur_pop!V$3:V$116,Source_rur_pop!$A$3:$A$116,combined!$B27,Source_rur_pop!$C$3:$C$116,"P")</f>
        <v>285</v>
      </c>
      <c r="V54">
        <f>SUMIFS(Source_rur_pop!W$3:W$116,Source_rur_pop!$A$3:$A$116,combined!$B27,Source_rur_pop!$C$3:$C$116,"P")</f>
        <v>271</v>
      </c>
      <c r="W54">
        <f>SUMIFS(Source_rur_pop!X$3:X$116,Source_rur_pop!$A$3:$A$116,combined!$B27,Source_rur_pop!$C$3:$C$116,"P")</f>
        <v>256</v>
      </c>
      <c r="X54">
        <f>SUMIFS(Source_rur_pop!Y$3:Y$116,Source_rur_pop!$A$3:$A$116,combined!$B27,Source_rur_pop!$C$3:$C$116,"P")</f>
        <v>242</v>
      </c>
      <c r="Y54">
        <f>SUMIFS(Source_rur_pop!Z$3:Z$116,Source_rur_pop!$A$3:$A$116,combined!$B27,Source_rur_pop!$C$3:$C$116,"P")</f>
        <v>228</v>
      </c>
      <c r="Z54">
        <f>SUMIFS(Source_rur_pop!AA$3:AA$116,Source_rur_pop!$A$3:$A$116,combined!$B27,Source_rur_pop!$C$3:$C$116,"P")</f>
        <v>214</v>
      </c>
      <c r="AA54">
        <f>SUMIFS(Source_rur_pop!AB$3:AB$116,Source_rur_pop!$A$3:$A$116,combined!$B27,Source_rur_pop!$C$3:$C$116,"P")</f>
        <v>201</v>
      </c>
      <c r="AB54">
        <f>SUMIFS(Source_rur_pop!AC$3:AC$116,Source_rur_pop!$A$3:$A$116,combined!$B27,Source_rur_pop!$C$3:$C$116,"P")</f>
        <v>188</v>
      </c>
      <c r="AC54" s="9">
        <f t="shared" si="7"/>
        <v>176.88429527738535</v>
      </c>
      <c r="AD54" s="9">
        <f t="shared" si="7"/>
        <v>166.42581870094281</v>
      </c>
      <c r="AE54" s="9">
        <f t="shared" si="7"/>
        <v>156.58571094084132</v>
      </c>
      <c r="AF54" s="10">
        <f t="shared" si="7"/>
        <v>147.32741026744193</v>
      </c>
      <c r="AG54" s="49">
        <f t="shared" si="3"/>
        <v>0.94087391104992202</v>
      </c>
    </row>
    <row r="55" spans="1:33" x14ac:dyDescent="0.35">
      <c r="A55" s="8" t="s">
        <v>49</v>
      </c>
      <c r="B55" t="str">
        <f t="shared" si="5"/>
        <v>IS</v>
      </c>
      <c r="C55">
        <f>SUMIFS(Source_rur_pop!D$3:D$116,Source_rur_pop!$A$3:$A$116,combined!$B28,Source_rur_pop!$C$3:$C$116,"P")</f>
        <v>251</v>
      </c>
      <c r="D55">
        <f>SUMIFS(Source_rur_pop!E$3:E$116,Source_rur_pop!$A$3:$A$116,combined!$B28,Source_rur_pop!$C$3:$C$116,"P")</f>
        <v>248</v>
      </c>
      <c r="E55">
        <f>SUMIFS(Source_rur_pop!F$3:F$116,Source_rur_pop!$A$3:$A$116,combined!$B28,Source_rur_pop!$C$3:$C$116,"P")</f>
        <v>246</v>
      </c>
      <c r="F55">
        <f>SUMIFS(Source_rur_pop!G$3:G$116,Source_rur_pop!$A$3:$A$116,combined!$B28,Source_rur_pop!$C$3:$C$116,"P")</f>
        <v>244</v>
      </c>
      <c r="G55">
        <f>SUMIFS(Source_rur_pop!H$3:H$116,Source_rur_pop!$A$3:$A$116,combined!$B28,Source_rur_pop!$C$3:$C$116,"P")</f>
        <v>241</v>
      </c>
      <c r="H55">
        <f>SUMIFS(Source_rur_pop!I$3:I$116,Source_rur_pop!$A$3:$A$116,combined!$B28,Source_rur_pop!$C$3:$C$116,"P")</f>
        <v>239</v>
      </c>
      <c r="I55">
        <f>SUMIFS(Source_rur_pop!J$3:J$116,Source_rur_pop!$A$3:$A$116,combined!$B28,Source_rur_pop!$C$3:$C$116,"P")</f>
        <v>237</v>
      </c>
      <c r="J55">
        <f>SUMIFS(Source_rur_pop!K$3:K$116,Source_rur_pop!$A$3:$A$116,combined!$B28,Source_rur_pop!$C$3:$C$116,"P")</f>
        <v>233</v>
      </c>
      <c r="K55">
        <f>SUMIFS(Source_rur_pop!L$3:L$116,Source_rur_pop!$A$3:$A$116,combined!$B28,Source_rur_pop!$C$3:$C$116,"P")</f>
        <v>233</v>
      </c>
      <c r="L55">
        <f>SUMIFS(Source_rur_pop!M$3:M$116,Source_rur_pop!$A$3:$A$116,combined!$B28,Source_rur_pop!$C$3:$C$116,"P")</f>
        <v>231</v>
      </c>
      <c r="M55">
        <f>SUMIFS(Source_rur_pop!N$3:N$116,Source_rur_pop!$A$3:$A$116,combined!$B28,Source_rur_pop!$C$3:$C$116,"P")</f>
        <v>228</v>
      </c>
      <c r="N55">
        <f>SUMIFS(Source_rur_pop!O$3:O$116,Source_rur_pop!$A$3:$A$116,combined!$B28,Source_rur_pop!$C$3:$C$116,"P")</f>
        <v>226</v>
      </c>
      <c r="O55">
        <f>SUMIFS(Source_rur_pop!P$3:P$116,Source_rur_pop!$A$3:$A$116,combined!$B28,Source_rur_pop!$C$3:$C$116,"P")</f>
        <v>224</v>
      </c>
      <c r="P55">
        <f>SUMIFS(Source_rur_pop!Q$3:Q$116,Source_rur_pop!$A$3:$A$116,combined!$B28,Source_rur_pop!$C$3:$C$116,"P")</f>
        <v>223</v>
      </c>
      <c r="Q55">
        <f>SUMIFS(Source_rur_pop!R$3:R$116,Source_rur_pop!$A$3:$A$116,combined!$B28,Source_rur_pop!$C$3:$C$116,"P")</f>
        <v>221</v>
      </c>
      <c r="R55">
        <f>SUMIFS(Source_rur_pop!S$3:S$116,Source_rur_pop!$A$3:$A$116,combined!$B28,Source_rur_pop!$C$3:$C$116,"P")</f>
        <v>219</v>
      </c>
      <c r="S55">
        <f>SUMIFS(Source_rur_pop!T$3:T$116,Source_rur_pop!$A$3:$A$116,combined!$B28,Source_rur_pop!$C$3:$C$116,"P")</f>
        <v>217</v>
      </c>
      <c r="T55">
        <f>SUMIFS(Source_rur_pop!U$3:U$116,Source_rur_pop!$A$3:$A$116,combined!$B28,Source_rur_pop!$C$3:$C$116,"P")</f>
        <v>215</v>
      </c>
      <c r="U55">
        <f>SUMIFS(Source_rur_pop!V$3:V$116,Source_rur_pop!$A$3:$A$116,combined!$B28,Source_rur_pop!$C$3:$C$116,"P")</f>
        <v>213</v>
      </c>
      <c r="V55">
        <f>SUMIFS(Source_rur_pop!W$3:W$116,Source_rur_pop!$A$3:$A$116,combined!$B28,Source_rur_pop!$C$3:$C$116,"P")</f>
        <v>211</v>
      </c>
      <c r="W55">
        <f>SUMIFS(Source_rur_pop!X$3:X$116,Source_rur_pop!$A$3:$A$116,combined!$B28,Source_rur_pop!$C$3:$C$116,"P")</f>
        <v>210</v>
      </c>
      <c r="X55">
        <f>SUMIFS(Source_rur_pop!Y$3:Y$116,Source_rur_pop!$A$3:$A$116,combined!$B28,Source_rur_pop!$C$3:$C$116,"P")</f>
        <v>207</v>
      </c>
      <c r="Y55">
        <f>SUMIFS(Source_rur_pop!Z$3:Z$116,Source_rur_pop!$A$3:$A$116,combined!$B28,Source_rur_pop!$C$3:$C$116,"P")</f>
        <v>205</v>
      </c>
      <c r="Z55">
        <f>SUMIFS(Source_rur_pop!AA$3:AA$116,Source_rur_pop!$A$3:$A$116,combined!$B28,Source_rur_pop!$C$3:$C$116,"P")</f>
        <v>203</v>
      </c>
      <c r="AA55">
        <f>SUMIFS(Source_rur_pop!AB$3:AB$116,Source_rur_pop!$A$3:$A$116,combined!$B28,Source_rur_pop!$C$3:$C$116,"P")</f>
        <v>201</v>
      </c>
      <c r="AB55">
        <f>SUMIFS(Source_rur_pop!AC$3:AC$116,Source_rur_pop!$A$3:$A$116,combined!$B28,Source_rur_pop!$C$3:$C$116,"P")</f>
        <v>201</v>
      </c>
      <c r="AC55" s="9">
        <f t="shared" si="7"/>
        <v>199.38003035129128</v>
      </c>
      <c r="AD55" s="9">
        <f t="shared" si="7"/>
        <v>197.77311692976036</v>
      </c>
      <c r="AE55" s="9">
        <f t="shared" si="7"/>
        <v>196.17915450808508</v>
      </c>
      <c r="AF55" s="10">
        <f t="shared" si="7"/>
        <v>194.59803870702817</v>
      </c>
      <c r="AG55" s="49">
        <f t="shared" si="3"/>
        <v>0.9919404495089118</v>
      </c>
    </row>
    <row r="56" spans="1:33" ht="15" thickBot="1" x14ac:dyDescent="0.4">
      <c r="A56" s="11" t="s">
        <v>49</v>
      </c>
      <c r="B56" s="12" t="str">
        <f t="shared" si="5"/>
        <v>TS</v>
      </c>
      <c r="C56" s="12">
        <f>SUMIFS(Source_rur_pop!D$3:D$116,Source_rur_pop!$A$3:$A$116,combined!$B29,Source_rur_pop!$C$3:$C$116,"P")</f>
        <v>21326</v>
      </c>
      <c r="D56" s="12">
        <f>SUMIFS(Source_rur_pop!E$3:E$116,Source_rur_pop!$A$3:$A$116,combined!$B29,Source_rur_pop!$C$3:$C$116,"P")</f>
        <v>21249</v>
      </c>
      <c r="E56" s="12">
        <f>SUMIFS(Source_rur_pop!F$3:F$116,Source_rur_pop!$A$3:$A$116,combined!$B29,Source_rur_pop!$C$3:$C$116,"P")</f>
        <v>21167</v>
      </c>
      <c r="F56" s="12">
        <f>SUMIFS(Source_rur_pop!G$3:G$116,Source_rur_pop!$A$3:$A$116,combined!$B29,Source_rur_pop!$C$3:$C$116,"P")</f>
        <v>21080</v>
      </c>
      <c r="G56" s="12">
        <f>SUMIFS(Source_rur_pop!H$3:H$116,Source_rur_pop!$A$3:$A$116,combined!$B29,Source_rur_pop!$C$3:$C$116,"P")</f>
        <v>20988</v>
      </c>
      <c r="H56" s="12">
        <f>SUMIFS(Source_rur_pop!I$3:I$116,Source_rur_pop!$A$3:$A$116,combined!$B29,Source_rur_pop!$C$3:$C$116,"P")</f>
        <v>20882</v>
      </c>
      <c r="I56" s="12">
        <f>SUMIFS(Source_rur_pop!J$3:J$116,Source_rur_pop!$A$3:$A$116,combined!$B29,Source_rur_pop!$C$3:$C$116,"P")</f>
        <v>20760</v>
      </c>
      <c r="J56" s="12">
        <f>SUMIFS(Source_rur_pop!K$3:K$116,Source_rur_pop!$A$3:$A$116,combined!$B29,Source_rur_pop!$C$3:$C$116,"P")</f>
        <v>20633</v>
      </c>
      <c r="K56" s="12">
        <f>SUMIFS(Source_rur_pop!L$3:L$116,Source_rur_pop!$A$3:$A$116,combined!$B29,Source_rur_pop!$C$3:$C$116,"P")</f>
        <v>20502</v>
      </c>
      <c r="L56" s="12">
        <f>SUMIFS(Source_rur_pop!M$3:M$116,Source_rur_pop!$A$3:$A$116,combined!$B29,Source_rur_pop!$C$3:$C$116,"P")</f>
        <v>20367</v>
      </c>
      <c r="M56" s="12">
        <f>SUMIFS(Source_rur_pop!N$3:N$116,Source_rur_pop!$A$3:$A$116,combined!$B29,Source_rur_pop!$C$3:$C$116,"P")</f>
        <v>20211</v>
      </c>
      <c r="N56" s="12">
        <f>SUMIFS(Source_rur_pop!O$3:O$116,Source_rur_pop!$A$3:$A$116,combined!$B29,Source_rur_pop!$C$3:$C$116,"P")</f>
        <v>20031</v>
      </c>
      <c r="O56" s="12">
        <f>SUMIFS(Source_rur_pop!P$3:P$116,Source_rur_pop!$A$3:$A$116,combined!$B29,Source_rur_pop!$C$3:$C$116,"P")</f>
        <v>19846</v>
      </c>
      <c r="P56" s="12">
        <f>SUMIFS(Source_rur_pop!Q$3:Q$116,Source_rur_pop!$A$3:$A$116,combined!$B29,Source_rur_pop!$C$3:$C$116,"P")</f>
        <v>19659</v>
      </c>
      <c r="Q56" s="12">
        <f>SUMIFS(Source_rur_pop!R$3:R$116,Source_rur_pop!$A$3:$A$116,combined!$B29,Source_rur_pop!$C$3:$C$116,"P")</f>
        <v>19467</v>
      </c>
      <c r="R56" s="12">
        <f>SUMIFS(Source_rur_pop!S$3:S$116,Source_rur_pop!$A$3:$A$116,combined!$B29,Source_rur_pop!$C$3:$C$116,"P")</f>
        <v>19258</v>
      </c>
      <c r="S56" s="12">
        <f>SUMIFS(Source_rur_pop!T$3:T$116,Source_rur_pop!$A$3:$A$116,combined!$B29,Source_rur_pop!$C$3:$C$116,"P")</f>
        <v>19027</v>
      </c>
      <c r="T56" s="12">
        <f>SUMIFS(Source_rur_pop!U$3:U$116,Source_rur_pop!$A$3:$A$116,combined!$B29,Source_rur_pop!$C$3:$C$116,"P")</f>
        <v>18792</v>
      </c>
      <c r="U56" s="12">
        <f>SUMIFS(Source_rur_pop!V$3:V$116,Source_rur_pop!$A$3:$A$116,combined!$B29,Source_rur_pop!$C$3:$C$116,"P")</f>
        <v>18555</v>
      </c>
      <c r="V56" s="12">
        <f>SUMIFS(Source_rur_pop!W$3:W$116,Source_rur_pop!$A$3:$A$116,combined!$B29,Source_rur_pop!$C$3:$C$116,"P")</f>
        <v>18316</v>
      </c>
      <c r="W56" s="12">
        <f>SUMIFS(Source_rur_pop!X$3:X$116,Source_rur_pop!$A$3:$A$116,combined!$B29,Source_rur_pop!$C$3:$C$116,"P")</f>
        <v>18062</v>
      </c>
      <c r="X56" s="12">
        <f>SUMIFS(Source_rur_pop!Y$3:Y$116,Source_rur_pop!$A$3:$A$116,combined!$B29,Source_rur_pop!$C$3:$C$116,"P")</f>
        <v>17788</v>
      </c>
      <c r="Y56" s="12">
        <f>SUMIFS(Source_rur_pop!Z$3:Z$116,Source_rur_pop!$A$3:$A$116,combined!$B29,Source_rur_pop!$C$3:$C$116,"P")</f>
        <v>17513</v>
      </c>
      <c r="Z56" s="12">
        <f>SUMIFS(Source_rur_pop!AA$3:AA$116,Source_rur_pop!$A$3:$A$116,combined!$B29,Source_rur_pop!$C$3:$C$116,"P")</f>
        <v>17235</v>
      </c>
      <c r="AA56" s="12">
        <f>SUMIFS(Source_rur_pop!AB$3:AB$116,Source_rur_pop!$A$3:$A$116,combined!$B29,Source_rur_pop!$C$3:$C$116,"P")</f>
        <v>16956</v>
      </c>
      <c r="AB56" s="12">
        <f>SUMIFS(Source_rur_pop!AC$3:AC$116,Source_rur_pop!$A$3:$A$116,combined!$B29,Source_rur_pop!$C$3:$C$116,"P")</f>
        <v>16676</v>
      </c>
      <c r="AC56" s="9">
        <f t="shared" si="7"/>
        <v>16417.313637360658</v>
      </c>
      <c r="AD56" s="9">
        <f t="shared" si="7"/>
        <v>16162.640145566578</v>
      </c>
      <c r="AE56" s="9">
        <f t="shared" si="7"/>
        <v>15911.917274979794</v>
      </c>
      <c r="AF56" s="10">
        <f t="shared" si="7"/>
        <v>15665.083741609526</v>
      </c>
      <c r="AG56" s="49">
        <f t="shared" si="3"/>
        <v>0.98448750523870587</v>
      </c>
    </row>
    <row r="59" spans="1:33" x14ac:dyDescent="0.35">
      <c r="A59" s="2" t="s">
        <v>83</v>
      </c>
      <c r="C59" s="2" t="s">
        <v>214</v>
      </c>
    </row>
    <row r="60" spans="1:33" x14ac:dyDescent="0.35">
      <c r="A60" t="s">
        <v>47</v>
      </c>
      <c r="B60" t="s">
        <v>44</v>
      </c>
      <c r="C60" t="s">
        <v>50</v>
      </c>
      <c r="D60" t="s">
        <v>51</v>
      </c>
      <c r="E60" t="s">
        <v>52</v>
      </c>
      <c r="F60" t="s">
        <v>53</v>
      </c>
      <c r="G60" t="s">
        <v>54</v>
      </c>
      <c r="H60" t="s">
        <v>55</v>
      </c>
      <c r="I60" t="s">
        <v>56</v>
      </c>
      <c r="J60" t="s">
        <v>57</v>
      </c>
      <c r="K60" t="s">
        <v>58</v>
      </c>
      <c r="L60" t="s">
        <v>59</v>
      </c>
      <c r="M60" t="s">
        <v>60</v>
      </c>
      <c r="N60" t="s">
        <v>61</v>
      </c>
      <c r="O60" t="s">
        <v>62</v>
      </c>
      <c r="P60" t="s">
        <v>63</v>
      </c>
      <c r="Q60" t="s">
        <v>64</v>
      </c>
      <c r="R60" t="s">
        <v>65</v>
      </c>
      <c r="S60" t="s">
        <v>66</v>
      </c>
      <c r="T60" t="s">
        <v>67</v>
      </c>
      <c r="U60" t="s">
        <v>68</v>
      </c>
      <c r="V60" t="s">
        <v>69</v>
      </c>
      <c r="W60" t="s">
        <v>70</v>
      </c>
      <c r="X60" t="s">
        <v>71</v>
      </c>
      <c r="Y60" t="s">
        <v>72</v>
      </c>
      <c r="Z60" t="s">
        <v>73</v>
      </c>
      <c r="AA60" t="s">
        <v>74</v>
      </c>
      <c r="AB60" t="s">
        <v>75</v>
      </c>
      <c r="AC60" t="s">
        <v>76</v>
      </c>
      <c r="AD60" t="s">
        <v>77</v>
      </c>
      <c r="AE60" t="s">
        <v>78</v>
      </c>
      <c r="AF60" t="s">
        <v>93</v>
      </c>
    </row>
    <row r="61" spans="1:33" x14ac:dyDescent="0.35">
      <c r="A61" t="str">
        <f t="shared" ref="A61:B61" si="8">A3</f>
        <v>URBAN</v>
      </c>
      <c r="B61" t="str">
        <f t="shared" si="8"/>
        <v>IND</v>
      </c>
      <c r="C61">
        <f t="shared" ref="C61:AF61" si="9">C3*1000</f>
        <v>382420000</v>
      </c>
      <c r="D61">
        <f t="shared" si="9"/>
        <v>391587000</v>
      </c>
      <c r="E61">
        <f t="shared" si="9"/>
        <v>400833000</v>
      </c>
      <c r="F61">
        <f t="shared" si="9"/>
        <v>410166000</v>
      </c>
      <c r="G61">
        <f t="shared" si="9"/>
        <v>419575000</v>
      </c>
      <c r="H61">
        <f t="shared" si="9"/>
        <v>428763000</v>
      </c>
      <c r="I61">
        <f t="shared" si="9"/>
        <v>437817000</v>
      </c>
      <c r="J61">
        <f t="shared" si="9"/>
        <v>446932000</v>
      </c>
      <c r="K61">
        <f t="shared" si="9"/>
        <v>456116000</v>
      </c>
      <c r="L61">
        <f t="shared" si="9"/>
        <v>465363000</v>
      </c>
      <c r="M61">
        <f t="shared" si="9"/>
        <v>474314000</v>
      </c>
      <c r="N61">
        <f t="shared" si="9"/>
        <v>483074000</v>
      </c>
      <c r="O61">
        <f t="shared" si="9"/>
        <v>491882000</v>
      </c>
      <c r="P61">
        <f t="shared" si="9"/>
        <v>500730000</v>
      </c>
      <c r="Q61">
        <f t="shared" si="9"/>
        <v>509622000</v>
      </c>
      <c r="R61">
        <f t="shared" si="9"/>
        <v>518180000</v>
      </c>
      <c r="S61">
        <f t="shared" si="9"/>
        <v>526501000</v>
      </c>
      <c r="T61">
        <f t="shared" si="9"/>
        <v>534846000</v>
      </c>
      <c r="U61">
        <f t="shared" si="9"/>
        <v>543228000</v>
      </c>
      <c r="V61">
        <f t="shared" si="9"/>
        <v>551627000</v>
      </c>
      <c r="W61">
        <f t="shared" si="9"/>
        <v>559704000</v>
      </c>
      <c r="X61">
        <f t="shared" si="9"/>
        <v>567551000</v>
      </c>
      <c r="Y61">
        <f t="shared" si="9"/>
        <v>575420000</v>
      </c>
      <c r="Z61">
        <f t="shared" si="9"/>
        <v>583298000</v>
      </c>
      <c r="AA61">
        <f t="shared" si="9"/>
        <v>591173000</v>
      </c>
      <c r="AB61">
        <f t="shared" si="9"/>
        <v>599048000</v>
      </c>
      <c r="AC61">
        <f t="shared" si="9"/>
        <v>607338725.57442844</v>
      </c>
      <c r="AD61">
        <f t="shared" si="9"/>
        <v>615744193.42418456</v>
      </c>
      <c r="AE61">
        <f t="shared" si="9"/>
        <v>624265991.56344509</v>
      </c>
      <c r="AF61">
        <f t="shared" si="9"/>
        <v>632905729.98424113</v>
      </c>
    </row>
    <row r="62" spans="1:33" x14ac:dyDescent="0.35">
      <c r="A62" t="str">
        <f t="shared" ref="A62:B62" si="10">A4</f>
        <v>URBAN</v>
      </c>
      <c r="B62" t="str">
        <f t="shared" si="10"/>
        <v>JK</v>
      </c>
      <c r="C62">
        <f t="shared" ref="C62:AF62" si="11">C4*1000</f>
        <v>3473000</v>
      </c>
      <c r="D62">
        <f t="shared" si="11"/>
        <v>3542000</v>
      </c>
      <c r="E62">
        <f t="shared" si="11"/>
        <v>3611000</v>
      </c>
      <c r="F62">
        <f t="shared" si="11"/>
        <v>3682000</v>
      </c>
      <c r="G62">
        <f t="shared" si="11"/>
        <v>3753000</v>
      </c>
      <c r="H62">
        <f t="shared" si="11"/>
        <v>3820000</v>
      </c>
      <c r="I62">
        <f t="shared" si="11"/>
        <v>3886000</v>
      </c>
      <c r="J62">
        <f t="shared" si="11"/>
        <v>3951000</v>
      </c>
      <c r="K62">
        <f t="shared" si="11"/>
        <v>4018000</v>
      </c>
      <c r="L62">
        <f t="shared" si="11"/>
        <v>4086000</v>
      </c>
      <c r="M62">
        <f t="shared" si="11"/>
        <v>4152000</v>
      </c>
      <c r="N62">
        <f t="shared" si="11"/>
        <v>4219000</v>
      </c>
      <c r="O62">
        <f t="shared" si="11"/>
        <v>4288000</v>
      </c>
      <c r="P62">
        <f t="shared" si="11"/>
        <v>4355000</v>
      </c>
      <c r="Q62">
        <f t="shared" si="11"/>
        <v>4424000</v>
      </c>
      <c r="R62">
        <f t="shared" si="11"/>
        <v>4493000</v>
      </c>
      <c r="S62">
        <f t="shared" si="11"/>
        <v>4562000</v>
      </c>
      <c r="T62">
        <f t="shared" si="11"/>
        <v>4631000</v>
      </c>
      <c r="U62">
        <f t="shared" si="11"/>
        <v>4699000</v>
      </c>
      <c r="V62">
        <f t="shared" si="11"/>
        <v>4770000</v>
      </c>
      <c r="W62">
        <f t="shared" si="11"/>
        <v>4838000</v>
      </c>
      <c r="X62">
        <f t="shared" si="11"/>
        <v>4904000</v>
      </c>
      <c r="Y62">
        <f t="shared" si="11"/>
        <v>4971000</v>
      </c>
      <c r="Z62">
        <f t="shared" si="11"/>
        <v>5038000</v>
      </c>
      <c r="AA62">
        <f t="shared" si="11"/>
        <v>5106000</v>
      </c>
      <c r="AB62">
        <f t="shared" si="11"/>
        <v>5174000</v>
      </c>
      <c r="AC62">
        <f t="shared" si="11"/>
        <v>5244584.6389845824</v>
      </c>
      <c r="AD62">
        <f t="shared" si="11"/>
        <v>5316132.2063148506</v>
      </c>
      <c r="AE62">
        <f t="shared" si="11"/>
        <v>5388655.8384325635</v>
      </c>
      <c r="AF62">
        <f t="shared" si="11"/>
        <v>5462168.8509891778</v>
      </c>
    </row>
    <row r="63" spans="1:33" x14ac:dyDescent="0.35">
      <c r="A63" t="str">
        <f t="shared" ref="A63:B63" si="12">A5</f>
        <v>URBAN</v>
      </c>
      <c r="B63" t="str">
        <f t="shared" si="12"/>
        <v>HP</v>
      </c>
      <c r="C63">
        <f t="shared" ref="C63:AF63" si="13">C5*1000</f>
        <v>693000</v>
      </c>
      <c r="D63">
        <f t="shared" si="13"/>
        <v>701000</v>
      </c>
      <c r="E63">
        <f t="shared" si="13"/>
        <v>708000</v>
      </c>
      <c r="F63">
        <f t="shared" si="13"/>
        <v>716000</v>
      </c>
      <c r="G63">
        <f t="shared" si="13"/>
        <v>723000</v>
      </c>
      <c r="H63">
        <f t="shared" si="13"/>
        <v>730000</v>
      </c>
      <c r="I63">
        <f t="shared" si="13"/>
        <v>737000</v>
      </c>
      <c r="J63">
        <f t="shared" si="13"/>
        <v>743000</v>
      </c>
      <c r="K63">
        <f t="shared" si="13"/>
        <v>750000</v>
      </c>
      <c r="L63">
        <f t="shared" si="13"/>
        <v>756000</v>
      </c>
      <c r="M63">
        <f t="shared" si="13"/>
        <v>762000</v>
      </c>
      <c r="N63">
        <f t="shared" si="13"/>
        <v>768000</v>
      </c>
      <c r="O63">
        <f t="shared" si="13"/>
        <v>774000</v>
      </c>
      <c r="P63">
        <f t="shared" si="13"/>
        <v>779000</v>
      </c>
      <c r="Q63">
        <f t="shared" si="13"/>
        <v>785000</v>
      </c>
      <c r="R63">
        <f t="shared" si="13"/>
        <v>789000</v>
      </c>
      <c r="S63">
        <f t="shared" si="13"/>
        <v>794000</v>
      </c>
      <c r="T63">
        <f t="shared" si="13"/>
        <v>799000</v>
      </c>
      <c r="U63">
        <f t="shared" si="13"/>
        <v>803000</v>
      </c>
      <c r="V63">
        <f t="shared" si="13"/>
        <v>808000</v>
      </c>
      <c r="W63">
        <f t="shared" si="13"/>
        <v>812000</v>
      </c>
      <c r="X63">
        <f t="shared" si="13"/>
        <v>815000</v>
      </c>
      <c r="Y63">
        <f t="shared" si="13"/>
        <v>819000</v>
      </c>
      <c r="Z63">
        <f t="shared" si="13"/>
        <v>822000</v>
      </c>
      <c r="AA63">
        <f t="shared" si="13"/>
        <v>826000</v>
      </c>
      <c r="AB63">
        <f t="shared" si="13"/>
        <v>829000</v>
      </c>
      <c r="AC63">
        <f t="shared" si="13"/>
        <v>832552.68452839204</v>
      </c>
      <c r="AD63">
        <f t="shared" si="13"/>
        <v>836120.59410787979</v>
      </c>
      <c r="AE63">
        <f t="shared" si="13"/>
        <v>839703.79398551199</v>
      </c>
      <c r="AF63">
        <f t="shared" si="13"/>
        <v>843302.34968795418</v>
      </c>
    </row>
    <row r="64" spans="1:33" x14ac:dyDescent="0.35">
      <c r="A64" t="str">
        <f t="shared" ref="A64:B64" si="14">A6</f>
        <v>URBAN</v>
      </c>
      <c r="B64" t="str">
        <f t="shared" si="14"/>
        <v>PB</v>
      </c>
      <c r="C64">
        <f t="shared" ref="C64:AF64" si="15">C6*1000</f>
        <v>11558000</v>
      </c>
      <c r="D64">
        <f t="shared" si="15"/>
        <v>11785000</v>
      </c>
      <c r="E64">
        <f t="shared" si="15"/>
        <v>12014000</v>
      </c>
      <c r="F64">
        <f t="shared" si="15"/>
        <v>12244000</v>
      </c>
      <c r="G64">
        <f t="shared" si="15"/>
        <v>12476000</v>
      </c>
      <c r="H64">
        <f t="shared" si="15"/>
        <v>12700000</v>
      </c>
      <c r="I64">
        <f t="shared" si="15"/>
        <v>12917000</v>
      </c>
      <c r="J64">
        <f t="shared" si="15"/>
        <v>13137000</v>
      </c>
      <c r="K64">
        <f t="shared" si="15"/>
        <v>13358000</v>
      </c>
      <c r="L64">
        <f t="shared" si="15"/>
        <v>13581000</v>
      </c>
      <c r="M64">
        <f t="shared" si="15"/>
        <v>13792000</v>
      </c>
      <c r="N64">
        <f t="shared" si="15"/>
        <v>13998000</v>
      </c>
      <c r="O64">
        <f t="shared" si="15"/>
        <v>14204000</v>
      </c>
      <c r="P64">
        <f t="shared" si="15"/>
        <v>14411000</v>
      </c>
      <c r="Q64">
        <f t="shared" si="15"/>
        <v>14621000</v>
      </c>
      <c r="R64">
        <f t="shared" si="15"/>
        <v>14820000</v>
      </c>
      <c r="S64">
        <f t="shared" si="15"/>
        <v>15011000</v>
      </c>
      <c r="T64">
        <f t="shared" si="15"/>
        <v>15204000</v>
      </c>
      <c r="U64">
        <f t="shared" si="15"/>
        <v>15401000</v>
      </c>
      <c r="V64">
        <f t="shared" si="15"/>
        <v>15597000</v>
      </c>
      <c r="W64">
        <f t="shared" si="15"/>
        <v>15783000</v>
      </c>
      <c r="X64">
        <f t="shared" si="15"/>
        <v>15962000</v>
      </c>
      <c r="Y64">
        <f t="shared" si="15"/>
        <v>16145000</v>
      </c>
      <c r="Z64">
        <f t="shared" si="15"/>
        <v>16327000</v>
      </c>
      <c r="AA64">
        <f t="shared" si="15"/>
        <v>16510000</v>
      </c>
      <c r="AB64">
        <f t="shared" si="15"/>
        <v>16694000</v>
      </c>
      <c r="AC64">
        <f t="shared" si="15"/>
        <v>16884192.643060833</v>
      </c>
      <c r="AD64">
        <f t="shared" si="15"/>
        <v>17076552.126991108</v>
      </c>
      <c r="AE64">
        <f t="shared" si="15"/>
        <v>17271103.138336413</v>
      </c>
      <c r="AF64">
        <f t="shared" si="15"/>
        <v>17467870.64489305</v>
      </c>
    </row>
    <row r="65" spans="1:32" x14ac:dyDescent="0.35">
      <c r="A65" t="str">
        <f t="shared" ref="A65:B65" si="16">A7</f>
        <v>URBAN</v>
      </c>
      <c r="B65" t="str">
        <f t="shared" si="16"/>
        <v>HR</v>
      </c>
      <c r="C65">
        <f t="shared" ref="C65:AF65" si="17">C7*1000</f>
        <v>9021000</v>
      </c>
      <c r="D65">
        <f t="shared" si="17"/>
        <v>9329000</v>
      </c>
      <c r="E65">
        <f t="shared" si="17"/>
        <v>9642000</v>
      </c>
      <c r="F65">
        <f t="shared" si="17"/>
        <v>9959000</v>
      </c>
      <c r="G65">
        <f t="shared" si="17"/>
        <v>10280000</v>
      </c>
      <c r="H65">
        <f t="shared" si="17"/>
        <v>10603000</v>
      </c>
      <c r="I65">
        <f t="shared" si="17"/>
        <v>10927000</v>
      </c>
      <c r="J65">
        <f t="shared" si="17"/>
        <v>11255000</v>
      </c>
      <c r="K65">
        <f t="shared" si="17"/>
        <v>11587000</v>
      </c>
      <c r="L65">
        <f t="shared" si="17"/>
        <v>11923000</v>
      </c>
      <c r="M65">
        <f t="shared" si="17"/>
        <v>12253000</v>
      </c>
      <c r="N65">
        <f t="shared" si="17"/>
        <v>12580000</v>
      </c>
      <c r="O65">
        <f t="shared" si="17"/>
        <v>12910000</v>
      </c>
      <c r="P65">
        <f t="shared" si="17"/>
        <v>13244000</v>
      </c>
      <c r="Q65">
        <f t="shared" si="17"/>
        <v>13582000</v>
      </c>
      <c r="R65">
        <f t="shared" si="17"/>
        <v>13914000</v>
      </c>
      <c r="S65">
        <f t="shared" si="17"/>
        <v>14244000</v>
      </c>
      <c r="T65">
        <f t="shared" si="17"/>
        <v>14577000</v>
      </c>
      <c r="U65">
        <f t="shared" si="17"/>
        <v>14914000</v>
      </c>
      <c r="V65">
        <f t="shared" si="17"/>
        <v>15255000</v>
      </c>
      <c r="W65">
        <f t="shared" si="17"/>
        <v>15591000</v>
      </c>
      <c r="X65">
        <f t="shared" si="17"/>
        <v>15926000</v>
      </c>
      <c r="Y65">
        <f t="shared" si="17"/>
        <v>16264000</v>
      </c>
      <c r="Z65">
        <f t="shared" si="17"/>
        <v>16606000</v>
      </c>
      <c r="AA65">
        <f t="shared" si="17"/>
        <v>16950000</v>
      </c>
      <c r="AB65">
        <f t="shared" si="17"/>
        <v>17294000</v>
      </c>
      <c r="AC65">
        <f t="shared" si="17"/>
        <v>17659402.085330315</v>
      </c>
      <c r="AD65">
        <f t="shared" si="17"/>
        <v>18032524.691301532</v>
      </c>
      <c r="AE65">
        <f t="shared" si="17"/>
        <v>18413530.943526119</v>
      </c>
      <c r="AF65">
        <f t="shared" si="17"/>
        <v>18802587.414270815</v>
      </c>
    </row>
    <row r="66" spans="1:32" x14ac:dyDescent="0.35">
      <c r="A66" t="str">
        <f t="shared" ref="A66:B66" si="18">A8</f>
        <v>URBAN</v>
      </c>
      <c r="B66" t="str">
        <f t="shared" si="18"/>
        <v>DL</v>
      </c>
      <c r="C66">
        <f t="shared" ref="C66:AF66" si="19">C8*1000</f>
        <v>16609000</v>
      </c>
      <c r="D66">
        <f t="shared" si="19"/>
        <v>17020000</v>
      </c>
      <c r="E66">
        <f t="shared" si="19"/>
        <v>17430000</v>
      </c>
      <c r="F66">
        <f t="shared" si="19"/>
        <v>17839000</v>
      </c>
      <c r="G66">
        <f t="shared" si="19"/>
        <v>18247000</v>
      </c>
      <c r="H66">
        <f t="shared" si="19"/>
        <v>18654000</v>
      </c>
      <c r="I66">
        <f t="shared" si="19"/>
        <v>19060000</v>
      </c>
      <c r="J66">
        <f t="shared" si="19"/>
        <v>19465000</v>
      </c>
      <c r="K66">
        <f t="shared" si="19"/>
        <v>19869000</v>
      </c>
      <c r="L66">
        <f t="shared" si="19"/>
        <v>20271000</v>
      </c>
      <c r="M66">
        <f t="shared" si="19"/>
        <v>20680000</v>
      </c>
      <c r="N66">
        <f t="shared" si="19"/>
        <v>21094000</v>
      </c>
      <c r="O66">
        <f t="shared" si="19"/>
        <v>21506000</v>
      </c>
      <c r="P66">
        <f t="shared" si="19"/>
        <v>21917000</v>
      </c>
      <c r="Q66">
        <f t="shared" si="19"/>
        <v>22325000</v>
      </c>
      <c r="R66">
        <f t="shared" si="19"/>
        <v>22738000</v>
      </c>
      <c r="S66">
        <f t="shared" si="19"/>
        <v>23152000</v>
      </c>
      <c r="T66">
        <f t="shared" si="19"/>
        <v>23564000</v>
      </c>
      <c r="U66">
        <f t="shared" si="19"/>
        <v>23974000</v>
      </c>
      <c r="V66">
        <f t="shared" si="19"/>
        <v>24381000</v>
      </c>
      <c r="W66">
        <f t="shared" si="19"/>
        <v>24790000</v>
      </c>
      <c r="X66">
        <f t="shared" si="19"/>
        <v>25198000</v>
      </c>
      <c r="Y66">
        <f t="shared" si="19"/>
        <v>25605000</v>
      </c>
      <c r="Z66">
        <f t="shared" si="19"/>
        <v>26013000</v>
      </c>
      <c r="AA66">
        <f t="shared" si="19"/>
        <v>26421000</v>
      </c>
      <c r="AB66">
        <f t="shared" si="19"/>
        <v>26829000</v>
      </c>
      <c r="AC66">
        <f t="shared" si="19"/>
        <v>27260259.181023158</v>
      </c>
      <c r="AD66">
        <f t="shared" si="19"/>
        <v>27698450.580213849</v>
      </c>
      <c r="AE66">
        <f t="shared" si="19"/>
        <v>28143685.628588125</v>
      </c>
      <c r="AF66">
        <f t="shared" si="19"/>
        <v>28596077.548345037</v>
      </c>
    </row>
    <row r="67" spans="1:32" x14ac:dyDescent="0.35">
      <c r="A67" t="str">
        <f t="shared" ref="A67:B67" si="20">A9</f>
        <v>URBAN</v>
      </c>
      <c r="B67" t="str">
        <f t="shared" si="20"/>
        <v>RJ</v>
      </c>
      <c r="C67">
        <f t="shared" ref="C67:AF67" si="21">C9*1000</f>
        <v>17274000</v>
      </c>
      <c r="D67">
        <f t="shared" si="21"/>
        <v>17664000</v>
      </c>
      <c r="E67">
        <f t="shared" si="21"/>
        <v>18055000</v>
      </c>
      <c r="F67">
        <f t="shared" si="21"/>
        <v>18450000</v>
      </c>
      <c r="G67">
        <f t="shared" si="21"/>
        <v>18847000</v>
      </c>
      <c r="H67">
        <f t="shared" si="21"/>
        <v>19227000</v>
      </c>
      <c r="I67">
        <f t="shared" si="21"/>
        <v>19596000</v>
      </c>
      <c r="J67">
        <f t="shared" si="21"/>
        <v>19968000</v>
      </c>
      <c r="K67">
        <f t="shared" si="21"/>
        <v>20341000</v>
      </c>
      <c r="L67">
        <f t="shared" si="21"/>
        <v>20717000</v>
      </c>
      <c r="M67">
        <f t="shared" si="21"/>
        <v>21075000</v>
      </c>
      <c r="N67">
        <f t="shared" si="21"/>
        <v>21420000</v>
      </c>
      <c r="O67">
        <f t="shared" si="21"/>
        <v>21767000</v>
      </c>
      <c r="P67">
        <f t="shared" si="21"/>
        <v>22116000</v>
      </c>
      <c r="Q67">
        <f t="shared" si="21"/>
        <v>22468000</v>
      </c>
      <c r="R67">
        <f t="shared" si="21"/>
        <v>22796000</v>
      </c>
      <c r="S67">
        <f t="shared" si="21"/>
        <v>23109000</v>
      </c>
      <c r="T67">
        <f t="shared" si="21"/>
        <v>23424000</v>
      </c>
      <c r="U67">
        <f t="shared" si="21"/>
        <v>23740000</v>
      </c>
      <c r="V67">
        <f t="shared" si="21"/>
        <v>24059000</v>
      </c>
      <c r="W67">
        <f t="shared" si="21"/>
        <v>24373000</v>
      </c>
      <c r="X67">
        <f t="shared" si="21"/>
        <v>24685000</v>
      </c>
      <c r="Y67">
        <f t="shared" si="21"/>
        <v>24999000</v>
      </c>
      <c r="Z67">
        <f t="shared" si="21"/>
        <v>25315000</v>
      </c>
      <c r="AA67">
        <f t="shared" si="21"/>
        <v>25633000</v>
      </c>
      <c r="AB67">
        <f t="shared" si="21"/>
        <v>25950000</v>
      </c>
      <c r="AC67">
        <f t="shared" si="21"/>
        <v>26279312.167940289</v>
      </c>
      <c r="AD67">
        <f t="shared" si="21"/>
        <v>26612803.391909618</v>
      </c>
      <c r="AE67">
        <f t="shared" si="21"/>
        <v>26950526.705202818</v>
      </c>
      <c r="AF67">
        <f t="shared" si="21"/>
        <v>27292535.814120855</v>
      </c>
    </row>
    <row r="68" spans="1:32" x14ac:dyDescent="0.35">
      <c r="A68" t="str">
        <f t="shared" ref="A68:B68" si="22">A10</f>
        <v>URBAN</v>
      </c>
      <c r="B68" t="str">
        <f t="shared" si="22"/>
        <v>UP</v>
      </c>
      <c r="C68">
        <f t="shared" ref="C68:AF68" si="23">C10*1000</f>
        <v>45096000</v>
      </c>
      <c r="D68">
        <f t="shared" si="23"/>
        <v>46132000</v>
      </c>
      <c r="E68">
        <f t="shared" si="23"/>
        <v>47176000</v>
      </c>
      <c r="F68">
        <f t="shared" si="23"/>
        <v>48227000</v>
      </c>
      <c r="G68">
        <f t="shared" si="23"/>
        <v>49287000</v>
      </c>
      <c r="H68">
        <f t="shared" si="23"/>
        <v>50314000</v>
      </c>
      <c r="I68">
        <f t="shared" si="23"/>
        <v>51321000</v>
      </c>
      <c r="J68">
        <f t="shared" si="23"/>
        <v>52335000</v>
      </c>
      <c r="K68">
        <f t="shared" si="23"/>
        <v>53356000</v>
      </c>
      <c r="L68">
        <f t="shared" si="23"/>
        <v>54385000</v>
      </c>
      <c r="M68">
        <f t="shared" si="23"/>
        <v>55342000</v>
      </c>
      <c r="N68">
        <f t="shared" si="23"/>
        <v>56248000</v>
      </c>
      <c r="O68">
        <f t="shared" si="23"/>
        <v>57161000</v>
      </c>
      <c r="P68">
        <f t="shared" si="23"/>
        <v>58081000</v>
      </c>
      <c r="Q68">
        <f t="shared" si="23"/>
        <v>59007000</v>
      </c>
      <c r="R68">
        <f t="shared" si="23"/>
        <v>59858000</v>
      </c>
      <c r="S68">
        <f t="shared" si="23"/>
        <v>60657000</v>
      </c>
      <c r="T68">
        <f t="shared" si="23"/>
        <v>61462000</v>
      </c>
      <c r="U68">
        <f t="shared" si="23"/>
        <v>62272000</v>
      </c>
      <c r="V68">
        <f t="shared" si="23"/>
        <v>63089000</v>
      </c>
      <c r="W68">
        <f t="shared" si="23"/>
        <v>63850000</v>
      </c>
      <c r="X68">
        <f t="shared" si="23"/>
        <v>64573000</v>
      </c>
      <c r="Y68">
        <f t="shared" si="23"/>
        <v>65301000</v>
      </c>
      <c r="Z68">
        <f t="shared" si="23"/>
        <v>66034000</v>
      </c>
      <c r="AA68">
        <f t="shared" si="23"/>
        <v>66772000</v>
      </c>
      <c r="AB68">
        <f t="shared" si="23"/>
        <v>67511000</v>
      </c>
      <c r="AC68">
        <f t="shared" si="23"/>
        <v>68277564.922673836</v>
      </c>
      <c r="AD68">
        <f t="shared" si="23"/>
        <v>69052833.934765294</v>
      </c>
      <c r="AE68">
        <f t="shared" si="23"/>
        <v>69836905.868311122</v>
      </c>
      <c r="AF68">
        <f t="shared" si="23"/>
        <v>70629880.677552894</v>
      </c>
    </row>
    <row r="69" spans="1:32" x14ac:dyDescent="0.35">
      <c r="A69" t="str">
        <f t="shared" ref="A69:B69" si="24">A11</f>
        <v>URBAN</v>
      </c>
      <c r="B69" t="str">
        <f t="shared" si="24"/>
        <v>BR</v>
      </c>
      <c r="C69">
        <f t="shared" ref="C69:AF69" si="25">C11*1000</f>
        <v>11944000</v>
      </c>
      <c r="D69">
        <f t="shared" si="25"/>
        <v>12263000</v>
      </c>
      <c r="E69">
        <f t="shared" si="25"/>
        <v>12585000</v>
      </c>
      <c r="F69">
        <f t="shared" si="25"/>
        <v>12910000</v>
      </c>
      <c r="G69">
        <f t="shared" si="25"/>
        <v>13238000</v>
      </c>
      <c r="H69">
        <f t="shared" si="25"/>
        <v>13552000</v>
      </c>
      <c r="I69">
        <f t="shared" si="25"/>
        <v>13857000</v>
      </c>
      <c r="J69">
        <f t="shared" si="25"/>
        <v>14165000</v>
      </c>
      <c r="K69">
        <f t="shared" si="25"/>
        <v>14474000</v>
      </c>
      <c r="L69">
        <f t="shared" si="25"/>
        <v>14787000</v>
      </c>
      <c r="M69">
        <f t="shared" si="25"/>
        <v>15105000</v>
      </c>
      <c r="N69">
        <f t="shared" si="25"/>
        <v>15430000</v>
      </c>
      <c r="O69">
        <f t="shared" si="25"/>
        <v>15756000</v>
      </c>
      <c r="P69">
        <f t="shared" si="25"/>
        <v>16084000</v>
      </c>
      <c r="Q69">
        <f t="shared" si="25"/>
        <v>16415000</v>
      </c>
      <c r="R69">
        <f t="shared" si="25"/>
        <v>16743000</v>
      </c>
      <c r="S69">
        <f t="shared" si="25"/>
        <v>17069000</v>
      </c>
      <c r="T69">
        <f t="shared" si="25"/>
        <v>17397000</v>
      </c>
      <c r="U69">
        <f t="shared" si="25"/>
        <v>17727000</v>
      </c>
      <c r="V69">
        <f t="shared" si="25"/>
        <v>18060000</v>
      </c>
      <c r="W69">
        <f t="shared" si="25"/>
        <v>18376000</v>
      </c>
      <c r="X69">
        <f t="shared" si="25"/>
        <v>18682000</v>
      </c>
      <c r="Y69">
        <f t="shared" si="25"/>
        <v>18989000</v>
      </c>
      <c r="Z69">
        <f t="shared" si="25"/>
        <v>19299000</v>
      </c>
      <c r="AA69">
        <f t="shared" si="25"/>
        <v>19611000</v>
      </c>
      <c r="AB69">
        <f t="shared" si="25"/>
        <v>19923000</v>
      </c>
      <c r="AC69">
        <f t="shared" si="25"/>
        <v>20251672.696409509</v>
      </c>
      <c r="AD69">
        <f t="shared" si="25"/>
        <v>20585767.555212483</v>
      </c>
      <c r="AE69">
        <f t="shared" si="25"/>
        <v>20925374.026628986</v>
      </c>
      <c r="AF69">
        <f t="shared" si="25"/>
        <v>21270583.036552671</v>
      </c>
    </row>
    <row r="70" spans="1:32" x14ac:dyDescent="0.35">
      <c r="A70" t="str">
        <f t="shared" ref="A70:B70" si="26">A12</f>
        <v>URBAN</v>
      </c>
      <c r="B70" t="str">
        <f t="shared" si="26"/>
        <v>AS</v>
      </c>
      <c r="C70">
        <f t="shared" ref="C70:AF70" si="27">C12*1000</f>
        <v>4454000</v>
      </c>
      <c r="D70">
        <f t="shared" si="27"/>
        <v>4548000</v>
      </c>
      <c r="E70">
        <f t="shared" si="27"/>
        <v>4644000</v>
      </c>
      <c r="F70">
        <f t="shared" si="27"/>
        <v>4741000</v>
      </c>
      <c r="G70">
        <f t="shared" si="27"/>
        <v>4838000</v>
      </c>
      <c r="H70">
        <f t="shared" si="27"/>
        <v>4935000</v>
      </c>
      <c r="I70">
        <f t="shared" si="27"/>
        <v>5032000</v>
      </c>
      <c r="J70">
        <f t="shared" si="27"/>
        <v>5129000</v>
      </c>
      <c r="K70">
        <f t="shared" si="27"/>
        <v>5227000</v>
      </c>
      <c r="L70">
        <f t="shared" si="27"/>
        <v>5326000</v>
      </c>
      <c r="M70">
        <f t="shared" si="27"/>
        <v>5423000</v>
      </c>
      <c r="N70">
        <f t="shared" si="27"/>
        <v>5517000</v>
      </c>
      <c r="O70">
        <f t="shared" si="27"/>
        <v>5613000</v>
      </c>
      <c r="P70">
        <f t="shared" si="27"/>
        <v>5710000</v>
      </c>
      <c r="Q70">
        <f t="shared" si="27"/>
        <v>5807000</v>
      </c>
      <c r="R70">
        <f t="shared" si="27"/>
        <v>5902000</v>
      </c>
      <c r="S70">
        <f t="shared" si="27"/>
        <v>5994000</v>
      </c>
      <c r="T70">
        <f t="shared" si="27"/>
        <v>6088000</v>
      </c>
      <c r="U70">
        <f t="shared" si="27"/>
        <v>6182000</v>
      </c>
      <c r="V70">
        <f t="shared" si="27"/>
        <v>6278000</v>
      </c>
      <c r="W70">
        <f t="shared" si="27"/>
        <v>6369000</v>
      </c>
      <c r="X70">
        <f t="shared" si="27"/>
        <v>6456000</v>
      </c>
      <c r="Y70">
        <f t="shared" si="27"/>
        <v>6545000</v>
      </c>
      <c r="Z70">
        <f t="shared" si="27"/>
        <v>6635000</v>
      </c>
      <c r="AA70">
        <f t="shared" si="27"/>
        <v>6725000</v>
      </c>
      <c r="AB70">
        <f t="shared" si="27"/>
        <v>6815000</v>
      </c>
      <c r="AC70">
        <f t="shared" si="27"/>
        <v>6908863.5953241354</v>
      </c>
      <c r="AD70">
        <f t="shared" si="27"/>
        <v>7004019.9822149882</v>
      </c>
      <c r="AE70">
        <f t="shared" si="27"/>
        <v>7100486.9664046858</v>
      </c>
      <c r="AF70">
        <f t="shared" si="27"/>
        <v>7198282.5988652743</v>
      </c>
    </row>
    <row r="71" spans="1:32" x14ac:dyDescent="0.35">
      <c r="A71" t="str">
        <f t="shared" ref="A71:B71" si="28">A13</f>
        <v>URBAN</v>
      </c>
      <c r="B71" t="str">
        <f t="shared" si="28"/>
        <v>WB</v>
      </c>
      <c r="C71">
        <f t="shared" ref="C71:AF71" si="29">C13*1000</f>
        <v>29451000</v>
      </c>
      <c r="D71">
        <f t="shared" si="29"/>
        <v>30069000</v>
      </c>
      <c r="E71">
        <f t="shared" si="29"/>
        <v>30694000</v>
      </c>
      <c r="F71">
        <f t="shared" si="29"/>
        <v>31326000</v>
      </c>
      <c r="G71">
        <f t="shared" si="29"/>
        <v>31965000</v>
      </c>
      <c r="H71">
        <f t="shared" si="29"/>
        <v>32580000</v>
      </c>
      <c r="I71">
        <f t="shared" si="29"/>
        <v>33181000</v>
      </c>
      <c r="J71">
        <f t="shared" si="29"/>
        <v>33788000</v>
      </c>
      <c r="K71">
        <f t="shared" si="29"/>
        <v>34401000</v>
      </c>
      <c r="L71">
        <f t="shared" si="29"/>
        <v>35020000</v>
      </c>
      <c r="M71">
        <f t="shared" si="29"/>
        <v>35619000</v>
      </c>
      <c r="N71">
        <f t="shared" si="29"/>
        <v>36204000</v>
      </c>
      <c r="O71">
        <f t="shared" si="29"/>
        <v>36796000</v>
      </c>
      <c r="P71">
        <f t="shared" si="29"/>
        <v>37392000</v>
      </c>
      <c r="Q71">
        <f t="shared" si="29"/>
        <v>37995000</v>
      </c>
      <c r="R71">
        <f t="shared" si="29"/>
        <v>38570000</v>
      </c>
      <c r="S71">
        <f t="shared" si="29"/>
        <v>39127000</v>
      </c>
      <c r="T71">
        <f t="shared" si="29"/>
        <v>39689000</v>
      </c>
      <c r="U71">
        <f t="shared" si="29"/>
        <v>40256000</v>
      </c>
      <c r="V71">
        <f t="shared" si="29"/>
        <v>40828000</v>
      </c>
      <c r="W71">
        <f t="shared" si="29"/>
        <v>41365000</v>
      </c>
      <c r="X71">
        <f t="shared" si="29"/>
        <v>41876000</v>
      </c>
      <c r="Y71">
        <f t="shared" si="29"/>
        <v>42392000</v>
      </c>
      <c r="Z71">
        <f t="shared" si="29"/>
        <v>42913000</v>
      </c>
      <c r="AA71">
        <f t="shared" si="29"/>
        <v>43438000</v>
      </c>
      <c r="AB71">
        <f t="shared" si="29"/>
        <v>43964000</v>
      </c>
      <c r="AC71">
        <f t="shared" si="29"/>
        <v>44509602.392007872</v>
      </c>
      <c r="AD71">
        <f t="shared" si="29"/>
        <v>45061975.823278889</v>
      </c>
      <c r="AE71">
        <f t="shared" si="29"/>
        <v>45621204.323819824</v>
      </c>
      <c r="AF71">
        <f t="shared" si="29"/>
        <v>46187372.966467351</v>
      </c>
    </row>
    <row r="72" spans="1:32" x14ac:dyDescent="0.35">
      <c r="A72" t="str">
        <f t="shared" ref="A72:B72" si="30">A14</f>
        <v>URBAN</v>
      </c>
      <c r="B72" t="str">
        <f t="shared" si="30"/>
        <v>JH</v>
      </c>
      <c r="C72">
        <f t="shared" ref="C72:AF72" si="31">C14*1000</f>
        <v>8048000</v>
      </c>
      <c r="D72">
        <f t="shared" si="31"/>
        <v>8246000</v>
      </c>
      <c r="E72">
        <f t="shared" si="31"/>
        <v>8445000</v>
      </c>
      <c r="F72">
        <f t="shared" si="31"/>
        <v>8646000</v>
      </c>
      <c r="G72">
        <f t="shared" si="31"/>
        <v>8848000</v>
      </c>
      <c r="H72">
        <f t="shared" si="31"/>
        <v>9049000</v>
      </c>
      <c r="I72">
        <f t="shared" si="31"/>
        <v>9247000</v>
      </c>
      <c r="J72">
        <f t="shared" si="31"/>
        <v>9447000</v>
      </c>
      <c r="K72">
        <f t="shared" si="31"/>
        <v>9649000</v>
      </c>
      <c r="L72">
        <f t="shared" si="31"/>
        <v>9853000</v>
      </c>
      <c r="M72">
        <f t="shared" si="31"/>
        <v>10052000</v>
      </c>
      <c r="N72">
        <f t="shared" si="31"/>
        <v>10249000</v>
      </c>
      <c r="O72">
        <f t="shared" si="31"/>
        <v>10447000</v>
      </c>
      <c r="P72">
        <f t="shared" si="31"/>
        <v>10647000</v>
      </c>
      <c r="Q72">
        <f t="shared" si="31"/>
        <v>10848000</v>
      </c>
      <c r="R72">
        <f t="shared" si="31"/>
        <v>11043000</v>
      </c>
      <c r="S72">
        <f t="shared" si="31"/>
        <v>11235000</v>
      </c>
      <c r="T72">
        <f t="shared" si="31"/>
        <v>11428000</v>
      </c>
      <c r="U72">
        <f t="shared" si="31"/>
        <v>11622000</v>
      </c>
      <c r="V72">
        <f t="shared" si="31"/>
        <v>11817000</v>
      </c>
      <c r="W72">
        <f t="shared" si="31"/>
        <v>12005000</v>
      </c>
      <c r="X72">
        <f t="shared" si="31"/>
        <v>12186000</v>
      </c>
      <c r="Y72">
        <f t="shared" si="31"/>
        <v>12369000</v>
      </c>
      <c r="Z72">
        <f t="shared" si="31"/>
        <v>12553000</v>
      </c>
      <c r="AA72">
        <f t="shared" si="31"/>
        <v>12739000</v>
      </c>
      <c r="AB72">
        <f t="shared" si="31"/>
        <v>12924000</v>
      </c>
      <c r="AC72">
        <f t="shared" si="31"/>
        <v>13118330.50309927</v>
      </c>
      <c r="AD72">
        <f t="shared" si="31"/>
        <v>13315583.038420362</v>
      </c>
      <c r="AE72">
        <f t="shared" si="31"/>
        <v>13515801.542824287</v>
      </c>
      <c r="AF72">
        <f t="shared" si="31"/>
        <v>13719030.613824515</v>
      </c>
    </row>
    <row r="73" spans="1:32" x14ac:dyDescent="0.35">
      <c r="A73" t="str">
        <f t="shared" ref="A73:B73" si="32">A15</f>
        <v>URBAN</v>
      </c>
      <c r="B73" t="str">
        <f t="shared" si="32"/>
        <v>OD</v>
      </c>
      <c r="C73">
        <f t="shared" ref="C73:AF73" si="33">C15*1000</f>
        <v>7086000</v>
      </c>
      <c r="D73">
        <f t="shared" si="33"/>
        <v>7228000</v>
      </c>
      <c r="E73">
        <f t="shared" si="33"/>
        <v>7372000</v>
      </c>
      <c r="F73">
        <f t="shared" si="33"/>
        <v>7517000</v>
      </c>
      <c r="G73">
        <f t="shared" si="33"/>
        <v>7664000</v>
      </c>
      <c r="H73">
        <f t="shared" si="33"/>
        <v>7807000</v>
      </c>
      <c r="I73">
        <f t="shared" si="33"/>
        <v>7947000</v>
      </c>
      <c r="J73">
        <f t="shared" si="33"/>
        <v>8089000</v>
      </c>
      <c r="K73">
        <f t="shared" si="33"/>
        <v>8233000</v>
      </c>
      <c r="L73">
        <f t="shared" si="33"/>
        <v>8378000</v>
      </c>
      <c r="M73">
        <f t="shared" si="33"/>
        <v>8519000</v>
      </c>
      <c r="N73">
        <f t="shared" si="33"/>
        <v>8657000</v>
      </c>
      <c r="O73">
        <f t="shared" si="33"/>
        <v>8795000</v>
      </c>
      <c r="P73">
        <f t="shared" si="33"/>
        <v>8935000</v>
      </c>
      <c r="Q73">
        <f t="shared" si="33"/>
        <v>9077000</v>
      </c>
      <c r="R73">
        <f t="shared" si="33"/>
        <v>9213000</v>
      </c>
      <c r="S73">
        <f t="shared" si="33"/>
        <v>9345000</v>
      </c>
      <c r="T73">
        <f t="shared" si="33"/>
        <v>9478000</v>
      </c>
      <c r="U73">
        <f t="shared" si="33"/>
        <v>9612000</v>
      </c>
      <c r="V73">
        <f t="shared" si="33"/>
        <v>9747000</v>
      </c>
      <c r="W73">
        <f t="shared" si="33"/>
        <v>9876000</v>
      </c>
      <c r="X73">
        <f t="shared" si="33"/>
        <v>10001000</v>
      </c>
      <c r="Y73">
        <f t="shared" si="33"/>
        <v>10127000</v>
      </c>
      <c r="Z73">
        <f t="shared" si="33"/>
        <v>10253000</v>
      </c>
      <c r="AA73">
        <f t="shared" si="33"/>
        <v>10381000</v>
      </c>
      <c r="AB73">
        <f t="shared" si="33"/>
        <v>10508000</v>
      </c>
      <c r="AC73">
        <f t="shared" si="33"/>
        <v>10640488.837526279</v>
      </c>
      <c r="AD73">
        <f t="shared" si="33"/>
        <v>10774648.144415809</v>
      </c>
      <c r="AE73">
        <f t="shared" si="33"/>
        <v>10910498.982578002</v>
      </c>
      <c r="AF73">
        <f t="shared" si="33"/>
        <v>11048062.679478781</v>
      </c>
    </row>
    <row r="74" spans="1:32" x14ac:dyDescent="0.35">
      <c r="A74" t="str">
        <f t="shared" ref="A74:B74" si="34">A16</f>
        <v>URBAN</v>
      </c>
      <c r="B74" t="str">
        <f t="shared" si="34"/>
        <v>CG</v>
      </c>
      <c r="C74">
        <f t="shared" ref="C74:AF74" si="35">C16*1000</f>
        <v>6042000</v>
      </c>
      <c r="D74">
        <f t="shared" si="35"/>
        <v>6223000</v>
      </c>
      <c r="E74">
        <f t="shared" si="35"/>
        <v>6406000</v>
      </c>
      <c r="F74">
        <f t="shared" si="35"/>
        <v>6592000</v>
      </c>
      <c r="G74">
        <f t="shared" si="35"/>
        <v>6779000</v>
      </c>
      <c r="H74">
        <f t="shared" si="35"/>
        <v>6967000</v>
      </c>
      <c r="I74">
        <f t="shared" si="35"/>
        <v>7154000</v>
      </c>
      <c r="J74">
        <f t="shared" si="35"/>
        <v>7343000</v>
      </c>
      <c r="K74">
        <f t="shared" si="35"/>
        <v>7535000</v>
      </c>
      <c r="L74">
        <f t="shared" si="35"/>
        <v>7729000</v>
      </c>
      <c r="M74">
        <f t="shared" si="35"/>
        <v>7919000</v>
      </c>
      <c r="N74">
        <f t="shared" si="35"/>
        <v>8106000</v>
      </c>
      <c r="O74">
        <f t="shared" si="35"/>
        <v>8296000</v>
      </c>
      <c r="P74">
        <f t="shared" si="35"/>
        <v>8488000</v>
      </c>
      <c r="Q74">
        <f t="shared" si="35"/>
        <v>8682000</v>
      </c>
      <c r="R74">
        <f t="shared" si="35"/>
        <v>8871000</v>
      </c>
      <c r="S74">
        <f t="shared" si="35"/>
        <v>9057000</v>
      </c>
      <c r="T74">
        <f t="shared" si="35"/>
        <v>9245000</v>
      </c>
      <c r="U74">
        <f t="shared" si="35"/>
        <v>9435000</v>
      </c>
      <c r="V74">
        <f t="shared" si="35"/>
        <v>9628000</v>
      </c>
      <c r="W74">
        <f t="shared" si="35"/>
        <v>9817000</v>
      </c>
      <c r="X74">
        <f t="shared" si="35"/>
        <v>10005000</v>
      </c>
      <c r="Y74">
        <f t="shared" si="35"/>
        <v>10194000</v>
      </c>
      <c r="Z74">
        <f t="shared" si="35"/>
        <v>10385000</v>
      </c>
      <c r="AA74">
        <f t="shared" si="35"/>
        <v>10579000</v>
      </c>
      <c r="AB74">
        <f t="shared" si="35"/>
        <v>10773000</v>
      </c>
      <c r="AC74">
        <f t="shared" si="35"/>
        <v>10976656.899527973</v>
      </c>
      <c r="AD74">
        <f t="shared" si="35"/>
        <v>11184163.806734895</v>
      </c>
      <c r="AE74">
        <f t="shared" si="35"/>
        <v>11395593.503633864</v>
      </c>
      <c r="AF74">
        <f t="shared" si="35"/>
        <v>11611020.148136899</v>
      </c>
    </row>
    <row r="75" spans="1:32" x14ac:dyDescent="0.35">
      <c r="A75" t="str">
        <f t="shared" ref="A75:B75" si="36">A17</f>
        <v>URBAN</v>
      </c>
      <c r="B75" t="str">
        <f t="shared" si="36"/>
        <v>MP</v>
      </c>
      <c r="C75">
        <f t="shared" ref="C75:AF75" si="37">C17*1000</f>
        <v>20319000</v>
      </c>
      <c r="D75">
        <f t="shared" si="37"/>
        <v>20749000</v>
      </c>
      <c r="E75">
        <f t="shared" si="37"/>
        <v>21182000</v>
      </c>
      <c r="F75">
        <f t="shared" si="37"/>
        <v>21616000</v>
      </c>
      <c r="G75">
        <f t="shared" si="37"/>
        <v>22052000</v>
      </c>
      <c r="H75">
        <f t="shared" si="37"/>
        <v>22475000</v>
      </c>
      <c r="I75">
        <f t="shared" si="37"/>
        <v>22889000</v>
      </c>
      <c r="J75">
        <f t="shared" si="37"/>
        <v>23304000</v>
      </c>
      <c r="K75">
        <f t="shared" si="37"/>
        <v>23722000</v>
      </c>
      <c r="L75">
        <f t="shared" si="37"/>
        <v>24143000</v>
      </c>
      <c r="M75">
        <f t="shared" si="37"/>
        <v>24546000</v>
      </c>
      <c r="N75">
        <f t="shared" si="37"/>
        <v>24938000</v>
      </c>
      <c r="O75">
        <f t="shared" si="37"/>
        <v>25332000</v>
      </c>
      <c r="P75">
        <f t="shared" si="37"/>
        <v>25729000</v>
      </c>
      <c r="Q75">
        <f t="shared" si="37"/>
        <v>26126000</v>
      </c>
      <c r="R75">
        <f t="shared" si="37"/>
        <v>26499000</v>
      </c>
      <c r="S75">
        <f t="shared" si="37"/>
        <v>26855000</v>
      </c>
      <c r="T75">
        <f t="shared" si="37"/>
        <v>27213000</v>
      </c>
      <c r="U75">
        <f t="shared" si="37"/>
        <v>27573000</v>
      </c>
      <c r="V75">
        <f t="shared" si="37"/>
        <v>27934000</v>
      </c>
      <c r="W75">
        <f t="shared" si="37"/>
        <v>28275000</v>
      </c>
      <c r="X75">
        <f t="shared" si="37"/>
        <v>28602000</v>
      </c>
      <c r="Y75">
        <f t="shared" si="37"/>
        <v>28930000</v>
      </c>
      <c r="Z75">
        <f t="shared" si="37"/>
        <v>29260000</v>
      </c>
      <c r="AA75">
        <f t="shared" si="37"/>
        <v>29592000</v>
      </c>
      <c r="AB75">
        <f t="shared" si="37"/>
        <v>29923000</v>
      </c>
      <c r="AC75">
        <f t="shared" si="37"/>
        <v>30268005.19771925</v>
      </c>
      <c r="AD75">
        <f t="shared" si="37"/>
        <v>30616988.224748839</v>
      </c>
      <c r="AE75">
        <f t="shared" si="37"/>
        <v>30969994.944531195</v>
      </c>
      <c r="AF75">
        <f t="shared" si="37"/>
        <v>31327071.749303516</v>
      </c>
    </row>
    <row r="76" spans="1:32" x14ac:dyDescent="0.35">
      <c r="A76" t="str">
        <f t="shared" ref="A76:B76" si="38">A18</f>
        <v>URBAN</v>
      </c>
      <c r="B76" t="str">
        <f t="shared" si="38"/>
        <v>GJ</v>
      </c>
      <c r="C76">
        <f t="shared" ref="C76:AF76" si="39">C18*1000</f>
        <v>26536000</v>
      </c>
      <c r="D76">
        <f t="shared" si="39"/>
        <v>27308000</v>
      </c>
      <c r="E76">
        <f t="shared" si="39"/>
        <v>28088000</v>
      </c>
      <c r="F76">
        <f t="shared" si="39"/>
        <v>28877000</v>
      </c>
      <c r="G76">
        <f t="shared" si="39"/>
        <v>29674000</v>
      </c>
      <c r="H76">
        <f t="shared" si="39"/>
        <v>30484000</v>
      </c>
      <c r="I76">
        <f t="shared" si="39"/>
        <v>31304000</v>
      </c>
      <c r="J76">
        <f t="shared" si="39"/>
        <v>32131000</v>
      </c>
      <c r="K76">
        <f t="shared" si="39"/>
        <v>32967000</v>
      </c>
      <c r="L76">
        <f t="shared" si="39"/>
        <v>33812000</v>
      </c>
      <c r="M76">
        <f t="shared" si="39"/>
        <v>34660000</v>
      </c>
      <c r="N76">
        <f t="shared" si="39"/>
        <v>35515000</v>
      </c>
      <c r="O76">
        <f t="shared" si="39"/>
        <v>36377000</v>
      </c>
      <c r="P76">
        <f t="shared" si="39"/>
        <v>37247000</v>
      </c>
      <c r="Q76">
        <f t="shared" si="39"/>
        <v>38124000</v>
      </c>
      <c r="R76">
        <f t="shared" si="39"/>
        <v>39013000</v>
      </c>
      <c r="S76">
        <f t="shared" si="39"/>
        <v>39913000</v>
      </c>
      <c r="T76">
        <f t="shared" si="39"/>
        <v>40821000</v>
      </c>
      <c r="U76">
        <f t="shared" si="39"/>
        <v>41735000</v>
      </c>
      <c r="V76">
        <f t="shared" si="39"/>
        <v>42656000</v>
      </c>
      <c r="W76">
        <f t="shared" si="39"/>
        <v>43617000</v>
      </c>
      <c r="X76">
        <f t="shared" si="39"/>
        <v>44610000</v>
      </c>
      <c r="Y76">
        <f t="shared" si="39"/>
        <v>45608000</v>
      </c>
      <c r="Z76">
        <f t="shared" si="39"/>
        <v>46613000</v>
      </c>
      <c r="AA76">
        <f t="shared" si="39"/>
        <v>47624000</v>
      </c>
      <c r="AB76">
        <f t="shared" si="39"/>
        <v>48634000</v>
      </c>
      <c r="AC76">
        <f t="shared" si="39"/>
        <v>49708802.491123065</v>
      </c>
      <c r="AD76">
        <f t="shared" si="39"/>
        <v>50807357.920415409</v>
      </c>
      <c r="AE76">
        <f t="shared" si="39"/>
        <v>51930191.223459452</v>
      </c>
      <c r="AF76">
        <f t="shared" si="39"/>
        <v>53077838.936817832</v>
      </c>
    </row>
    <row r="77" spans="1:32" x14ac:dyDescent="0.35">
      <c r="A77" t="str">
        <f t="shared" ref="A77:B77" si="40">A19</f>
        <v>URBAN</v>
      </c>
      <c r="B77" t="str">
        <f t="shared" si="40"/>
        <v>MH</v>
      </c>
      <c r="C77">
        <f t="shared" ref="C77:AF77" si="41">C19*1000</f>
        <v>51339000</v>
      </c>
      <c r="D77">
        <f t="shared" si="41"/>
        <v>52235000</v>
      </c>
      <c r="E77">
        <f t="shared" si="41"/>
        <v>53138000</v>
      </c>
      <c r="F77">
        <f t="shared" si="41"/>
        <v>54046000</v>
      </c>
      <c r="G77">
        <f t="shared" si="41"/>
        <v>54960000</v>
      </c>
      <c r="H77">
        <f t="shared" si="41"/>
        <v>55845000</v>
      </c>
      <c r="I77">
        <f t="shared" si="41"/>
        <v>56711000</v>
      </c>
      <c r="J77">
        <f t="shared" si="41"/>
        <v>57583000</v>
      </c>
      <c r="K77">
        <f t="shared" si="41"/>
        <v>58460000</v>
      </c>
      <c r="L77">
        <f t="shared" si="41"/>
        <v>59342000</v>
      </c>
      <c r="M77">
        <f t="shared" si="41"/>
        <v>60183000</v>
      </c>
      <c r="N77">
        <f t="shared" si="41"/>
        <v>60995000</v>
      </c>
      <c r="O77">
        <f t="shared" si="41"/>
        <v>61812000</v>
      </c>
      <c r="P77">
        <f t="shared" si="41"/>
        <v>62635000</v>
      </c>
      <c r="Q77">
        <f t="shared" si="41"/>
        <v>63463000</v>
      </c>
      <c r="R77">
        <f t="shared" si="41"/>
        <v>64254000</v>
      </c>
      <c r="S77">
        <f t="shared" si="41"/>
        <v>65019000</v>
      </c>
      <c r="T77">
        <f t="shared" si="41"/>
        <v>65790000</v>
      </c>
      <c r="U77">
        <f t="shared" si="41"/>
        <v>66565000</v>
      </c>
      <c r="V77">
        <f t="shared" si="41"/>
        <v>67345000</v>
      </c>
      <c r="W77">
        <f t="shared" si="41"/>
        <v>68081000</v>
      </c>
      <c r="X77">
        <f t="shared" si="41"/>
        <v>68785000</v>
      </c>
      <c r="Y77">
        <f t="shared" si="41"/>
        <v>69494000</v>
      </c>
      <c r="Z77">
        <f t="shared" si="41"/>
        <v>70207000</v>
      </c>
      <c r="AA77">
        <f t="shared" si="41"/>
        <v>70925000</v>
      </c>
      <c r="AB77">
        <f t="shared" si="41"/>
        <v>71643000</v>
      </c>
      <c r="AC77">
        <f t="shared" si="41"/>
        <v>72385542.06737633</v>
      </c>
      <c r="AD77">
        <f t="shared" si="41"/>
        <v>73135780.193290457</v>
      </c>
      <c r="AE77">
        <f t="shared" si="41"/>
        <v>73893794.143347085</v>
      </c>
      <c r="AF77">
        <f t="shared" si="41"/>
        <v>74659664.5098795</v>
      </c>
    </row>
    <row r="78" spans="1:32" x14ac:dyDescent="0.35">
      <c r="A78" t="str">
        <f t="shared" ref="A78:B78" si="42">A20</f>
        <v>URBAN</v>
      </c>
      <c r="B78" t="str">
        <f t="shared" si="42"/>
        <v>AP</v>
      </c>
      <c r="C78">
        <f t="shared" ref="C78:AF78" si="43">C20*1000</f>
        <v>14837000</v>
      </c>
      <c r="D78">
        <f t="shared" si="43"/>
        <v>15229000</v>
      </c>
      <c r="E78">
        <f t="shared" si="43"/>
        <v>15626000</v>
      </c>
      <c r="F78">
        <f t="shared" si="43"/>
        <v>16029000</v>
      </c>
      <c r="G78">
        <f t="shared" si="43"/>
        <v>16438000</v>
      </c>
      <c r="H78">
        <f t="shared" si="43"/>
        <v>16838000</v>
      </c>
      <c r="I78">
        <f t="shared" si="43"/>
        <v>17232000</v>
      </c>
      <c r="J78">
        <f t="shared" si="43"/>
        <v>17632000</v>
      </c>
      <c r="K78">
        <f t="shared" si="43"/>
        <v>18036000</v>
      </c>
      <c r="L78">
        <f t="shared" si="43"/>
        <v>18446000</v>
      </c>
      <c r="M78">
        <f t="shared" si="43"/>
        <v>18841000</v>
      </c>
      <c r="N78">
        <f t="shared" si="43"/>
        <v>19226000</v>
      </c>
      <c r="O78">
        <f t="shared" si="43"/>
        <v>19615000</v>
      </c>
      <c r="P78">
        <f t="shared" si="43"/>
        <v>20009000</v>
      </c>
      <c r="Q78">
        <f t="shared" si="43"/>
        <v>20407000</v>
      </c>
      <c r="R78">
        <f t="shared" si="43"/>
        <v>20789000</v>
      </c>
      <c r="S78">
        <f t="shared" si="43"/>
        <v>21161000</v>
      </c>
      <c r="T78">
        <f t="shared" si="43"/>
        <v>21536000</v>
      </c>
      <c r="U78">
        <f t="shared" si="43"/>
        <v>21915000</v>
      </c>
      <c r="V78">
        <f t="shared" si="43"/>
        <v>22299000</v>
      </c>
      <c r="W78">
        <f t="shared" si="43"/>
        <v>22667000</v>
      </c>
      <c r="X78">
        <f t="shared" si="43"/>
        <v>23025000</v>
      </c>
      <c r="Y78">
        <f t="shared" si="43"/>
        <v>23386000</v>
      </c>
      <c r="Z78">
        <f t="shared" si="43"/>
        <v>23751000</v>
      </c>
      <c r="AA78">
        <f t="shared" si="43"/>
        <v>24118000</v>
      </c>
      <c r="AB78">
        <f t="shared" si="43"/>
        <v>24486000</v>
      </c>
      <c r="AC78">
        <f t="shared" si="43"/>
        <v>24870809.524458043</v>
      </c>
      <c r="AD78">
        <f t="shared" si="43"/>
        <v>25261666.519720368</v>
      </c>
      <c r="AE78">
        <f t="shared" si="43"/>
        <v>25658666.024762899</v>
      </c>
      <c r="AF78">
        <f t="shared" si="43"/>
        <v>26061904.57214576</v>
      </c>
    </row>
    <row r="79" spans="1:32" x14ac:dyDescent="0.35">
      <c r="A79" t="str">
        <f t="shared" ref="A79:B79" si="44">A21</f>
        <v>URBAN</v>
      </c>
      <c r="B79" t="str">
        <f t="shared" si="44"/>
        <v>KA</v>
      </c>
      <c r="C79">
        <f t="shared" ref="C79:AF79" si="45">C21*1000</f>
        <v>23940000</v>
      </c>
      <c r="D79">
        <f t="shared" si="45"/>
        <v>24481000</v>
      </c>
      <c r="E79">
        <f t="shared" si="45"/>
        <v>25028000</v>
      </c>
      <c r="F79">
        <f t="shared" si="45"/>
        <v>25581000</v>
      </c>
      <c r="G79">
        <f t="shared" si="45"/>
        <v>26140000</v>
      </c>
      <c r="H79">
        <f t="shared" si="45"/>
        <v>26679000</v>
      </c>
      <c r="I79">
        <f t="shared" si="45"/>
        <v>27206000</v>
      </c>
      <c r="J79">
        <f t="shared" si="45"/>
        <v>27738000</v>
      </c>
      <c r="K79">
        <f t="shared" si="45"/>
        <v>28275000</v>
      </c>
      <c r="L79">
        <f t="shared" si="45"/>
        <v>28817000</v>
      </c>
      <c r="M79">
        <f t="shared" si="45"/>
        <v>29339000</v>
      </c>
      <c r="N79">
        <f t="shared" si="45"/>
        <v>29848000</v>
      </c>
      <c r="O79">
        <f t="shared" si="45"/>
        <v>30361000</v>
      </c>
      <c r="P79">
        <f t="shared" si="45"/>
        <v>30879000</v>
      </c>
      <c r="Q79">
        <f t="shared" si="45"/>
        <v>31402000</v>
      </c>
      <c r="R79">
        <f t="shared" si="45"/>
        <v>31906000</v>
      </c>
      <c r="S79">
        <f t="shared" si="45"/>
        <v>32398000</v>
      </c>
      <c r="T79">
        <f t="shared" si="45"/>
        <v>32895000</v>
      </c>
      <c r="U79">
        <f t="shared" si="45"/>
        <v>33396000</v>
      </c>
      <c r="V79">
        <f t="shared" si="45"/>
        <v>33900000</v>
      </c>
      <c r="W79">
        <f t="shared" si="45"/>
        <v>34387000</v>
      </c>
      <c r="X79">
        <f t="shared" si="45"/>
        <v>34862000</v>
      </c>
      <c r="Y79">
        <f t="shared" si="45"/>
        <v>35340000</v>
      </c>
      <c r="Z79">
        <f t="shared" si="45"/>
        <v>35822000</v>
      </c>
      <c r="AA79">
        <f t="shared" si="45"/>
        <v>36308000</v>
      </c>
      <c r="AB79">
        <f t="shared" si="45"/>
        <v>36794000</v>
      </c>
      <c r="AC79">
        <f t="shared" si="45"/>
        <v>37299804.45240365</v>
      </c>
      <c r="AD79">
        <f t="shared" si="45"/>
        <v>37812562.161970735</v>
      </c>
      <c r="AE79">
        <f t="shared" si="45"/>
        <v>38332368.714623742</v>
      </c>
      <c r="AF79">
        <f t="shared" si="45"/>
        <v>38859321.010297909</v>
      </c>
    </row>
    <row r="80" spans="1:32" x14ac:dyDescent="0.35">
      <c r="A80" t="str">
        <f t="shared" ref="A80:B80" si="46">A22</f>
        <v>URBAN</v>
      </c>
      <c r="B80" t="str">
        <f t="shared" si="46"/>
        <v>KL</v>
      </c>
      <c r="C80">
        <f t="shared" ref="C80:AF80" si="47">C22*1000</f>
        <v>16468000</v>
      </c>
      <c r="D80">
        <f t="shared" si="47"/>
        <v>17389000</v>
      </c>
      <c r="E80">
        <f t="shared" si="47"/>
        <v>18319000</v>
      </c>
      <c r="F80">
        <f t="shared" si="47"/>
        <v>19260000</v>
      </c>
      <c r="G80">
        <f t="shared" si="47"/>
        <v>20207000</v>
      </c>
      <c r="H80">
        <f t="shared" si="47"/>
        <v>21140000</v>
      </c>
      <c r="I80">
        <f t="shared" si="47"/>
        <v>22062000</v>
      </c>
      <c r="J80">
        <f t="shared" si="47"/>
        <v>22985000</v>
      </c>
      <c r="K80">
        <f t="shared" si="47"/>
        <v>23905000</v>
      </c>
      <c r="L80">
        <f t="shared" si="47"/>
        <v>24820000</v>
      </c>
      <c r="M80">
        <f t="shared" si="47"/>
        <v>25713000</v>
      </c>
      <c r="N80">
        <f t="shared" si="47"/>
        <v>26585000</v>
      </c>
      <c r="O80">
        <f t="shared" si="47"/>
        <v>27446000</v>
      </c>
      <c r="P80">
        <f t="shared" si="47"/>
        <v>28292000</v>
      </c>
      <c r="Q80">
        <f t="shared" si="47"/>
        <v>29122000</v>
      </c>
      <c r="R80">
        <f t="shared" si="47"/>
        <v>29912000</v>
      </c>
      <c r="S80">
        <f t="shared" si="47"/>
        <v>30666000</v>
      </c>
      <c r="T80">
        <f t="shared" si="47"/>
        <v>31395000</v>
      </c>
      <c r="U80">
        <f t="shared" si="47"/>
        <v>32099000</v>
      </c>
      <c r="V80">
        <f t="shared" si="47"/>
        <v>32775000</v>
      </c>
      <c r="W80">
        <f t="shared" si="47"/>
        <v>33395000</v>
      </c>
      <c r="X80">
        <f t="shared" si="47"/>
        <v>33964000</v>
      </c>
      <c r="Y80">
        <f t="shared" si="47"/>
        <v>34497000</v>
      </c>
      <c r="Z80">
        <f t="shared" si="47"/>
        <v>34992000</v>
      </c>
      <c r="AA80">
        <f t="shared" si="47"/>
        <v>35448000</v>
      </c>
      <c r="AB80">
        <f t="shared" si="47"/>
        <v>35903000</v>
      </c>
      <c r="AC80">
        <f t="shared" si="47"/>
        <v>36452619.766936131</v>
      </c>
      <c r="AD80">
        <f t="shared" si="47"/>
        <v>37010653.368042305</v>
      </c>
      <c r="AE80">
        <f t="shared" si="47"/>
        <v>37577229.606192246</v>
      </c>
      <c r="AF80">
        <f t="shared" si="47"/>
        <v>38152479.256033786</v>
      </c>
    </row>
    <row r="81" spans="1:32" x14ac:dyDescent="0.35">
      <c r="A81" t="str">
        <f t="shared" ref="A81:B81" si="48">A23</f>
        <v>URBAN</v>
      </c>
      <c r="B81" t="str">
        <f t="shared" si="48"/>
        <v>TN</v>
      </c>
      <c r="C81">
        <f t="shared" ref="C81:AF81" si="49">C23*1000</f>
        <v>36109000</v>
      </c>
      <c r="D81">
        <f t="shared" si="49"/>
        <v>36694000</v>
      </c>
      <c r="E81">
        <f t="shared" si="49"/>
        <v>37284000</v>
      </c>
      <c r="F81">
        <f t="shared" si="49"/>
        <v>37878000</v>
      </c>
      <c r="G81">
        <f t="shared" si="49"/>
        <v>38476000</v>
      </c>
      <c r="H81">
        <f t="shared" si="49"/>
        <v>39038000</v>
      </c>
      <c r="I81">
        <f t="shared" si="49"/>
        <v>39573000</v>
      </c>
      <c r="J81">
        <f t="shared" si="49"/>
        <v>40113000</v>
      </c>
      <c r="K81">
        <f t="shared" si="49"/>
        <v>40657000</v>
      </c>
      <c r="L81">
        <f t="shared" si="49"/>
        <v>41204000</v>
      </c>
      <c r="M81">
        <f t="shared" si="49"/>
        <v>41718000</v>
      </c>
      <c r="N81">
        <f t="shared" si="49"/>
        <v>42209000</v>
      </c>
      <c r="O81">
        <f t="shared" si="49"/>
        <v>42703000</v>
      </c>
      <c r="P81">
        <f t="shared" si="49"/>
        <v>43200000</v>
      </c>
      <c r="Q81">
        <f t="shared" si="49"/>
        <v>43701000</v>
      </c>
      <c r="R81">
        <f t="shared" si="49"/>
        <v>44167000</v>
      </c>
      <c r="S81">
        <f t="shared" si="49"/>
        <v>44609000</v>
      </c>
      <c r="T81">
        <f t="shared" si="49"/>
        <v>45054000</v>
      </c>
      <c r="U81">
        <f t="shared" si="49"/>
        <v>45500000</v>
      </c>
      <c r="V81">
        <f t="shared" si="49"/>
        <v>45951000</v>
      </c>
      <c r="W81">
        <f t="shared" si="49"/>
        <v>46368000</v>
      </c>
      <c r="X81">
        <f t="shared" si="49"/>
        <v>46762000</v>
      </c>
      <c r="Y81">
        <f t="shared" si="49"/>
        <v>47158000</v>
      </c>
      <c r="Z81">
        <f t="shared" si="49"/>
        <v>47556000</v>
      </c>
      <c r="AA81">
        <f t="shared" si="49"/>
        <v>47956000</v>
      </c>
      <c r="AB81">
        <f t="shared" si="49"/>
        <v>48355000</v>
      </c>
      <c r="AC81">
        <f t="shared" si="49"/>
        <v>48767720.661328189</v>
      </c>
      <c r="AD81">
        <f t="shared" si="49"/>
        <v>49183963.985137761</v>
      </c>
      <c r="AE81">
        <f t="shared" si="49"/>
        <v>49603760.038135126</v>
      </c>
      <c r="AF81">
        <f t="shared" si="49"/>
        <v>50027139.143652745</v>
      </c>
    </row>
    <row r="82" spans="1:32" x14ac:dyDescent="0.35">
      <c r="A82" t="str">
        <f t="shared" ref="A82:B82" si="50">A24</f>
        <v>URBAN</v>
      </c>
      <c r="B82" t="str">
        <f t="shared" si="50"/>
        <v>SK</v>
      </c>
      <c r="C82">
        <f t="shared" ref="C82:AF82" si="51">C24*1000</f>
        <v>162000</v>
      </c>
      <c r="D82">
        <f t="shared" si="51"/>
        <v>175000</v>
      </c>
      <c r="E82">
        <f t="shared" si="51"/>
        <v>188000</v>
      </c>
      <c r="F82">
        <f t="shared" si="51"/>
        <v>203000</v>
      </c>
      <c r="G82">
        <f t="shared" si="51"/>
        <v>218000</v>
      </c>
      <c r="H82">
        <f t="shared" si="51"/>
        <v>233000</v>
      </c>
      <c r="I82">
        <f t="shared" si="51"/>
        <v>248000</v>
      </c>
      <c r="J82">
        <f t="shared" si="51"/>
        <v>264000</v>
      </c>
      <c r="K82">
        <f t="shared" si="51"/>
        <v>280000</v>
      </c>
      <c r="L82">
        <f t="shared" si="51"/>
        <v>297000</v>
      </c>
      <c r="M82">
        <f t="shared" si="51"/>
        <v>314000</v>
      </c>
      <c r="N82">
        <f t="shared" si="51"/>
        <v>331000</v>
      </c>
      <c r="O82">
        <f t="shared" si="51"/>
        <v>348000</v>
      </c>
      <c r="P82">
        <f t="shared" si="51"/>
        <v>366000</v>
      </c>
      <c r="Q82">
        <f t="shared" si="51"/>
        <v>384000</v>
      </c>
      <c r="R82">
        <f t="shared" si="51"/>
        <v>401000</v>
      </c>
      <c r="S82">
        <f t="shared" si="51"/>
        <v>419000</v>
      </c>
      <c r="T82">
        <f t="shared" si="51"/>
        <v>437000</v>
      </c>
      <c r="U82">
        <f t="shared" si="51"/>
        <v>455000</v>
      </c>
      <c r="V82">
        <f t="shared" si="51"/>
        <v>473000</v>
      </c>
      <c r="W82">
        <f t="shared" si="51"/>
        <v>490000</v>
      </c>
      <c r="X82">
        <f t="shared" si="51"/>
        <v>508000</v>
      </c>
      <c r="Y82">
        <f t="shared" si="51"/>
        <v>525000</v>
      </c>
      <c r="Z82">
        <f t="shared" si="51"/>
        <v>542000</v>
      </c>
      <c r="AA82">
        <f t="shared" si="51"/>
        <v>559000</v>
      </c>
      <c r="AB82">
        <f t="shared" si="51"/>
        <v>576000</v>
      </c>
      <c r="AC82">
        <f t="shared" si="51"/>
        <v>595227.1154760184</v>
      </c>
      <c r="AD82">
        <f t="shared" si="51"/>
        <v>615096.03992691217</v>
      </c>
      <c r="AE82">
        <f t="shared" si="51"/>
        <v>635628.19719864195</v>
      </c>
      <c r="AF82">
        <f t="shared" si="51"/>
        <v>656845.72627390537</v>
      </c>
    </row>
    <row r="83" spans="1:32" x14ac:dyDescent="0.35">
      <c r="A83" t="str">
        <f t="shared" ref="A83:B83" si="52">A25</f>
        <v>URBAN</v>
      </c>
      <c r="B83" t="str">
        <f t="shared" si="52"/>
        <v>UK</v>
      </c>
      <c r="C83">
        <f t="shared" ref="C83:AF83" si="53">C25*1000</f>
        <v>3101000</v>
      </c>
      <c r="D83">
        <f t="shared" si="53"/>
        <v>3191000</v>
      </c>
      <c r="E83">
        <f t="shared" si="53"/>
        <v>3282000</v>
      </c>
      <c r="F83">
        <f t="shared" si="53"/>
        <v>3374000</v>
      </c>
      <c r="G83">
        <f t="shared" si="53"/>
        <v>3467000</v>
      </c>
      <c r="H83">
        <f t="shared" si="53"/>
        <v>3561000</v>
      </c>
      <c r="I83">
        <f t="shared" si="53"/>
        <v>3655000</v>
      </c>
      <c r="J83">
        <f t="shared" si="53"/>
        <v>3750000</v>
      </c>
      <c r="K83">
        <f t="shared" si="53"/>
        <v>3847000</v>
      </c>
      <c r="L83">
        <f t="shared" si="53"/>
        <v>3944000</v>
      </c>
      <c r="M83">
        <f t="shared" si="53"/>
        <v>4040000</v>
      </c>
      <c r="N83">
        <f t="shared" si="53"/>
        <v>4137000</v>
      </c>
      <c r="O83">
        <f t="shared" si="53"/>
        <v>4234000</v>
      </c>
      <c r="P83">
        <f t="shared" si="53"/>
        <v>4332000</v>
      </c>
      <c r="Q83">
        <f t="shared" si="53"/>
        <v>4431000</v>
      </c>
      <c r="R83">
        <f t="shared" si="53"/>
        <v>4529000</v>
      </c>
      <c r="S83">
        <f t="shared" si="53"/>
        <v>4626000</v>
      </c>
      <c r="T83">
        <f t="shared" si="53"/>
        <v>4724000</v>
      </c>
      <c r="U83">
        <f t="shared" si="53"/>
        <v>4823000</v>
      </c>
      <c r="V83">
        <f t="shared" si="53"/>
        <v>4923000</v>
      </c>
      <c r="W83">
        <f t="shared" si="53"/>
        <v>5020000</v>
      </c>
      <c r="X83">
        <f t="shared" si="53"/>
        <v>5116000</v>
      </c>
      <c r="Y83">
        <f t="shared" si="53"/>
        <v>5213000</v>
      </c>
      <c r="Z83">
        <f t="shared" si="53"/>
        <v>5310000</v>
      </c>
      <c r="AA83">
        <f t="shared" si="53"/>
        <v>5408000</v>
      </c>
      <c r="AB83">
        <f t="shared" si="53"/>
        <v>5506000</v>
      </c>
      <c r="AC83">
        <f t="shared" si="53"/>
        <v>5609669.4209107254</v>
      </c>
      <c r="AD83">
        <f t="shared" si="53"/>
        <v>5715290.775862854</v>
      </c>
      <c r="AE83">
        <f t="shared" si="53"/>
        <v>5822900.8167400993</v>
      </c>
      <c r="AF83">
        <f t="shared" si="53"/>
        <v>5932536.9874070156</v>
      </c>
    </row>
    <row r="84" spans="1:32" x14ac:dyDescent="0.35">
      <c r="A84" t="str">
        <f t="shared" ref="A84:B84" si="54">A26</f>
        <v>URBAN</v>
      </c>
      <c r="B84" t="str">
        <f t="shared" si="54"/>
        <v>NE</v>
      </c>
      <c r="C84">
        <f t="shared" ref="C84:AF84" si="55">C26*1000</f>
        <v>3922000</v>
      </c>
      <c r="D84">
        <f t="shared" si="55"/>
        <v>4047000</v>
      </c>
      <c r="E84">
        <f t="shared" si="55"/>
        <v>4174000</v>
      </c>
      <c r="F84">
        <f t="shared" si="55"/>
        <v>4304000</v>
      </c>
      <c r="G84">
        <f t="shared" si="55"/>
        <v>4436000</v>
      </c>
      <c r="H84">
        <f t="shared" si="55"/>
        <v>4570000</v>
      </c>
      <c r="I84">
        <f t="shared" si="55"/>
        <v>4705000</v>
      </c>
      <c r="J84">
        <f t="shared" si="55"/>
        <v>4842000</v>
      </c>
      <c r="K84">
        <f t="shared" si="55"/>
        <v>4981000</v>
      </c>
      <c r="L84">
        <f t="shared" si="55"/>
        <v>5121000</v>
      </c>
      <c r="M84">
        <f t="shared" si="55"/>
        <v>5264000</v>
      </c>
      <c r="N84">
        <f t="shared" si="55"/>
        <v>5406000</v>
      </c>
      <c r="O84">
        <f t="shared" si="55"/>
        <v>5552000</v>
      </c>
      <c r="P84">
        <f t="shared" si="55"/>
        <v>5700000</v>
      </c>
      <c r="Q84">
        <f t="shared" si="55"/>
        <v>5848000</v>
      </c>
      <c r="R84">
        <f t="shared" si="55"/>
        <v>5996000</v>
      </c>
      <c r="S84">
        <f t="shared" si="55"/>
        <v>6143000</v>
      </c>
      <c r="T84">
        <f t="shared" si="55"/>
        <v>6290000</v>
      </c>
      <c r="U84">
        <f t="shared" si="55"/>
        <v>6443000</v>
      </c>
      <c r="V84">
        <f t="shared" si="55"/>
        <v>6594000</v>
      </c>
      <c r="W84">
        <f t="shared" si="55"/>
        <v>6740000</v>
      </c>
      <c r="X84">
        <f t="shared" si="55"/>
        <v>6882000</v>
      </c>
      <c r="Y84">
        <f t="shared" si="55"/>
        <v>7028000</v>
      </c>
      <c r="Z84">
        <f t="shared" si="55"/>
        <v>7175000</v>
      </c>
      <c r="AA84">
        <f t="shared" si="55"/>
        <v>7322000</v>
      </c>
      <c r="AB84">
        <f t="shared" si="55"/>
        <v>7468000</v>
      </c>
      <c r="AC84">
        <f t="shared" si="55"/>
        <v>7624538.0662616808</v>
      </c>
      <c r="AD84">
        <f t="shared" si="55"/>
        <v>7784357.354562589</v>
      </c>
      <c r="AE84">
        <f t="shared" si="55"/>
        <v>7947526.643177093</v>
      </c>
      <c r="AF84">
        <f t="shared" si="55"/>
        <v>8114116.152053115</v>
      </c>
    </row>
    <row r="85" spans="1:32" x14ac:dyDescent="0.35">
      <c r="A85" t="str">
        <f t="shared" ref="A85:B85" si="56">A27</f>
        <v>URBAN</v>
      </c>
      <c r="B85" t="str">
        <f t="shared" si="56"/>
        <v>GA</v>
      </c>
      <c r="C85">
        <f t="shared" ref="C85:AF85" si="57">C27*1000</f>
        <v>921000</v>
      </c>
      <c r="D85">
        <f t="shared" si="57"/>
        <v>945000</v>
      </c>
      <c r="E85">
        <f t="shared" si="57"/>
        <v>970000</v>
      </c>
      <c r="F85">
        <f t="shared" si="57"/>
        <v>994000</v>
      </c>
      <c r="G85">
        <f t="shared" si="57"/>
        <v>1019000</v>
      </c>
      <c r="H85">
        <f t="shared" si="57"/>
        <v>1042000</v>
      </c>
      <c r="I85">
        <f t="shared" si="57"/>
        <v>1066000</v>
      </c>
      <c r="J85">
        <f t="shared" si="57"/>
        <v>1090000</v>
      </c>
      <c r="K85">
        <f t="shared" si="57"/>
        <v>1114000</v>
      </c>
      <c r="L85">
        <f t="shared" si="57"/>
        <v>1138000</v>
      </c>
      <c r="M85">
        <f t="shared" si="57"/>
        <v>1161000</v>
      </c>
      <c r="N85">
        <f t="shared" si="57"/>
        <v>1184000</v>
      </c>
      <c r="O85">
        <f t="shared" si="57"/>
        <v>1207000</v>
      </c>
      <c r="P85">
        <f t="shared" si="57"/>
        <v>1229000</v>
      </c>
      <c r="Q85">
        <f t="shared" si="57"/>
        <v>1252000</v>
      </c>
      <c r="R85">
        <f t="shared" si="57"/>
        <v>1274000</v>
      </c>
      <c r="S85">
        <f t="shared" si="57"/>
        <v>1296000</v>
      </c>
      <c r="T85">
        <f t="shared" si="57"/>
        <v>1318000</v>
      </c>
      <c r="U85">
        <f t="shared" si="57"/>
        <v>1339000</v>
      </c>
      <c r="V85">
        <f t="shared" si="57"/>
        <v>1360000</v>
      </c>
      <c r="W85">
        <f t="shared" si="57"/>
        <v>1381000</v>
      </c>
      <c r="X85">
        <f t="shared" si="57"/>
        <v>1401000</v>
      </c>
      <c r="Y85">
        <f t="shared" si="57"/>
        <v>1421000</v>
      </c>
      <c r="Z85">
        <f t="shared" si="57"/>
        <v>1440000</v>
      </c>
      <c r="AA85">
        <f t="shared" si="57"/>
        <v>1459000</v>
      </c>
      <c r="AB85">
        <f t="shared" si="57"/>
        <v>1478000</v>
      </c>
      <c r="AC85">
        <f t="shared" si="57"/>
        <v>1498638.9701624489</v>
      </c>
      <c r="AD85">
        <f t="shared" si="57"/>
        <v>1519566.1453921283</v>
      </c>
      <c r="AE85">
        <f t="shared" si="57"/>
        <v>1540785.5502193377</v>
      </c>
      <c r="AF85">
        <f t="shared" si="57"/>
        <v>1562301.2653734034</v>
      </c>
    </row>
    <row r="86" spans="1:32" x14ac:dyDescent="0.35">
      <c r="A86" t="str">
        <f t="shared" ref="A86:B86" si="58">A28</f>
        <v>URBAN</v>
      </c>
      <c r="B86" t="str">
        <f t="shared" si="58"/>
        <v>IS</v>
      </c>
      <c r="C86">
        <f t="shared" ref="C86:AF86" si="59">C28*1000</f>
        <v>196000</v>
      </c>
      <c r="D86">
        <f t="shared" si="59"/>
        <v>201000</v>
      </c>
      <c r="E86">
        <f t="shared" si="59"/>
        <v>206000</v>
      </c>
      <c r="F86">
        <f t="shared" si="59"/>
        <v>211000</v>
      </c>
      <c r="G86">
        <f t="shared" si="59"/>
        <v>216000</v>
      </c>
      <c r="H86">
        <f t="shared" si="59"/>
        <v>221000</v>
      </c>
      <c r="I86">
        <f t="shared" si="59"/>
        <v>225000</v>
      </c>
      <c r="J86">
        <f t="shared" si="59"/>
        <v>230000</v>
      </c>
      <c r="K86">
        <f t="shared" si="59"/>
        <v>233000</v>
      </c>
      <c r="L86">
        <f t="shared" si="59"/>
        <v>237000</v>
      </c>
      <c r="M86">
        <f t="shared" si="59"/>
        <v>241000</v>
      </c>
      <c r="N86">
        <f t="shared" si="59"/>
        <v>245000</v>
      </c>
      <c r="O86">
        <f t="shared" si="59"/>
        <v>248000</v>
      </c>
      <c r="P86">
        <f t="shared" si="59"/>
        <v>251000</v>
      </c>
      <c r="Q86">
        <f t="shared" si="59"/>
        <v>255000</v>
      </c>
      <c r="R86">
        <f t="shared" si="59"/>
        <v>258000</v>
      </c>
      <c r="S86">
        <f t="shared" si="59"/>
        <v>260000</v>
      </c>
      <c r="T86">
        <f t="shared" si="59"/>
        <v>263000</v>
      </c>
      <c r="U86">
        <f t="shared" si="59"/>
        <v>266000</v>
      </c>
      <c r="V86">
        <f t="shared" si="59"/>
        <v>270000</v>
      </c>
      <c r="W86">
        <f t="shared" si="59"/>
        <v>272000</v>
      </c>
      <c r="X86">
        <f t="shared" si="59"/>
        <v>275000</v>
      </c>
      <c r="Y86">
        <f t="shared" si="59"/>
        <v>278000</v>
      </c>
      <c r="Z86">
        <f t="shared" si="59"/>
        <v>280000</v>
      </c>
      <c r="AA86">
        <f t="shared" si="59"/>
        <v>283000</v>
      </c>
      <c r="AB86">
        <f t="shared" si="59"/>
        <v>285000</v>
      </c>
      <c r="AC86">
        <f t="shared" si="59"/>
        <v>287579.79910073749</v>
      </c>
      <c r="AD86">
        <f t="shared" si="59"/>
        <v>290182.95035375626</v>
      </c>
      <c r="AE86">
        <f t="shared" si="59"/>
        <v>292809.66514102637</v>
      </c>
      <c r="AF86">
        <f t="shared" si="59"/>
        <v>295460.15675793181</v>
      </c>
    </row>
    <row r="87" spans="1:32" x14ac:dyDescent="0.35">
      <c r="A87" t="str">
        <f t="shared" ref="A87:B87" si="60">A29</f>
        <v>URBAN</v>
      </c>
      <c r="B87" t="str">
        <f t="shared" si="60"/>
        <v>TS</v>
      </c>
      <c r="C87">
        <f t="shared" ref="C87:AF87" si="61">C29*1000</f>
        <v>13823000</v>
      </c>
      <c r="D87">
        <f t="shared" si="61"/>
        <v>14192000</v>
      </c>
      <c r="E87">
        <f t="shared" si="61"/>
        <v>14566000</v>
      </c>
      <c r="F87">
        <f t="shared" si="61"/>
        <v>14944000</v>
      </c>
      <c r="G87">
        <f t="shared" si="61"/>
        <v>15328000</v>
      </c>
      <c r="H87">
        <f t="shared" si="61"/>
        <v>15706000</v>
      </c>
      <c r="I87">
        <f t="shared" si="61"/>
        <v>16081000</v>
      </c>
      <c r="J87">
        <f t="shared" si="61"/>
        <v>16460000</v>
      </c>
      <c r="K87">
        <f t="shared" si="61"/>
        <v>16844000</v>
      </c>
      <c r="L87">
        <f t="shared" si="61"/>
        <v>17232000</v>
      </c>
      <c r="M87">
        <f t="shared" si="61"/>
        <v>17605000</v>
      </c>
      <c r="N87">
        <f t="shared" si="61"/>
        <v>17968000</v>
      </c>
      <c r="O87">
        <f t="shared" si="61"/>
        <v>18335000</v>
      </c>
      <c r="P87">
        <f t="shared" si="61"/>
        <v>18704000</v>
      </c>
      <c r="Q87">
        <f t="shared" si="61"/>
        <v>19078000</v>
      </c>
      <c r="R87">
        <f t="shared" si="61"/>
        <v>19435000</v>
      </c>
      <c r="S87">
        <f t="shared" si="61"/>
        <v>19780000</v>
      </c>
      <c r="T87">
        <f t="shared" si="61"/>
        <v>20129000</v>
      </c>
      <c r="U87">
        <f t="shared" si="61"/>
        <v>20480000</v>
      </c>
      <c r="V87">
        <f t="shared" si="61"/>
        <v>20834000</v>
      </c>
      <c r="W87">
        <f t="shared" si="61"/>
        <v>21171000</v>
      </c>
      <c r="X87">
        <f t="shared" si="61"/>
        <v>21497000</v>
      </c>
      <c r="Y87">
        <f t="shared" si="61"/>
        <v>21824000</v>
      </c>
      <c r="Z87">
        <f t="shared" si="61"/>
        <v>22154000</v>
      </c>
      <c r="AA87">
        <f t="shared" si="61"/>
        <v>22485000</v>
      </c>
      <c r="AB87">
        <f t="shared" si="61"/>
        <v>22817000</v>
      </c>
      <c r="AC87">
        <f t="shared" si="61"/>
        <v>23165385.022371918</v>
      </c>
      <c r="AD87">
        <f t="shared" si="61"/>
        <v>23519089.417308722</v>
      </c>
      <c r="AE87">
        <f t="shared" si="61"/>
        <v>23878194.404503193</v>
      </c>
      <c r="AF87">
        <f t="shared" si="61"/>
        <v>24242782.443764001</v>
      </c>
    </row>
    <row r="88" spans="1:32" x14ac:dyDescent="0.35">
      <c r="A88" t="str">
        <f t="shared" ref="A88:B88" si="62">A30</f>
        <v>RURAL</v>
      </c>
      <c r="B88" t="str">
        <f t="shared" si="62"/>
        <v>IND</v>
      </c>
      <c r="C88">
        <f t="shared" ref="C88:AF88" si="63">C30*1000</f>
        <v>837751000</v>
      </c>
      <c r="D88">
        <f t="shared" si="63"/>
        <v>844633000</v>
      </c>
      <c r="E88">
        <f t="shared" si="63"/>
        <v>851434000</v>
      </c>
      <c r="F88">
        <f t="shared" si="63"/>
        <v>858144000</v>
      </c>
      <c r="G88">
        <f t="shared" si="63"/>
        <v>864775000</v>
      </c>
      <c r="H88">
        <f t="shared" si="63"/>
        <v>870671000</v>
      </c>
      <c r="I88">
        <f t="shared" si="63"/>
        <v>875998000</v>
      </c>
      <c r="J88">
        <f t="shared" si="63"/>
        <v>881274000</v>
      </c>
      <c r="K88">
        <f t="shared" si="63"/>
        <v>886470000</v>
      </c>
      <c r="L88">
        <f t="shared" si="63"/>
        <v>891617000</v>
      </c>
      <c r="M88">
        <f t="shared" si="63"/>
        <v>895997000</v>
      </c>
      <c r="N88">
        <f t="shared" si="63"/>
        <v>899820000</v>
      </c>
      <c r="O88">
        <f t="shared" si="63"/>
        <v>903596000</v>
      </c>
      <c r="P88">
        <f t="shared" si="63"/>
        <v>907324000</v>
      </c>
      <c r="Q88">
        <f t="shared" si="63"/>
        <v>911017000</v>
      </c>
      <c r="R88">
        <f t="shared" si="63"/>
        <v>913872000</v>
      </c>
      <c r="S88">
        <f t="shared" si="63"/>
        <v>916125000</v>
      </c>
      <c r="T88">
        <f t="shared" si="63"/>
        <v>918349000</v>
      </c>
      <c r="U88">
        <f t="shared" si="63"/>
        <v>920542000</v>
      </c>
      <c r="V88">
        <f t="shared" si="63"/>
        <v>922715000</v>
      </c>
      <c r="W88">
        <f t="shared" si="63"/>
        <v>924130000</v>
      </c>
      <c r="X88">
        <f t="shared" si="63"/>
        <v>924985000</v>
      </c>
      <c r="Y88">
        <f t="shared" si="63"/>
        <v>925825000</v>
      </c>
      <c r="Z88">
        <f t="shared" si="63"/>
        <v>926643000</v>
      </c>
      <c r="AA88">
        <f t="shared" si="63"/>
        <v>927475000</v>
      </c>
      <c r="AB88">
        <f t="shared" si="63"/>
        <v>928305000</v>
      </c>
      <c r="AC88">
        <f t="shared" si="63"/>
        <v>929239953.60943675</v>
      </c>
      <c r="AD88">
        <f t="shared" si="63"/>
        <v>930175848.86871028</v>
      </c>
      <c r="AE88">
        <f t="shared" si="63"/>
        <v>931112686.72621489</v>
      </c>
      <c r="AF88">
        <f t="shared" si="63"/>
        <v>932050468.13129938</v>
      </c>
    </row>
    <row r="89" spans="1:32" x14ac:dyDescent="0.35">
      <c r="A89" t="str">
        <f t="shared" ref="A89:B89" si="64">A31</f>
        <v>RURAL</v>
      </c>
      <c r="B89" t="str">
        <f t="shared" si="64"/>
        <v>JK</v>
      </c>
      <c r="C89">
        <f t="shared" ref="C89:AF89" si="65">C31*1000</f>
        <v>9143000</v>
      </c>
      <c r="D89">
        <f t="shared" si="65"/>
        <v>9202000</v>
      </c>
      <c r="E89">
        <f t="shared" si="65"/>
        <v>9262000</v>
      </c>
      <c r="F89">
        <f t="shared" si="65"/>
        <v>9320000</v>
      </c>
      <c r="G89">
        <f t="shared" si="65"/>
        <v>9377000</v>
      </c>
      <c r="H89">
        <f t="shared" si="65"/>
        <v>9424000</v>
      </c>
      <c r="I89">
        <f t="shared" si="65"/>
        <v>9462000</v>
      </c>
      <c r="J89">
        <f t="shared" si="65"/>
        <v>9502000</v>
      </c>
      <c r="K89">
        <f t="shared" si="65"/>
        <v>9539000</v>
      </c>
      <c r="L89">
        <f t="shared" si="65"/>
        <v>9575000</v>
      </c>
      <c r="M89">
        <f t="shared" si="65"/>
        <v>9611000</v>
      </c>
      <c r="N89">
        <f t="shared" si="65"/>
        <v>9643000</v>
      </c>
      <c r="O89">
        <f t="shared" si="65"/>
        <v>9673000</v>
      </c>
      <c r="P89">
        <f t="shared" si="65"/>
        <v>9706000</v>
      </c>
      <c r="Q89">
        <f t="shared" si="65"/>
        <v>9736000</v>
      </c>
      <c r="R89">
        <f t="shared" si="65"/>
        <v>9763000</v>
      </c>
      <c r="S89">
        <f t="shared" si="65"/>
        <v>9788000</v>
      </c>
      <c r="T89">
        <f t="shared" si="65"/>
        <v>9814000</v>
      </c>
      <c r="U89">
        <f t="shared" si="65"/>
        <v>9840000</v>
      </c>
      <c r="V89">
        <f t="shared" si="65"/>
        <v>9863000</v>
      </c>
      <c r="W89">
        <f t="shared" si="65"/>
        <v>9880000</v>
      </c>
      <c r="X89">
        <f t="shared" si="65"/>
        <v>9892000</v>
      </c>
      <c r="Y89">
        <f t="shared" si="65"/>
        <v>9903000</v>
      </c>
      <c r="Z89">
        <f t="shared" si="65"/>
        <v>9915000</v>
      </c>
      <c r="AA89">
        <f t="shared" si="65"/>
        <v>9924000</v>
      </c>
      <c r="AB89">
        <f t="shared" si="65"/>
        <v>9934000</v>
      </c>
      <c r="AC89">
        <f t="shared" si="65"/>
        <v>9945882.9247797262</v>
      </c>
      <c r="AD89">
        <f t="shared" si="65"/>
        <v>9957780.0637633279</v>
      </c>
      <c r="AE89">
        <f t="shared" si="65"/>
        <v>9969691.4339536596</v>
      </c>
      <c r="AF89">
        <f t="shared" si="65"/>
        <v>9981617.0523739066</v>
      </c>
    </row>
    <row r="90" spans="1:32" x14ac:dyDescent="0.35">
      <c r="A90" t="str">
        <f t="shared" ref="A90:B90" si="66">A32</f>
        <v>RURAL</v>
      </c>
      <c r="B90" t="str">
        <f t="shared" si="66"/>
        <v>HP</v>
      </c>
      <c r="C90">
        <f t="shared" ref="C90:AF90" si="67">C32*1000</f>
        <v>6206000</v>
      </c>
      <c r="D90">
        <f t="shared" si="67"/>
        <v>6257000</v>
      </c>
      <c r="E90">
        <f t="shared" si="67"/>
        <v>6308000</v>
      </c>
      <c r="F90">
        <f t="shared" si="67"/>
        <v>6359000</v>
      </c>
      <c r="G90">
        <f t="shared" si="67"/>
        <v>6411000</v>
      </c>
      <c r="H90">
        <f t="shared" si="67"/>
        <v>6456000</v>
      </c>
      <c r="I90">
        <f t="shared" si="67"/>
        <v>6496000</v>
      </c>
      <c r="J90">
        <f t="shared" si="67"/>
        <v>6537000</v>
      </c>
      <c r="K90">
        <f t="shared" si="67"/>
        <v>6577000</v>
      </c>
      <c r="L90">
        <f t="shared" si="67"/>
        <v>6618000</v>
      </c>
      <c r="M90">
        <f t="shared" si="67"/>
        <v>6653000</v>
      </c>
      <c r="N90">
        <f t="shared" si="67"/>
        <v>6685000</v>
      </c>
      <c r="O90">
        <f t="shared" si="67"/>
        <v>6716000</v>
      </c>
      <c r="P90">
        <f t="shared" si="67"/>
        <v>6748000</v>
      </c>
      <c r="Q90">
        <f t="shared" si="67"/>
        <v>6779000</v>
      </c>
      <c r="R90">
        <f t="shared" si="67"/>
        <v>6806000</v>
      </c>
      <c r="S90">
        <f t="shared" si="67"/>
        <v>6827000</v>
      </c>
      <c r="T90">
        <f t="shared" si="67"/>
        <v>6849000</v>
      </c>
      <c r="U90">
        <f t="shared" si="67"/>
        <v>6871000</v>
      </c>
      <c r="V90">
        <f t="shared" si="67"/>
        <v>6893000</v>
      </c>
      <c r="W90">
        <f t="shared" si="67"/>
        <v>6908000</v>
      </c>
      <c r="X90">
        <f t="shared" si="67"/>
        <v>6920000</v>
      </c>
      <c r="Y90">
        <f t="shared" si="67"/>
        <v>6931000</v>
      </c>
      <c r="Z90">
        <f t="shared" si="67"/>
        <v>6942000</v>
      </c>
      <c r="AA90">
        <f t="shared" si="67"/>
        <v>6953000</v>
      </c>
      <c r="AB90">
        <f t="shared" si="67"/>
        <v>6965000</v>
      </c>
      <c r="AC90">
        <f t="shared" si="67"/>
        <v>6977072.9065148253</v>
      </c>
      <c r="AD90">
        <f t="shared" si="67"/>
        <v>6989166.739816688</v>
      </c>
      <c r="AE90">
        <f t="shared" si="67"/>
        <v>7001281.5361794066</v>
      </c>
      <c r="AF90">
        <f t="shared" si="67"/>
        <v>7013417.331939674</v>
      </c>
    </row>
    <row r="91" spans="1:32" x14ac:dyDescent="0.35">
      <c r="A91" t="str">
        <f t="shared" ref="A91:B91" si="68">A33</f>
        <v>RURAL</v>
      </c>
      <c r="B91" t="str">
        <f t="shared" si="68"/>
        <v>PB</v>
      </c>
      <c r="C91">
        <f t="shared" ref="C91:AF91" si="69">C33*1000</f>
        <v>17413000</v>
      </c>
      <c r="D91">
        <f t="shared" si="69"/>
        <v>17482000</v>
      </c>
      <c r="E91">
        <f t="shared" si="69"/>
        <v>17548000</v>
      </c>
      <c r="F91">
        <f t="shared" si="69"/>
        <v>17613000</v>
      </c>
      <c r="G91">
        <f t="shared" si="69"/>
        <v>17678000</v>
      </c>
      <c r="H91">
        <f t="shared" si="69"/>
        <v>17725000</v>
      </c>
      <c r="I91">
        <f t="shared" si="69"/>
        <v>17762000</v>
      </c>
      <c r="J91">
        <f t="shared" si="69"/>
        <v>17795000</v>
      </c>
      <c r="K91">
        <f t="shared" si="69"/>
        <v>17828000</v>
      </c>
      <c r="L91">
        <f t="shared" si="69"/>
        <v>17860000</v>
      </c>
      <c r="M91">
        <f t="shared" si="69"/>
        <v>17876000</v>
      </c>
      <c r="N91">
        <f t="shared" si="69"/>
        <v>17877000</v>
      </c>
      <c r="O91">
        <f t="shared" si="69"/>
        <v>17879000</v>
      </c>
      <c r="P91">
        <f t="shared" si="69"/>
        <v>17880000</v>
      </c>
      <c r="Q91">
        <f t="shared" si="69"/>
        <v>17878000</v>
      </c>
      <c r="R91">
        <f t="shared" si="69"/>
        <v>17861000</v>
      </c>
      <c r="S91">
        <f t="shared" si="69"/>
        <v>17834000</v>
      </c>
      <c r="T91">
        <f t="shared" si="69"/>
        <v>17804000</v>
      </c>
      <c r="U91">
        <f t="shared" si="69"/>
        <v>17772000</v>
      </c>
      <c r="V91">
        <f t="shared" si="69"/>
        <v>17740000</v>
      </c>
      <c r="W91">
        <f t="shared" si="69"/>
        <v>17694000</v>
      </c>
      <c r="X91">
        <f t="shared" si="69"/>
        <v>17637000</v>
      </c>
      <c r="Y91">
        <f t="shared" si="69"/>
        <v>17577000</v>
      </c>
      <c r="Z91">
        <f t="shared" si="69"/>
        <v>17517000</v>
      </c>
      <c r="AA91">
        <f t="shared" si="69"/>
        <v>17457000</v>
      </c>
      <c r="AB91">
        <f t="shared" si="69"/>
        <v>17396000</v>
      </c>
      <c r="AC91">
        <f t="shared" si="69"/>
        <v>17339318.719443042</v>
      </c>
      <c r="AD91">
        <f t="shared" si="69"/>
        <v>17282822.123156354</v>
      </c>
      <c r="AE91">
        <f t="shared" si="69"/>
        <v>17226509.609384306</v>
      </c>
      <c r="AF91">
        <f t="shared" si="69"/>
        <v>17170380.578331959</v>
      </c>
    </row>
    <row r="92" spans="1:32" x14ac:dyDescent="0.35">
      <c r="A92" t="str">
        <f t="shared" ref="A92:B92" si="70">A34</f>
        <v>RURAL</v>
      </c>
      <c r="B92" t="str">
        <f t="shared" si="70"/>
        <v>HR</v>
      </c>
      <c r="C92">
        <f t="shared" ref="C92:AF92" si="71">C34*1000</f>
        <v>16576000</v>
      </c>
      <c r="D92">
        <f t="shared" si="71"/>
        <v>16689000</v>
      </c>
      <c r="E92">
        <f t="shared" si="71"/>
        <v>16796000</v>
      </c>
      <c r="F92">
        <f t="shared" si="71"/>
        <v>16900000</v>
      </c>
      <c r="G92">
        <f t="shared" si="71"/>
        <v>17000000</v>
      </c>
      <c r="H92">
        <f t="shared" si="71"/>
        <v>17089000</v>
      </c>
      <c r="I92">
        <f t="shared" si="71"/>
        <v>17170000</v>
      </c>
      <c r="J92">
        <f t="shared" si="71"/>
        <v>17248000</v>
      </c>
      <c r="K92">
        <f t="shared" si="71"/>
        <v>17321000</v>
      </c>
      <c r="L92">
        <f t="shared" si="71"/>
        <v>17391000</v>
      </c>
      <c r="M92">
        <f t="shared" si="71"/>
        <v>17442000</v>
      </c>
      <c r="N92">
        <f t="shared" si="71"/>
        <v>17478000</v>
      </c>
      <c r="O92">
        <f t="shared" si="71"/>
        <v>17511000</v>
      </c>
      <c r="P92">
        <f t="shared" si="71"/>
        <v>17541000</v>
      </c>
      <c r="Q92">
        <f t="shared" si="71"/>
        <v>17566000</v>
      </c>
      <c r="R92">
        <f t="shared" si="71"/>
        <v>17577000</v>
      </c>
      <c r="S92">
        <f t="shared" si="71"/>
        <v>17577000</v>
      </c>
      <c r="T92">
        <f t="shared" si="71"/>
        <v>17573000</v>
      </c>
      <c r="U92">
        <f t="shared" si="71"/>
        <v>17565000</v>
      </c>
      <c r="V92">
        <f t="shared" si="71"/>
        <v>17554000</v>
      </c>
      <c r="W92">
        <f t="shared" si="71"/>
        <v>17532000</v>
      </c>
      <c r="X92">
        <f t="shared" si="71"/>
        <v>17502000</v>
      </c>
      <c r="Y92">
        <f t="shared" si="71"/>
        <v>17469000</v>
      </c>
      <c r="Z92">
        <f t="shared" si="71"/>
        <v>17431000</v>
      </c>
      <c r="AA92">
        <f t="shared" si="71"/>
        <v>17392000</v>
      </c>
      <c r="AB92">
        <f t="shared" si="71"/>
        <v>17352000</v>
      </c>
      <c r="AC92">
        <f t="shared" si="71"/>
        <v>17318560.051090639</v>
      </c>
      <c r="AD92">
        <f t="shared" si="71"/>
        <v>17285184.546059974</v>
      </c>
      <c r="AE92">
        <f t="shared" si="71"/>
        <v>17251873.360714816</v>
      </c>
      <c r="AF92">
        <f t="shared" si="71"/>
        <v>17218626.371101338</v>
      </c>
    </row>
    <row r="93" spans="1:32" x14ac:dyDescent="0.35">
      <c r="A93" t="str">
        <f t="shared" ref="A93:B93" si="72">A35</f>
        <v>RURAL</v>
      </c>
      <c r="B93" t="str">
        <f t="shared" si="72"/>
        <v>DL</v>
      </c>
      <c r="C93">
        <f t="shared" ref="C93:AF93" si="73">C35*1000</f>
        <v>399000</v>
      </c>
      <c r="D93">
        <f t="shared" si="73"/>
        <v>366000</v>
      </c>
      <c r="E93">
        <f t="shared" si="73"/>
        <v>334000</v>
      </c>
      <c r="F93">
        <f t="shared" si="73"/>
        <v>303000</v>
      </c>
      <c r="G93">
        <f t="shared" si="73"/>
        <v>273000</v>
      </c>
      <c r="H93">
        <f t="shared" si="73"/>
        <v>244000</v>
      </c>
      <c r="I93">
        <f t="shared" si="73"/>
        <v>217000</v>
      </c>
      <c r="J93">
        <f t="shared" si="73"/>
        <v>191000</v>
      </c>
      <c r="K93">
        <f t="shared" si="73"/>
        <v>166000</v>
      </c>
      <c r="L93">
        <f t="shared" si="73"/>
        <v>143000</v>
      </c>
      <c r="M93">
        <f t="shared" si="73"/>
        <v>121000</v>
      </c>
      <c r="N93">
        <f t="shared" si="73"/>
        <v>101000</v>
      </c>
      <c r="O93">
        <f t="shared" si="73"/>
        <v>82000</v>
      </c>
      <c r="P93">
        <f t="shared" si="73"/>
        <v>65000</v>
      </c>
      <c r="Q93">
        <f t="shared" si="73"/>
        <v>51000</v>
      </c>
      <c r="R93">
        <f t="shared" si="73"/>
        <v>37000</v>
      </c>
      <c r="S93">
        <f t="shared" si="73"/>
        <v>25000</v>
      </c>
      <c r="T93">
        <f t="shared" si="73"/>
        <v>16000</v>
      </c>
      <c r="U93">
        <f t="shared" si="73"/>
        <v>8000</v>
      </c>
      <c r="V93">
        <f t="shared" si="73"/>
        <v>4000</v>
      </c>
      <c r="W93">
        <f t="shared" si="73"/>
        <v>0</v>
      </c>
      <c r="X93">
        <f t="shared" si="73"/>
        <v>0</v>
      </c>
      <c r="Y93">
        <f t="shared" si="73"/>
        <v>1000</v>
      </c>
      <c r="Z93">
        <f t="shared" si="73"/>
        <v>0</v>
      </c>
      <c r="AA93">
        <f t="shared" si="73"/>
        <v>0</v>
      </c>
      <c r="AB93">
        <f t="shared" si="73"/>
        <v>0</v>
      </c>
      <c r="AC93">
        <f t="shared" si="73"/>
        <v>0</v>
      </c>
      <c r="AD93">
        <f t="shared" si="73"/>
        <v>0</v>
      </c>
      <c r="AE93">
        <f t="shared" si="73"/>
        <v>0</v>
      </c>
      <c r="AF93">
        <f t="shared" si="73"/>
        <v>0</v>
      </c>
    </row>
    <row r="94" spans="1:32" x14ac:dyDescent="0.35">
      <c r="A94" t="str">
        <f t="shared" ref="A94:B94" si="74">A36</f>
        <v>RURAL</v>
      </c>
      <c r="B94" t="str">
        <f t="shared" si="74"/>
        <v>RJ</v>
      </c>
      <c r="C94">
        <f t="shared" ref="C94:AF94" si="75">C36*1000</f>
        <v>51938000</v>
      </c>
      <c r="D94">
        <f t="shared" si="75"/>
        <v>52687000</v>
      </c>
      <c r="E94">
        <f t="shared" si="75"/>
        <v>53434000</v>
      </c>
      <c r="F94">
        <f t="shared" si="75"/>
        <v>54177000</v>
      </c>
      <c r="G94">
        <f t="shared" si="75"/>
        <v>54919000</v>
      </c>
      <c r="H94">
        <f t="shared" si="75"/>
        <v>55601000</v>
      </c>
      <c r="I94">
        <f t="shared" si="75"/>
        <v>56240000</v>
      </c>
      <c r="J94">
        <f t="shared" si="75"/>
        <v>56876000</v>
      </c>
      <c r="K94">
        <f t="shared" si="75"/>
        <v>57512000</v>
      </c>
      <c r="L94">
        <f t="shared" si="75"/>
        <v>58144000</v>
      </c>
      <c r="M94">
        <f t="shared" si="75"/>
        <v>58715000</v>
      </c>
      <c r="N94">
        <f t="shared" si="75"/>
        <v>59242000</v>
      </c>
      <c r="O94">
        <f t="shared" si="75"/>
        <v>59767000</v>
      </c>
      <c r="P94">
        <f t="shared" si="75"/>
        <v>60290000</v>
      </c>
      <c r="Q94">
        <f t="shared" si="75"/>
        <v>60810000</v>
      </c>
      <c r="R94">
        <f t="shared" si="75"/>
        <v>61261000</v>
      </c>
      <c r="S94">
        <f t="shared" si="75"/>
        <v>61659000</v>
      </c>
      <c r="T94">
        <f t="shared" si="75"/>
        <v>62055000</v>
      </c>
      <c r="U94">
        <f t="shared" si="75"/>
        <v>62450000</v>
      </c>
      <c r="V94">
        <f t="shared" si="75"/>
        <v>62842000</v>
      </c>
      <c r="W94">
        <f t="shared" si="75"/>
        <v>63217000</v>
      </c>
      <c r="X94">
        <f t="shared" si="75"/>
        <v>63578000</v>
      </c>
      <c r="Y94">
        <f t="shared" si="75"/>
        <v>63937000</v>
      </c>
      <c r="Z94">
        <f t="shared" si="75"/>
        <v>64294000</v>
      </c>
      <c r="AA94">
        <f t="shared" si="75"/>
        <v>64649000</v>
      </c>
      <c r="AB94">
        <f t="shared" si="75"/>
        <v>65005000</v>
      </c>
      <c r="AC94">
        <f t="shared" si="75"/>
        <v>65372670.033434257</v>
      </c>
      <c r="AD94">
        <f t="shared" si="75"/>
        <v>65742419.618495099</v>
      </c>
      <c r="AE94">
        <f t="shared" si="75"/>
        <v>66114260.517182611</v>
      </c>
      <c r="AF94">
        <f t="shared" si="75"/>
        <v>66488204.55802308</v>
      </c>
    </row>
    <row r="95" spans="1:32" x14ac:dyDescent="0.35">
      <c r="A95" t="str">
        <f t="shared" ref="A95:B95" si="76">A37</f>
        <v>RURAL</v>
      </c>
      <c r="B95" t="str">
        <f t="shared" si="76"/>
        <v>UP</v>
      </c>
      <c r="C95">
        <f t="shared" ref="C95:AF95" si="77">C37*1000</f>
        <v>156615000</v>
      </c>
      <c r="D95">
        <f t="shared" si="77"/>
        <v>158834000</v>
      </c>
      <c r="E95">
        <f t="shared" si="77"/>
        <v>161045000</v>
      </c>
      <c r="F95">
        <f t="shared" si="77"/>
        <v>163249000</v>
      </c>
      <c r="G95">
        <f t="shared" si="77"/>
        <v>165443000</v>
      </c>
      <c r="H95">
        <f t="shared" si="77"/>
        <v>167502000</v>
      </c>
      <c r="I95">
        <f t="shared" si="77"/>
        <v>169459000</v>
      </c>
      <c r="J95">
        <f t="shared" si="77"/>
        <v>171409000</v>
      </c>
      <c r="K95">
        <f t="shared" si="77"/>
        <v>173352000</v>
      </c>
      <c r="L95">
        <f t="shared" si="77"/>
        <v>175287000</v>
      </c>
      <c r="M95">
        <f t="shared" si="77"/>
        <v>176959000</v>
      </c>
      <c r="N95">
        <f t="shared" si="77"/>
        <v>178444000</v>
      </c>
      <c r="O95">
        <f t="shared" si="77"/>
        <v>179921000</v>
      </c>
      <c r="P95">
        <f t="shared" si="77"/>
        <v>181391000</v>
      </c>
      <c r="Q95">
        <f t="shared" si="77"/>
        <v>182856000</v>
      </c>
      <c r="R95">
        <f t="shared" si="77"/>
        <v>184063000</v>
      </c>
      <c r="S95">
        <f t="shared" si="77"/>
        <v>185085000</v>
      </c>
      <c r="T95">
        <f t="shared" si="77"/>
        <v>186101000</v>
      </c>
      <c r="U95">
        <f t="shared" si="77"/>
        <v>187112000</v>
      </c>
      <c r="V95">
        <f t="shared" si="77"/>
        <v>188116000</v>
      </c>
      <c r="W95">
        <f t="shared" si="77"/>
        <v>188933000</v>
      </c>
      <c r="X95">
        <f t="shared" si="77"/>
        <v>189615000</v>
      </c>
      <c r="Y95">
        <f t="shared" si="77"/>
        <v>190293000</v>
      </c>
      <c r="Z95">
        <f t="shared" si="77"/>
        <v>190965000</v>
      </c>
      <c r="AA95">
        <f t="shared" si="77"/>
        <v>191633000</v>
      </c>
      <c r="AB95">
        <f t="shared" si="77"/>
        <v>192299000</v>
      </c>
      <c r="AC95">
        <f t="shared" si="77"/>
        <v>193005154.43477756</v>
      </c>
      <c r="AD95">
        <f t="shared" si="77"/>
        <v>193713901.98801002</v>
      </c>
      <c r="AE95">
        <f t="shared" si="77"/>
        <v>194425252.18206665</v>
      </c>
      <c r="AF95">
        <f t="shared" si="77"/>
        <v>195139214.57428455</v>
      </c>
    </row>
    <row r="96" spans="1:32" x14ac:dyDescent="0.35">
      <c r="A96" t="str">
        <f t="shared" ref="A96:B96" si="78">A38</f>
        <v>RURAL</v>
      </c>
      <c r="B96" t="str">
        <f t="shared" si="78"/>
        <v>BR</v>
      </c>
      <c r="C96">
        <f t="shared" ref="C96:AF96" si="79">C38*1000</f>
        <v>93331000</v>
      </c>
      <c r="D96">
        <f t="shared" si="79"/>
        <v>95027000</v>
      </c>
      <c r="E96">
        <f t="shared" si="79"/>
        <v>96721000</v>
      </c>
      <c r="F96">
        <f t="shared" si="79"/>
        <v>98411000</v>
      </c>
      <c r="G96">
        <f t="shared" si="79"/>
        <v>100098000</v>
      </c>
      <c r="H96">
        <f t="shared" si="79"/>
        <v>101663000</v>
      </c>
      <c r="I96">
        <f t="shared" si="79"/>
        <v>103139000</v>
      </c>
      <c r="J96">
        <f t="shared" si="79"/>
        <v>104613000</v>
      </c>
      <c r="K96">
        <f t="shared" si="79"/>
        <v>106085000</v>
      </c>
      <c r="L96">
        <f t="shared" si="79"/>
        <v>107554000</v>
      </c>
      <c r="M96">
        <f t="shared" si="79"/>
        <v>109049000</v>
      </c>
      <c r="N96">
        <f t="shared" si="79"/>
        <v>110561000</v>
      </c>
      <c r="O96">
        <f t="shared" si="79"/>
        <v>112071000</v>
      </c>
      <c r="P96">
        <f t="shared" si="79"/>
        <v>113580000</v>
      </c>
      <c r="Q96">
        <f t="shared" si="79"/>
        <v>115085000</v>
      </c>
      <c r="R96">
        <f t="shared" si="79"/>
        <v>116546000</v>
      </c>
      <c r="S96">
        <f t="shared" si="79"/>
        <v>117975000</v>
      </c>
      <c r="T96">
        <f t="shared" si="79"/>
        <v>119402000</v>
      </c>
      <c r="U96">
        <f t="shared" si="79"/>
        <v>120827000</v>
      </c>
      <c r="V96">
        <f t="shared" si="79"/>
        <v>122249000</v>
      </c>
      <c r="W96">
        <f t="shared" si="79"/>
        <v>123544000</v>
      </c>
      <c r="X96">
        <f t="shared" si="79"/>
        <v>124745000</v>
      </c>
      <c r="Y96">
        <f t="shared" si="79"/>
        <v>125945000</v>
      </c>
      <c r="Z96">
        <f t="shared" si="79"/>
        <v>127142000</v>
      </c>
      <c r="AA96">
        <f t="shared" si="79"/>
        <v>128337000</v>
      </c>
      <c r="AB96">
        <f t="shared" si="79"/>
        <v>129532000</v>
      </c>
      <c r="AC96">
        <f t="shared" si="79"/>
        <v>130787337.02634002</v>
      </c>
      <c r="AD96">
        <f t="shared" si="79"/>
        <v>132054839.93485357</v>
      </c>
      <c r="AE96">
        <f t="shared" si="79"/>
        <v>133334626.62908842</v>
      </c>
      <c r="AF96">
        <f t="shared" si="79"/>
        <v>134626816.15523422</v>
      </c>
    </row>
    <row r="97" spans="1:32" x14ac:dyDescent="0.35">
      <c r="A97" t="str">
        <f t="shared" ref="A97:B97" si="80">A39</f>
        <v>RURAL</v>
      </c>
      <c r="B97" t="str">
        <f t="shared" si="80"/>
        <v>AS</v>
      </c>
      <c r="C97">
        <f t="shared" ref="C97:AF97" si="81">C39*1000</f>
        <v>26981000</v>
      </c>
      <c r="D97">
        <f t="shared" si="81"/>
        <v>27279000</v>
      </c>
      <c r="E97">
        <f t="shared" si="81"/>
        <v>27576000</v>
      </c>
      <c r="F97">
        <f t="shared" si="81"/>
        <v>27871000</v>
      </c>
      <c r="G97">
        <f t="shared" si="81"/>
        <v>28167000</v>
      </c>
      <c r="H97">
        <f t="shared" si="81"/>
        <v>28452000</v>
      </c>
      <c r="I97">
        <f t="shared" si="81"/>
        <v>28730000</v>
      </c>
      <c r="J97">
        <f t="shared" si="81"/>
        <v>29008000</v>
      </c>
      <c r="K97">
        <f t="shared" si="81"/>
        <v>29285000</v>
      </c>
      <c r="L97">
        <f t="shared" si="81"/>
        <v>29561000</v>
      </c>
      <c r="M97">
        <f t="shared" si="81"/>
        <v>29816000</v>
      </c>
      <c r="N97">
        <f t="shared" si="81"/>
        <v>30056000</v>
      </c>
      <c r="O97">
        <f t="shared" si="81"/>
        <v>30295000</v>
      </c>
      <c r="P97">
        <f t="shared" si="81"/>
        <v>30532000</v>
      </c>
      <c r="Q97">
        <f t="shared" si="81"/>
        <v>30770000</v>
      </c>
      <c r="R97">
        <f t="shared" si="81"/>
        <v>30987000</v>
      </c>
      <c r="S97">
        <f t="shared" si="81"/>
        <v>31191000</v>
      </c>
      <c r="T97">
        <f t="shared" si="81"/>
        <v>31393000</v>
      </c>
      <c r="U97">
        <f t="shared" si="81"/>
        <v>31595000</v>
      </c>
      <c r="V97">
        <f t="shared" si="81"/>
        <v>31795000</v>
      </c>
      <c r="W97">
        <f t="shared" si="81"/>
        <v>31968000</v>
      </c>
      <c r="X97">
        <f t="shared" si="81"/>
        <v>32121000</v>
      </c>
      <c r="Y97">
        <f t="shared" si="81"/>
        <v>32273000</v>
      </c>
      <c r="Z97">
        <f t="shared" si="81"/>
        <v>32423000</v>
      </c>
      <c r="AA97">
        <f t="shared" si="81"/>
        <v>32574000</v>
      </c>
      <c r="AB97">
        <f t="shared" si="81"/>
        <v>32724000</v>
      </c>
      <c r="AC97">
        <f t="shared" si="81"/>
        <v>32881451.189250633</v>
      </c>
      <c r="AD97">
        <f t="shared" si="81"/>
        <v>33039659.953278083</v>
      </c>
      <c r="AE97">
        <f t="shared" si="81"/>
        <v>33198629.937145583</v>
      </c>
      <c r="AF97">
        <f t="shared" si="81"/>
        <v>33358364.80345457</v>
      </c>
    </row>
    <row r="98" spans="1:32" x14ac:dyDescent="0.35">
      <c r="A98" t="str">
        <f t="shared" ref="A98:B98" si="82">A40</f>
        <v>RURAL</v>
      </c>
      <c r="B98" t="str">
        <f t="shared" si="82"/>
        <v>WB</v>
      </c>
      <c r="C98">
        <f t="shared" ref="C98:AF98" si="83">C40*1000</f>
        <v>62269000</v>
      </c>
      <c r="D98">
        <f t="shared" si="83"/>
        <v>62411000</v>
      </c>
      <c r="E98">
        <f t="shared" si="83"/>
        <v>62547000</v>
      </c>
      <c r="F98">
        <f t="shared" si="83"/>
        <v>62675000</v>
      </c>
      <c r="G98">
        <f t="shared" si="83"/>
        <v>62797000</v>
      </c>
      <c r="H98">
        <f t="shared" si="83"/>
        <v>62854000</v>
      </c>
      <c r="I98">
        <f t="shared" si="83"/>
        <v>62862000</v>
      </c>
      <c r="J98">
        <f t="shared" si="83"/>
        <v>62865000</v>
      </c>
      <c r="K98">
        <f t="shared" si="83"/>
        <v>62861000</v>
      </c>
      <c r="L98">
        <f t="shared" si="83"/>
        <v>62851000</v>
      </c>
      <c r="M98">
        <f t="shared" si="83"/>
        <v>62785000</v>
      </c>
      <c r="N98">
        <f t="shared" si="83"/>
        <v>62680000</v>
      </c>
      <c r="O98">
        <f t="shared" si="83"/>
        <v>62567000</v>
      </c>
      <c r="P98">
        <f t="shared" si="83"/>
        <v>62451000</v>
      </c>
      <c r="Q98">
        <f t="shared" si="83"/>
        <v>62327000</v>
      </c>
      <c r="R98">
        <f t="shared" si="83"/>
        <v>62144000</v>
      </c>
      <c r="S98">
        <f t="shared" si="83"/>
        <v>61916000</v>
      </c>
      <c r="T98">
        <f t="shared" si="83"/>
        <v>61683000</v>
      </c>
      <c r="U98">
        <f t="shared" si="83"/>
        <v>61445000</v>
      </c>
      <c r="V98">
        <f t="shared" si="83"/>
        <v>61202000</v>
      </c>
      <c r="W98">
        <f t="shared" si="83"/>
        <v>60891000</v>
      </c>
      <c r="X98">
        <f t="shared" si="83"/>
        <v>60533000</v>
      </c>
      <c r="Y98">
        <f t="shared" si="83"/>
        <v>60170000</v>
      </c>
      <c r="Z98">
        <f t="shared" si="83"/>
        <v>59802000</v>
      </c>
      <c r="AA98">
        <f t="shared" si="83"/>
        <v>59430000</v>
      </c>
      <c r="AB98">
        <f t="shared" si="83"/>
        <v>59056000</v>
      </c>
      <c r="AC98">
        <f t="shared" si="83"/>
        <v>58705721.516255833</v>
      </c>
      <c r="AD98">
        <f t="shared" si="83"/>
        <v>58357520.63709332</v>
      </c>
      <c r="AE98">
        <f t="shared" si="83"/>
        <v>58011385.039629392</v>
      </c>
      <c r="AF98">
        <f t="shared" si="83"/>
        <v>57667302.474071614</v>
      </c>
    </row>
    <row r="99" spans="1:32" x14ac:dyDescent="0.35">
      <c r="A99" t="str">
        <f t="shared" ref="A99:B99" si="84">A41</f>
        <v>RURAL</v>
      </c>
      <c r="B99" t="str">
        <f t="shared" si="84"/>
        <v>JH</v>
      </c>
      <c r="C99">
        <f t="shared" ref="C99:AF99" si="85">C41*1000</f>
        <v>25268000</v>
      </c>
      <c r="D99">
        <f t="shared" si="85"/>
        <v>25633000</v>
      </c>
      <c r="E99">
        <f t="shared" si="85"/>
        <v>25996000</v>
      </c>
      <c r="F99">
        <f t="shared" si="85"/>
        <v>26357000</v>
      </c>
      <c r="G99">
        <f t="shared" si="85"/>
        <v>26718000</v>
      </c>
      <c r="H99">
        <f t="shared" si="85"/>
        <v>27063000</v>
      </c>
      <c r="I99">
        <f t="shared" si="85"/>
        <v>27399000</v>
      </c>
      <c r="J99">
        <f t="shared" si="85"/>
        <v>27733000</v>
      </c>
      <c r="K99">
        <f t="shared" si="85"/>
        <v>28066000</v>
      </c>
      <c r="L99">
        <f t="shared" si="85"/>
        <v>28396000</v>
      </c>
      <c r="M99">
        <f t="shared" si="85"/>
        <v>28710000</v>
      </c>
      <c r="N99">
        <f t="shared" si="85"/>
        <v>29010000</v>
      </c>
      <c r="O99">
        <f t="shared" si="85"/>
        <v>29309000</v>
      </c>
      <c r="P99">
        <f t="shared" si="85"/>
        <v>29606000</v>
      </c>
      <c r="Q99">
        <f t="shared" si="85"/>
        <v>29903000</v>
      </c>
      <c r="R99">
        <f t="shared" si="85"/>
        <v>30178000</v>
      </c>
      <c r="S99">
        <f t="shared" si="85"/>
        <v>30436000</v>
      </c>
      <c r="T99">
        <f t="shared" si="85"/>
        <v>30693000</v>
      </c>
      <c r="U99">
        <f t="shared" si="85"/>
        <v>30950000</v>
      </c>
      <c r="V99">
        <f t="shared" si="85"/>
        <v>31205000</v>
      </c>
      <c r="W99">
        <f t="shared" si="85"/>
        <v>31431000</v>
      </c>
      <c r="X99">
        <f t="shared" si="85"/>
        <v>31640000</v>
      </c>
      <c r="Y99">
        <f t="shared" si="85"/>
        <v>31846000</v>
      </c>
      <c r="Z99">
        <f t="shared" si="85"/>
        <v>32051000</v>
      </c>
      <c r="AA99">
        <f t="shared" si="85"/>
        <v>32254000</v>
      </c>
      <c r="AB99">
        <f t="shared" si="85"/>
        <v>32458000</v>
      </c>
      <c r="AC99">
        <f t="shared" si="85"/>
        <v>32671671.272196665</v>
      </c>
      <c r="AD99">
        <f t="shared" si="85"/>
        <v>32886749.144077912</v>
      </c>
      <c r="AE99">
        <f t="shared" si="85"/>
        <v>33103242.875300653</v>
      </c>
      <c r="AF99">
        <f t="shared" si="85"/>
        <v>33321161.786478195</v>
      </c>
    </row>
    <row r="100" spans="1:32" x14ac:dyDescent="0.35">
      <c r="A100" t="str">
        <f t="shared" ref="A100:B100" si="86">A42</f>
        <v>RURAL</v>
      </c>
      <c r="B100" t="str">
        <f t="shared" si="86"/>
        <v>OD</v>
      </c>
      <c r="C100">
        <f t="shared" ref="C100:AF100" si="87">C42*1000</f>
        <v>35121000</v>
      </c>
      <c r="D100">
        <f t="shared" si="87"/>
        <v>35377000</v>
      </c>
      <c r="E100">
        <f t="shared" si="87"/>
        <v>35632000</v>
      </c>
      <c r="F100">
        <f t="shared" si="87"/>
        <v>35884000</v>
      </c>
      <c r="G100">
        <f t="shared" si="87"/>
        <v>36136000</v>
      </c>
      <c r="H100">
        <f t="shared" si="87"/>
        <v>36361000</v>
      </c>
      <c r="I100">
        <f t="shared" si="87"/>
        <v>36567000</v>
      </c>
      <c r="J100">
        <f t="shared" si="87"/>
        <v>36771000</v>
      </c>
      <c r="K100">
        <f t="shared" si="87"/>
        <v>36972000</v>
      </c>
      <c r="L100">
        <f t="shared" si="87"/>
        <v>37174000</v>
      </c>
      <c r="M100">
        <f t="shared" si="87"/>
        <v>37346000</v>
      </c>
      <c r="N100">
        <f t="shared" si="87"/>
        <v>37499000</v>
      </c>
      <c r="O100">
        <f t="shared" si="87"/>
        <v>37651000</v>
      </c>
      <c r="P100">
        <f t="shared" si="87"/>
        <v>37801000</v>
      </c>
      <c r="Q100">
        <f t="shared" si="87"/>
        <v>37949000</v>
      </c>
      <c r="R100">
        <f t="shared" si="87"/>
        <v>38064000</v>
      </c>
      <c r="S100">
        <f t="shared" si="87"/>
        <v>38154000</v>
      </c>
      <c r="T100">
        <f t="shared" si="87"/>
        <v>38244000</v>
      </c>
      <c r="U100">
        <f t="shared" si="87"/>
        <v>38332000</v>
      </c>
      <c r="V100">
        <f t="shared" si="87"/>
        <v>38420000</v>
      </c>
      <c r="W100">
        <f t="shared" si="87"/>
        <v>38473000</v>
      </c>
      <c r="X100">
        <f t="shared" si="87"/>
        <v>38501000</v>
      </c>
      <c r="Y100">
        <f t="shared" si="87"/>
        <v>38529000</v>
      </c>
      <c r="Z100">
        <f t="shared" si="87"/>
        <v>38555000</v>
      </c>
      <c r="AA100">
        <f t="shared" si="87"/>
        <v>38581000</v>
      </c>
      <c r="AB100">
        <f t="shared" si="87"/>
        <v>38607000</v>
      </c>
      <c r="AC100">
        <f t="shared" si="87"/>
        <v>38638255.03672342</v>
      </c>
      <c r="AD100">
        <f t="shared" si="87"/>
        <v>38669535.3765608</v>
      </c>
      <c r="AE100">
        <f t="shared" si="87"/>
        <v>38700841.039996758</v>
      </c>
      <c r="AF100">
        <f t="shared" si="87"/>
        <v>38732172.047532506</v>
      </c>
    </row>
    <row r="101" spans="1:32" x14ac:dyDescent="0.35">
      <c r="A101" t="str">
        <f t="shared" ref="A101:B101" si="88">A43</f>
        <v>RURAL</v>
      </c>
      <c r="B101" t="str">
        <f t="shared" si="88"/>
        <v>CG</v>
      </c>
      <c r="C101">
        <f t="shared" ref="C101:AF101" si="89">C43*1000</f>
        <v>19740000</v>
      </c>
      <c r="D101">
        <f t="shared" si="89"/>
        <v>19964000</v>
      </c>
      <c r="E101">
        <f t="shared" si="89"/>
        <v>20186000</v>
      </c>
      <c r="F101">
        <f t="shared" si="89"/>
        <v>20405000</v>
      </c>
      <c r="G101">
        <f t="shared" si="89"/>
        <v>20624000</v>
      </c>
      <c r="H101">
        <f t="shared" si="89"/>
        <v>20829000</v>
      </c>
      <c r="I101">
        <f t="shared" si="89"/>
        <v>21026000</v>
      </c>
      <c r="J101">
        <f t="shared" si="89"/>
        <v>21221000</v>
      </c>
      <c r="K101">
        <f t="shared" si="89"/>
        <v>21413000</v>
      </c>
      <c r="L101">
        <f t="shared" si="89"/>
        <v>21604000</v>
      </c>
      <c r="M101">
        <f t="shared" si="89"/>
        <v>21774000</v>
      </c>
      <c r="N101">
        <f t="shared" si="89"/>
        <v>21931000</v>
      </c>
      <c r="O101">
        <f t="shared" si="89"/>
        <v>22084000</v>
      </c>
      <c r="P101">
        <f t="shared" si="89"/>
        <v>22236000</v>
      </c>
      <c r="Q101">
        <f t="shared" si="89"/>
        <v>22386000</v>
      </c>
      <c r="R101">
        <f t="shared" si="89"/>
        <v>22516000</v>
      </c>
      <c r="S101">
        <f t="shared" si="89"/>
        <v>22631000</v>
      </c>
      <c r="T101">
        <f t="shared" si="89"/>
        <v>22745000</v>
      </c>
      <c r="U101">
        <f t="shared" si="89"/>
        <v>22857000</v>
      </c>
      <c r="V101">
        <f t="shared" si="89"/>
        <v>22965000</v>
      </c>
      <c r="W101">
        <f t="shared" si="89"/>
        <v>23061000</v>
      </c>
      <c r="X101">
        <f t="shared" si="89"/>
        <v>23145000</v>
      </c>
      <c r="Y101">
        <f t="shared" si="89"/>
        <v>23229000</v>
      </c>
      <c r="Z101">
        <f t="shared" si="89"/>
        <v>23310000</v>
      </c>
      <c r="AA101">
        <f t="shared" si="89"/>
        <v>23388000</v>
      </c>
      <c r="AB101">
        <f t="shared" si="89"/>
        <v>23467000</v>
      </c>
      <c r="AC101">
        <f t="shared" si="89"/>
        <v>23551727.110549577</v>
      </c>
      <c r="AD101">
        <f t="shared" si="89"/>
        <v>23636760.126552008</v>
      </c>
      <c r="AE101">
        <f t="shared" si="89"/>
        <v>23722100.152472507</v>
      </c>
      <c r="AF101">
        <f t="shared" si="89"/>
        <v>23807748.296763927</v>
      </c>
    </row>
    <row r="102" spans="1:32" x14ac:dyDescent="0.35">
      <c r="A102" t="str">
        <f t="shared" ref="A102:B102" si="90">A44</f>
        <v>RURAL</v>
      </c>
      <c r="B102" t="str">
        <f t="shared" si="90"/>
        <v>MP</v>
      </c>
      <c r="C102">
        <f t="shared" ref="C102:AF102" si="91">C44*1000</f>
        <v>53029000</v>
      </c>
      <c r="D102">
        <f t="shared" si="91"/>
        <v>53835000</v>
      </c>
      <c r="E102">
        <f t="shared" si="91"/>
        <v>54637000</v>
      </c>
      <c r="F102">
        <f t="shared" si="91"/>
        <v>55439000</v>
      </c>
      <c r="G102">
        <f t="shared" si="91"/>
        <v>56239000</v>
      </c>
      <c r="H102">
        <f t="shared" si="91"/>
        <v>56997000</v>
      </c>
      <c r="I102">
        <f t="shared" si="91"/>
        <v>57725000</v>
      </c>
      <c r="J102">
        <f t="shared" si="91"/>
        <v>58452000</v>
      </c>
      <c r="K102">
        <f t="shared" si="91"/>
        <v>59176000</v>
      </c>
      <c r="L102">
        <f t="shared" si="91"/>
        <v>59897000</v>
      </c>
      <c r="M102">
        <f t="shared" si="91"/>
        <v>60572000</v>
      </c>
      <c r="N102">
        <f t="shared" si="91"/>
        <v>61211000</v>
      </c>
      <c r="O102">
        <f t="shared" si="91"/>
        <v>61848000</v>
      </c>
      <c r="P102">
        <f t="shared" si="91"/>
        <v>62483000</v>
      </c>
      <c r="Q102">
        <f t="shared" si="91"/>
        <v>63117000</v>
      </c>
      <c r="R102">
        <f t="shared" si="91"/>
        <v>63685000</v>
      </c>
      <c r="S102">
        <f t="shared" si="91"/>
        <v>64206000</v>
      </c>
      <c r="T102">
        <f t="shared" si="91"/>
        <v>64725000</v>
      </c>
      <c r="U102">
        <f t="shared" si="91"/>
        <v>65242000</v>
      </c>
      <c r="V102">
        <f t="shared" si="91"/>
        <v>65757000</v>
      </c>
      <c r="W102">
        <f t="shared" si="91"/>
        <v>66219000</v>
      </c>
      <c r="X102">
        <f t="shared" si="91"/>
        <v>66642000</v>
      </c>
      <c r="Y102">
        <f t="shared" si="91"/>
        <v>67063000</v>
      </c>
      <c r="Z102">
        <f t="shared" si="91"/>
        <v>67483000</v>
      </c>
      <c r="AA102">
        <f t="shared" si="91"/>
        <v>67900000</v>
      </c>
      <c r="AB102">
        <f t="shared" si="91"/>
        <v>68319000</v>
      </c>
      <c r="AC102">
        <f t="shared" si="91"/>
        <v>68755601.497465655</v>
      </c>
      <c r="AD102">
        <f t="shared" si="91"/>
        <v>69194993.153856188</v>
      </c>
      <c r="AE102">
        <f t="shared" si="91"/>
        <v>69637192.800046846</v>
      </c>
      <c r="AF102">
        <f t="shared" si="91"/>
        <v>70082218.380863383</v>
      </c>
    </row>
    <row r="103" spans="1:32" x14ac:dyDescent="0.35">
      <c r="A103" t="str">
        <f t="shared" ref="A103:B103" si="92">A45</f>
        <v>RURAL</v>
      </c>
      <c r="B103" t="str">
        <f t="shared" si="92"/>
        <v>GJ</v>
      </c>
      <c r="C103">
        <f t="shared" ref="C103:AF103" si="93">C45*1000</f>
        <v>35063000</v>
      </c>
      <c r="D103">
        <f t="shared" si="93"/>
        <v>35274000</v>
      </c>
      <c r="E103">
        <f t="shared" si="93"/>
        <v>35477000</v>
      </c>
      <c r="F103">
        <f t="shared" si="93"/>
        <v>35671000</v>
      </c>
      <c r="G103">
        <f t="shared" si="93"/>
        <v>35856000</v>
      </c>
      <c r="H103">
        <f t="shared" si="93"/>
        <v>36030000</v>
      </c>
      <c r="I103">
        <f t="shared" si="93"/>
        <v>36196000</v>
      </c>
      <c r="J103">
        <f t="shared" si="93"/>
        <v>36354000</v>
      </c>
      <c r="K103">
        <f t="shared" si="93"/>
        <v>36503000</v>
      </c>
      <c r="L103">
        <f t="shared" si="93"/>
        <v>36643000</v>
      </c>
      <c r="M103">
        <f t="shared" si="93"/>
        <v>36761000</v>
      </c>
      <c r="N103">
        <f t="shared" si="93"/>
        <v>36858000</v>
      </c>
      <c r="O103">
        <f t="shared" si="93"/>
        <v>36949000</v>
      </c>
      <c r="P103">
        <f t="shared" si="93"/>
        <v>37030000</v>
      </c>
      <c r="Q103">
        <f t="shared" si="93"/>
        <v>37107000</v>
      </c>
      <c r="R103">
        <f t="shared" si="93"/>
        <v>37154000</v>
      </c>
      <c r="S103">
        <f t="shared" si="93"/>
        <v>37177000</v>
      </c>
      <c r="T103">
        <f t="shared" si="93"/>
        <v>37192000</v>
      </c>
      <c r="U103">
        <f t="shared" si="93"/>
        <v>37203000</v>
      </c>
      <c r="V103">
        <f t="shared" si="93"/>
        <v>37205000</v>
      </c>
      <c r="W103">
        <f t="shared" si="93"/>
        <v>37182000</v>
      </c>
      <c r="X103">
        <f t="shared" si="93"/>
        <v>37137000</v>
      </c>
      <c r="Y103">
        <f t="shared" si="93"/>
        <v>37088000</v>
      </c>
      <c r="Z103">
        <f t="shared" si="93"/>
        <v>37031000</v>
      </c>
      <c r="AA103">
        <f t="shared" si="93"/>
        <v>36968000</v>
      </c>
      <c r="AB103">
        <f t="shared" si="93"/>
        <v>36907000</v>
      </c>
      <c r="AC103">
        <f t="shared" si="93"/>
        <v>36857565.909662277</v>
      </c>
      <c r="AD103">
        <f t="shared" si="93"/>
        <v>36808198.032489739</v>
      </c>
      <c r="AE103">
        <f t="shared" si="93"/>
        <v>36758896.279794939</v>
      </c>
      <c r="AF103">
        <f t="shared" si="93"/>
        <v>36709660.563009217</v>
      </c>
    </row>
    <row r="104" spans="1:32" x14ac:dyDescent="0.35">
      <c r="A104" t="str">
        <f t="shared" ref="A104:B104" si="94">A46</f>
        <v>RURAL</v>
      </c>
      <c r="B104" t="str">
        <f t="shared" si="94"/>
        <v>MH</v>
      </c>
      <c r="C104">
        <f t="shared" ref="C104:AF104" si="95">C46*1000</f>
        <v>61776000</v>
      </c>
      <c r="D104">
        <f t="shared" si="95"/>
        <v>62151000</v>
      </c>
      <c r="E104">
        <f t="shared" si="95"/>
        <v>62518000</v>
      </c>
      <c r="F104">
        <f t="shared" si="95"/>
        <v>62881000</v>
      </c>
      <c r="G104">
        <f t="shared" si="95"/>
        <v>63237000</v>
      </c>
      <c r="H104">
        <f t="shared" si="95"/>
        <v>63548000</v>
      </c>
      <c r="I104">
        <f t="shared" si="95"/>
        <v>63824000</v>
      </c>
      <c r="J104">
        <f t="shared" si="95"/>
        <v>64094000</v>
      </c>
      <c r="K104">
        <f t="shared" si="95"/>
        <v>64359000</v>
      </c>
      <c r="L104">
        <f t="shared" si="95"/>
        <v>64619000</v>
      </c>
      <c r="M104">
        <f t="shared" si="95"/>
        <v>64822000</v>
      </c>
      <c r="N104">
        <f t="shared" si="95"/>
        <v>64984000</v>
      </c>
      <c r="O104">
        <f t="shared" si="95"/>
        <v>65142000</v>
      </c>
      <c r="P104">
        <f t="shared" si="95"/>
        <v>65293000</v>
      </c>
      <c r="Q104">
        <f t="shared" si="95"/>
        <v>65439000</v>
      </c>
      <c r="R104">
        <f t="shared" si="95"/>
        <v>65537000</v>
      </c>
      <c r="S104">
        <f t="shared" si="95"/>
        <v>65601000</v>
      </c>
      <c r="T104">
        <f t="shared" si="95"/>
        <v>65659000</v>
      </c>
      <c r="U104">
        <f t="shared" si="95"/>
        <v>65712000</v>
      </c>
      <c r="V104">
        <f t="shared" si="95"/>
        <v>65761000</v>
      </c>
      <c r="W104">
        <f t="shared" si="95"/>
        <v>65756000</v>
      </c>
      <c r="X104">
        <f t="shared" si="95"/>
        <v>65715000</v>
      </c>
      <c r="Y104">
        <f t="shared" si="95"/>
        <v>65669000</v>
      </c>
      <c r="Z104">
        <f t="shared" si="95"/>
        <v>65618000</v>
      </c>
      <c r="AA104">
        <f t="shared" si="95"/>
        <v>65563000</v>
      </c>
      <c r="AB104">
        <f t="shared" si="95"/>
        <v>65507000</v>
      </c>
      <c r="AC104">
        <f t="shared" si="95"/>
        <v>65464762.150776245</v>
      </c>
      <c r="AD104">
        <f t="shared" si="95"/>
        <v>65422551.535831369</v>
      </c>
      <c r="AE104">
        <f t="shared" si="95"/>
        <v>65380368.137605168</v>
      </c>
      <c r="AF104">
        <f t="shared" si="95"/>
        <v>65338211.938548729</v>
      </c>
    </row>
    <row r="105" spans="1:32" x14ac:dyDescent="0.35">
      <c r="A105" t="str">
        <f t="shared" ref="A105:B105" si="96">A47</f>
        <v>RURAL</v>
      </c>
      <c r="B105" t="str">
        <f t="shared" si="96"/>
        <v>AP</v>
      </c>
      <c r="C105">
        <f t="shared" ref="C105:AF105" si="97">C47*1000</f>
        <v>34949000</v>
      </c>
      <c r="D105">
        <f t="shared" si="97"/>
        <v>34916000</v>
      </c>
      <c r="E105">
        <f t="shared" si="97"/>
        <v>34878000</v>
      </c>
      <c r="F105">
        <f t="shared" si="97"/>
        <v>34834000</v>
      </c>
      <c r="G105">
        <f t="shared" si="97"/>
        <v>34784000</v>
      </c>
      <c r="H105">
        <f t="shared" si="97"/>
        <v>34699000</v>
      </c>
      <c r="I105">
        <f t="shared" si="97"/>
        <v>34588000</v>
      </c>
      <c r="J105">
        <f t="shared" si="97"/>
        <v>34471000</v>
      </c>
      <c r="K105">
        <f t="shared" si="97"/>
        <v>34350000</v>
      </c>
      <c r="L105">
        <f t="shared" si="97"/>
        <v>34223000</v>
      </c>
      <c r="M105">
        <f t="shared" si="97"/>
        <v>34054000</v>
      </c>
      <c r="N105">
        <f t="shared" si="97"/>
        <v>33853000</v>
      </c>
      <c r="O105">
        <f t="shared" si="97"/>
        <v>33648000</v>
      </c>
      <c r="P105">
        <f t="shared" si="97"/>
        <v>33439000</v>
      </c>
      <c r="Q105">
        <f t="shared" si="97"/>
        <v>33225000</v>
      </c>
      <c r="R105">
        <f t="shared" si="97"/>
        <v>32974000</v>
      </c>
      <c r="S105">
        <f t="shared" si="97"/>
        <v>32695000</v>
      </c>
      <c r="T105">
        <f t="shared" si="97"/>
        <v>32414000</v>
      </c>
      <c r="U105">
        <f t="shared" si="97"/>
        <v>32128000</v>
      </c>
      <c r="V105">
        <f t="shared" si="97"/>
        <v>31837000</v>
      </c>
      <c r="W105">
        <f t="shared" si="97"/>
        <v>31517000</v>
      </c>
      <c r="X105">
        <f t="shared" si="97"/>
        <v>31174000</v>
      </c>
      <c r="Y105">
        <f t="shared" si="97"/>
        <v>30829000</v>
      </c>
      <c r="Z105">
        <f t="shared" si="97"/>
        <v>30479000</v>
      </c>
      <c r="AA105">
        <f t="shared" si="97"/>
        <v>30127000</v>
      </c>
      <c r="AB105">
        <f t="shared" si="97"/>
        <v>29775000</v>
      </c>
      <c r="AC105">
        <f t="shared" si="97"/>
        <v>29444558.195217129</v>
      </c>
      <c r="AD105">
        <f t="shared" si="97"/>
        <v>29117783.620874166</v>
      </c>
      <c r="AE105">
        <f t="shared" si="97"/>
        <v>28794635.578188732</v>
      </c>
      <c r="AF105">
        <f t="shared" si="97"/>
        <v>28475073.820051979</v>
      </c>
    </row>
    <row r="106" spans="1:32" x14ac:dyDescent="0.35">
      <c r="A106" t="str">
        <f t="shared" ref="A106:B106" si="98">A48</f>
        <v>RURAL</v>
      </c>
      <c r="B106" t="str">
        <f t="shared" si="98"/>
        <v>KA</v>
      </c>
      <c r="C106">
        <f t="shared" ref="C106:AF106" si="99">C48*1000</f>
        <v>37521000</v>
      </c>
      <c r="D106">
        <f t="shared" si="99"/>
        <v>37607000</v>
      </c>
      <c r="E106">
        <f t="shared" si="99"/>
        <v>37686000</v>
      </c>
      <c r="F106">
        <f t="shared" si="99"/>
        <v>37760000</v>
      </c>
      <c r="G106">
        <f t="shared" si="99"/>
        <v>37828000</v>
      </c>
      <c r="H106">
        <f t="shared" si="99"/>
        <v>37855000</v>
      </c>
      <c r="I106">
        <f t="shared" si="99"/>
        <v>37851000</v>
      </c>
      <c r="J106">
        <f t="shared" si="99"/>
        <v>37842000</v>
      </c>
      <c r="K106">
        <f t="shared" si="99"/>
        <v>37829000</v>
      </c>
      <c r="L106">
        <f t="shared" si="99"/>
        <v>37810000</v>
      </c>
      <c r="M106">
        <f t="shared" si="99"/>
        <v>37753000</v>
      </c>
      <c r="N106">
        <f t="shared" si="99"/>
        <v>37667000</v>
      </c>
      <c r="O106">
        <f t="shared" si="99"/>
        <v>37578000</v>
      </c>
      <c r="P106">
        <f t="shared" si="99"/>
        <v>37483000</v>
      </c>
      <c r="Q106">
        <f t="shared" si="99"/>
        <v>37383000</v>
      </c>
      <c r="R106">
        <f t="shared" si="99"/>
        <v>37253000</v>
      </c>
      <c r="S106">
        <f t="shared" si="99"/>
        <v>37099000</v>
      </c>
      <c r="T106">
        <f t="shared" si="99"/>
        <v>36940000</v>
      </c>
      <c r="U106">
        <f t="shared" si="99"/>
        <v>36777000</v>
      </c>
      <c r="V106">
        <f t="shared" si="99"/>
        <v>36611000</v>
      </c>
      <c r="W106">
        <f t="shared" si="99"/>
        <v>36416000</v>
      </c>
      <c r="X106">
        <f t="shared" si="99"/>
        <v>36200000</v>
      </c>
      <c r="Y106">
        <f t="shared" si="99"/>
        <v>35981000</v>
      </c>
      <c r="Z106">
        <f t="shared" si="99"/>
        <v>35759000</v>
      </c>
      <c r="AA106">
        <f t="shared" si="99"/>
        <v>35532000</v>
      </c>
      <c r="AB106">
        <f t="shared" si="99"/>
        <v>35305000</v>
      </c>
      <c r="AC106">
        <f t="shared" si="99"/>
        <v>35091908.360174716</v>
      </c>
      <c r="AD106">
        <f t="shared" si="99"/>
        <v>34880102.885112606</v>
      </c>
      <c r="AE106">
        <f t="shared" si="99"/>
        <v>34669575.8118634</v>
      </c>
      <c r="AF106">
        <f t="shared" si="99"/>
        <v>34460319.424331971</v>
      </c>
    </row>
    <row r="107" spans="1:32" x14ac:dyDescent="0.35">
      <c r="A107" t="str">
        <f t="shared" ref="A107:B107" si="100">A49</f>
        <v>RURAL</v>
      </c>
      <c r="B107" t="str">
        <f t="shared" si="100"/>
        <v>KL</v>
      </c>
      <c r="C107">
        <f t="shared" ref="C107:AF107" si="101">C49*1000</f>
        <v>17075000</v>
      </c>
      <c r="D107">
        <f t="shared" si="101"/>
        <v>16388000</v>
      </c>
      <c r="E107">
        <f t="shared" si="101"/>
        <v>15693000</v>
      </c>
      <c r="F107">
        <f t="shared" si="101"/>
        <v>14986000</v>
      </c>
      <c r="G107">
        <f t="shared" si="101"/>
        <v>14274000</v>
      </c>
      <c r="H107">
        <f t="shared" si="101"/>
        <v>13545000</v>
      </c>
      <c r="I107">
        <f t="shared" si="101"/>
        <v>12805000</v>
      </c>
      <c r="J107">
        <f t="shared" si="101"/>
        <v>12064000</v>
      </c>
      <c r="K107">
        <f t="shared" si="101"/>
        <v>11326000</v>
      </c>
      <c r="L107">
        <f t="shared" si="101"/>
        <v>10593000</v>
      </c>
      <c r="M107">
        <f t="shared" si="101"/>
        <v>9860000</v>
      </c>
      <c r="N107">
        <f t="shared" si="101"/>
        <v>9131000</v>
      </c>
      <c r="O107">
        <f t="shared" si="101"/>
        <v>8414000</v>
      </c>
      <c r="P107">
        <f t="shared" si="101"/>
        <v>7711000</v>
      </c>
      <c r="Q107">
        <f t="shared" si="101"/>
        <v>7025000</v>
      </c>
      <c r="R107">
        <f t="shared" si="101"/>
        <v>6351000</v>
      </c>
      <c r="S107">
        <f t="shared" si="101"/>
        <v>5695000</v>
      </c>
      <c r="T107">
        <f t="shared" si="101"/>
        <v>5064000</v>
      </c>
      <c r="U107">
        <f t="shared" si="101"/>
        <v>4457000</v>
      </c>
      <c r="V107">
        <f t="shared" si="101"/>
        <v>3879000</v>
      </c>
      <c r="W107">
        <f t="shared" si="101"/>
        <v>3329000</v>
      </c>
      <c r="X107">
        <f t="shared" si="101"/>
        <v>2811000</v>
      </c>
      <c r="Y107">
        <f t="shared" si="101"/>
        <v>2329000</v>
      </c>
      <c r="Z107">
        <f t="shared" si="101"/>
        <v>1885000</v>
      </c>
      <c r="AA107">
        <f t="shared" si="101"/>
        <v>1479000</v>
      </c>
      <c r="AB107">
        <f t="shared" si="101"/>
        <v>1075000</v>
      </c>
      <c r="AC107">
        <f t="shared" si="101"/>
        <v>868007.03495588794</v>
      </c>
      <c r="AD107">
        <f t="shared" si="101"/>
        <v>700870.89556549955</v>
      </c>
      <c r="AE107">
        <f t="shared" si="101"/>
        <v>565917.08646203438</v>
      </c>
      <c r="AF107">
        <f t="shared" si="101"/>
        <v>456948.84860538167</v>
      </c>
    </row>
    <row r="108" spans="1:32" x14ac:dyDescent="0.35">
      <c r="A108" t="str">
        <f t="shared" ref="A108:B108" si="102">A50</f>
        <v>RURAL</v>
      </c>
      <c r="B108" t="str">
        <f t="shared" si="102"/>
        <v>TN</v>
      </c>
      <c r="C108">
        <f t="shared" ref="C108:AF108" si="103">C50*1000</f>
        <v>37594000</v>
      </c>
      <c r="D108">
        <f t="shared" si="103"/>
        <v>37538000</v>
      </c>
      <c r="E108">
        <f t="shared" si="103"/>
        <v>37477000</v>
      </c>
      <c r="F108">
        <f t="shared" si="103"/>
        <v>37410000</v>
      </c>
      <c r="G108">
        <f t="shared" si="103"/>
        <v>37341000</v>
      </c>
      <c r="H108">
        <f t="shared" si="103"/>
        <v>37225000</v>
      </c>
      <c r="I108">
        <f t="shared" si="103"/>
        <v>37078000</v>
      </c>
      <c r="J108">
        <f t="shared" si="103"/>
        <v>36924000</v>
      </c>
      <c r="K108">
        <f t="shared" si="103"/>
        <v>36768000</v>
      </c>
      <c r="L108">
        <f t="shared" si="103"/>
        <v>36608000</v>
      </c>
      <c r="M108">
        <f t="shared" si="103"/>
        <v>36411000</v>
      </c>
      <c r="N108">
        <f t="shared" si="103"/>
        <v>36186000</v>
      </c>
      <c r="O108">
        <f t="shared" si="103"/>
        <v>35957000</v>
      </c>
      <c r="P108">
        <f t="shared" si="103"/>
        <v>35726000</v>
      </c>
      <c r="Q108">
        <f t="shared" si="103"/>
        <v>35492000</v>
      </c>
      <c r="R108">
        <f t="shared" si="103"/>
        <v>35223000</v>
      </c>
      <c r="S108">
        <f t="shared" si="103"/>
        <v>34929000</v>
      </c>
      <c r="T108">
        <f t="shared" si="103"/>
        <v>34631000</v>
      </c>
      <c r="U108">
        <f t="shared" si="103"/>
        <v>34333000</v>
      </c>
      <c r="V108">
        <f t="shared" si="103"/>
        <v>34030000</v>
      </c>
      <c r="W108">
        <f t="shared" si="103"/>
        <v>33699000</v>
      </c>
      <c r="X108">
        <f t="shared" si="103"/>
        <v>33346000</v>
      </c>
      <c r="Y108">
        <f t="shared" si="103"/>
        <v>32992000</v>
      </c>
      <c r="Z108">
        <f t="shared" si="103"/>
        <v>32635000</v>
      </c>
      <c r="AA108">
        <f t="shared" si="103"/>
        <v>32277000</v>
      </c>
      <c r="AB108">
        <f t="shared" si="103"/>
        <v>31920000</v>
      </c>
      <c r="AC108">
        <f t="shared" si="103"/>
        <v>31581278.313708406</v>
      </c>
      <c r="AD108">
        <f t="shared" si="103"/>
        <v>31246151.000247769</v>
      </c>
      <c r="AE108">
        <f t="shared" si="103"/>
        <v>30914579.917637315</v>
      </c>
      <c r="AF108">
        <f t="shared" si="103"/>
        <v>30586527.328643005</v>
      </c>
    </row>
    <row r="109" spans="1:32" x14ac:dyDescent="0.35">
      <c r="A109" t="str">
        <f t="shared" ref="A109:B109" si="104">A51</f>
        <v>RURAL</v>
      </c>
      <c r="B109" t="str">
        <f t="shared" si="104"/>
        <v>SK</v>
      </c>
      <c r="C109">
        <f t="shared" ref="C109:AF109" si="105">C51*1000</f>
        <v>452000</v>
      </c>
      <c r="D109">
        <f t="shared" si="105"/>
        <v>446000</v>
      </c>
      <c r="E109">
        <f t="shared" si="105"/>
        <v>439000</v>
      </c>
      <c r="F109">
        <f t="shared" si="105"/>
        <v>431000</v>
      </c>
      <c r="G109">
        <f t="shared" si="105"/>
        <v>423000</v>
      </c>
      <c r="H109">
        <f t="shared" si="105"/>
        <v>414000</v>
      </c>
      <c r="I109">
        <f t="shared" si="105"/>
        <v>406000</v>
      </c>
      <c r="J109">
        <f t="shared" si="105"/>
        <v>396000</v>
      </c>
      <c r="K109">
        <f t="shared" si="105"/>
        <v>387000</v>
      </c>
      <c r="L109">
        <f t="shared" si="105"/>
        <v>376000</v>
      </c>
      <c r="M109">
        <f t="shared" si="105"/>
        <v>366000</v>
      </c>
      <c r="N109">
        <f t="shared" si="105"/>
        <v>355000</v>
      </c>
      <c r="O109">
        <f t="shared" si="105"/>
        <v>344000</v>
      </c>
      <c r="P109">
        <f t="shared" si="105"/>
        <v>333000</v>
      </c>
      <c r="Q109">
        <f t="shared" si="105"/>
        <v>321000</v>
      </c>
      <c r="R109">
        <f t="shared" si="105"/>
        <v>310000</v>
      </c>
      <c r="S109">
        <f t="shared" si="105"/>
        <v>297000</v>
      </c>
      <c r="T109">
        <f t="shared" si="105"/>
        <v>285000</v>
      </c>
      <c r="U109">
        <f t="shared" si="105"/>
        <v>273000</v>
      </c>
      <c r="V109">
        <f t="shared" si="105"/>
        <v>260000</v>
      </c>
      <c r="W109">
        <f t="shared" si="105"/>
        <v>248000</v>
      </c>
      <c r="X109">
        <f t="shared" si="105"/>
        <v>235000</v>
      </c>
      <c r="Y109">
        <f t="shared" si="105"/>
        <v>222000</v>
      </c>
      <c r="Z109">
        <f t="shared" si="105"/>
        <v>210000</v>
      </c>
      <c r="AA109">
        <f t="shared" si="105"/>
        <v>197000</v>
      </c>
      <c r="AB109">
        <f t="shared" si="105"/>
        <v>185000</v>
      </c>
      <c r="AC109">
        <f t="shared" si="105"/>
        <v>174798.67051133639</v>
      </c>
      <c r="AD109">
        <f t="shared" si="105"/>
        <v>165159.86601367968</v>
      </c>
      <c r="AE109">
        <f t="shared" si="105"/>
        <v>156052.56757309005</v>
      </c>
      <c r="AF109">
        <f t="shared" si="105"/>
        <v>147447.46671165741</v>
      </c>
    </row>
    <row r="110" spans="1:32" x14ac:dyDescent="0.35">
      <c r="A110" t="str">
        <f t="shared" ref="A110:B110" si="106">A52</f>
        <v>RURAL</v>
      </c>
      <c r="B110" t="str">
        <f t="shared" si="106"/>
        <v>UK</v>
      </c>
      <c r="C110">
        <f t="shared" ref="C110:AF110" si="107">C52*1000</f>
        <v>7063000</v>
      </c>
      <c r="D110">
        <f t="shared" si="107"/>
        <v>7107000</v>
      </c>
      <c r="E110">
        <f t="shared" si="107"/>
        <v>7150000</v>
      </c>
      <c r="F110">
        <f t="shared" si="107"/>
        <v>7191000</v>
      </c>
      <c r="G110">
        <f t="shared" si="107"/>
        <v>7232000</v>
      </c>
      <c r="H110">
        <f t="shared" si="107"/>
        <v>7269000</v>
      </c>
      <c r="I110">
        <f t="shared" si="107"/>
        <v>7304000</v>
      </c>
      <c r="J110">
        <f t="shared" si="107"/>
        <v>7338000</v>
      </c>
      <c r="K110">
        <f t="shared" si="107"/>
        <v>7370000</v>
      </c>
      <c r="L110">
        <f t="shared" si="107"/>
        <v>7402000</v>
      </c>
      <c r="M110">
        <f t="shared" si="107"/>
        <v>7428000</v>
      </c>
      <c r="N110">
        <f t="shared" si="107"/>
        <v>7450000</v>
      </c>
      <c r="O110">
        <f t="shared" si="107"/>
        <v>7472000</v>
      </c>
      <c r="P110">
        <f t="shared" si="107"/>
        <v>7492000</v>
      </c>
      <c r="Q110">
        <f t="shared" si="107"/>
        <v>7512000</v>
      </c>
      <c r="R110">
        <f t="shared" si="107"/>
        <v>7526000</v>
      </c>
      <c r="S110">
        <f t="shared" si="107"/>
        <v>7535000</v>
      </c>
      <c r="T110">
        <f t="shared" si="107"/>
        <v>7543000</v>
      </c>
      <c r="U110">
        <f t="shared" si="107"/>
        <v>7551000</v>
      </c>
      <c r="V110">
        <f t="shared" si="107"/>
        <v>7557000</v>
      </c>
      <c r="W110">
        <f t="shared" si="107"/>
        <v>7557000</v>
      </c>
      <c r="X110">
        <f t="shared" si="107"/>
        <v>7551000</v>
      </c>
      <c r="Y110">
        <f t="shared" si="107"/>
        <v>7544000</v>
      </c>
      <c r="Z110">
        <f t="shared" si="107"/>
        <v>7537000</v>
      </c>
      <c r="AA110">
        <f t="shared" si="107"/>
        <v>7529000</v>
      </c>
      <c r="AB110">
        <f t="shared" si="107"/>
        <v>7521000</v>
      </c>
      <c r="AC110">
        <f t="shared" si="107"/>
        <v>7515016.6953947144</v>
      </c>
      <c r="AD110">
        <f t="shared" si="107"/>
        <v>7509038.1507859724</v>
      </c>
      <c r="AE110">
        <f t="shared" si="107"/>
        <v>7503064.3623869745</v>
      </c>
      <c r="AF110">
        <f t="shared" si="107"/>
        <v>7497095.326413936</v>
      </c>
    </row>
    <row r="111" spans="1:32" x14ac:dyDescent="0.35">
      <c r="A111" t="str">
        <f t="shared" ref="A111:B111" si="108">A53</f>
        <v>RURAL</v>
      </c>
      <c r="B111" t="str">
        <f t="shared" si="108"/>
        <v>NE</v>
      </c>
      <c r="C111">
        <f t="shared" ref="C111:AF111" si="109">C53*1000</f>
        <v>10109000</v>
      </c>
      <c r="D111">
        <f t="shared" si="109"/>
        <v>10137000</v>
      </c>
      <c r="E111">
        <f t="shared" si="109"/>
        <v>10162000</v>
      </c>
      <c r="F111">
        <f t="shared" si="109"/>
        <v>10185000</v>
      </c>
      <c r="G111">
        <f t="shared" si="109"/>
        <v>10206000</v>
      </c>
      <c r="H111">
        <f t="shared" si="109"/>
        <v>10223000</v>
      </c>
      <c r="I111">
        <f t="shared" si="109"/>
        <v>10236000</v>
      </c>
      <c r="J111">
        <f t="shared" si="109"/>
        <v>10248000</v>
      </c>
      <c r="K111">
        <f t="shared" si="109"/>
        <v>10260000</v>
      </c>
      <c r="L111">
        <f t="shared" si="109"/>
        <v>10269000</v>
      </c>
      <c r="M111">
        <f t="shared" si="109"/>
        <v>10272000</v>
      </c>
      <c r="N111">
        <f t="shared" si="109"/>
        <v>10275000</v>
      </c>
      <c r="O111">
        <f t="shared" si="109"/>
        <v>10271000</v>
      </c>
      <c r="P111">
        <f t="shared" si="109"/>
        <v>10266000</v>
      </c>
      <c r="Q111">
        <f t="shared" si="109"/>
        <v>10263000</v>
      </c>
      <c r="R111">
        <f t="shared" si="109"/>
        <v>10250000</v>
      </c>
      <c r="S111">
        <f t="shared" si="109"/>
        <v>10233000</v>
      </c>
      <c r="T111">
        <f t="shared" si="109"/>
        <v>10215000</v>
      </c>
      <c r="U111">
        <f t="shared" si="109"/>
        <v>10191000</v>
      </c>
      <c r="V111">
        <f t="shared" si="109"/>
        <v>10170000</v>
      </c>
      <c r="W111">
        <f t="shared" si="109"/>
        <v>10140000</v>
      </c>
      <c r="X111">
        <f t="shared" si="109"/>
        <v>10099000</v>
      </c>
      <c r="Y111">
        <f t="shared" si="109"/>
        <v>10056000</v>
      </c>
      <c r="Z111">
        <f t="shared" si="109"/>
        <v>10011000</v>
      </c>
      <c r="AA111">
        <f t="shared" si="109"/>
        <v>9966000</v>
      </c>
      <c r="AB111">
        <f t="shared" si="109"/>
        <v>9922000</v>
      </c>
      <c r="AC111">
        <f t="shared" si="109"/>
        <v>9881258.6547233127</v>
      </c>
      <c r="AD111">
        <f t="shared" si="109"/>
        <v>9840684.6000347082</v>
      </c>
      <c r="AE111">
        <f t="shared" si="109"/>
        <v>9800277.1490118299</v>
      </c>
      <c r="AF111">
        <f t="shared" si="109"/>
        <v>9760035.6175529398</v>
      </c>
    </row>
    <row r="112" spans="1:32" x14ac:dyDescent="0.35">
      <c r="A112" t="str">
        <f t="shared" ref="A112:B112" si="110">A54</f>
        <v>RURAL</v>
      </c>
      <c r="B112" t="str">
        <f t="shared" si="110"/>
        <v>GA</v>
      </c>
      <c r="C112">
        <f t="shared" ref="C112:AF112" si="111">C54*1000</f>
        <v>544000</v>
      </c>
      <c r="D112">
        <f t="shared" si="111"/>
        <v>530000</v>
      </c>
      <c r="E112">
        <f t="shared" si="111"/>
        <v>516000</v>
      </c>
      <c r="F112">
        <f t="shared" si="111"/>
        <v>503000</v>
      </c>
      <c r="G112">
        <f t="shared" si="111"/>
        <v>488000</v>
      </c>
      <c r="H112">
        <f t="shared" si="111"/>
        <v>475000</v>
      </c>
      <c r="I112">
        <f t="shared" si="111"/>
        <v>461000</v>
      </c>
      <c r="J112">
        <f t="shared" si="111"/>
        <v>446000</v>
      </c>
      <c r="K112">
        <f t="shared" si="111"/>
        <v>431000</v>
      </c>
      <c r="L112">
        <f t="shared" si="111"/>
        <v>417000</v>
      </c>
      <c r="M112">
        <f t="shared" si="111"/>
        <v>402000</v>
      </c>
      <c r="N112">
        <f t="shared" si="111"/>
        <v>387000</v>
      </c>
      <c r="O112">
        <f t="shared" si="111"/>
        <v>372000</v>
      </c>
      <c r="P112">
        <f t="shared" si="111"/>
        <v>358000</v>
      </c>
      <c r="Q112">
        <f t="shared" si="111"/>
        <v>343000</v>
      </c>
      <c r="R112">
        <f t="shared" si="111"/>
        <v>329000</v>
      </c>
      <c r="S112">
        <f t="shared" si="111"/>
        <v>314000</v>
      </c>
      <c r="T112">
        <f t="shared" si="111"/>
        <v>299000</v>
      </c>
      <c r="U112">
        <f t="shared" si="111"/>
        <v>285000</v>
      </c>
      <c r="V112">
        <f t="shared" si="111"/>
        <v>271000</v>
      </c>
      <c r="W112">
        <f t="shared" si="111"/>
        <v>256000</v>
      </c>
      <c r="X112">
        <f t="shared" si="111"/>
        <v>242000</v>
      </c>
      <c r="Y112">
        <f t="shared" si="111"/>
        <v>228000</v>
      </c>
      <c r="Z112">
        <f t="shared" si="111"/>
        <v>214000</v>
      </c>
      <c r="AA112">
        <f t="shared" si="111"/>
        <v>201000</v>
      </c>
      <c r="AB112">
        <f t="shared" si="111"/>
        <v>188000</v>
      </c>
      <c r="AC112">
        <f t="shared" si="111"/>
        <v>176884.29527738536</v>
      </c>
      <c r="AD112">
        <f t="shared" si="111"/>
        <v>166425.81870094282</v>
      </c>
      <c r="AE112">
        <f t="shared" si="111"/>
        <v>156585.71094084132</v>
      </c>
      <c r="AF112">
        <f t="shared" si="111"/>
        <v>147327.41026744194</v>
      </c>
    </row>
    <row r="113" spans="1:32" x14ac:dyDescent="0.35">
      <c r="A113" t="str">
        <f t="shared" ref="A113:B113" si="112">A55</f>
        <v>RURAL</v>
      </c>
      <c r="B113" t="str">
        <f t="shared" si="112"/>
        <v>IS</v>
      </c>
      <c r="C113">
        <f t="shared" ref="C113:AF113" si="113">C55*1000</f>
        <v>251000</v>
      </c>
      <c r="D113">
        <f t="shared" si="113"/>
        <v>248000</v>
      </c>
      <c r="E113">
        <f t="shared" si="113"/>
        <v>246000</v>
      </c>
      <c r="F113">
        <f t="shared" si="113"/>
        <v>244000</v>
      </c>
      <c r="G113">
        <f t="shared" si="113"/>
        <v>241000</v>
      </c>
      <c r="H113">
        <f t="shared" si="113"/>
        <v>239000</v>
      </c>
      <c r="I113">
        <f t="shared" si="113"/>
        <v>237000</v>
      </c>
      <c r="J113">
        <f t="shared" si="113"/>
        <v>233000</v>
      </c>
      <c r="K113">
        <f t="shared" si="113"/>
        <v>233000</v>
      </c>
      <c r="L113">
        <f t="shared" si="113"/>
        <v>231000</v>
      </c>
      <c r="M113">
        <f t="shared" si="113"/>
        <v>228000</v>
      </c>
      <c r="N113">
        <f t="shared" si="113"/>
        <v>226000</v>
      </c>
      <c r="O113">
        <f t="shared" si="113"/>
        <v>224000</v>
      </c>
      <c r="P113">
        <f t="shared" si="113"/>
        <v>223000</v>
      </c>
      <c r="Q113">
        <f t="shared" si="113"/>
        <v>221000</v>
      </c>
      <c r="R113">
        <f t="shared" si="113"/>
        <v>219000</v>
      </c>
      <c r="S113">
        <f t="shared" si="113"/>
        <v>217000</v>
      </c>
      <c r="T113">
        <f t="shared" si="113"/>
        <v>215000</v>
      </c>
      <c r="U113">
        <f t="shared" si="113"/>
        <v>213000</v>
      </c>
      <c r="V113">
        <f t="shared" si="113"/>
        <v>211000</v>
      </c>
      <c r="W113">
        <f t="shared" si="113"/>
        <v>210000</v>
      </c>
      <c r="X113">
        <f t="shared" si="113"/>
        <v>207000</v>
      </c>
      <c r="Y113">
        <f t="shared" si="113"/>
        <v>205000</v>
      </c>
      <c r="Z113">
        <f t="shared" si="113"/>
        <v>203000</v>
      </c>
      <c r="AA113">
        <f t="shared" si="113"/>
        <v>201000</v>
      </c>
      <c r="AB113">
        <f t="shared" si="113"/>
        <v>201000</v>
      </c>
      <c r="AC113">
        <f t="shared" si="113"/>
        <v>199380.03035129129</v>
      </c>
      <c r="AD113">
        <f t="shared" si="113"/>
        <v>197773.11692976038</v>
      </c>
      <c r="AE113">
        <f t="shared" si="113"/>
        <v>196179.15450808508</v>
      </c>
      <c r="AF113">
        <f t="shared" si="113"/>
        <v>194598.03870702817</v>
      </c>
    </row>
    <row r="114" spans="1:32" x14ac:dyDescent="0.35">
      <c r="A114" t="str">
        <f t="shared" ref="A114:B114" si="114">A56</f>
        <v>RURAL</v>
      </c>
      <c r="B114" t="str">
        <f t="shared" si="114"/>
        <v>TS</v>
      </c>
      <c r="C114">
        <f t="shared" ref="C114:AF114" si="115">C56*1000</f>
        <v>21326000</v>
      </c>
      <c r="D114">
        <f t="shared" si="115"/>
        <v>21249000</v>
      </c>
      <c r="E114">
        <f t="shared" si="115"/>
        <v>21167000</v>
      </c>
      <c r="F114">
        <f t="shared" si="115"/>
        <v>21080000</v>
      </c>
      <c r="G114">
        <f t="shared" si="115"/>
        <v>20988000</v>
      </c>
      <c r="H114">
        <f t="shared" si="115"/>
        <v>20882000</v>
      </c>
      <c r="I114">
        <f t="shared" si="115"/>
        <v>20760000</v>
      </c>
      <c r="J114">
        <f t="shared" si="115"/>
        <v>20633000</v>
      </c>
      <c r="K114">
        <f t="shared" si="115"/>
        <v>20502000</v>
      </c>
      <c r="L114">
        <f t="shared" si="115"/>
        <v>20367000</v>
      </c>
      <c r="M114">
        <f t="shared" si="115"/>
        <v>20211000</v>
      </c>
      <c r="N114">
        <f t="shared" si="115"/>
        <v>20031000</v>
      </c>
      <c r="O114">
        <f t="shared" si="115"/>
        <v>19846000</v>
      </c>
      <c r="P114">
        <f t="shared" si="115"/>
        <v>19659000</v>
      </c>
      <c r="Q114">
        <f t="shared" si="115"/>
        <v>19467000</v>
      </c>
      <c r="R114">
        <f t="shared" si="115"/>
        <v>19258000</v>
      </c>
      <c r="S114">
        <f t="shared" si="115"/>
        <v>19027000</v>
      </c>
      <c r="T114">
        <f t="shared" si="115"/>
        <v>18792000</v>
      </c>
      <c r="U114">
        <f t="shared" si="115"/>
        <v>18555000</v>
      </c>
      <c r="V114">
        <f t="shared" si="115"/>
        <v>18316000</v>
      </c>
      <c r="W114">
        <f t="shared" si="115"/>
        <v>18062000</v>
      </c>
      <c r="X114">
        <f t="shared" si="115"/>
        <v>17788000</v>
      </c>
      <c r="Y114">
        <f t="shared" si="115"/>
        <v>17513000</v>
      </c>
      <c r="Z114">
        <f t="shared" si="115"/>
        <v>17235000</v>
      </c>
      <c r="AA114">
        <f t="shared" si="115"/>
        <v>16956000</v>
      </c>
      <c r="AB114">
        <f t="shared" si="115"/>
        <v>16676000</v>
      </c>
      <c r="AC114">
        <f t="shared" si="115"/>
        <v>16417313.637360658</v>
      </c>
      <c r="AD114">
        <f t="shared" si="115"/>
        <v>16162640.145566579</v>
      </c>
      <c r="AE114">
        <f t="shared" si="115"/>
        <v>15911917.274979794</v>
      </c>
      <c r="AF114">
        <f t="shared" si="115"/>
        <v>15665083.741609525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O40"/>
  <sheetViews>
    <sheetView topLeftCell="A21" zoomScaleNormal="100" workbookViewId="0">
      <selection activeCell="D40" sqref="D40"/>
    </sheetView>
  </sheetViews>
  <sheetFormatPr defaultRowHeight="14.5" x14ac:dyDescent="0.35"/>
  <cols>
    <col min="5" max="5" width="20.7265625" style="14" bestFit="1" customWidth="1"/>
    <col min="6" max="10" width="9.26953125" style="14"/>
    <col min="11" max="11" width="10.54296875" bestFit="1" customWidth="1"/>
    <col min="12" max="12" width="8.26953125" bestFit="1" customWidth="1"/>
    <col min="13" max="13" width="11.453125" bestFit="1" customWidth="1"/>
    <col min="14" max="14" width="10.54296875" bestFit="1" customWidth="1"/>
    <col min="15" max="15" width="8.26953125" bestFit="1" customWidth="1"/>
  </cols>
  <sheetData>
    <row r="1" spans="1:15" x14ac:dyDescent="0.35">
      <c r="A1" s="2" t="s">
        <v>96</v>
      </c>
    </row>
    <row r="2" spans="1:15" x14ac:dyDescent="0.35">
      <c r="F2" s="52" t="s">
        <v>49</v>
      </c>
      <c r="G2" s="52"/>
      <c r="H2" s="52"/>
      <c r="I2" s="52"/>
      <c r="J2" s="52"/>
      <c r="K2" s="52" t="s">
        <v>48</v>
      </c>
      <c r="L2" s="52"/>
      <c r="M2" s="52"/>
      <c r="N2" s="52"/>
      <c r="O2" s="52"/>
    </row>
    <row r="3" spans="1:15" s="3" customFormat="1" ht="49.5" customHeight="1" x14ac:dyDescent="0.35">
      <c r="E3" s="15"/>
      <c r="F3" s="53" t="s">
        <v>97</v>
      </c>
      <c r="G3" s="53"/>
      <c r="H3" s="16"/>
      <c r="I3" s="53" t="s">
        <v>98</v>
      </c>
      <c r="J3" s="53"/>
      <c r="K3" s="53" t="s">
        <v>97</v>
      </c>
      <c r="L3" s="53"/>
      <c r="M3" s="16"/>
      <c r="N3" s="53" t="s">
        <v>98</v>
      </c>
      <c r="O3" s="53"/>
    </row>
    <row r="4" spans="1:15" s="16" customFormat="1" ht="87" x14ac:dyDescent="0.35">
      <c r="E4" s="15"/>
      <c r="F4" s="16" t="s">
        <v>99</v>
      </c>
      <c r="G4" s="16" t="s">
        <v>100</v>
      </c>
      <c r="H4" s="16" t="s">
        <v>101</v>
      </c>
      <c r="I4" s="16" t="s">
        <v>99</v>
      </c>
      <c r="J4" s="16" t="s">
        <v>100</v>
      </c>
      <c r="K4" s="16" t="s">
        <v>99</v>
      </c>
      <c r="L4" s="16" t="s">
        <v>100</v>
      </c>
      <c r="M4" s="16" t="s">
        <v>102</v>
      </c>
      <c r="N4" s="16" t="s">
        <v>99</v>
      </c>
      <c r="O4" s="16" t="s">
        <v>100</v>
      </c>
    </row>
    <row r="5" spans="1:15" x14ac:dyDescent="0.35">
      <c r="D5" t="s">
        <v>21</v>
      </c>
      <c r="E5" t="s">
        <v>103</v>
      </c>
      <c r="F5" s="14">
        <v>580845</v>
      </c>
      <c r="G5" s="14">
        <v>10741</v>
      </c>
      <c r="H5" s="14">
        <v>3.7</v>
      </c>
      <c r="I5" s="14">
        <v>156055</v>
      </c>
      <c r="J5" s="14">
        <v>2916</v>
      </c>
      <c r="K5" s="14">
        <v>276905</v>
      </c>
      <c r="L5" s="14">
        <v>10736</v>
      </c>
      <c r="M5" s="14">
        <v>3.5</v>
      </c>
      <c r="N5" s="14">
        <v>79831</v>
      </c>
      <c r="O5" s="14">
        <v>2903</v>
      </c>
    </row>
    <row r="6" spans="1:15" x14ac:dyDescent="0.35">
      <c r="D6" t="s">
        <v>45</v>
      </c>
      <c r="E6" t="s">
        <v>104</v>
      </c>
      <c r="F6" s="14">
        <v>9901</v>
      </c>
      <c r="G6" s="14">
        <v>2972</v>
      </c>
      <c r="H6" s="14">
        <v>5.2</v>
      </c>
      <c r="I6" s="14">
        <v>1895</v>
      </c>
      <c r="J6" s="14">
        <v>549</v>
      </c>
      <c r="K6" s="14">
        <v>2030</v>
      </c>
      <c r="L6" s="14">
        <v>1567</v>
      </c>
      <c r="M6" s="14">
        <v>4.2</v>
      </c>
      <c r="N6" s="14">
        <v>479</v>
      </c>
      <c r="O6" s="14">
        <v>372</v>
      </c>
    </row>
    <row r="7" spans="1:15" x14ac:dyDescent="0.35">
      <c r="D7" t="s">
        <v>13</v>
      </c>
      <c r="E7" t="s">
        <v>105</v>
      </c>
      <c r="F7" s="14">
        <v>254441</v>
      </c>
      <c r="G7" s="14">
        <v>12136</v>
      </c>
      <c r="H7" s="14">
        <v>5.3</v>
      </c>
      <c r="I7" s="14">
        <v>47901</v>
      </c>
      <c r="J7" s="14">
        <v>2328</v>
      </c>
      <c r="K7" s="14">
        <v>25802</v>
      </c>
      <c r="L7" s="14">
        <v>3138</v>
      </c>
      <c r="M7" s="14">
        <v>3.7</v>
      </c>
      <c r="N7" s="14">
        <v>6994</v>
      </c>
      <c r="O7" s="14">
        <v>756</v>
      </c>
    </row>
    <row r="8" spans="1:15" x14ac:dyDescent="0.35">
      <c r="D8" t="s">
        <v>12</v>
      </c>
      <c r="E8" t="s">
        <v>106</v>
      </c>
      <c r="F8" s="14">
        <v>834449</v>
      </c>
      <c r="G8" s="14">
        <v>16612</v>
      </c>
      <c r="H8" s="14">
        <v>5.2</v>
      </c>
      <c r="I8" s="14">
        <v>160264</v>
      </c>
      <c r="J8" s="14">
        <v>3132</v>
      </c>
      <c r="K8" s="14">
        <v>90028</v>
      </c>
      <c r="L8" s="14">
        <v>6781</v>
      </c>
      <c r="M8" s="14">
        <v>4.8</v>
      </c>
      <c r="N8" s="14">
        <v>18830</v>
      </c>
      <c r="O8" s="14">
        <v>1248</v>
      </c>
    </row>
    <row r="9" spans="1:15" x14ac:dyDescent="0.35">
      <c r="D9" t="s">
        <v>17</v>
      </c>
      <c r="E9" t="s">
        <v>107</v>
      </c>
      <c r="F9" s="14">
        <v>190941</v>
      </c>
      <c r="G9" s="14">
        <v>4720</v>
      </c>
      <c r="H9" s="14">
        <v>4.7</v>
      </c>
      <c r="I9" s="14">
        <v>40491</v>
      </c>
      <c r="J9" s="14">
        <v>984</v>
      </c>
      <c r="K9" s="14">
        <v>49261</v>
      </c>
      <c r="L9" s="14">
        <v>3602</v>
      </c>
      <c r="M9" s="14">
        <v>4.5</v>
      </c>
      <c r="N9" s="14">
        <v>10880</v>
      </c>
      <c r="O9" s="14">
        <v>792</v>
      </c>
    </row>
    <row r="10" spans="1:15" x14ac:dyDescent="0.35">
      <c r="D10" t="s">
        <v>9</v>
      </c>
      <c r="E10" t="s">
        <v>108</v>
      </c>
      <c r="F10" s="14">
        <v>24120</v>
      </c>
      <c r="G10" s="14">
        <v>475</v>
      </c>
      <c r="H10" s="14">
        <v>4.9000000000000004</v>
      </c>
      <c r="I10" s="14">
        <v>4918</v>
      </c>
      <c r="J10" s="14">
        <v>96</v>
      </c>
      <c r="K10" s="14">
        <v>131160</v>
      </c>
      <c r="L10" s="14">
        <v>7593</v>
      </c>
      <c r="M10" s="14">
        <v>4.0999999999999996</v>
      </c>
      <c r="N10" s="14">
        <v>31737</v>
      </c>
      <c r="O10" s="14">
        <v>1758</v>
      </c>
    </row>
    <row r="11" spans="1:15" x14ac:dyDescent="0.35">
      <c r="D11" t="s">
        <v>36</v>
      </c>
      <c r="E11" t="s">
        <v>109</v>
      </c>
      <c r="F11" s="14">
        <v>6773</v>
      </c>
      <c r="G11" s="14">
        <v>604</v>
      </c>
      <c r="H11" s="14">
        <v>4.2</v>
      </c>
      <c r="I11" s="14">
        <v>1607</v>
      </c>
      <c r="J11" s="14">
        <v>144</v>
      </c>
      <c r="K11" s="14">
        <v>6676</v>
      </c>
      <c r="L11" s="14">
        <v>643</v>
      </c>
      <c r="M11" s="14">
        <v>3.9</v>
      </c>
      <c r="N11" s="14">
        <v>1730</v>
      </c>
      <c r="O11" s="14">
        <v>144</v>
      </c>
    </row>
    <row r="12" spans="1:15" x14ac:dyDescent="0.35">
      <c r="D12" t="s">
        <v>19</v>
      </c>
      <c r="E12" t="s">
        <v>110</v>
      </c>
      <c r="F12" s="14">
        <v>344259</v>
      </c>
      <c r="G12" s="14">
        <v>9751</v>
      </c>
      <c r="H12" s="14">
        <v>5.0999999999999996</v>
      </c>
      <c r="I12" s="14">
        <v>67772</v>
      </c>
      <c r="J12" s="14">
        <v>1944</v>
      </c>
      <c r="K12" s="14">
        <v>245621</v>
      </c>
      <c r="L12" s="14">
        <v>9048</v>
      </c>
      <c r="M12" s="14">
        <v>4.2</v>
      </c>
      <c r="N12" s="14">
        <v>58376</v>
      </c>
      <c r="O12" s="14">
        <v>2013</v>
      </c>
    </row>
    <row r="13" spans="1:15" x14ac:dyDescent="0.35">
      <c r="D13" t="s">
        <v>8</v>
      </c>
      <c r="E13" t="s">
        <v>111</v>
      </c>
      <c r="F13" s="14">
        <v>168231</v>
      </c>
      <c r="G13" s="14">
        <v>4833</v>
      </c>
      <c r="H13" s="14">
        <v>5.2</v>
      </c>
      <c r="I13" s="14">
        <v>32358</v>
      </c>
      <c r="J13" s="14">
        <v>912</v>
      </c>
      <c r="K13" s="14">
        <v>80590</v>
      </c>
      <c r="L13" s="14">
        <v>4027</v>
      </c>
      <c r="M13" s="14">
        <v>4.4000000000000004</v>
      </c>
      <c r="N13" s="14">
        <v>18480</v>
      </c>
      <c r="O13" s="14">
        <v>844</v>
      </c>
    </row>
    <row r="14" spans="1:15" x14ac:dyDescent="0.35">
      <c r="D14" t="s">
        <v>3</v>
      </c>
      <c r="E14" t="s">
        <v>112</v>
      </c>
      <c r="F14" s="14">
        <v>57717</v>
      </c>
      <c r="G14" s="14">
        <v>4603</v>
      </c>
      <c r="H14" s="14">
        <v>4.2</v>
      </c>
      <c r="I14" s="14">
        <v>13790</v>
      </c>
      <c r="J14" s="14">
        <v>1042</v>
      </c>
      <c r="K14" s="14">
        <v>9289</v>
      </c>
      <c r="L14" s="14">
        <v>1035</v>
      </c>
      <c r="M14" s="14">
        <v>3.3</v>
      </c>
      <c r="N14" s="14">
        <v>2775</v>
      </c>
      <c r="O14" s="14">
        <v>288</v>
      </c>
    </row>
    <row r="15" spans="1:15" x14ac:dyDescent="0.35">
      <c r="D15" t="s">
        <v>4</v>
      </c>
      <c r="E15" t="s">
        <v>113</v>
      </c>
      <c r="F15" s="14">
        <v>79219</v>
      </c>
      <c r="G15" s="14">
        <v>6181</v>
      </c>
      <c r="H15" s="14">
        <v>5.5</v>
      </c>
      <c r="I15" s="14">
        <v>14524</v>
      </c>
      <c r="J15" s="14">
        <v>1104</v>
      </c>
      <c r="K15" s="14">
        <v>21738</v>
      </c>
      <c r="L15" s="14">
        <v>4302</v>
      </c>
      <c r="M15" s="14">
        <v>4.8</v>
      </c>
      <c r="N15" s="14">
        <v>4538</v>
      </c>
      <c r="O15" s="14">
        <v>840</v>
      </c>
    </row>
    <row r="16" spans="1:15" x14ac:dyDescent="0.35">
      <c r="D16" t="s">
        <v>15</v>
      </c>
      <c r="E16" t="s">
        <v>114</v>
      </c>
      <c r="F16" s="14">
        <v>231228</v>
      </c>
      <c r="G16" s="14">
        <v>6689</v>
      </c>
      <c r="H16" s="14">
        <v>5.2</v>
      </c>
      <c r="I16" s="14">
        <v>44525</v>
      </c>
      <c r="J16" s="14">
        <v>1248</v>
      </c>
      <c r="K16" s="14">
        <v>60695</v>
      </c>
      <c r="L16" s="14">
        <v>4290</v>
      </c>
      <c r="M16" s="14">
        <v>4.5999999999999996</v>
      </c>
      <c r="N16" s="14">
        <v>13167</v>
      </c>
      <c r="O16" s="14">
        <v>838</v>
      </c>
    </row>
    <row r="17" spans="4:15" x14ac:dyDescent="0.35">
      <c r="D17" t="s">
        <v>22</v>
      </c>
      <c r="E17" t="s">
        <v>115</v>
      </c>
      <c r="F17" s="14">
        <v>391128</v>
      </c>
      <c r="G17" s="14">
        <v>9423</v>
      </c>
      <c r="H17" s="14">
        <v>4.5999999999999996</v>
      </c>
      <c r="I17" s="14">
        <v>84232</v>
      </c>
      <c r="J17" s="14">
        <v>2016</v>
      </c>
      <c r="K17" s="14">
        <v>218236</v>
      </c>
      <c r="L17" s="14">
        <v>8757</v>
      </c>
      <c r="M17" s="14">
        <v>3.6</v>
      </c>
      <c r="N17" s="14">
        <v>61109</v>
      </c>
      <c r="O17" s="14">
        <v>2064</v>
      </c>
    </row>
    <row r="18" spans="4:15" x14ac:dyDescent="0.35">
      <c r="D18" t="s">
        <v>23</v>
      </c>
      <c r="E18" t="s">
        <v>116</v>
      </c>
      <c r="F18" s="14">
        <v>230108</v>
      </c>
      <c r="G18" s="14">
        <v>7688</v>
      </c>
      <c r="H18" s="14">
        <v>4</v>
      </c>
      <c r="I18" s="14">
        <v>57122</v>
      </c>
      <c r="J18" s="14">
        <v>1919</v>
      </c>
      <c r="K18" s="14">
        <v>94158</v>
      </c>
      <c r="L18" s="14">
        <v>8038</v>
      </c>
      <c r="M18" s="14">
        <v>3.9</v>
      </c>
      <c r="N18" s="14">
        <v>24421</v>
      </c>
      <c r="O18" s="14">
        <v>1918</v>
      </c>
    </row>
    <row r="19" spans="4:15" x14ac:dyDescent="0.35">
      <c r="D19" t="s">
        <v>18</v>
      </c>
      <c r="E19" t="s">
        <v>117</v>
      </c>
      <c r="F19" s="14">
        <v>532245</v>
      </c>
      <c r="G19" s="14">
        <v>14499</v>
      </c>
      <c r="H19" s="14">
        <v>5</v>
      </c>
      <c r="I19" s="14">
        <v>107015</v>
      </c>
      <c r="J19" s="14">
        <v>2964</v>
      </c>
      <c r="K19" s="14">
        <v>186176</v>
      </c>
      <c r="L19" s="14">
        <v>11775</v>
      </c>
      <c r="M19" s="14">
        <v>4.4000000000000004</v>
      </c>
      <c r="N19" s="14">
        <v>41973</v>
      </c>
      <c r="O19" s="14">
        <v>2420</v>
      </c>
    </row>
    <row r="20" spans="4:15" x14ac:dyDescent="0.35">
      <c r="D20" t="s">
        <v>20</v>
      </c>
      <c r="E20" t="s">
        <v>118</v>
      </c>
      <c r="F20" s="14">
        <v>628204</v>
      </c>
      <c r="G20" s="14">
        <v>17698</v>
      </c>
      <c r="H20" s="14">
        <v>4.5999999999999996</v>
      </c>
      <c r="I20" s="14">
        <v>136790</v>
      </c>
      <c r="J20" s="14">
        <v>3924</v>
      </c>
      <c r="K20" s="14">
        <v>452389</v>
      </c>
      <c r="L20" s="14">
        <v>17312</v>
      </c>
      <c r="M20" s="14">
        <v>4.3</v>
      </c>
      <c r="N20" s="14">
        <v>105290</v>
      </c>
      <c r="O20" s="14">
        <v>3894</v>
      </c>
    </row>
    <row r="21" spans="4:15" x14ac:dyDescent="0.35">
      <c r="D21" t="s">
        <v>45</v>
      </c>
      <c r="E21" t="s">
        <v>119</v>
      </c>
      <c r="F21" s="14">
        <v>17276</v>
      </c>
      <c r="G21" s="14">
        <v>6476</v>
      </c>
      <c r="H21" s="14">
        <v>5.5</v>
      </c>
      <c r="I21" s="14">
        <v>3127</v>
      </c>
      <c r="J21" s="14">
        <v>1140</v>
      </c>
      <c r="K21" s="14">
        <v>6215</v>
      </c>
      <c r="L21" s="14">
        <v>4968</v>
      </c>
      <c r="M21" s="14">
        <v>4.8</v>
      </c>
      <c r="N21" s="14">
        <v>1288</v>
      </c>
      <c r="O21" s="14">
        <v>955</v>
      </c>
    </row>
    <row r="22" spans="4:15" x14ac:dyDescent="0.35">
      <c r="D22" t="s">
        <v>45</v>
      </c>
      <c r="E22" t="s">
        <v>120</v>
      </c>
      <c r="F22" s="14">
        <v>23462</v>
      </c>
      <c r="G22" s="14">
        <v>4640</v>
      </c>
      <c r="H22" s="14">
        <v>5.6</v>
      </c>
      <c r="I22" s="14">
        <v>4172</v>
      </c>
      <c r="J22" s="14">
        <v>816</v>
      </c>
      <c r="K22" s="14">
        <v>5222</v>
      </c>
      <c r="L22" s="14">
        <v>2389</v>
      </c>
      <c r="M22" s="14">
        <v>5</v>
      </c>
      <c r="N22" s="14">
        <v>1043</v>
      </c>
      <c r="O22" s="14">
        <v>432</v>
      </c>
    </row>
    <row r="23" spans="4:15" x14ac:dyDescent="0.35">
      <c r="D23" t="s">
        <v>45</v>
      </c>
      <c r="E23" t="s">
        <v>121</v>
      </c>
      <c r="F23" s="14">
        <v>5178</v>
      </c>
      <c r="G23" s="14">
        <v>2837</v>
      </c>
      <c r="H23" s="14">
        <v>5</v>
      </c>
      <c r="I23" s="14">
        <v>1026</v>
      </c>
      <c r="J23" s="14">
        <v>563</v>
      </c>
      <c r="K23" s="14">
        <v>4768</v>
      </c>
      <c r="L23" s="14">
        <v>2913</v>
      </c>
      <c r="M23" s="14">
        <v>4.9000000000000004</v>
      </c>
      <c r="N23" s="14">
        <v>974</v>
      </c>
      <c r="O23" s="14">
        <v>576</v>
      </c>
    </row>
    <row r="24" spans="4:15" x14ac:dyDescent="0.35">
      <c r="D24" t="s">
        <v>45</v>
      </c>
      <c r="E24" t="s">
        <v>122</v>
      </c>
      <c r="F24" s="14">
        <v>18154</v>
      </c>
      <c r="G24" s="14">
        <v>2891</v>
      </c>
      <c r="H24" s="14">
        <v>5</v>
      </c>
      <c r="I24" s="14">
        <v>3598</v>
      </c>
      <c r="J24" s="14">
        <v>528</v>
      </c>
      <c r="K24" s="14">
        <v>4217</v>
      </c>
      <c r="L24" s="14">
        <v>1746</v>
      </c>
      <c r="M24" s="14">
        <v>4.9000000000000004</v>
      </c>
      <c r="N24" s="14">
        <v>862</v>
      </c>
      <c r="O24" s="14">
        <v>336</v>
      </c>
    </row>
    <row r="25" spans="4:15" x14ac:dyDescent="0.35">
      <c r="D25" t="s">
        <v>16</v>
      </c>
      <c r="E25" t="s">
        <v>123</v>
      </c>
      <c r="F25" s="14">
        <v>335108</v>
      </c>
      <c r="G25" s="14">
        <v>10575</v>
      </c>
      <c r="H25" s="14">
        <v>4.2</v>
      </c>
      <c r="I25" s="14">
        <v>80672</v>
      </c>
      <c r="J25" s="14">
        <v>2488</v>
      </c>
      <c r="K25" s="14">
        <v>50451</v>
      </c>
      <c r="L25" s="14">
        <v>4096</v>
      </c>
      <c r="M25" s="14">
        <v>3.6</v>
      </c>
      <c r="N25" s="14">
        <v>14192</v>
      </c>
      <c r="O25" s="14">
        <v>1056</v>
      </c>
    </row>
    <row r="26" spans="4:15" x14ac:dyDescent="0.35">
      <c r="D26" t="s">
        <v>7</v>
      </c>
      <c r="E26" t="s">
        <v>124</v>
      </c>
      <c r="F26" s="14">
        <v>157344</v>
      </c>
      <c r="G26" s="14">
        <v>5071</v>
      </c>
      <c r="H26" s="14">
        <v>4.9000000000000004</v>
      </c>
      <c r="I26" s="14">
        <v>32296</v>
      </c>
      <c r="J26" s="14">
        <v>1068</v>
      </c>
      <c r="K26" s="14">
        <v>95475</v>
      </c>
      <c r="L26" s="14">
        <v>4651</v>
      </c>
      <c r="M26" s="14">
        <v>4.2</v>
      </c>
      <c r="N26" s="14">
        <v>22834</v>
      </c>
      <c r="O26" s="14">
        <v>1056</v>
      </c>
    </row>
    <row r="27" spans="4:15" x14ac:dyDescent="0.35">
      <c r="D27" t="s">
        <v>10</v>
      </c>
      <c r="E27" t="s">
        <v>125</v>
      </c>
      <c r="F27" s="14">
        <v>486056</v>
      </c>
      <c r="G27" s="14">
        <v>12864</v>
      </c>
      <c r="H27" s="14">
        <v>5.2</v>
      </c>
      <c r="I27" s="14">
        <v>93045</v>
      </c>
      <c r="J27" s="14">
        <v>2521</v>
      </c>
      <c r="K27" s="14">
        <v>160493</v>
      </c>
      <c r="L27" s="14">
        <v>8358</v>
      </c>
      <c r="M27" s="14">
        <v>4.7</v>
      </c>
      <c r="N27" s="14">
        <v>34164</v>
      </c>
      <c r="O27" s="14">
        <v>1702</v>
      </c>
    </row>
    <row r="28" spans="4:15" x14ac:dyDescent="0.35">
      <c r="D28" t="s">
        <v>216</v>
      </c>
      <c r="E28" t="s">
        <v>126</v>
      </c>
      <c r="F28" s="14">
        <v>4318</v>
      </c>
      <c r="G28" s="14">
        <v>2086</v>
      </c>
      <c r="H28" s="14">
        <v>4.3</v>
      </c>
      <c r="I28" s="14">
        <v>1008</v>
      </c>
      <c r="J28" s="14">
        <v>480</v>
      </c>
      <c r="K28" s="14">
        <v>1097</v>
      </c>
      <c r="L28" s="14">
        <v>1193</v>
      </c>
      <c r="M28" s="14">
        <v>3.2</v>
      </c>
      <c r="N28" s="14">
        <v>341</v>
      </c>
      <c r="O28" s="14">
        <v>288</v>
      </c>
    </row>
    <row r="29" spans="4:15" x14ac:dyDescent="0.35">
      <c r="D29" t="s">
        <v>24</v>
      </c>
      <c r="E29" t="s">
        <v>127</v>
      </c>
      <c r="F29" s="14">
        <v>373685</v>
      </c>
      <c r="G29" s="14">
        <v>10618</v>
      </c>
      <c r="H29" s="14">
        <v>3.7</v>
      </c>
      <c r="I29" s="14">
        <v>102181</v>
      </c>
      <c r="J29" s="14">
        <v>2928</v>
      </c>
      <c r="K29" s="14">
        <v>306023</v>
      </c>
      <c r="L29" s="14">
        <v>10284</v>
      </c>
      <c r="M29" s="14">
        <v>3.4</v>
      </c>
      <c r="N29" s="14">
        <v>89531</v>
      </c>
      <c r="O29" s="14">
        <v>2856</v>
      </c>
    </row>
    <row r="30" spans="4:15" x14ac:dyDescent="0.35">
      <c r="D30" t="s">
        <v>45</v>
      </c>
      <c r="E30" t="s">
        <v>128</v>
      </c>
      <c r="F30" s="14">
        <v>30405</v>
      </c>
      <c r="G30" s="14">
        <v>5098</v>
      </c>
      <c r="H30" s="14">
        <v>4.2</v>
      </c>
      <c r="I30" s="14">
        <v>7258</v>
      </c>
      <c r="J30" s="14">
        <v>1248</v>
      </c>
      <c r="K30" s="14">
        <v>5353</v>
      </c>
      <c r="L30" s="14">
        <v>3093</v>
      </c>
      <c r="M30" s="14">
        <v>3.4</v>
      </c>
      <c r="N30" s="14">
        <v>1594</v>
      </c>
      <c r="O30" s="14">
        <v>864</v>
      </c>
    </row>
    <row r="31" spans="4:15" x14ac:dyDescent="0.35">
      <c r="D31" t="s">
        <v>26</v>
      </c>
      <c r="E31" t="s">
        <v>129</v>
      </c>
      <c r="F31" s="14">
        <v>76694</v>
      </c>
      <c r="G31" s="14">
        <v>2148</v>
      </c>
      <c r="H31" s="14">
        <v>4</v>
      </c>
      <c r="I31" s="14">
        <v>19112</v>
      </c>
      <c r="J31" s="14">
        <v>480</v>
      </c>
      <c r="K31" s="14">
        <v>18488</v>
      </c>
      <c r="L31" s="14">
        <v>1666</v>
      </c>
      <c r="M31" s="14">
        <v>3.9</v>
      </c>
      <c r="N31" s="14">
        <v>4798</v>
      </c>
      <c r="O31" s="14">
        <v>408</v>
      </c>
    </row>
    <row r="32" spans="4:15" x14ac:dyDescent="0.35">
      <c r="D32" t="s">
        <v>11</v>
      </c>
      <c r="E32" t="s">
        <v>130</v>
      </c>
      <c r="F32" s="14">
        <v>1514674</v>
      </c>
      <c r="G32" s="14">
        <v>40690</v>
      </c>
      <c r="H32" s="14">
        <v>5.6</v>
      </c>
      <c r="I32" s="14">
        <v>268329</v>
      </c>
      <c r="J32" s="14">
        <v>7391</v>
      </c>
      <c r="K32" s="14">
        <v>409854</v>
      </c>
      <c r="L32" s="14">
        <v>22943</v>
      </c>
      <c r="M32" s="14">
        <v>5</v>
      </c>
      <c r="N32" s="14">
        <v>82237</v>
      </c>
      <c r="O32" s="14">
        <v>4172</v>
      </c>
    </row>
    <row r="33" spans="4:15" x14ac:dyDescent="0.35">
      <c r="D33" t="s">
        <v>14</v>
      </c>
      <c r="E33" t="s">
        <v>131</v>
      </c>
      <c r="F33" s="14">
        <v>655247</v>
      </c>
      <c r="G33" s="14">
        <v>16728</v>
      </c>
      <c r="H33" s="14">
        <v>4.4000000000000004</v>
      </c>
      <c r="I33" s="14">
        <v>150515</v>
      </c>
      <c r="J33" s="14">
        <v>3862</v>
      </c>
      <c r="K33" s="14">
        <v>247702</v>
      </c>
      <c r="L33" s="14">
        <v>14187</v>
      </c>
      <c r="M33" s="14">
        <v>3.8</v>
      </c>
      <c r="N33" s="14">
        <v>64462</v>
      </c>
      <c r="O33" s="14">
        <v>3426</v>
      </c>
    </row>
    <row r="34" spans="4:15" x14ac:dyDescent="0.35">
      <c r="D34" t="s">
        <v>46</v>
      </c>
      <c r="E34" t="s">
        <v>132</v>
      </c>
      <c r="F34" s="14">
        <v>2382</v>
      </c>
      <c r="G34" s="14">
        <v>944</v>
      </c>
      <c r="H34" s="14">
        <v>4.4000000000000004</v>
      </c>
      <c r="I34" s="14">
        <v>544</v>
      </c>
      <c r="J34" s="14">
        <v>202</v>
      </c>
      <c r="K34" s="14">
        <v>1371</v>
      </c>
      <c r="L34" s="14">
        <v>541</v>
      </c>
      <c r="M34" s="14">
        <v>3.6</v>
      </c>
      <c r="N34" s="14">
        <v>382</v>
      </c>
      <c r="O34" s="14">
        <v>144</v>
      </c>
    </row>
    <row r="35" spans="4:15" x14ac:dyDescent="0.35">
      <c r="D35" t="s">
        <v>7</v>
      </c>
      <c r="E35" t="s">
        <v>133</v>
      </c>
      <c r="F35" s="14">
        <v>781</v>
      </c>
      <c r="G35" s="14">
        <v>382</v>
      </c>
      <c r="H35" s="14">
        <v>3.8</v>
      </c>
      <c r="I35" s="14">
        <v>204</v>
      </c>
      <c r="J35" s="14">
        <v>96</v>
      </c>
      <c r="K35" s="14">
        <v>9711</v>
      </c>
      <c r="L35" s="14">
        <v>746</v>
      </c>
      <c r="M35" s="14">
        <v>4</v>
      </c>
      <c r="N35" s="14">
        <v>2426</v>
      </c>
      <c r="O35" s="14">
        <v>192</v>
      </c>
    </row>
    <row r="36" spans="4:15" x14ac:dyDescent="0.35">
      <c r="D36" t="s">
        <v>19</v>
      </c>
      <c r="E36" t="s">
        <v>134</v>
      </c>
      <c r="F36" s="14">
        <v>1424</v>
      </c>
      <c r="G36" s="14">
        <v>384</v>
      </c>
      <c r="H36" s="14">
        <v>3.7</v>
      </c>
      <c r="I36" s="14">
        <v>388</v>
      </c>
      <c r="J36" s="14">
        <v>84</v>
      </c>
      <c r="K36" s="14">
        <v>911</v>
      </c>
      <c r="L36" s="14">
        <v>417</v>
      </c>
      <c r="M36" s="14">
        <v>3.4</v>
      </c>
      <c r="N36" s="14">
        <v>264</v>
      </c>
      <c r="O36" s="14">
        <v>96</v>
      </c>
    </row>
    <row r="37" spans="4:15" x14ac:dyDescent="0.35">
      <c r="D37" t="s">
        <v>19</v>
      </c>
      <c r="E37" t="s">
        <v>135</v>
      </c>
      <c r="F37" s="14">
        <v>589</v>
      </c>
      <c r="G37" s="14">
        <v>479</v>
      </c>
      <c r="H37" s="14">
        <v>4.5</v>
      </c>
      <c r="I37" s="14">
        <v>130</v>
      </c>
      <c r="J37" s="14">
        <v>96</v>
      </c>
      <c r="K37" s="14">
        <v>2306</v>
      </c>
      <c r="L37" s="14">
        <v>291</v>
      </c>
      <c r="M37" s="14">
        <v>2.2000000000000002</v>
      </c>
      <c r="N37" s="14">
        <v>1036</v>
      </c>
      <c r="O37" s="14">
        <v>96</v>
      </c>
    </row>
    <row r="38" spans="4:15" x14ac:dyDescent="0.35">
      <c r="D38" t="s">
        <v>46</v>
      </c>
      <c r="E38" t="s">
        <v>136</v>
      </c>
      <c r="F38" s="14">
        <v>327</v>
      </c>
      <c r="G38" s="14">
        <v>477</v>
      </c>
      <c r="H38" s="14">
        <v>5.8</v>
      </c>
      <c r="I38" s="14">
        <v>56</v>
      </c>
      <c r="J38" s="14">
        <v>84</v>
      </c>
      <c r="K38" s="14">
        <v>250</v>
      </c>
      <c r="L38" s="14">
        <v>590</v>
      </c>
      <c r="M38" s="14">
        <v>4.3</v>
      </c>
      <c r="N38" s="14">
        <v>58</v>
      </c>
      <c r="O38" s="14">
        <v>96</v>
      </c>
    </row>
    <row r="39" spans="4:15" x14ac:dyDescent="0.35">
      <c r="D39" t="s">
        <v>24</v>
      </c>
      <c r="E39" t="s">
        <v>137</v>
      </c>
      <c r="F39" s="14">
        <v>4326</v>
      </c>
      <c r="G39" s="14">
        <v>363</v>
      </c>
      <c r="H39" s="14">
        <v>3.6</v>
      </c>
      <c r="I39" s="14">
        <v>1207</v>
      </c>
      <c r="J39" s="14">
        <v>96</v>
      </c>
      <c r="K39" s="14">
        <v>7257</v>
      </c>
      <c r="L39" s="14">
        <v>1132</v>
      </c>
      <c r="M39" s="14">
        <v>3.4</v>
      </c>
      <c r="N39" s="14">
        <v>2152</v>
      </c>
      <c r="O39" s="14">
        <v>312</v>
      </c>
    </row>
    <row r="40" spans="4:15" x14ac:dyDescent="0.35">
      <c r="D40" t="s">
        <v>5</v>
      </c>
      <c r="E40" s="14" t="s">
        <v>138</v>
      </c>
      <c r="F40" s="14">
        <v>8271239</v>
      </c>
      <c r="G40" s="14">
        <v>255376</v>
      </c>
      <c r="H40" s="14">
        <v>4.8</v>
      </c>
      <c r="I40" s="14">
        <v>1740127</v>
      </c>
      <c r="J40" s="14">
        <v>53393</v>
      </c>
      <c r="K40" s="14">
        <v>3287919</v>
      </c>
      <c r="L40" s="14">
        <v>188848</v>
      </c>
      <c r="M40" s="14">
        <v>4.0999999999999996</v>
      </c>
      <c r="N40" s="14">
        <v>805246</v>
      </c>
      <c r="O40" s="14">
        <v>42155</v>
      </c>
    </row>
  </sheetData>
  <mergeCells count="6">
    <mergeCell ref="F2:J2"/>
    <mergeCell ref="K2:O2"/>
    <mergeCell ref="F3:G3"/>
    <mergeCell ref="I3:J3"/>
    <mergeCell ref="K3:L3"/>
    <mergeCell ref="N3:O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"/>
  <dimension ref="A1:O41"/>
  <sheetViews>
    <sheetView zoomScaleNormal="100" workbookViewId="0"/>
  </sheetViews>
  <sheetFormatPr defaultRowHeight="14.5" x14ac:dyDescent="0.35"/>
  <cols>
    <col min="5" max="5" width="21.54296875" style="14" bestFit="1" customWidth="1"/>
    <col min="6" max="6" width="12.7265625" style="14" bestFit="1" customWidth="1"/>
    <col min="7" max="7" width="10" style="14" bestFit="1" customWidth="1"/>
    <col min="8" max="8" width="12.26953125" style="14" bestFit="1" customWidth="1"/>
    <col min="9" max="9" width="12.7265625" style="14" bestFit="1" customWidth="1"/>
    <col min="10" max="10" width="9.7265625" style="14" bestFit="1" customWidth="1"/>
    <col min="11" max="11" width="18.26953125" bestFit="1" customWidth="1"/>
    <col min="12" max="12" width="9.7265625" bestFit="1" customWidth="1"/>
    <col min="13" max="13" width="13.54296875" bestFit="1" customWidth="1"/>
    <col min="14" max="14" width="12.7265625" bestFit="1" customWidth="1"/>
    <col min="15" max="15" width="9.7265625" bestFit="1" customWidth="1"/>
  </cols>
  <sheetData>
    <row r="1" spans="1:15" x14ac:dyDescent="0.35">
      <c r="A1" s="2" t="s">
        <v>139</v>
      </c>
    </row>
    <row r="2" spans="1:15" x14ac:dyDescent="0.35">
      <c r="F2" s="52" t="s">
        <v>49</v>
      </c>
      <c r="G2" s="52"/>
      <c r="H2" s="52"/>
      <c r="I2" s="52"/>
      <c r="J2" s="52"/>
      <c r="K2" s="52" t="s">
        <v>48</v>
      </c>
      <c r="L2" s="52"/>
      <c r="M2" s="52"/>
      <c r="N2" s="52"/>
      <c r="O2" s="52"/>
    </row>
    <row r="3" spans="1:15" s="3" customFormat="1" ht="49.5" customHeight="1" x14ac:dyDescent="0.35">
      <c r="E3" s="15"/>
      <c r="F3" s="53" t="s">
        <v>97</v>
      </c>
      <c r="G3" s="53"/>
      <c r="H3" s="16"/>
      <c r="I3" s="53" t="s">
        <v>98</v>
      </c>
      <c r="J3" s="53"/>
      <c r="K3" s="53" t="s">
        <v>97</v>
      </c>
      <c r="L3" s="53"/>
      <c r="M3" s="16"/>
      <c r="N3" s="53" t="s">
        <v>98</v>
      </c>
      <c r="O3" s="53"/>
    </row>
    <row r="4" spans="1:15" s="16" customFormat="1" ht="90.75" customHeight="1" x14ac:dyDescent="0.35">
      <c r="F4" s="16" t="s">
        <v>99</v>
      </c>
      <c r="G4" s="16" t="s">
        <v>100</v>
      </c>
      <c r="H4" s="16" t="s">
        <v>101</v>
      </c>
      <c r="I4" s="16" t="s">
        <v>99</v>
      </c>
      <c r="J4" s="16" t="s">
        <v>100</v>
      </c>
      <c r="K4" s="16" t="s">
        <v>99</v>
      </c>
      <c r="L4" s="16" t="s">
        <v>100</v>
      </c>
      <c r="M4" s="16" t="s">
        <v>102</v>
      </c>
      <c r="N4" s="16" t="s">
        <v>99</v>
      </c>
      <c r="O4" s="16" t="s">
        <v>100</v>
      </c>
    </row>
    <row r="5" spans="1:15" x14ac:dyDescent="0.35">
      <c r="D5" t="s">
        <v>21</v>
      </c>
      <c r="E5" t="s">
        <v>140</v>
      </c>
      <c r="F5" s="17">
        <v>326417</v>
      </c>
      <c r="G5" s="17">
        <v>8384</v>
      </c>
      <c r="H5" s="14">
        <v>3.5</v>
      </c>
      <c r="I5" s="17">
        <v>94543</v>
      </c>
      <c r="J5" s="17">
        <v>2364</v>
      </c>
      <c r="K5" s="17">
        <v>154582</v>
      </c>
      <c r="L5" s="17">
        <v>5080</v>
      </c>
      <c r="M5" s="14">
        <v>3.2</v>
      </c>
      <c r="N5" s="17">
        <v>48245</v>
      </c>
      <c r="O5" s="17">
        <v>1499</v>
      </c>
    </row>
    <row r="6" spans="1:15" x14ac:dyDescent="0.35">
      <c r="D6" t="s">
        <v>45</v>
      </c>
      <c r="E6" t="s">
        <v>141</v>
      </c>
      <c r="F6" s="17">
        <v>10047</v>
      </c>
      <c r="G6" s="17">
        <v>3601</v>
      </c>
      <c r="H6" s="14">
        <v>4.7</v>
      </c>
      <c r="I6" s="17">
        <v>2116</v>
      </c>
      <c r="J6" s="14">
        <v>759</v>
      </c>
      <c r="K6" s="14">
        <v>2529</v>
      </c>
      <c r="L6" s="17">
        <v>1527</v>
      </c>
      <c r="M6" s="14">
        <v>3.8</v>
      </c>
      <c r="N6" s="14">
        <v>662</v>
      </c>
      <c r="O6" s="14">
        <v>384</v>
      </c>
    </row>
    <row r="7" spans="1:15" x14ac:dyDescent="0.35">
      <c r="D7" t="s">
        <v>13</v>
      </c>
      <c r="E7" t="s">
        <v>142</v>
      </c>
      <c r="F7" s="17">
        <v>274183</v>
      </c>
      <c r="G7" s="17">
        <v>13045</v>
      </c>
      <c r="H7" s="14">
        <v>4.8</v>
      </c>
      <c r="I7" s="17">
        <v>57206</v>
      </c>
      <c r="J7" s="17">
        <v>2736</v>
      </c>
      <c r="K7" s="17">
        <v>38239</v>
      </c>
      <c r="L7" s="17">
        <v>3389</v>
      </c>
      <c r="M7" s="14">
        <v>3.8</v>
      </c>
      <c r="N7" s="17">
        <v>10192</v>
      </c>
      <c r="O7" s="14">
        <v>864</v>
      </c>
    </row>
    <row r="8" spans="1:15" x14ac:dyDescent="0.35">
      <c r="D8" t="s">
        <v>12</v>
      </c>
      <c r="E8" t="s">
        <v>143</v>
      </c>
      <c r="F8" s="17">
        <v>903066</v>
      </c>
      <c r="G8" s="17">
        <v>28267</v>
      </c>
      <c r="H8" s="14">
        <v>5.0999999999999996</v>
      </c>
      <c r="I8" s="17">
        <v>177312</v>
      </c>
      <c r="J8" s="17">
        <v>5554</v>
      </c>
      <c r="K8" s="17">
        <v>99191</v>
      </c>
      <c r="L8" s="17">
        <v>6754</v>
      </c>
      <c r="M8" s="14">
        <v>4.5</v>
      </c>
      <c r="N8" s="17">
        <v>22285</v>
      </c>
      <c r="O8" s="17">
        <v>1439</v>
      </c>
    </row>
    <row r="9" spans="1:15" x14ac:dyDescent="0.35">
      <c r="D9" t="s">
        <v>17</v>
      </c>
      <c r="E9" t="s">
        <v>144</v>
      </c>
      <c r="F9" s="17">
        <v>206131</v>
      </c>
      <c r="G9" s="17">
        <v>6295</v>
      </c>
      <c r="H9" s="14">
        <v>4.5999999999999996</v>
      </c>
      <c r="I9" s="17">
        <v>44960</v>
      </c>
      <c r="J9" s="17">
        <v>1344</v>
      </c>
      <c r="K9" s="17">
        <v>50519</v>
      </c>
      <c r="L9" s="17">
        <v>3351</v>
      </c>
      <c r="M9" s="14">
        <v>4.3</v>
      </c>
      <c r="N9" s="17">
        <v>11681</v>
      </c>
      <c r="O9" s="14">
        <v>781</v>
      </c>
    </row>
    <row r="10" spans="1:15" x14ac:dyDescent="0.35">
      <c r="D10" t="s">
        <v>9</v>
      </c>
      <c r="E10" t="s">
        <v>145</v>
      </c>
      <c r="F10" s="17">
        <v>4088</v>
      </c>
      <c r="G10" s="17">
        <v>1258</v>
      </c>
      <c r="H10" s="14">
        <v>4.2</v>
      </c>
      <c r="I10" s="14">
        <v>981</v>
      </c>
      <c r="J10" s="14">
        <v>283</v>
      </c>
      <c r="K10" s="14">
        <v>166225</v>
      </c>
      <c r="L10" s="17">
        <v>5260</v>
      </c>
      <c r="M10" s="14">
        <v>4</v>
      </c>
      <c r="N10" s="17">
        <v>41568</v>
      </c>
      <c r="O10" s="17">
        <v>1333</v>
      </c>
    </row>
    <row r="11" spans="1:15" x14ac:dyDescent="0.35">
      <c r="D11" t="s">
        <v>36</v>
      </c>
      <c r="E11" t="s">
        <v>146</v>
      </c>
      <c r="F11" s="17">
        <v>5502</v>
      </c>
      <c r="G11" s="14">
        <v>506</v>
      </c>
      <c r="H11" s="14">
        <v>4.0999999999999996</v>
      </c>
      <c r="I11" s="17">
        <v>1340</v>
      </c>
      <c r="J11" s="14">
        <v>119</v>
      </c>
      <c r="K11" s="14">
        <v>8597</v>
      </c>
      <c r="L11" s="14">
        <v>458</v>
      </c>
      <c r="M11" s="14">
        <v>3.9</v>
      </c>
      <c r="N11" s="17">
        <v>2212</v>
      </c>
      <c r="O11" s="14">
        <v>120</v>
      </c>
    </row>
    <row r="12" spans="1:15" x14ac:dyDescent="0.35">
      <c r="D12" t="s">
        <v>19</v>
      </c>
      <c r="E12" t="s">
        <v>147</v>
      </c>
      <c r="F12" s="17">
        <v>320831</v>
      </c>
      <c r="G12" s="17">
        <v>11729</v>
      </c>
      <c r="H12" s="14">
        <v>4.8</v>
      </c>
      <c r="I12" s="17">
        <v>66800</v>
      </c>
      <c r="J12" s="17">
        <v>2424</v>
      </c>
      <c r="K12" s="17">
        <v>259032</v>
      </c>
      <c r="L12" s="17">
        <v>10069</v>
      </c>
      <c r="M12" s="14">
        <v>4.0999999999999996</v>
      </c>
      <c r="N12" s="17">
        <v>63837</v>
      </c>
      <c r="O12" s="17">
        <v>2416</v>
      </c>
    </row>
    <row r="13" spans="1:15" x14ac:dyDescent="0.35">
      <c r="D13" t="s">
        <v>8</v>
      </c>
      <c r="E13" t="s">
        <v>148</v>
      </c>
      <c r="F13" s="17">
        <v>157522</v>
      </c>
      <c r="G13" s="17">
        <v>5799</v>
      </c>
      <c r="H13" s="14">
        <v>4.9000000000000004</v>
      </c>
      <c r="I13" s="17">
        <v>32121</v>
      </c>
      <c r="J13" s="17">
        <v>1168</v>
      </c>
      <c r="K13" s="17">
        <v>84327</v>
      </c>
      <c r="L13" s="17">
        <v>4196</v>
      </c>
      <c r="M13" s="14">
        <v>4.2</v>
      </c>
      <c r="N13" s="17">
        <v>20041</v>
      </c>
      <c r="O13" s="14">
        <v>977</v>
      </c>
    </row>
    <row r="14" spans="1:15" x14ac:dyDescent="0.35">
      <c r="D14" t="s">
        <v>3</v>
      </c>
      <c r="E14" t="s">
        <v>149</v>
      </c>
      <c r="F14" s="17">
        <v>63427</v>
      </c>
      <c r="G14" s="17">
        <v>2688</v>
      </c>
      <c r="H14" s="14">
        <v>4.2</v>
      </c>
      <c r="I14" s="17">
        <v>14993</v>
      </c>
      <c r="J14" s="14">
        <v>635</v>
      </c>
      <c r="K14" s="14">
        <v>6714</v>
      </c>
      <c r="L14" s="14">
        <v>997</v>
      </c>
      <c r="M14" s="14">
        <v>2.8</v>
      </c>
      <c r="N14" s="17">
        <v>2357</v>
      </c>
      <c r="O14" s="14">
        <v>312</v>
      </c>
    </row>
    <row r="15" spans="1:15" x14ac:dyDescent="0.35">
      <c r="D15" t="s">
        <v>4</v>
      </c>
      <c r="E15" t="s">
        <v>150</v>
      </c>
      <c r="F15" s="17">
        <v>85705</v>
      </c>
      <c r="G15" s="17">
        <v>5087</v>
      </c>
      <c r="H15" s="14">
        <v>5.0999999999999996</v>
      </c>
      <c r="I15" s="17">
        <v>16859</v>
      </c>
      <c r="J15" s="14">
        <v>996</v>
      </c>
      <c r="K15" s="14">
        <v>23313</v>
      </c>
      <c r="L15" s="17">
        <v>3258</v>
      </c>
      <c r="M15" s="14">
        <v>4.2</v>
      </c>
      <c r="N15" s="17">
        <v>5525</v>
      </c>
      <c r="O15" s="14">
        <v>718</v>
      </c>
    </row>
    <row r="16" spans="1:15" x14ac:dyDescent="0.35">
      <c r="D16" t="s">
        <v>15</v>
      </c>
      <c r="E16" t="s">
        <v>151</v>
      </c>
      <c r="F16" s="17">
        <v>250634</v>
      </c>
      <c r="G16" s="17">
        <v>7750</v>
      </c>
      <c r="H16" s="14">
        <v>4.8</v>
      </c>
      <c r="I16" s="17">
        <v>51726</v>
      </c>
      <c r="J16" s="17">
        <v>1584</v>
      </c>
      <c r="K16" s="17">
        <v>68257</v>
      </c>
      <c r="L16" s="17">
        <v>3942</v>
      </c>
      <c r="M16" s="14">
        <v>4</v>
      </c>
      <c r="N16" s="17">
        <v>16896</v>
      </c>
      <c r="O16" s="14">
        <v>981</v>
      </c>
    </row>
    <row r="17" spans="4:15" x14ac:dyDescent="0.35">
      <c r="D17" t="s">
        <v>22</v>
      </c>
      <c r="E17" t="s">
        <v>152</v>
      </c>
      <c r="F17" s="17">
        <v>353050</v>
      </c>
      <c r="G17" s="17">
        <v>11042</v>
      </c>
      <c r="H17" s="14">
        <v>4.3</v>
      </c>
      <c r="I17" s="17">
        <v>82332</v>
      </c>
      <c r="J17" s="17">
        <v>2496</v>
      </c>
      <c r="K17" s="17">
        <v>236921</v>
      </c>
      <c r="L17" s="17">
        <v>9011</v>
      </c>
      <c r="M17" s="14">
        <v>3.5</v>
      </c>
      <c r="N17" s="17">
        <v>66952</v>
      </c>
      <c r="O17" s="17">
        <v>2399</v>
      </c>
    </row>
    <row r="18" spans="4:15" x14ac:dyDescent="0.35">
      <c r="D18" t="s">
        <v>23</v>
      </c>
      <c r="E18" t="s">
        <v>153</v>
      </c>
      <c r="F18" s="17">
        <v>168880</v>
      </c>
      <c r="G18" s="17">
        <v>6542</v>
      </c>
      <c r="H18" s="14">
        <v>3.9</v>
      </c>
      <c r="I18" s="17">
        <v>43802</v>
      </c>
      <c r="J18" s="17">
        <v>1691</v>
      </c>
      <c r="K18" s="17">
        <v>158446</v>
      </c>
      <c r="L18" s="17">
        <v>6430</v>
      </c>
      <c r="M18" s="14">
        <v>3.8</v>
      </c>
      <c r="N18" s="17">
        <v>41964</v>
      </c>
      <c r="O18" s="17">
        <v>1692</v>
      </c>
    </row>
    <row r="19" spans="4:15" x14ac:dyDescent="0.35">
      <c r="D19" t="s">
        <v>18</v>
      </c>
      <c r="E19" t="s">
        <v>154</v>
      </c>
      <c r="F19" s="17">
        <v>519242</v>
      </c>
      <c r="G19" s="17">
        <v>17834</v>
      </c>
      <c r="H19" s="14">
        <v>4.7</v>
      </c>
      <c r="I19" s="17">
        <v>109914</v>
      </c>
      <c r="J19" s="17">
        <v>3727</v>
      </c>
      <c r="K19" s="17">
        <v>186729</v>
      </c>
      <c r="L19" s="17">
        <v>9645</v>
      </c>
      <c r="M19" s="14">
        <v>4.4000000000000004</v>
      </c>
      <c r="N19" s="17">
        <v>42599</v>
      </c>
      <c r="O19" s="17">
        <v>2181</v>
      </c>
    </row>
    <row r="20" spans="4:15" x14ac:dyDescent="0.35">
      <c r="D20" t="s">
        <v>20</v>
      </c>
      <c r="E20" t="s">
        <v>155</v>
      </c>
      <c r="F20" s="17">
        <v>597449</v>
      </c>
      <c r="G20" s="17">
        <v>20923</v>
      </c>
      <c r="H20" s="14">
        <v>4.5</v>
      </c>
      <c r="I20" s="17">
        <v>132885</v>
      </c>
      <c r="J20" s="17">
        <v>4654</v>
      </c>
      <c r="K20" s="17">
        <v>423141</v>
      </c>
      <c r="L20" s="17">
        <v>18527</v>
      </c>
      <c r="M20" s="14">
        <v>3.9</v>
      </c>
      <c r="N20" s="17">
        <v>108317</v>
      </c>
      <c r="O20" s="17">
        <v>4644</v>
      </c>
    </row>
    <row r="21" spans="4:15" x14ac:dyDescent="0.35">
      <c r="D21" t="s">
        <v>45</v>
      </c>
      <c r="E21" t="s">
        <v>156</v>
      </c>
      <c r="F21" s="17">
        <v>18450</v>
      </c>
      <c r="G21" s="17">
        <v>6385</v>
      </c>
      <c r="H21" s="14">
        <v>4.8</v>
      </c>
      <c r="I21" s="17">
        <v>3841</v>
      </c>
      <c r="J21" s="17">
        <v>1282</v>
      </c>
      <c r="K21" s="17">
        <v>8564</v>
      </c>
      <c r="L21" s="17">
        <v>4424</v>
      </c>
      <c r="M21" s="14">
        <v>4.5999999999999996</v>
      </c>
      <c r="N21" s="17">
        <v>1877</v>
      </c>
      <c r="O21" s="14">
        <v>960</v>
      </c>
    </row>
    <row r="22" spans="4:15" x14ac:dyDescent="0.35">
      <c r="D22" t="s">
        <v>45</v>
      </c>
      <c r="E22" t="s">
        <v>157</v>
      </c>
      <c r="F22" s="17">
        <v>26619</v>
      </c>
      <c r="G22" s="17">
        <v>4732</v>
      </c>
      <c r="H22" s="14">
        <v>5.3</v>
      </c>
      <c r="I22" s="17">
        <v>5030</v>
      </c>
      <c r="J22" s="14">
        <v>860</v>
      </c>
      <c r="K22" s="14">
        <v>5373</v>
      </c>
      <c r="L22" s="17">
        <v>2153</v>
      </c>
      <c r="M22" s="14">
        <v>4.4000000000000004</v>
      </c>
      <c r="N22" s="17">
        <v>1212</v>
      </c>
      <c r="O22" s="14">
        <v>432</v>
      </c>
    </row>
    <row r="23" spans="4:15" x14ac:dyDescent="0.35">
      <c r="D23" t="s">
        <v>45</v>
      </c>
      <c r="E23" t="s">
        <v>158</v>
      </c>
      <c r="F23" s="17">
        <v>5332</v>
      </c>
      <c r="G23" s="17">
        <v>2919</v>
      </c>
      <c r="H23" s="14">
        <v>4.8</v>
      </c>
      <c r="I23" s="17">
        <v>1103</v>
      </c>
      <c r="J23" s="14">
        <v>600</v>
      </c>
      <c r="K23" s="14">
        <v>4735</v>
      </c>
      <c r="L23" s="17">
        <v>2797</v>
      </c>
      <c r="M23" s="14">
        <v>4.5</v>
      </c>
      <c r="N23" s="17">
        <v>1044</v>
      </c>
      <c r="O23" s="14">
        <v>600</v>
      </c>
    </row>
    <row r="24" spans="4:15" x14ac:dyDescent="0.35">
      <c r="D24" t="s">
        <v>45</v>
      </c>
      <c r="E24" t="s">
        <v>159</v>
      </c>
      <c r="F24" s="17">
        <v>11119</v>
      </c>
      <c r="G24" s="17">
        <v>2365</v>
      </c>
      <c r="H24" s="14">
        <v>4.3</v>
      </c>
      <c r="I24" s="17">
        <v>2559</v>
      </c>
      <c r="J24" s="14">
        <v>552</v>
      </c>
      <c r="K24" s="14">
        <v>4382</v>
      </c>
      <c r="L24" s="17">
        <v>1407</v>
      </c>
      <c r="M24" s="14">
        <v>3.8</v>
      </c>
      <c r="N24" s="17">
        <v>1144</v>
      </c>
      <c r="O24" s="14">
        <v>360</v>
      </c>
    </row>
    <row r="25" spans="4:15" x14ac:dyDescent="0.35">
      <c r="D25" t="s">
        <v>16</v>
      </c>
      <c r="E25" t="s">
        <v>160</v>
      </c>
      <c r="F25" s="17">
        <v>332355</v>
      </c>
      <c r="G25" s="17">
        <v>11199</v>
      </c>
      <c r="H25" s="14">
        <v>3.9</v>
      </c>
      <c r="I25" s="17">
        <v>85427</v>
      </c>
      <c r="J25" s="17">
        <v>2807</v>
      </c>
      <c r="K25" s="17">
        <v>67184</v>
      </c>
      <c r="L25" s="17">
        <v>3234</v>
      </c>
      <c r="M25" s="14">
        <v>3.6</v>
      </c>
      <c r="N25" s="17">
        <v>18578</v>
      </c>
      <c r="O25" s="14">
        <v>864</v>
      </c>
    </row>
    <row r="26" spans="4:15" x14ac:dyDescent="0.35">
      <c r="D26" t="s">
        <v>7</v>
      </c>
      <c r="E26" t="s">
        <v>161</v>
      </c>
      <c r="F26" s="17">
        <v>154178</v>
      </c>
      <c r="G26" s="17">
        <v>5628</v>
      </c>
      <c r="H26" s="14">
        <v>4.5</v>
      </c>
      <c r="I26" s="17">
        <v>34115</v>
      </c>
      <c r="J26" s="17">
        <v>1223</v>
      </c>
      <c r="K26" s="17">
        <v>103342</v>
      </c>
      <c r="L26" s="17">
        <v>4712</v>
      </c>
      <c r="M26" s="14">
        <v>4.0999999999999996</v>
      </c>
      <c r="N26" s="17">
        <v>25101</v>
      </c>
      <c r="O26" s="17">
        <v>1138</v>
      </c>
    </row>
    <row r="27" spans="4:15" x14ac:dyDescent="0.35">
      <c r="D27" t="s">
        <v>10</v>
      </c>
      <c r="E27" t="s">
        <v>162</v>
      </c>
      <c r="F27" s="17">
        <v>501679</v>
      </c>
      <c r="G27" s="17">
        <v>17363</v>
      </c>
      <c r="H27" s="14">
        <v>5.0999999999999996</v>
      </c>
      <c r="I27" s="17">
        <v>98080</v>
      </c>
      <c r="J27" s="17">
        <v>3384</v>
      </c>
      <c r="K27" s="17">
        <v>157203</v>
      </c>
      <c r="L27" s="17">
        <v>8556</v>
      </c>
      <c r="M27" s="14">
        <v>4.4000000000000004</v>
      </c>
      <c r="N27" s="17">
        <v>35763</v>
      </c>
      <c r="O27" s="17">
        <v>1856</v>
      </c>
    </row>
    <row r="28" spans="4:15" x14ac:dyDescent="0.35">
      <c r="D28" t="s">
        <v>216</v>
      </c>
      <c r="E28" t="s">
        <v>163</v>
      </c>
      <c r="F28" s="17">
        <v>4419</v>
      </c>
      <c r="G28" s="17">
        <v>2262</v>
      </c>
      <c r="H28" s="14">
        <v>4.0999999999999996</v>
      </c>
      <c r="I28" s="17">
        <v>1071</v>
      </c>
      <c r="J28" s="14">
        <v>528</v>
      </c>
      <c r="K28" s="14">
        <v>1515</v>
      </c>
      <c r="L28" s="14">
        <v>893</v>
      </c>
      <c r="M28" s="14">
        <v>3</v>
      </c>
      <c r="N28" s="14">
        <v>510</v>
      </c>
      <c r="O28" s="14">
        <v>288</v>
      </c>
    </row>
    <row r="29" spans="4:15" x14ac:dyDescent="0.35">
      <c r="D29" t="s">
        <v>24</v>
      </c>
      <c r="E29" t="s">
        <v>164</v>
      </c>
      <c r="F29" s="17">
        <v>366255</v>
      </c>
      <c r="G29" s="17">
        <v>11223</v>
      </c>
      <c r="H29" s="14">
        <v>3.7</v>
      </c>
      <c r="I29" s="17">
        <v>100149</v>
      </c>
      <c r="J29" s="17">
        <v>3024</v>
      </c>
      <c r="K29" s="17">
        <v>324770</v>
      </c>
      <c r="L29" s="17">
        <v>10386</v>
      </c>
      <c r="M29" s="14">
        <v>3.2</v>
      </c>
      <c r="N29" s="17">
        <v>101848</v>
      </c>
      <c r="O29" s="17">
        <v>3084</v>
      </c>
    </row>
    <row r="30" spans="4:15" x14ac:dyDescent="0.35">
      <c r="D30" t="s">
        <v>40</v>
      </c>
      <c r="E30" t="s">
        <v>165</v>
      </c>
      <c r="F30" s="17">
        <v>188354</v>
      </c>
      <c r="G30" s="17">
        <v>5234</v>
      </c>
      <c r="H30" s="14">
        <v>3.6</v>
      </c>
      <c r="I30" s="17">
        <v>52240</v>
      </c>
      <c r="J30" s="17">
        <v>1488</v>
      </c>
      <c r="K30" s="17">
        <v>145817</v>
      </c>
      <c r="L30" s="17">
        <v>4894</v>
      </c>
      <c r="M30" s="14">
        <v>3.2</v>
      </c>
      <c r="N30" s="17">
        <v>45691</v>
      </c>
      <c r="O30" s="17">
        <v>1462</v>
      </c>
    </row>
    <row r="31" spans="4:15" x14ac:dyDescent="0.35">
      <c r="D31" t="s">
        <v>45</v>
      </c>
      <c r="E31" t="s">
        <v>166</v>
      </c>
      <c r="F31" s="17">
        <v>28556</v>
      </c>
      <c r="G31" s="17">
        <v>5631</v>
      </c>
      <c r="H31" s="14">
        <v>4.0999999999999996</v>
      </c>
      <c r="I31" s="17">
        <v>6933</v>
      </c>
      <c r="J31" s="17">
        <v>1368</v>
      </c>
      <c r="K31" s="17">
        <v>7310</v>
      </c>
      <c r="L31" s="17">
        <v>3122</v>
      </c>
      <c r="M31" s="14">
        <v>3.5</v>
      </c>
      <c r="N31" s="17">
        <v>2105</v>
      </c>
      <c r="O31" s="14">
        <v>888</v>
      </c>
    </row>
    <row r="32" spans="4:15" x14ac:dyDescent="0.35">
      <c r="D32" t="s">
        <v>26</v>
      </c>
      <c r="E32" t="s">
        <v>167</v>
      </c>
      <c r="F32" s="17">
        <v>70615</v>
      </c>
      <c r="G32" s="17">
        <v>2805</v>
      </c>
      <c r="H32" s="14">
        <v>4.7</v>
      </c>
      <c r="I32" s="17">
        <v>15147</v>
      </c>
      <c r="J32" s="14">
        <v>624</v>
      </c>
      <c r="K32" s="14">
        <v>24081</v>
      </c>
      <c r="L32" s="17">
        <v>1517</v>
      </c>
      <c r="M32" s="14">
        <v>3.9</v>
      </c>
      <c r="N32" s="17">
        <v>6138</v>
      </c>
      <c r="O32" s="14">
        <v>360</v>
      </c>
    </row>
    <row r="33" spans="4:15" x14ac:dyDescent="0.35">
      <c r="D33" t="s">
        <v>11</v>
      </c>
      <c r="E33" t="s">
        <v>168</v>
      </c>
      <c r="F33" s="17">
        <v>1499258</v>
      </c>
      <c r="G33" s="17">
        <v>43478</v>
      </c>
      <c r="H33" s="14">
        <v>5.2</v>
      </c>
      <c r="I33" s="17">
        <v>287488</v>
      </c>
      <c r="J33" s="17">
        <v>8350</v>
      </c>
      <c r="K33" s="17">
        <v>435438</v>
      </c>
      <c r="L33" s="17">
        <v>19721</v>
      </c>
      <c r="M33" s="14">
        <v>4.5999999999999996</v>
      </c>
      <c r="N33" s="17">
        <v>94750</v>
      </c>
      <c r="O33" s="17">
        <v>4073</v>
      </c>
    </row>
    <row r="34" spans="4:15" x14ac:dyDescent="0.35">
      <c r="D34" t="s">
        <v>14</v>
      </c>
      <c r="E34" t="s">
        <v>169</v>
      </c>
      <c r="F34" s="17">
        <v>610496</v>
      </c>
      <c r="G34" s="17">
        <v>18014</v>
      </c>
      <c r="H34" s="14">
        <v>3.9</v>
      </c>
      <c r="I34" s="17">
        <v>158426</v>
      </c>
      <c r="J34" s="17">
        <v>4584</v>
      </c>
      <c r="K34" s="17">
        <v>293120</v>
      </c>
      <c r="L34" s="17">
        <v>11752</v>
      </c>
      <c r="M34" s="14">
        <v>3.7</v>
      </c>
      <c r="N34" s="17">
        <v>79379</v>
      </c>
      <c r="O34" s="17">
        <v>3205</v>
      </c>
    </row>
    <row r="35" spans="4:15" x14ac:dyDescent="0.35">
      <c r="D35" t="s">
        <v>46</v>
      </c>
      <c r="E35" t="s">
        <v>170</v>
      </c>
      <c r="F35" s="17">
        <v>1356</v>
      </c>
      <c r="G35" s="14">
        <v>459</v>
      </c>
      <c r="H35" s="14">
        <v>3.6</v>
      </c>
      <c r="I35" s="14">
        <v>375</v>
      </c>
      <c r="J35" s="14">
        <v>120</v>
      </c>
      <c r="K35" s="14">
        <v>1542</v>
      </c>
      <c r="L35" s="14">
        <v>379</v>
      </c>
      <c r="M35" s="14">
        <v>3.1</v>
      </c>
      <c r="N35" s="14">
        <v>498</v>
      </c>
      <c r="O35" s="14">
        <v>120</v>
      </c>
    </row>
    <row r="36" spans="4:15" x14ac:dyDescent="0.35">
      <c r="D36" t="s">
        <v>7</v>
      </c>
      <c r="E36" t="s">
        <v>171</v>
      </c>
      <c r="F36" s="14">
        <v>438</v>
      </c>
      <c r="G36" s="14">
        <v>202</v>
      </c>
      <c r="H36" s="14">
        <v>3.2</v>
      </c>
      <c r="I36" s="14">
        <v>138</v>
      </c>
      <c r="J36" s="14">
        <v>48</v>
      </c>
      <c r="K36" s="14">
        <v>9118</v>
      </c>
      <c r="L36" s="14">
        <v>574</v>
      </c>
      <c r="M36" s="14">
        <v>3.5</v>
      </c>
      <c r="N36" s="17">
        <v>2601</v>
      </c>
      <c r="O36" s="14">
        <v>144</v>
      </c>
    </row>
    <row r="37" spans="4:15" x14ac:dyDescent="0.35">
      <c r="D37" t="s">
        <v>19</v>
      </c>
      <c r="E37" t="s">
        <v>172</v>
      </c>
      <c r="F37" s="17">
        <v>2209</v>
      </c>
      <c r="G37" s="14">
        <v>462</v>
      </c>
      <c r="H37" s="14">
        <v>4.9000000000000004</v>
      </c>
      <c r="I37" s="14">
        <v>447</v>
      </c>
      <c r="J37" s="14">
        <v>96</v>
      </c>
      <c r="K37" s="14">
        <v>1724</v>
      </c>
      <c r="L37" s="14">
        <v>200</v>
      </c>
      <c r="M37" s="14">
        <v>2.1</v>
      </c>
      <c r="N37" s="14">
        <v>813</v>
      </c>
      <c r="O37" s="14">
        <v>96</v>
      </c>
    </row>
    <row r="38" spans="4:15" x14ac:dyDescent="0.35">
      <c r="D38" t="s">
        <v>19</v>
      </c>
      <c r="E38" t="s">
        <v>173</v>
      </c>
      <c r="F38" s="14">
        <v>564</v>
      </c>
      <c r="G38" s="14">
        <v>400</v>
      </c>
      <c r="H38" s="14">
        <v>3.9</v>
      </c>
      <c r="I38" s="14">
        <v>144</v>
      </c>
      <c r="J38" s="14">
        <v>96</v>
      </c>
      <c r="K38" s="14">
        <v>2952</v>
      </c>
      <c r="L38" s="14">
        <v>289</v>
      </c>
      <c r="M38" s="14">
        <v>2.8</v>
      </c>
      <c r="N38" s="17">
        <v>1043</v>
      </c>
      <c r="O38" s="14">
        <v>96</v>
      </c>
    </row>
    <row r="39" spans="4:15" x14ac:dyDescent="0.35">
      <c r="D39" t="s">
        <v>46</v>
      </c>
      <c r="E39" t="s">
        <v>174</v>
      </c>
      <c r="F39" s="14">
        <v>58</v>
      </c>
      <c r="G39" s="14">
        <v>271</v>
      </c>
      <c r="H39" s="14">
        <v>5.8</v>
      </c>
      <c r="I39" s="14">
        <v>10</v>
      </c>
      <c r="J39" s="14">
        <v>48</v>
      </c>
      <c r="K39" s="14">
        <v>459</v>
      </c>
      <c r="L39" s="14">
        <v>519</v>
      </c>
      <c r="M39" s="14">
        <v>5.4</v>
      </c>
      <c r="N39" s="14">
        <v>85</v>
      </c>
      <c r="O39" s="14">
        <v>96</v>
      </c>
    </row>
    <row r="40" spans="4:15" x14ac:dyDescent="0.35">
      <c r="D40" t="s">
        <v>24</v>
      </c>
      <c r="E40" s="14" t="s">
        <v>175</v>
      </c>
      <c r="F40" s="17">
        <v>4101</v>
      </c>
      <c r="G40" s="14">
        <v>426</v>
      </c>
      <c r="H40" s="14">
        <v>3.4</v>
      </c>
      <c r="I40" s="17">
        <v>1203</v>
      </c>
      <c r="J40" s="14">
        <v>120</v>
      </c>
      <c r="K40" s="14">
        <v>6333</v>
      </c>
      <c r="L40" s="14">
        <v>896</v>
      </c>
      <c r="M40" s="14">
        <v>3.7</v>
      </c>
      <c r="N40" s="17">
        <v>1725</v>
      </c>
      <c r="O40" s="14">
        <v>240</v>
      </c>
    </row>
    <row r="41" spans="4:15" x14ac:dyDescent="0.35">
      <c r="D41" t="s">
        <v>5</v>
      </c>
      <c r="E41" s="14" t="s">
        <v>176</v>
      </c>
      <c r="F41" s="17">
        <v>8072584</v>
      </c>
      <c r="G41" s="17">
        <v>292208</v>
      </c>
      <c r="H41" s="14">
        <v>4.5</v>
      </c>
      <c r="I41" s="17">
        <v>1783816</v>
      </c>
      <c r="J41" s="17">
        <v>63736</v>
      </c>
      <c r="K41" s="17">
        <v>3571721</v>
      </c>
      <c r="L41" s="1">
        <v>174319</v>
      </c>
      <c r="M41">
        <v>3.9</v>
      </c>
      <c r="N41" s="1">
        <v>927239</v>
      </c>
      <c r="O41" s="1">
        <v>43102</v>
      </c>
    </row>
  </sheetData>
  <mergeCells count="6">
    <mergeCell ref="F2:J2"/>
    <mergeCell ref="K2:O2"/>
    <mergeCell ref="F3:G3"/>
    <mergeCell ref="I3:J3"/>
    <mergeCell ref="K3:L3"/>
    <mergeCell ref="N3:O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AR175"/>
  <sheetViews>
    <sheetView zoomScale="70" zoomScaleNormal="70" workbookViewId="0">
      <selection activeCell="A3" sqref="A3"/>
    </sheetView>
  </sheetViews>
  <sheetFormatPr defaultRowHeight="14.5" x14ac:dyDescent="0.35"/>
  <cols>
    <col min="4" max="4" width="10.81640625" style="21" customWidth="1"/>
    <col min="6" max="6" width="10.7265625" bestFit="1" customWidth="1"/>
    <col min="7" max="7" width="22.26953125" customWidth="1"/>
    <col min="8" max="8" width="21.7265625" customWidth="1"/>
    <col min="9" max="9" width="9.26953125" customWidth="1"/>
    <col min="10" max="10" width="9.7265625" customWidth="1"/>
    <col min="11" max="11" width="9.26953125" customWidth="1"/>
    <col min="12" max="14" width="9.7265625" customWidth="1"/>
    <col min="15" max="15" width="9.54296875" customWidth="1"/>
    <col min="16" max="16" width="12.54296875" customWidth="1"/>
    <col min="17" max="17" width="16.54296875" bestFit="1" customWidth="1"/>
    <col min="18" max="20" width="9.7265625" customWidth="1"/>
    <col min="21" max="21" width="9.26953125" customWidth="1"/>
    <col min="22" max="24" width="9.7265625" customWidth="1"/>
    <col min="25" max="25" width="9.54296875" customWidth="1"/>
    <col min="26" max="26" width="9.7265625" customWidth="1"/>
    <col min="27" max="27" width="9.54296875" customWidth="1"/>
    <col min="28" max="31" width="9.7265625" customWidth="1"/>
  </cols>
  <sheetData>
    <row r="1" spans="1:21" x14ac:dyDescent="0.35">
      <c r="B1" s="54" t="s">
        <v>49</v>
      </c>
      <c r="C1" s="54"/>
      <c r="D1" s="54"/>
      <c r="E1" s="54"/>
      <c r="F1" s="54"/>
      <c r="G1" s="54"/>
      <c r="H1" s="54"/>
      <c r="K1" s="54" t="s">
        <v>48</v>
      </c>
      <c r="L1" s="54"/>
      <c r="M1" s="54"/>
      <c r="N1" s="54"/>
      <c r="O1" s="54"/>
      <c r="P1" s="54"/>
      <c r="Q1" s="54"/>
    </row>
    <row r="2" spans="1:21" x14ac:dyDescent="0.35">
      <c r="B2" s="2">
        <v>2013</v>
      </c>
      <c r="C2" s="2">
        <v>2013</v>
      </c>
      <c r="D2" s="18"/>
      <c r="E2" s="2">
        <v>2019</v>
      </c>
      <c r="F2" s="2">
        <v>2019</v>
      </c>
      <c r="G2" s="2"/>
      <c r="H2" s="2"/>
      <c r="K2" s="2">
        <v>2013</v>
      </c>
      <c r="L2" s="2">
        <v>2013</v>
      </c>
      <c r="M2" s="18"/>
      <c r="N2" s="2">
        <v>2019</v>
      </c>
      <c r="O2" s="2">
        <v>2019</v>
      </c>
      <c r="P2" s="2"/>
      <c r="Q2" s="2"/>
    </row>
    <row r="3" spans="1:21" s="15" customFormat="1" ht="96.75" customHeight="1" x14ac:dyDescent="0.35">
      <c r="A3" s="16" t="s">
        <v>177</v>
      </c>
      <c r="B3" s="16" t="s">
        <v>178</v>
      </c>
      <c r="C3" s="16" t="s">
        <v>179</v>
      </c>
      <c r="D3" s="19" t="s">
        <v>180</v>
      </c>
      <c r="E3" s="16" t="s">
        <v>178</v>
      </c>
      <c r="F3" s="16" t="s">
        <v>179</v>
      </c>
      <c r="G3" s="20" t="s">
        <v>181</v>
      </c>
      <c r="H3" s="36" t="s">
        <v>182</v>
      </c>
      <c r="J3" s="16" t="s">
        <v>177</v>
      </c>
      <c r="K3" s="16" t="s">
        <v>178</v>
      </c>
      <c r="L3" s="16" t="s">
        <v>179</v>
      </c>
      <c r="M3" s="19" t="s">
        <v>183</v>
      </c>
      <c r="N3" s="16" t="s">
        <v>178</v>
      </c>
      <c r="O3" s="16" t="s">
        <v>179</v>
      </c>
      <c r="P3" s="20" t="s">
        <v>184</v>
      </c>
      <c r="Q3" s="36" t="s">
        <v>185</v>
      </c>
    </row>
    <row r="4" spans="1:21" x14ac:dyDescent="0.35">
      <c r="A4" t="s">
        <v>21</v>
      </c>
      <c r="B4">
        <f>SUMIF(DWSS_2013!$D$5:$D$40,DWSS_working!$A4,DWSS_2013!$F$5:$F$40)</f>
        <v>580845</v>
      </c>
      <c r="C4">
        <f>SUMIF(DWSS_2013!$D$5:$D$40,DWSS_working!$A4,DWSS_2013!$I$5:$I$40)</f>
        <v>156055</v>
      </c>
      <c r="D4" s="21">
        <f>B4/C4</f>
        <v>3.722053122296626</v>
      </c>
      <c r="E4">
        <f>SUMIF(DWSS_2019!$D$5:$D$41,DWSS_working!$A4,DWSS_2019!$F$5:$F$41)</f>
        <v>326417</v>
      </c>
      <c r="F4">
        <f>SUMIF(DWSS_2019!$D$5:$D$41,DWSS_working!$A4,DWSS_2019!$I$5:$I$41)</f>
        <v>94543</v>
      </c>
      <c r="G4" s="22">
        <f>E4/F4</f>
        <v>3.4525771342140614</v>
      </c>
      <c r="H4" s="37">
        <f>MIN(((G4/D4)^(1/6)-1),0)</f>
        <v>-1.2447626513394483E-2</v>
      </c>
      <c r="J4" t="str">
        <f>A4</f>
        <v>AP</v>
      </c>
      <c r="K4">
        <f>SUMIF(DWSS_2013!$D$5:$D$40,DWSS_working!$A4,DWSS_2013!$K$5:$K$40)</f>
        <v>276905</v>
      </c>
      <c r="L4">
        <f>SUMIF(DWSS_2013!$D$5:$D$40,DWSS_working!$A4,DWSS_2013!$N$5:$N$40)</f>
        <v>79831</v>
      </c>
      <c r="M4" s="21">
        <f>K4/L4</f>
        <v>3.4686400020042338</v>
      </c>
      <c r="N4">
        <f>SUMIF(DWSS_2019!$D$5:$D$41,DWSS_working!$A4,DWSS_2019!$K$5:$K$41)</f>
        <v>154582</v>
      </c>
      <c r="O4">
        <f>SUMIF(DWSS_2019!$D$5:$D$41,DWSS_working!$A4,DWSS_2019!$N$5:$N$41)</f>
        <v>48245</v>
      </c>
      <c r="P4" s="22">
        <f>N4/O4</f>
        <v>3.2041040522333919</v>
      </c>
      <c r="Q4" s="37">
        <f>MIN(((P4/M4)^(1/6)-1),0)</f>
        <v>-1.3134657944966266E-2</v>
      </c>
      <c r="U4" t="b">
        <f t="shared" ref="U4:U29" si="0">P4&lt;=G4</f>
        <v>1</v>
      </c>
    </row>
    <row r="5" spans="1:21" x14ac:dyDescent="0.35">
      <c r="A5" t="s">
        <v>45</v>
      </c>
      <c r="B5">
        <f>SUMIF(DWSS_2013!$D$5:$D$40,DWSS_working!$A5,DWSS_2013!$F$5:$F$40)</f>
        <v>104376</v>
      </c>
      <c r="C5">
        <f>SUMIF(DWSS_2013!$D$5:$D$40,DWSS_working!$A5,DWSS_2013!$I$5:$I$40)</f>
        <v>21076</v>
      </c>
      <c r="D5" s="21">
        <f t="shared" ref="D5:D29" si="1">B5/C5</f>
        <v>4.9523628772063013</v>
      </c>
      <c r="E5">
        <f>SUMIF(DWSS_2019!$D$5:$D$41,DWSS_working!$A5,DWSS_2019!$F$5:$F$41)</f>
        <v>100123</v>
      </c>
      <c r="F5">
        <f>SUMIF(DWSS_2019!$D$5:$D$41,DWSS_working!$A5,DWSS_2019!$I$5:$I$41)</f>
        <v>21582</v>
      </c>
      <c r="G5" s="22">
        <f t="shared" ref="G5:G29" si="2">E5/F5</f>
        <v>4.63919006579557</v>
      </c>
      <c r="H5" s="37">
        <f t="shared" ref="H5:H29" si="3">MIN(((G5/D5)^(1/6)-1),0)</f>
        <v>-1.0828448223034193E-2</v>
      </c>
      <c r="J5" t="str">
        <f t="shared" ref="J5:J29" si="4">A5</f>
        <v>NE</v>
      </c>
      <c r="K5">
        <f>SUMIF(DWSS_2013!$D$5:$D$40,DWSS_working!$A5,DWSS_2013!$K$5:$K$40)</f>
        <v>27805</v>
      </c>
      <c r="L5">
        <f>SUMIF(DWSS_2013!$D$5:$D$40,DWSS_working!$A5,DWSS_2013!$N$5:$N$40)</f>
        <v>6240</v>
      </c>
      <c r="M5" s="21">
        <f t="shared" ref="M5:M23" si="5">K5/L5</f>
        <v>4.4559294871794872</v>
      </c>
      <c r="N5">
        <f>SUMIF(DWSS_2019!$D$5:$D$41,DWSS_working!$A5,DWSS_2019!$K$5:$K$41)</f>
        <v>32893</v>
      </c>
      <c r="O5">
        <f>SUMIF(DWSS_2019!$D$5:$D$41,DWSS_working!$A5,DWSS_2019!$N$5:$N$41)</f>
        <v>8044</v>
      </c>
      <c r="P5" s="22">
        <f t="shared" ref="P5:P29" si="6">N5/O5</f>
        <v>4.0891347588264546</v>
      </c>
      <c r="Q5" s="37">
        <f t="shared" ref="Q5:Q29" si="7">MIN(((P5/M5)^(1/6)-1),0)</f>
        <v>-1.4215045284307726E-2</v>
      </c>
      <c r="U5" t="b">
        <f t="shared" si="0"/>
        <v>1</v>
      </c>
    </row>
    <row r="6" spans="1:21" x14ac:dyDescent="0.35">
      <c r="A6" t="s">
        <v>13</v>
      </c>
      <c r="B6">
        <f>SUMIF(DWSS_2013!$D$5:$D$40,DWSS_working!$A6,DWSS_2013!$F$5:$F$40)</f>
        <v>254441</v>
      </c>
      <c r="C6">
        <f>SUMIF(DWSS_2013!$D$5:$D$40,DWSS_working!$A6,DWSS_2013!$I$5:$I$40)</f>
        <v>47901</v>
      </c>
      <c r="D6" s="21">
        <f t="shared" si="1"/>
        <v>5.311809774326214</v>
      </c>
      <c r="E6">
        <f>SUMIF(DWSS_2019!$D$5:$D$41,DWSS_working!$A6,DWSS_2019!$F$5:$F$41)</f>
        <v>274183</v>
      </c>
      <c r="F6">
        <f>SUMIF(DWSS_2019!$D$5:$D$41,DWSS_working!$A6,DWSS_2019!$I$5:$I$41)</f>
        <v>57206</v>
      </c>
      <c r="G6" s="22">
        <f t="shared" si="2"/>
        <v>4.7929063384959623</v>
      </c>
      <c r="H6" s="37">
        <f t="shared" si="3"/>
        <v>-1.6986675228625292E-2</v>
      </c>
      <c r="J6" t="str">
        <f t="shared" si="4"/>
        <v>AS</v>
      </c>
      <c r="K6">
        <f>SUMIF(DWSS_2013!$D$5:$D$40,DWSS_working!$A6,DWSS_2013!$K$5:$K$40)</f>
        <v>25802</v>
      </c>
      <c r="L6">
        <f>SUMIF(DWSS_2013!$D$5:$D$40,DWSS_working!$A6,DWSS_2013!$N$5:$N$40)</f>
        <v>6994</v>
      </c>
      <c r="M6" s="21">
        <f t="shared" si="5"/>
        <v>3.6891621389762652</v>
      </c>
      <c r="N6">
        <f>SUMIF(DWSS_2019!$D$5:$D$41,DWSS_working!$A6,DWSS_2019!$K$5:$K$41)</f>
        <v>38239</v>
      </c>
      <c r="O6">
        <f>SUMIF(DWSS_2019!$D$5:$D$41,DWSS_working!$A6,DWSS_2019!$N$5:$N$41)</f>
        <v>10192</v>
      </c>
      <c r="P6" s="22">
        <f t="shared" si="6"/>
        <v>3.7518642072213502</v>
      </c>
      <c r="Q6" s="37">
        <f t="shared" si="7"/>
        <v>0</v>
      </c>
      <c r="U6" t="b">
        <f t="shared" si="0"/>
        <v>1</v>
      </c>
    </row>
    <row r="7" spans="1:21" x14ac:dyDescent="0.35">
      <c r="A7" t="s">
        <v>12</v>
      </c>
      <c r="B7">
        <f>SUMIF(DWSS_2013!$D$5:$D$40,DWSS_working!$A7,DWSS_2013!$F$5:$F$40)</f>
        <v>834449</v>
      </c>
      <c r="C7">
        <f>SUMIF(DWSS_2013!$D$5:$D$40,DWSS_working!$A7,DWSS_2013!$I$5:$I$40)</f>
        <v>160264</v>
      </c>
      <c r="D7" s="21">
        <f t="shared" si="1"/>
        <v>5.2067151699695504</v>
      </c>
      <c r="E7">
        <f>SUMIF(DWSS_2019!$D$5:$D$41,DWSS_working!$A7,DWSS_2019!$F$5:$F$41)</f>
        <v>903066</v>
      </c>
      <c r="F7">
        <f>SUMIF(DWSS_2019!$D$5:$D$41,DWSS_working!$A7,DWSS_2019!$I$5:$I$41)</f>
        <v>177312</v>
      </c>
      <c r="G7" s="22">
        <f t="shared" si="2"/>
        <v>5.0930901461829992</v>
      </c>
      <c r="H7" s="37">
        <f t="shared" si="3"/>
        <v>-3.6706505565207159E-3</v>
      </c>
      <c r="J7" t="str">
        <f t="shared" si="4"/>
        <v>BR</v>
      </c>
      <c r="K7">
        <f>SUMIF(DWSS_2013!$D$5:$D$40,DWSS_working!$A7,DWSS_2013!$K$5:$K$40)</f>
        <v>90028</v>
      </c>
      <c r="L7">
        <f>SUMIF(DWSS_2013!$D$5:$D$40,DWSS_working!$A7,DWSS_2013!$N$5:$N$40)</f>
        <v>18830</v>
      </c>
      <c r="M7" s="21">
        <f t="shared" si="5"/>
        <v>4.7810939989378651</v>
      </c>
      <c r="N7">
        <f>SUMIF(DWSS_2019!$D$5:$D$41,DWSS_working!$A7,DWSS_2019!$K$5:$K$41)</f>
        <v>99191</v>
      </c>
      <c r="O7">
        <f>SUMIF(DWSS_2019!$D$5:$D$41,DWSS_working!$A7,DWSS_2019!$N$5:$N$41)</f>
        <v>22285</v>
      </c>
      <c r="P7" s="22">
        <f t="shared" si="6"/>
        <v>4.4510208660533994</v>
      </c>
      <c r="Q7" s="37">
        <f t="shared" si="7"/>
        <v>-1.1851858880192245E-2</v>
      </c>
      <c r="U7" t="b">
        <f t="shared" si="0"/>
        <v>1</v>
      </c>
    </row>
    <row r="8" spans="1:21" x14ac:dyDescent="0.35">
      <c r="A8" t="s">
        <v>17</v>
      </c>
      <c r="B8">
        <f>SUMIF(DWSS_2013!$D$5:$D$40,DWSS_working!$A8,DWSS_2013!$F$5:$F$40)</f>
        <v>190941</v>
      </c>
      <c r="C8">
        <f>SUMIF(DWSS_2013!$D$5:$D$40,DWSS_working!$A8,DWSS_2013!$I$5:$I$40)</f>
        <v>40491</v>
      </c>
      <c r="D8" s="21">
        <f t="shared" si="1"/>
        <v>4.7156405127065275</v>
      </c>
      <c r="E8">
        <f>SUMIF(DWSS_2019!$D$5:$D$41,DWSS_working!$A8,DWSS_2019!$F$5:$F$41)</f>
        <v>206131</v>
      </c>
      <c r="F8">
        <f>SUMIF(DWSS_2019!$D$5:$D$41,DWSS_working!$A8,DWSS_2019!$I$5:$I$41)</f>
        <v>44960</v>
      </c>
      <c r="G8" s="22">
        <f t="shared" si="2"/>
        <v>4.5847642348754452</v>
      </c>
      <c r="H8" s="37">
        <f t="shared" si="3"/>
        <v>-4.6800259211451367E-3</v>
      </c>
      <c r="J8" t="str">
        <f t="shared" si="4"/>
        <v>CG</v>
      </c>
      <c r="K8">
        <f>SUMIF(DWSS_2013!$D$5:$D$40,DWSS_working!$A8,DWSS_2013!$K$5:$K$40)</f>
        <v>49261</v>
      </c>
      <c r="L8">
        <f>SUMIF(DWSS_2013!$D$5:$D$40,DWSS_working!$A8,DWSS_2013!$N$5:$N$40)</f>
        <v>10880</v>
      </c>
      <c r="M8" s="21">
        <f t="shared" si="5"/>
        <v>4.5276654411764703</v>
      </c>
      <c r="N8">
        <f>SUMIF(DWSS_2019!$D$5:$D$41,DWSS_working!$A8,DWSS_2019!$K$5:$K$41)</f>
        <v>50519</v>
      </c>
      <c r="O8">
        <f>SUMIF(DWSS_2019!$D$5:$D$41,DWSS_working!$A8,DWSS_2019!$N$5:$N$41)</f>
        <v>11681</v>
      </c>
      <c r="P8" s="22">
        <f>N8/O8</f>
        <v>4.3248865679308279</v>
      </c>
      <c r="Q8" s="37">
        <f t="shared" si="7"/>
        <v>-7.6076704857171995E-3</v>
      </c>
      <c r="U8" t="b">
        <f t="shared" si="0"/>
        <v>1</v>
      </c>
    </row>
    <row r="9" spans="1:21" x14ac:dyDescent="0.35">
      <c r="A9" t="s">
        <v>9</v>
      </c>
      <c r="B9">
        <f>SUMIF(DWSS_2013!$D$5:$D$40,DWSS_working!$A9,DWSS_2013!$F$5:$F$40)</f>
        <v>24120</v>
      </c>
      <c r="C9">
        <f>SUMIF(DWSS_2013!$D$5:$D$40,DWSS_working!$A9,DWSS_2013!$I$5:$I$40)</f>
        <v>4918</v>
      </c>
      <c r="D9" s="21">
        <f t="shared" si="1"/>
        <v>4.9044326962179747</v>
      </c>
      <c r="E9">
        <f>SUMIF(DWSS_2019!$D$5:$D$41,DWSS_working!$A9,DWSS_2019!$F$5:$F$41)</f>
        <v>4088</v>
      </c>
      <c r="F9">
        <f>SUMIF(DWSS_2019!$D$5:$D$41,DWSS_working!$A9,DWSS_2019!$I$5:$I$41)</f>
        <v>981</v>
      </c>
      <c r="G9" s="22">
        <f t="shared" si="2"/>
        <v>4.1671763506625892</v>
      </c>
      <c r="H9" s="37">
        <f t="shared" si="3"/>
        <v>-2.678487429617038E-2</v>
      </c>
      <c r="J9" t="str">
        <f t="shared" si="4"/>
        <v>DL</v>
      </c>
      <c r="K9">
        <f>SUMIF(DWSS_2013!$D$5:$D$40,DWSS_working!$A9,DWSS_2013!$K$5:$K$40)</f>
        <v>131160</v>
      </c>
      <c r="L9">
        <f>SUMIF(DWSS_2013!$D$5:$D$40,DWSS_working!$A9,DWSS_2013!$N$5:$N$40)</f>
        <v>31737</v>
      </c>
      <c r="M9" s="21">
        <f t="shared" si="5"/>
        <v>4.1327157576330462</v>
      </c>
      <c r="N9">
        <f>SUMIF(DWSS_2019!$D$5:$D$41,DWSS_working!$A9,DWSS_2019!$K$5:$K$41)</f>
        <v>166225</v>
      </c>
      <c r="O9">
        <f>SUMIF(DWSS_2019!$D$5:$D$41,DWSS_working!$A9,DWSS_2019!$N$5:$N$41)</f>
        <v>41568</v>
      </c>
      <c r="P9" s="22">
        <f t="shared" si="6"/>
        <v>3.9988693225558123</v>
      </c>
      <c r="Q9" s="37">
        <f t="shared" si="7"/>
        <v>-5.4721574846189336E-3</v>
      </c>
      <c r="U9" t="b">
        <f t="shared" si="0"/>
        <v>1</v>
      </c>
    </row>
    <row r="10" spans="1:21" x14ac:dyDescent="0.35">
      <c r="A10" t="s">
        <v>36</v>
      </c>
      <c r="B10">
        <f>SUMIF(DWSS_2013!$D$5:$D$40,DWSS_working!$A10,DWSS_2013!$F$5:$F$40)</f>
        <v>6773</v>
      </c>
      <c r="C10">
        <f>SUMIF(DWSS_2013!$D$5:$D$40,DWSS_working!$A10,DWSS_2013!$I$5:$I$40)</f>
        <v>1607</v>
      </c>
      <c r="D10" s="21">
        <f t="shared" si="1"/>
        <v>4.2146857498444303</v>
      </c>
      <c r="E10">
        <f>SUMIF(DWSS_2019!$D$5:$D$41,DWSS_working!$A10,DWSS_2019!$F$5:$F$41)</f>
        <v>5502</v>
      </c>
      <c r="F10">
        <f>SUMIF(DWSS_2019!$D$5:$D$41,DWSS_working!$A10,DWSS_2019!$I$5:$I$41)</f>
        <v>1340</v>
      </c>
      <c r="G10" s="22">
        <f t="shared" si="2"/>
        <v>4.1059701492537313</v>
      </c>
      <c r="H10" s="37">
        <f t="shared" si="3"/>
        <v>-4.3460260663565897E-3</v>
      </c>
      <c r="J10" t="str">
        <f t="shared" si="4"/>
        <v>GA</v>
      </c>
      <c r="K10">
        <f>SUMIF(DWSS_2013!$D$5:$D$40,DWSS_working!$A10,DWSS_2013!$K$5:$K$40)</f>
        <v>6676</v>
      </c>
      <c r="L10">
        <f>SUMIF(DWSS_2013!$D$5:$D$40,DWSS_working!$A10,DWSS_2013!$N$5:$N$40)</f>
        <v>1730</v>
      </c>
      <c r="M10" s="21">
        <f t="shared" si="5"/>
        <v>3.8589595375722543</v>
      </c>
      <c r="N10">
        <f>SUMIF(DWSS_2019!$D$5:$D$41,DWSS_working!$A10,DWSS_2019!$K$5:$K$41)</f>
        <v>8597</v>
      </c>
      <c r="O10">
        <f>SUMIF(DWSS_2019!$D$5:$D$41,DWSS_working!$A10,DWSS_2019!$N$5:$N$41)</f>
        <v>2212</v>
      </c>
      <c r="P10" s="22">
        <f t="shared" si="6"/>
        <v>3.8865280289330921</v>
      </c>
      <c r="Q10" s="37">
        <f t="shared" si="7"/>
        <v>0</v>
      </c>
      <c r="U10" t="b">
        <f t="shared" si="0"/>
        <v>1</v>
      </c>
    </row>
    <row r="11" spans="1:21" x14ac:dyDescent="0.35">
      <c r="A11" t="s">
        <v>19</v>
      </c>
      <c r="B11">
        <f>SUMIF(DWSS_2013!$D$5:$D$40,DWSS_working!$A11,DWSS_2013!$F$5:$F$40)</f>
        <v>346272</v>
      </c>
      <c r="C11">
        <f>SUMIF(DWSS_2013!$D$5:$D$40,DWSS_working!$A11,DWSS_2013!$I$5:$I$40)</f>
        <v>68290</v>
      </c>
      <c r="D11" s="21">
        <f t="shared" si="1"/>
        <v>5.0706106311319372</v>
      </c>
      <c r="E11">
        <f>SUMIF(DWSS_2019!$D$5:$D$41,DWSS_working!$A11,DWSS_2019!$F$5:$F$41)</f>
        <v>323604</v>
      </c>
      <c r="F11">
        <f>SUMIF(DWSS_2019!$D$5:$D$41,DWSS_working!$A11,DWSS_2019!$I$5:$I$41)</f>
        <v>67391</v>
      </c>
      <c r="G11" s="22">
        <f t="shared" si="2"/>
        <v>4.8018874923951271</v>
      </c>
      <c r="H11" s="37">
        <f t="shared" si="3"/>
        <v>-9.0343068848570685E-3</v>
      </c>
      <c r="J11" t="str">
        <f t="shared" si="4"/>
        <v>GJ</v>
      </c>
      <c r="K11">
        <f>SUMIF(DWSS_2013!$D$5:$D$40,DWSS_working!$A11,DWSS_2013!$K$5:$K$40)</f>
        <v>248838</v>
      </c>
      <c r="L11">
        <f>SUMIF(DWSS_2013!$D$5:$D$40,DWSS_working!$A11,DWSS_2013!$N$5:$N$40)</f>
        <v>59676</v>
      </c>
      <c r="M11" s="21">
        <f t="shared" si="5"/>
        <v>4.1698170118640663</v>
      </c>
      <c r="N11">
        <f>SUMIF(DWSS_2019!$D$5:$D$41,DWSS_working!$A11,DWSS_2019!$K$5:$K$41)</f>
        <v>263708</v>
      </c>
      <c r="O11">
        <f>SUMIF(DWSS_2019!$D$5:$D$41,DWSS_working!$A11,DWSS_2019!$N$5:$N$41)</f>
        <v>65693</v>
      </c>
      <c r="P11" s="22">
        <f t="shared" si="6"/>
        <v>4.0142480934041682</v>
      </c>
      <c r="Q11" s="37">
        <f t="shared" si="7"/>
        <v>-6.3169796774031894E-3</v>
      </c>
      <c r="U11" t="b">
        <f t="shared" si="0"/>
        <v>1</v>
      </c>
    </row>
    <row r="12" spans="1:21" x14ac:dyDescent="0.35">
      <c r="A12" t="s">
        <v>8</v>
      </c>
      <c r="B12">
        <f>SUMIF(DWSS_2013!$D$5:$D$40,DWSS_working!$A12,DWSS_2013!$F$5:$F$40)</f>
        <v>168231</v>
      </c>
      <c r="C12">
        <f>SUMIF(DWSS_2013!$D$5:$D$40,DWSS_working!$A12,DWSS_2013!$I$5:$I$40)</f>
        <v>32358</v>
      </c>
      <c r="D12" s="21">
        <f t="shared" si="1"/>
        <v>5.1990543296866312</v>
      </c>
      <c r="E12">
        <f>SUMIF(DWSS_2019!$D$5:$D$41,DWSS_working!$A12,DWSS_2019!$F$5:$F$41)</f>
        <v>157522</v>
      </c>
      <c r="F12">
        <f>SUMIF(DWSS_2019!$D$5:$D$41,DWSS_working!$A12,DWSS_2019!$I$5:$I$41)</f>
        <v>32121</v>
      </c>
      <c r="G12" s="22">
        <f t="shared" si="2"/>
        <v>4.9040191774851341</v>
      </c>
      <c r="H12" s="37">
        <f t="shared" si="3"/>
        <v>-9.6896895100938574E-3</v>
      </c>
      <c r="J12" t="str">
        <f t="shared" si="4"/>
        <v>HR</v>
      </c>
      <c r="K12">
        <f>SUMIF(DWSS_2013!$D$5:$D$40,DWSS_working!$A12,DWSS_2013!$K$5:$K$40)</f>
        <v>80590</v>
      </c>
      <c r="L12">
        <f>SUMIF(DWSS_2013!$D$5:$D$40,DWSS_working!$A12,DWSS_2013!$N$5:$N$40)</f>
        <v>18480</v>
      </c>
      <c r="M12" s="21">
        <f t="shared" si="5"/>
        <v>4.3609307359307357</v>
      </c>
      <c r="N12">
        <f>SUMIF(DWSS_2019!$D$5:$D$41,DWSS_working!$A12,DWSS_2019!$K$5:$K$41)</f>
        <v>84327</v>
      </c>
      <c r="O12">
        <f>SUMIF(DWSS_2019!$D$5:$D$41,DWSS_working!$A12,DWSS_2019!$N$5:$N$41)</f>
        <v>20041</v>
      </c>
      <c r="P12" s="22">
        <f t="shared" si="6"/>
        <v>4.2077241654608057</v>
      </c>
      <c r="Q12" s="37">
        <f t="shared" si="7"/>
        <v>-5.9428680285433799E-3</v>
      </c>
      <c r="U12" t="b">
        <f t="shared" si="0"/>
        <v>1</v>
      </c>
    </row>
    <row r="13" spans="1:21" x14ac:dyDescent="0.35">
      <c r="A13" t="s">
        <v>3</v>
      </c>
      <c r="B13">
        <f>SUMIF(DWSS_2013!$D$5:$D$40,DWSS_working!$A13,DWSS_2013!$F$5:$F$40)</f>
        <v>57717</v>
      </c>
      <c r="C13">
        <f>SUMIF(DWSS_2013!$D$5:$D$40,DWSS_working!$A13,DWSS_2013!$I$5:$I$40)</f>
        <v>13790</v>
      </c>
      <c r="D13" s="21">
        <f t="shared" si="1"/>
        <v>4.1854242204496011</v>
      </c>
      <c r="E13">
        <f>SUMIF(DWSS_2019!$D$5:$D$41,DWSS_working!$A13,DWSS_2019!$F$5:$F$41)</f>
        <v>63427</v>
      </c>
      <c r="F13">
        <f>SUMIF(DWSS_2019!$D$5:$D$41,DWSS_working!$A13,DWSS_2019!$I$5:$I$41)</f>
        <v>14993</v>
      </c>
      <c r="G13" s="22">
        <f t="shared" si="2"/>
        <v>4.2304408724071232</v>
      </c>
      <c r="H13" s="37">
        <f t="shared" si="3"/>
        <v>0</v>
      </c>
      <c r="J13" t="str">
        <f t="shared" si="4"/>
        <v>HP</v>
      </c>
      <c r="K13">
        <f>SUMIF(DWSS_2013!$D$5:$D$40,DWSS_working!$A13,DWSS_2013!$K$5:$K$40)</f>
        <v>9289</v>
      </c>
      <c r="L13">
        <f>SUMIF(DWSS_2013!$D$5:$D$40,DWSS_working!$A13,DWSS_2013!$N$5:$N$40)</f>
        <v>2775</v>
      </c>
      <c r="M13" s="21">
        <f t="shared" si="5"/>
        <v>3.3473873873873874</v>
      </c>
      <c r="N13">
        <f>SUMIF(DWSS_2019!$D$5:$D$41,DWSS_working!$A13,DWSS_2019!$K$5:$K$41)</f>
        <v>6714</v>
      </c>
      <c r="O13">
        <f>SUMIF(DWSS_2019!$D$5:$D$41,DWSS_working!$A13,DWSS_2019!$N$5:$N$41)</f>
        <v>2357</v>
      </c>
      <c r="P13" s="22">
        <f t="shared" si="6"/>
        <v>2.848536274925753</v>
      </c>
      <c r="Q13" s="37">
        <f t="shared" si="7"/>
        <v>-2.6537342351754756E-2</v>
      </c>
      <c r="U13" t="b">
        <f t="shared" si="0"/>
        <v>1</v>
      </c>
    </row>
    <row r="14" spans="1:21" x14ac:dyDescent="0.35">
      <c r="A14" t="s">
        <v>4</v>
      </c>
      <c r="B14">
        <f>SUMIF(DWSS_2013!$D$5:$D$40,DWSS_working!$A14,DWSS_2013!$F$5:$F$40)</f>
        <v>79219</v>
      </c>
      <c r="C14">
        <f>SUMIF(DWSS_2013!$D$5:$D$40,DWSS_working!$A14,DWSS_2013!$I$5:$I$40)</f>
        <v>14524</v>
      </c>
      <c r="D14" s="21">
        <f t="shared" si="1"/>
        <v>5.4543514183420543</v>
      </c>
      <c r="E14">
        <f>SUMIF(DWSS_2019!$D$5:$D$41,DWSS_working!$A14,DWSS_2019!$F$5:$F$41)</f>
        <v>85705</v>
      </c>
      <c r="F14">
        <f>SUMIF(DWSS_2019!$D$5:$D$41,DWSS_working!$A14,DWSS_2019!$I$5:$I$41)</f>
        <v>16859</v>
      </c>
      <c r="G14" s="22">
        <f>E14/F14</f>
        <v>5.0836348537872942</v>
      </c>
      <c r="H14" s="37">
        <f t="shared" si="3"/>
        <v>-1.1662655680841683E-2</v>
      </c>
      <c r="J14" t="str">
        <f t="shared" si="4"/>
        <v>JK</v>
      </c>
      <c r="K14">
        <f>SUMIF(DWSS_2013!$D$5:$D$40,DWSS_working!$A14,DWSS_2013!$K$5:$K$40)</f>
        <v>21738</v>
      </c>
      <c r="L14">
        <f>SUMIF(DWSS_2013!$D$5:$D$40,DWSS_working!$A14,DWSS_2013!$N$5:$N$40)</f>
        <v>4538</v>
      </c>
      <c r="M14" s="21">
        <f t="shared" si="5"/>
        <v>4.7902159541648306</v>
      </c>
      <c r="N14">
        <f>SUMIF(DWSS_2019!$D$5:$D$41,DWSS_working!$A14,DWSS_2019!$K$5:$K$41)</f>
        <v>23313</v>
      </c>
      <c r="O14">
        <f>SUMIF(DWSS_2019!$D$5:$D$41,DWSS_working!$A14,DWSS_2019!$N$5:$N$41)</f>
        <v>5525</v>
      </c>
      <c r="P14" s="22">
        <f t="shared" si="6"/>
        <v>4.2195475113122169</v>
      </c>
      <c r="Q14" s="37">
        <f t="shared" si="7"/>
        <v>-2.0919356217382057E-2</v>
      </c>
      <c r="U14" t="b">
        <f t="shared" si="0"/>
        <v>1</v>
      </c>
    </row>
    <row r="15" spans="1:21" x14ac:dyDescent="0.35">
      <c r="A15" t="s">
        <v>15</v>
      </c>
      <c r="B15">
        <f>SUMIF(DWSS_2013!$D$5:$D$40,DWSS_working!$A15,DWSS_2013!$F$5:$F$40)</f>
        <v>231228</v>
      </c>
      <c r="C15">
        <f>SUMIF(DWSS_2013!$D$5:$D$40,DWSS_working!$A15,DWSS_2013!$I$5:$I$40)</f>
        <v>44525</v>
      </c>
      <c r="D15" s="21">
        <f t="shared" si="1"/>
        <v>5.1932172936552501</v>
      </c>
      <c r="E15">
        <f>SUMIF(DWSS_2019!$D$5:$D$41,DWSS_working!$A15,DWSS_2019!$F$5:$F$41)</f>
        <v>250634</v>
      </c>
      <c r="F15">
        <f>SUMIF(DWSS_2019!$D$5:$D$41,DWSS_working!$A15,DWSS_2019!$I$5:$I$41)</f>
        <v>51726</v>
      </c>
      <c r="G15" s="22">
        <f>E15/F15</f>
        <v>4.8454162316823259</v>
      </c>
      <c r="H15" s="37">
        <f t="shared" si="3"/>
        <v>-1.148689209708198E-2</v>
      </c>
      <c r="J15" t="str">
        <f t="shared" si="4"/>
        <v>JH</v>
      </c>
      <c r="K15">
        <f>SUMIF(DWSS_2013!$D$5:$D$40,DWSS_working!$A15,DWSS_2013!$K$5:$K$40)</f>
        <v>60695</v>
      </c>
      <c r="L15">
        <f>SUMIF(DWSS_2013!$D$5:$D$40,DWSS_working!$A15,DWSS_2013!$N$5:$N$40)</f>
        <v>13167</v>
      </c>
      <c r="M15" s="21">
        <f t="shared" si="5"/>
        <v>4.6096301359459257</v>
      </c>
      <c r="N15">
        <f>SUMIF(DWSS_2019!$D$5:$D$41,DWSS_working!$A15,DWSS_2019!$K$5:$K$41)</f>
        <v>68257</v>
      </c>
      <c r="O15">
        <f>SUMIF(DWSS_2019!$D$5:$D$41,DWSS_working!$A15,DWSS_2019!$N$5:$N$41)</f>
        <v>16896</v>
      </c>
      <c r="P15" s="22">
        <f>N15/O15</f>
        <v>4.0398319128787881</v>
      </c>
      <c r="Q15" s="37">
        <f t="shared" si="7"/>
        <v>-2.1750722313679027E-2</v>
      </c>
      <c r="U15" t="b">
        <f t="shared" si="0"/>
        <v>1</v>
      </c>
    </row>
    <row r="16" spans="1:21" x14ac:dyDescent="0.35">
      <c r="A16" t="s">
        <v>22</v>
      </c>
      <c r="B16">
        <f>SUMIF(DWSS_2013!$D$5:$D$40,DWSS_working!$A16,DWSS_2013!$F$5:$F$40)</f>
        <v>391128</v>
      </c>
      <c r="C16">
        <f>SUMIF(DWSS_2013!$D$5:$D$40,DWSS_working!$A16,DWSS_2013!$I$5:$I$40)</f>
        <v>84232</v>
      </c>
      <c r="D16" s="21">
        <f t="shared" si="1"/>
        <v>4.6434609174660464</v>
      </c>
      <c r="E16">
        <f>SUMIF(DWSS_2019!$D$5:$D$41,DWSS_working!$A16,DWSS_2019!$F$5:$F$41)</f>
        <v>353050</v>
      </c>
      <c r="F16">
        <f>SUMIF(DWSS_2019!$D$5:$D$41,DWSS_working!$A16,DWSS_2019!$I$5:$I$41)</f>
        <v>82332</v>
      </c>
      <c r="G16" s="22">
        <f t="shared" si="2"/>
        <v>4.2881261234999757</v>
      </c>
      <c r="H16" s="37">
        <f t="shared" si="3"/>
        <v>-1.3180719904057114E-2</v>
      </c>
      <c r="J16" t="str">
        <f t="shared" si="4"/>
        <v>KA</v>
      </c>
      <c r="K16">
        <f>SUMIF(DWSS_2013!$D$5:$D$40,DWSS_working!$A16,DWSS_2013!$K$5:$K$40)</f>
        <v>218236</v>
      </c>
      <c r="L16">
        <f>SUMIF(DWSS_2013!$D$5:$D$40,DWSS_working!$A16,DWSS_2013!$N$5:$N$40)</f>
        <v>61109</v>
      </c>
      <c r="M16" s="21">
        <f t="shared" si="5"/>
        <v>3.5712579161825588</v>
      </c>
      <c r="N16">
        <f>SUMIF(DWSS_2019!$D$5:$D$41,DWSS_working!$A16,DWSS_2019!$K$5:$K$41)</f>
        <v>236921</v>
      </c>
      <c r="O16">
        <f>SUMIF(DWSS_2019!$D$5:$D$41,DWSS_working!$A16,DWSS_2019!$N$5:$N$41)</f>
        <v>66952</v>
      </c>
      <c r="P16" s="22">
        <f t="shared" si="6"/>
        <v>3.5386694945632691</v>
      </c>
      <c r="Q16" s="37">
        <f t="shared" si="7"/>
        <v>-1.52668071869555E-3</v>
      </c>
      <c r="U16" t="b">
        <f t="shared" si="0"/>
        <v>1</v>
      </c>
    </row>
    <row r="17" spans="1:21" x14ac:dyDescent="0.35">
      <c r="A17" t="s">
        <v>23</v>
      </c>
      <c r="B17">
        <f>SUMIF(DWSS_2013!$D$5:$D$40,DWSS_working!$A17,DWSS_2013!$F$5:$F$40)</f>
        <v>230108</v>
      </c>
      <c r="C17">
        <f>SUMIF(DWSS_2013!$D$5:$D$40,DWSS_working!$A17,DWSS_2013!$I$5:$I$40)</f>
        <v>57122</v>
      </c>
      <c r="D17" s="21">
        <f t="shared" si="1"/>
        <v>4.028360351528308</v>
      </c>
      <c r="E17">
        <f>SUMIF(DWSS_2019!$D$5:$D$41,DWSS_working!$A17,DWSS_2019!$F$5:$F$41)</f>
        <v>168880</v>
      </c>
      <c r="F17">
        <f>SUMIF(DWSS_2019!$D$5:$D$41,DWSS_working!$A17,DWSS_2019!$I$5:$I$41)</f>
        <v>43802</v>
      </c>
      <c r="G17" s="22">
        <f t="shared" si="2"/>
        <v>3.8555317108807818</v>
      </c>
      <c r="H17" s="37">
        <f t="shared" si="3"/>
        <v>-7.2817763568627791E-3</v>
      </c>
      <c r="J17" t="str">
        <f t="shared" si="4"/>
        <v>KL</v>
      </c>
      <c r="K17">
        <f>SUMIF(DWSS_2013!$D$5:$D$40,DWSS_working!$A17,DWSS_2013!$K$5:$K$40)</f>
        <v>94158</v>
      </c>
      <c r="L17">
        <f>SUMIF(DWSS_2013!$D$5:$D$40,DWSS_working!$A17,DWSS_2013!$N$5:$N$40)</f>
        <v>24421</v>
      </c>
      <c r="M17" s="21">
        <f t="shared" si="5"/>
        <v>3.8556160681380778</v>
      </c>
      <c r="N17">
        <f>SUMIF(DWSS_2019!$D$5:$D$41,DWSS_working!$A17,DWSS_2019!$K$5:$K$41)</f>
        <v>158446</v>
      </c>
      <c r="O17">
        <f>SUMIF(DWSS_2019!$D$5:$D$41,DWSS_working!$A17,DWSS_2019!$N$5:$N$41)</f>
        <v>41964</v>
      </c>
      <c r="P17" s="22">
        <f t="shared" si="6"/>
        <v>3.7757601753884282</v>
      </c>
      <c r="Q17" s="37">
        <f t="shared" si="7"/>
        <v>-3.4821018740720522E-3</v>
      </c>
      <c r="U17" t="b">
        <f t="shared" si="0"/>
        <v>1</v>
      </c>
    </row>
    <row r="18" spans="1:21" x14ac:dyDescent="0.35">
      <c r="A18" t="s">
        <v>18</v>
      </c>
      <c r="B18">
        <f>SUMIF(DWSS_2013!$D$5:$D$40,DWSS_working!$A18,DWSS_2013!$F$5:$F$40)</f>
        <v>532245</v>
      </c>
      <c r="C18">
        <f>SUMIF(DWSS_2013!$D$5:$D$40,DWSS_working!$A18,DWSS_2013!$I$5:$I$40)</f>
        <v>107015</v>
      </c>
      <c r="D18" s="21">
        <f t="shared" si="1"/>
        <v>4.9735551090968553</v>
      </c>
      <c r="E18">
        <f>SUMIF(DWSS_2019!$D$5:$D$41,DWSS_working!$A18,DWSS_2019!$F$5:$F$41)</f>
        <v>519242</v>
      </c>
      <c r="F18">
        <f>SUMIF(DWSS_2019!$D$5:$D$41,DWSS_working!$A18,DWSS_2019!$I$5:$I$41)</f>
        <v>109914</v>
      </c>
      <c r="G18" s="22">
        <f t="shared" si="2"/>
        <v>4.7240751860545513</v>
      </c>
      <c r="H18" s="37">
        <f t="shared" si="3"/>
        <v>-8.5405016159528779E-3</v>
      </c>
      <c r="J18" t="str">
        <f t="shared" si="4"/>
        <v>MP</v>
      </c>
      <c r="K18">
        <f>SUMIF(DWSS_2013!$D$5:$D$40,DWSS_working!$A18,DWSS_2013!$K$5:$K$40)</f>
        <v>186176</v>
      </c>
      <c r="L18">
        <f>SUMIF(DWSS_2013!$D$5:$D$40,DWSS_working!$A18,DWSS_2013!$N$5:$N$40)</f>
        <v>41973</v>
      </c>
      <c r="M18" s="21">
        <f t="shared" si="5"/>
        <v>4.4356133705000831</v>
      </c>
      <c r="N18">
        <f>SUMIF(DWSS_2019!$D$5:$D$41,DWSS_working!$A18,DWSS_2019!$K$5:$K$41)</f>
        <v>186729</v>
      </c>
      <c r="O18">
        <f>SUMIF(DWSS_2019!$D$5:$D$41,DWSS_working!$A18,DWSS_2019!$N$5:$N$41)</f>
        <v>42599</v>
      </c>
      <c r="P18" s="22">
        <f>N18/O18</f>
        <v>4.383412756167985</v>
      </c>
      <c r="Q18" s="37">
        <f t="shared" si="7"/>
        <v>-1.9711080406890069E-3</v>
      </c>
      <c r="U18" t="b">
        <f t="shared" si="0"/>
        <v>1</v>
      </c>
    </row>
    <row r="19" spans="1:21" x14ac:dyDescent="0.35">
      <c r="A19" t="s">
        <v>20</v>
      </c>
      <c r="B19">
        <f>SUMIF(DWSS_2013!$D$5:$D$40,DWSS_working!$A19,DWSS_2013!$F$5:$F$40)</f>
        <v>628204</v>
      </c>
      <c r="C19">
        <f>SUMIF(DWSS_2013!$D$5:$D$40,DWSS_working!$A19,DWSS_2013!$I$5:$I$40)</f>
        <v>136790</v>
      </c>
      <c r="D19" s="21">
        <f t="shared" si="1"/>
        <v>4.5924702098106582</v>
      </c>
      <c r="E19">
        <f>SUMIF(DWSS_2019!$D$5:$D$41,DWSS_working!$A19,DWSS_2019!$F$5:$F$41)</f>
        <v>597449</v>
      </c>
      <c r="F19">
        <f>SUMIF(DWSS_2019!$D$5:$D$41,DWSS_working!$A19,DWSS_2019!$I$5:$I$41)</f>
        <v>132885</v>
      </c>
      <c r="G19" s="22">
        <f t="shared" si="2"/>
        <v>4.4959852504044848</v>
      </c>
      <c r="H19" s="37">
        <f t="shared" si="3"/>
        <v>-3.5326154799195653E-3</v>
      </c>
      <c r="J19" t="str">
        <f t="shared" si="4"/>
        <v>MH</v>
      </c>
      <c r="K19">
        <f>SUMIF(DWSS_2013!$D$5:$D$40,DWSS_working!$A19,DWSS_2013!$K$5:$K$40)</f>
        <v>452389</v>
      </c>
      <c r="L19">
        <f>SUMIF(DWSS_2013!$D$5:$D$40,DWSS_working!$A19,DWSS_2013!$N$5:$N$40)</f>
        <v>105290</v>
      </c>
      <c r="M19" s="21">
        <f t="shared" si="5"/>
        <v>4.2965998670339065</v>
      </c>
      <c r="N19">
        <f>SUMIF(DWSS_2019!$D$5:$D$41,DWSS_working!$A19,DWSS_2019!$K$5:$K$41)</f>
        <v>423141</v>
      </c>
      <c r="O19">
        <f>SUMIF(DWSS_2019!$D$5:$D$41,DWSS_working!$A19,DWSS_2019!$N$5:$N$41)</f>
        <v>108317</v>
      </c>
      <c r="P19" s="22">
        <f>N19/O19</f>
        <v>3.9065059039670595</v>
      </c>
      <c r="Q19" s="37">
        <f t="shared" si="7"/>
        <v>-1.5738277937547784E-2</v>
      </c>
      <c r="U19" t="b">
        <f t="shared" si="0"/>
        <v>1</v>
      </c>
    </row>
    <row r="20" spans="1:21" x14ac:dyDescent="0.35">
      <c r="A20" t="s">
        <v>16</v>
      </c>
      <c r="B20">
        <f>SUMIF(DWSS_2013!$D$5:$D$40,DWSS_working!$A20,DWSS_2013!$F$5:$F$40)</f>
        <v>335108</v>
      </c>
      <c r="C20">
        <f>SUMIF(DWSS_2013!$D$5:$D$40,DWSS_working!$A20,DWSS_2013!$I$5:$I$40)</f>
        <v>80672</v>
      </c>
      <c r="D20" s="21">
        <f t="shared" si="1"/>
        <v>4.1539567631892105</v>
      </c>
      <c r="E20">
        <f>SUMIF(DWSS_2019!$D$5:$D$41,DWSS_working!$A20,DWSS_2019!$F$5:$F$41)</f>
        <v>332355</v>
      </c>
      <c r="F20">
        <f>SUMIF(DWSS_2019!$D$5:$D$41,DWSS_working!$A20,DWSS_2019!$I$5:$I$41)</f>
        <v>85427</v>
      </c>
      <c r="G20" s="22">
        <f t="shared" si="2"/>
        <v>3.8905147084645368</v>
      </c>
      <c r="H20" s="37">
        <f t="shared" si="3"/>
        <v>-1.086056887892739E-2</v>
      </c>
      <c r="J20" t="str">
        <f t="shared" si="4"/>
        <v>OD</v>
      </c>
      <c r="K20">
        <f>SUMIF(DWSS_2013!$D$5:$D$40,DWSS_working!$A20,DWSS_2013!$K$5:$K$40)</f>
        <v>50451</v>
      </c>
      <c r="L20">
        <f>SUMIF(DWSS_2013!$D$5:$D$40,DWSS_working!$A20,DWSS_2013!$N$5:$N$40)</f>
        <v>14192</v>
      </c>
      <c r="M20" s="21">
        <f t="shared" si="5"/>
        <v>3.5548900789177003</v>
      </c>
      <c r="N20">
        <f>SUMIF(DWSS_2019!$D$5:$D$41,DWSS_working!$A20,DWSS_2019!$K$5:$K$41)</f>
        <v>67184</v>
      </c>
      <c r="O20">
        <f>SUMIF(DWSS_2019!$D$5:$D$41,DWSS_working!$A20,DWSS_2019!$N$5:$N$41)</f>
        <v>18578</v>
      </c>
      <c r="P20" s="22">
        <f t="shared" si="6"/>
        <v>3.6163203789428358</v>
      </c>
      <c r="Q20" s="37">
        <f t="shared" si="7"/>
        <v>0</v>
      </c>
      <c r="U20" t="b">
        <f t="shared" si="0"/>
        <v>1</v>
      </c>
    </row>
    <row r="21" spans="1:21" x14ac:dyDescent="0.35">
      <c r="A21" t="s">
        <v>7</v>
      </c>
      <c r="B21">
        <f>SUMIF(DWSS_2013!$D$5:$D$40,DWSS_working!$A21,DWSS_2013!$F$5:$F$40)</f>
        <v>158125</v>
      </c>
      <c r="C21">
        <f>SUMIF(DWSS_2013!$D$5:$D$40,DWSS_working!$A21,DWSS_2013!$I$5:$I$40)</f>
        <v>32500</v>
      </c>
      <c r="D21" s="21">
        <f t="shared" si="1"/>
        <v>4.865384615384615</v>
      </c>
      <c r="E21">
        <f>SUMIF(DWSS_2019!$D$5:$D$41,DWSS_working!$A21,DWSS_2019!$F$5:$F$41)</f>
        <v>154616</v>
      </c>
      <c r="F21">
        <f>SUMIF(DWSS_2019!$D$5:$D$41,DWSS_working!$A21,DWSS_2019!$I$5:$I$41)</f>
        <v>34253</v>
      </c>
      <c r="G21" s="22">
        <f t="shared" si="2"/>
        <v>4.5139403847838144</v>
      </c>
      <c r="H21" s="37">
        <f t="shared" si="3"/>
        <v>-1.2418133734776515E-2</v>
      </c>
      <c r="J21" t="str">
        <f t="shared" si="4"/>
        <v>PB</v>
      </c>
      <c r="K21">
        <f>SUMIF(DWSS_2013!$D$5:$D$40,DWSS_working!$A21,DWSS_2013!$K$5:$K$40)</f>
        <v>105186</v>
      </c>
      <c r="L21">
        <f>SUMIF(DWSS_2013!$D$5:$D$40,DWSS_working!$A21,DWSS_2013!$N$5:$N$40)</f>
        <v>25260</v>
      </c>
      <c r="M21" s="21">
        <f t="shared" si="5"/>
        <v>4.164133016627078</v>
      </c>
      <c r="N21">
        <f>SUMIF(DWSS_2019!$D$5:$D$41,DWSS_working!$A21,DWSS_2019!$K$5:$K$41)</f>
        <v>112460</v>
      </c>
      <c r="O21">
        <f>SUMIF(DWSS_2019!$D$5:$D$41,DWSS_working!$A21,DWSS_2019!$N$5:$N$41)</f>
        <v>27702</v>
      </c>
      <c r="P21" s="22">
        <f t="shared" si="6"/>
        <v>4.0596346834163599</v>
      </c>
      <c r="Q21" s="37">
        <f t="shared" si="7"/>
        <v>-4.2268921987227426E-3</v>
      </c>
      <c r="U21" t="b">
        <f t="shared" si="0"/>
        <v>1</v>
      </c>
    </row>
    <row r="22" spans="1:21" x14ac:dyDescent="0.35">
      <c r="A22" t="s">
        <v>10</v>
      </c>
      <c r="B22">
        <f>SUMIF(DWSS_2013!$D$5:$D$40,DWSS_working!$A22,DWSS_2013!$F$5:$F$40)</f>
        <v>486056</v>
      </c>
      <c r="C22">
        <f>SUMIF(DWSS_2013!$D$5:$D$40,DWSS_working!$A22,DWSS_2013!$I$5:$I$40)</f>
        <v>93045</v>
      </c>
      <c r="D22" s="21">
        <f t="shared" si="1"/>
        <v>5.2238809178354559</v>
      </c>
      <c r="E22">
        <f>SUMIF(DWSS_2019!$D$5:$D$41,DWSS_working!$A22,DWSS_2019!$F$5:$F$41)</f>
        <v>501679</v>
      </c>
      <c r="F22">
        <f>SUMIF(DWSS_2019!$D$5:$D$41,DWSS_working!$A22,DWSS_2019!$I$5:$I$41)</f>
        <v>98080</v>
      </c>
      <c r="G22" s="22">
        <f t="shared" si="2"/>
        <v>5.114997960848287</v>
      </c>
      <c r="H22" s="37">
        <f t="shared" si="3"/>
        <v>-3.5044443449804286E-3</v>
      </c>
      <c r="J22" t="str">
        <f t="shared" si="4"/>
        <v>RJ</v>
      </c>
      <c r="K22">
        <f>SUMIF(DWSS_2013!$D$5:$D$40,DWSS_working!$A22,DWSS_2013!$K$5:$K$40)</f>
        <v>160493</v>
      </c>
      <c r="L22">
        <f>SUMIF(DWSS_2013!$D$5:$D$40,DWSS_working!$A22,DWSS_2013!$N$5:$N$40)</f>
        <v>34164</v>
      </c>
      <c r="M22" s="21">
        <f t="shared" si="5"/>
        <v>4.6977227490926117</v>
      </c>
      <c r="N22">
        <f>SUMIF(DWSS_2019!$D$5:$D$41,DWSS_working!$A22,DWSS_2019!$K$5:$K$41)</f>
        <v>157203</v>
      </c>
      <c r="O22">
        <f>SUMIF(DWSS_2019!$D$5:$D$41,DWSS_working!$A22,DWSS_2019!$N$5:$N$41)</f>
        <v>35763</v>
      </c>
      <c r="P22" s="22">
        <f t="shared" si="6"/>
        <v>4.395688281184464</v>
      </c>
      <c r="Q22" s="37">
        <f t="shared" si="7"/>
        <v>-1.1014515329917707E-2</v>
      </c>
      <c r="U22" t="b">
        <f t="shared" si="0"/>
        <v>1</v>
      </c>
    </row>
    <row r="23" spans="1:21" x14ac:dyDescent="0.35">
      <c r="A23" t="s">
        <v>24</v>
      </c>
      <c r="B23">
        <f>SUMIF(DWSS_2013!$D$5:$D$40,DWSS_working!$A23,DWSS_2013!$F$5:$F$40)</f>
        <v>378011</v>
      </c>
      <c r="C23">
        <f>SUMIF(DWSS_2013!$D$5:$D$40,DWSS_working!$A23,DWSS_2013!$I$5:$I$40)</f>
        <v>103388</v>
      </c>
      <c r="D23" s="21">
        <f t="shared" si="1"/>
        <v>3.6562367005842069</v>
      </c>
      <c r="E23">
        <f>SUMIF(DWSS_2019!$D$5:$D$41,DWSS_working!$A23,DWSS_2019!$F$5:$F$41)</f>
        <v>370356</v>
      </c>
      <c r="F23">
        <f>SUMIF(DWSS_2019!$D$5:$D$41,DWSS_working!$A23,DWSS_2019!$I$5:$I$41)</f>
        <v>101352</v>
      </c>
      <c r="G23" s="22">
        <f t="shared" si="2"/>
        <v>3.6541558134027943</v>
      </c>
      <c r="H23" s="37">
        <f t="shared" si="3"/>
        <v>-9.4878102954276677E-5</v>
      </c>
      <c r="J23" t="str">
        <f t="shared" si="4"/>
        <v>TN</v>
      </c>
      <c r="K23">
        <f>SUMIF(DWSS_2013!$D$5:$D$40,DWSS_working!$A23,DWSS_2013!$K$5:$K$40)</f>
        <v>313280</v>
      </c>
      <c r="L23">
        <f>SUMIF(DWSS_2013!$D$5:$D$40,DWSS_working!$A23,DWSS_2013!$N$5:$N$40)</f>
        <v>91683</v>
      </c>
      <c r="M23" s="21">
        <f t="shared" si="5"/>
        <v>3.4169911543034148</v>
      </c>
      <c r="N23">
        <f>SUMIF(DWSS_2019!$D$5:$D$41,DWSS_working!$A23,DWSS_2019!$K$5:$K$41)</f>
        <v>331103</v>
      </c>
      <c r="O23">
        <f>SUMIF(DWSS_2019!$D$5:$D$41,DWSS_working!$A23,DWSS_2019!$N$5:$N$41)</f>
        <v>103573</v>
      </c>
      <c r="P23" s="22">
        <f t="shared" si="6"/>
        <v>3.19680804842961</v>
      </c>
      <c r="Q23" s="37">
        <f t="shared" si="7"/>
        <v>-1.1039867949127036E-2</v>
      </c>
      <c r="U23" t="b">
        <f t="shared" si="0"/>
        <v>1</v>
      </c>
    </row>
    <row r="24" spans="1:21" x14ac:dyDescent="0.35">
      <c r="A24" t="s">
        <v>40</v>
      </c>
      <c r="B24">
        <f>SUMIF(DWSS_2013!$D$5:$D$40,DWSS_working!$A24,DWSS_2013!$F$5:$F$40)</f>
        <v>0</v>
      </c>
      <c r="C24">
        <f>SUMIF(DWSS_2013!$D$5:$D$40,DWSS_working!$A24,DWSS_2013!$I$5:$I$40)</f>
        <v>0</v>
      </c>
      <c r="D24" s="23">
        <f>D4</f>
        <v>3.722053122296626</v>
      </c>
      <c r="E24">
        <f>SUMIF(DWSS_2019!$D$5:$D$41,DWSS_working!$A24,DWSS_2019!$F$5:$F$41)</f>
        <v>188354</v>
      </c>
      <c r="F24">
        <f>SUMIF(DWSS_2019!$D$5:$D$41,DWSS_working!$A24,DWSS_2019!$I$5:$I$41)</f>
        <v>52240</v>
      </c>
      <c r="G24" s="22">
        <f>E24/F24</f>
        <v>3.6055513016845331</v>
      </c>
      <c r="H24" s="37">
        <f t="shared" si="3"/>
        <v>-5.286103228807737E-3</v>
      </c>
      <c r="J24" t="str">
        <f t="shared" si="4"/>
        <v>TS</v>
      </c>
      <c r="K24">
        <f>SUMIF(DWSS_2013!$D$5:$D$40,DWSS_working!$A24,DWSS_2013!$K$5:$K$40)</f>
        <v>0</v>
      </c>
      <c r="L24">
        <f>SUMIF(DWSS_2013!$D$5:$D$40,DWSS_working!$A24,DWSS_2013!$N$5:$N$40)</f>
        <v>0</v>
      </c>
      <c r="M24" s="23">
        <f>M4</f>
        <v>3.4686400020042338</v>
      </c>
      <c r="N24">
        <f>SUMIF(DWSS_2019!$D$5:$D$41,DWSS_working!$A24,DWSS_2019!$K$5:$K$41)</f>
        <v>145817</v>
      </c>
      <c r="O24">
        <f>SUMIF(DWSS_2019!$D$5:$D$41,DWSS_working!$A24,DWSS_2019!$N$5:$N$41)</f>
        <v>45691</v>
      </c>
      <c r="P24" s="22">
        <f t="shared" si="6"/>
        <v>3.1913724803571819</v>
      </c>
      <c r="Q24" s="37">
        <f t="shared" si="7"/>
        <v>-1.3789297507065035E-2</v>
      </c>
      <c r="U24" t="b">
        <f t="shared" si="0"/>
        <v>1</v>
      </c>
    </row>
    <row r="25" spans="1:21" x14ac:dyDescent="0.35">
      <c r="A25" t="s">
        <v>26</v>
      </c>
      <c r="B25">
        <f>SUMIF(DWSS_2013!$D$5:$D$40,DWSS_working!$A25,DWSS_2013!$F$5:$F$40)</f>
        <v>76694</v>
      </c>
      <c r="C25">
        <f>SUMIF(DWSS_2013!$D$5:$D$40,DWSS_working!$A25,DWSS_2013!$I$5:$I$40)</f>
        <v>19112</v>
      </c>
      <c r="D25" s="21">
        <f t="shared" si="1"/>
        <v>4.0128714943491</v>
      </c>
      <c r="E25">
        <f>SUMIF(DWSS_2019!$D$5:$D$41,DWSS_working!$A25,DWSS_2019!$F$5:$F$41)</f>
        <v>70615</v>
      </c>
      <c r="F25">
        <f>SUMIF(DWSS_2019!$D$5:$D$41,DWSS_working!$A25,DWSS_2019!$I$5:$I$41)</f>
        <v>15147</v>
      </c>
      <c r="G25" s="22">
        <f t="shared" si="2"/>
        <v>4.6619792698224067</v>
      </c>
      <c r="H25" s="37">
        <f t="shared" si="3"/>
        <v>0</v>
      </c>
      <c r="J25" t="str">
        <f t="shared" si="4"/>
        <v>UK</v>
      </c>
      <c r="K25">
        <f>SUMIF(DWSS_2013!$D$5:$D$40,DWSS_working!$A25,DWSS_2013!$K$5:$K$40)</f>
        <v>18488</v>
      </c>
      <c r="L25">
        <f>SUMIF(DWSS_2013!$D$5:$D$40,DWSS_working!$A25,DWSS_2013!$N$5:$N$40)</f>
        <v>4798</v>
      </c>
      <c r="M25" s="21">
        <f>K25/L25</f>
        <v>3.8532721967486454</v>
      </c>
      <c r="N25">
        <f>SUMIF(DWSS_2019!$D$5:$D$41,DWSS_working!$A25,DWSS_2019!$K$5:$K$41)</f>
        <v>24081</v>
      </c>
      <c r="O25">
        <f>SUMIF(DWSS_2019!$D$5:$D$41,DWSS_working!$A25,DWSS_2019!$N$5:$N$41)</f>
        <v>6138</v>
      </c>
      <c r="P25" s="22">
        <f t="shared" si="6"/>
        <v>3.9232649071358749</v>
      </c>
      <c r="Q25" s="37">
        <f t="shared" si="7"/>
        <v>0</v>
      </c>
      <c r="U25" t="b">
        <f t="shared" si="0"/>
        <v>1</v>
      </c>
    </row>
    <row r="26" spans="1:21" x14ac:dyDescent="0.35">
      <c r="A26" t="s">
        <v>11</v>
      </c>
      <c r="B26">
        <f>SUMIF(DWSS_2013!$D$5:$D$40,DWSS_working!$A26,DWSS_2013!$F$5:$F$40)</f>
        <v>1514674</v>
      </c>
      <c r="C26">
        <f>SUMIF(DWSS_2013!$D$5:$D$40,DWSS_working!$A26,DWSS_2013!$I$5:$I$40)</f>
        <v>268329</v>
      </c>
      <c r="D26" s="21">
        <f t="shared" si="1"/>
        <v>5.6448389849773974</v>
      </c>
      <c r="E26">
        <f>SUMIF(DWSS_2019!$D$5:$D$41,DWSS_working!$A26,DWSS_2019!$F$5:$F$41)</f>
        <v>1499258</v>
      </c>
      <c r="F26">
        <f>SUMIF(DWSS_2019!$D$5:$D$41,DWSS_working!$A26,DWSS_2019!$I$5:$I$41)</f>
        <v>287488</v>
      </c>
      <c r="G26" s="22">
        <f t="shared" si="2"/>
        <v>5.2150281055209264</v>
      </c>
      <c r="H26" s="37">
        <f t="shared" si="3"/>
        <v>-1.3112800847829176E-2</v>
      </c>
      <c r="J26" t="str">
        <f t="shared" si="4"/>
        <v>UP</v>
      </c>
      <c r="K26">
        <f>SUMIF(DWSS_2013!$D$5:$D$40,DWSS_working!$A26,DWSS_2013!$K$5:$K$40)</f>
        <v>409854</v>
      </c>
      <c r="L26">
        <f>SUMIF(DWSS_2013!$D$5:$D$40,DWSS_working!$A26,DWSS_2013!$N$5:$N$40)</f>
        <v>82237</v>
      </c>
      <c r="M26" s="21">
        <f>K26/L26</f>
        <v>4.9838150710750639</v>
      </c>
      <c r="N26">
        <f>SUMIF(DWSS_2019!$D$5:$D$41,DWSS_working!$A26,DWSS_2019!$K$5:$K$41)</f>
        <v>435438</v>
      </c>
      <c r="O26">
        <f>SUMIF(DWSS_2019!$D$5:$D$41,DWSS_working!$A26,DWSS_2019!$N$5:$N$41)</f>
        <v>94750</v>
      </c>
      <c r="P26" s="22">
        <f t="shared" si="6"/>
        <v>4.5956517150395779</v>
      </c>
      <c r="Q26" s="37">
        <f t="shared" si="7"/>
        <v>-1.3423276593153344E-2</v>
      </c>
      <c r="U26" t="b">
        <f t="shared" si="0"/>
        <v>1</v>
      </c>
    </row>
    <row r="27" spans="1:21" x14ac:dyDescent="0.35">
      <c r="A27" t="s">
        <v>14</v>
      </c>
      <c r="B27">
        <f>SUMIF(DWSS_2013!$D$5:$D$40,DWSS_working!$A27,DWSS_2013!$F$5:$F$40)</f>
        <v>655247</v>
      </c>
      <c r="C27">
        <f>SUMIF(DWSS_2013!$D$5:$D$40,DWSS_working!$A27,DWSS_2013!$I$5:$I$40)</f>
        <v>150515</v>
      </c>
      <c r="D27" s="21">
        <f t="shared" si="1"/>
        <v>4.3533667740756732</v>
      </c>
      <c r="E27">
        <f>SUMIF(DWSS_2019!$D$5:$D$41,DWSS_working!$A27,DWSS_2019!$F$5:$F$41)</f>
        <v>610496</v>
      </c>
      <c r="F27">
        <f>SUMIF(DWSS_2019!$D$5:$D$41,DWSS_working!$A27,DWSS_2019!$I$5:$I$41)</f>
        <v>158426</v>
      </c>
      <c r="G27" s="22">
        <f t="shared" si="2"/>
        <v>3.8535088937421889</v>
      </c>
      <c r="H27" s="37">
        <f t="shared" si="3"/>
        <v>-2.012235168071741E-2</v>
      </c>
      <c r="J27" t="str">
        <f t="shared" si="4"/>
        <v>WB</v>
      </c>
      <c r="K27">
        <f>SUMIF(DWSS_2013!$D$5:$D$40,DWSS_working!$A27,DWSS_2013!$K$5:$K$40)</f>
        <v>247702</v>
      </c>
      <c r="L27">
        <f>SUMIF(DWSS_2013!$D$5:$D$40,DWSS_working!$A27,DWSS_2013!$N$5:$N$40)</f>
        <v>64462</v>
      </c>
      <c r="M27" s="21">
        <f>K27/L27</f>
        <v>3.8426049455493159</v>
      </c>
      <c r="N27">
        <f>SUMIF(DWSS_2019!$D$5:$D$41,DWSS_working!$A27,DWSS_2019!$K$5:$K$41)</f>
        <v>293120</v>
      </c>
      <c r="O27">
        <f>SUMIF(DWSS_2019!$D$5:$D$41,DWSS_working!$A27,DWSS_2019!$N$5:$N$41)</f>
        <v>79379</v>
      </c>
      <c r="P27" s="22">
        <f t="shared" si="6"/>
        <v>3.6926643066806082</v>
      </c>
      <c r="Q27" s="37">
        <f t="shared" si="7"/>
        <v>-6.6117581690314786E-3</v>
      </c>
      <c r="U27" t="b">
        <f t="shared" si="0"/>
        <v>1</v>
      </c>
    </row>
    <row r="28" spans="1:21" x14ac:dyDescent="0.35">
      <c r="A28" t="s">
        <v>216</v>
      </c>
      <c r="B28">
        <f>SUMIF(DWSS_2013!$D$5:$D$40,DWSS_working!$A28,DWSS_2013!$F$5:$F$40)</f>
        <v>4318</v>
      </c>
      <c r="C28">
        <f>SUMIF(DWSS_2013!$D$5:$D$40,DWSS_working!$A28,DWSS_2013!$I$5:$I$40)</f>
        <v>1008</v>
      </c>
      <c r="D28" s="21">
        <f t="shared" si="1"/>
        <v>4.2837301587301591</v>
      </c>
      <c r="E28">
        <f>SUMIF(DWSS_2019!$D$5:$D$41,DWSS_working!$A28,DWSS_2019!$F$5:$F$41)</f>
        <v>4419</v>
      </c>
      <c r="F28">
        <f>SUMIF(DWSS_2019!$D$5:$D$41,DWSS_working!$A28,DWSS_2019!$I$5:$I$41)</f>
        <v>1071</v>
      </c>
      <c r="G28" s="22">
        <f t="shared" si="2"/>
        <v>4.1260504201680677</v>
      </c>
      <c r="H28" s="37">
        <f t="shared" si="3"/>
        <v>-6.2310936732172806E-3</v>
      </c>
      <c r="J28" t="str">
        <f t="shared" si="4"/>
        <v>SK</v>
      </c>
      <c r="K28">
        <f>SUMIF(DWSS_2013!$D$5:$D$40,DWSS_working!$A28,DWSS_2013!$K$5:$K$40)</f>
        <v>1097</v>
      </c>
      <c r="L28">
        <f>SUMIF(DWSS_2013!$D$5:$D$40,DWSS_working!$A28,DWSS_2013!$N$5:$N$40)</f>
        <v>341</v>
      </c>
      <c r="M28" s="21">
        <f>K28/L28</f>
        <v>3.2170087976539588</v>
      </c>
      <c r="N28">
        <f>SUMIF(DWSS_2019!$D$5:$D$41,DWSS_working!$A28,DWSS_2019!$K$5:$K$41)</f>
        <v>1515</v>
      </c>
      <c r="O28">
        <f>SUMIF(DWSS_2019!$D$5:$D$41,DWSS_working!$A28,DWSS_2019!$N$5:$N$41)</f>
        <v>510</v>
      </c>
      <c r="P28" s="22">
        <f t="shared" si="6"/>
        <v>2.9705882352941178</v>
      </c>
      <c r="Q28" s="37">
        <f t="shared" si="7"/>
        <v>-1.3194181942444927E-2</v>
      </c>
      <c r="U28" t="b">
        <f t="shared" si="0"/>
        <v>1</v>
      </c>
    </row>
    <row r="29" spans="1:21" x14ac:dyDescent="0.35">
      <c r="A29" t="s">
        <v>5</v>
      </c>
      <c r="B29">
        <f>SUMIF(DWSS_2013!$D$5:$D$40,DWSS_working!$A29,DWSS_2013!$F$5:$F$40)</f>
        <v>8271239</v>
      </c>
      <c r="C29">
        <f>SUMIF(DWSS_2013!$D$5:$D$40,DWSS_working!$A29,DWSS_2013!$I$5:$I$40)</f>
        <v>1740127</v>
      </c>
      <c r="D29" s="21">
        <f t="shared" si="1"/>
        <v>4.7532387003937071</v>
      </c>
      <c r="E29">
        <f>SUMIF(DWSS_2019!$D$5:$D$41,DWSS_working!$A29,DWSS_2019!$F$5:$F$41)</f>
        <v>8072584</v>
      </c>
      <c r="F29">
        <f>SUMIF(DWSS_2019!$D$5:$D$41,DWSS_working!$A29,DWSS_2019!$I$5:$I$41)</f>
        <v>1783816</v>
      </c>
      <c r="G29" s="22">
        <f t="shared" si="2"/>
        <v>4.5254577826412588</v>
      </c>
      <c r="H29" s="37">
        <f t="shared" si="3"/>
        <v>-8.1511771680965461E-3</v>
      </c>
      <c r="J29" t="str">
        <f t="shared" si="4"/>
        <v>IND</v>
      </c>
      <c r="K29">
        <f>SUMIF(DWSS_2013!$D$5:$D$40,DWSS_working!$A29,DWSS_2013!$K$5:$K$40)</f>
        <v>3287919</v>
      </c>
      <c r="L29">
        <f>SUMIF(DWSS_2013!$D$5:$D$40,DWSS_working!$A29,DWSS_2013!$N$5:$N$40)</f>
        <v>805246</v>
      </c>
      <c r="M29" s="21">
        <f>K29/L29</f>
        <v>4.0831236665565553</v>
      </c>
      <c r="N29">
        <f>SUMIF(DWSS_2019!$D$5:$D$41,DWSS_working!$A29,DWSS_2019!$K$5:$K$41)</f>
        <v>3571721</v>
      </c>
      <c r="O29">
        <f>SUMIF(DWSS_2019!$D$5:$D$41,DWSS_working!$A29,DWSS_2019!$N$5:$N$41)</f>
        <v>927239</v>
      </c>
      <c r="P29" s="22">
        <f t="shared" si="6"/>
        <v>3.8519960873086658</v>
      </c>
      <c r="Q29" s="37">
        <f t="shared" si="7"/>
        <v>-9.6647963763611955E-3</v>
      </c>
      <c r="U29" t="b">
        <f t="shared" si="0"/>
        <v>1</v>
      </c>
    </row>
    <row r="30" spans="1:21" x14ac:dyDescent="0.35">
      <c r="B30" s="4">
        <f>SUM(B4:B28)/B29</f>
        <v>0.99967247954024785</v>
      </c>
      <c r="C30" s="4">
        <f>SUM(C4:C28)/C29</f>
        <v>0.99965519758040644</v>
      </c>
      <c r="K30" s="4">
        <f>SUM(K4:K28)/K29</f>
        <v>0.99950667884458222</v>
      </c>
      <c r="L30" s="4">
        <f>SUM(L4:L28)/L29</f>
        <v>0.99945606684168564</v>
      </c>
      <c r="M30" s="21"/>
    </row>
    <row r="33" spans="1:44" ht="15" thickBot="1" x14ac:dyDescent="0.4"/>
    <row r="34" spans="1:44" ht="44" thickBot="1" x14ac:dyDescent="0.4">
      <c r="A34" s="24" t="str">
        <f>A3</f>
        <v>State</v>
      </c>
      <c r="B34" s="25" t="str">
        <f>D3</f>
        <v>HHSize_2013_RUR</v>
      </c>
      <c r="C34" s="24" t="str">
        <f>G3</f>
        <v>HHSize_2019_RUR</v>
      </c>
      <c r="D34" s="26" t="str">
        <f>M3</f>
        <v>HHSize_2013_UR</v>
      </c>
      <c r="E34" s="24" t="str">
        <f>P3</f>
        <v>HHSize_2019_UR</v>
      </c>
      <c r="G34" s="27" t="s">
        <v>44</v>
      </c>
      <c r="H34" s="28" t="s">
        <v>47</v>
      </c>
      <c r="I34" s="29">
        <v>2019</v>
      </c>
      <c r="J34" s="29">
        <f>I34+1</f>
        <v>2020</v>
      </c>
      <c r="K34" s="29">
        <f t="shared" ref="K34:AE34" si="8">J34+1</f>
        <v>2021</v>
      </c>
      <c r="L34" s="29">
        <f t="shared" si="8"/>
        <v>2022</v>
      </c>
      <c r="M34" s="29">
        <f t="shared" si="8"/>
        <v>2023</v>
      </c>
      <c r="N34" s="29">
        <f t="shared" si="8"/>
        <v>2024</v>
      </c>
      <c r="O34" s="29">
        <f t="shared" si="8"/>
        <v>2025</v>
      </c>
      <c r="P34" s="29">
        <f t="shared" si="8"/>
        <v>2026</v>
      </c>
      <c r="Q34" s="29">
        <f t="shared" si="8"/>
        <v>2027</v>
      </c>
      <c r="R34" s="29">
        <f t="shared" si="8"/>
        <v>2028</v>
      </c>
      <c r="S34" s="29">
        <f t="shared" si="8"/>
        <v>2029</v>
      </c>
      <c r="T34" s="29">
        <f t="shared" si="8"/>
        <v>2030</v>
      </c>
      <c r="U34" s="29">
        <f t="shared" si="8"/>
        <v>2031</v>
      </c>
      <c r="V34" s="29">
        <f t="shared" si="8"/>
        <v>2032</v>
      </c>
      <c r="W34" s="29">
        <f t="shared" si="8"/>
        <v>2033</v>
      </c>
      <c r="X34" s="29">
        <f t="shared" si="8"/>
        <v>2034</v>
      </c>
      <c r="Y34" s="29">
        <f t="shared" si="8"/>
        <v>2035</v>
      </c>
      <c r="Z34" s="29">
        <f t="shared" si="8"/>
        <v>2036</v>
      </c>
      <c r="AA34" s="29">
        <f t="shared" si="8"/>
        <v>2037</v>
      </c>
      <c r="AB34" s="29">
        <f>AA34+1</f>
        <v>2038</v>
      </c>
      <c r="AC34" s="29">
        <f t="shared" si="8"/>
        <v>2039</v>
      </c>
      <c r="AD34" s="29">
        <f t="shared" si="8"/>
        <v>2040</v>
      </c>
      <c r="AE34" s="29">
        <f t="shared" si="8"/>
        <v>2041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x14ac:dyDescent="0.35">
      <c r="A35" s="14" t="str">
        <f t="shared" ref="A35:A60" si="9">A4</f>
        <v>AP</v>
      </c>
      <c r="B35" s="30">
        <f t="shared" ref="B35:B60" si="10">D4</f>
        <v>3.722053122296626</v>
      </c>
      <c r="C35" s="30">
        <f t="shared" ref="C35:C60" si="11">G4</f>
        <v>3.4525771342140614</v>
      </c>
      <c r="D35" s="30">
        <f t="shared" ref="D35:D60" si="12">M4</f>
        <v>3.4686400020042338</v>
      </c>
      <c r="E35" s="30">
        <f t="shared" ref="E35:E60" si="13">P4</f>
        <v>3.2041040522333919</v>
      </c>
      <c r="G35" s="6" t="str">
        <f t="shared" ref="G35:G60" si="14">A35</f>
        <v>AP</v>
      </c>
      <c r="H35" s="7" t="str">
        <f>$B$1</f>
        <v>RURAL</v>
      </c>
      <c r="I35" s="31">
        <f>C35</f>
        <v>3.4525771342140614</v>
      </c>
      <c r="J35" s="31">
        <f>I35*(1+$H4)</f>
        <v>3.4096007435386788</v>
      </c>
      <c r="K35" s="31">
        <f t="shared" ref="K35:AE50" si="15">J35*(1+$H4)</f>
        <v>3.367159306923317</v>
      </c>
      <c r="L35" s="31">
        <f t="shared" si="15"/>
        <v>3.3252461654596353</v>
      </c>
      <c r="M35" s="31">
        <f t="shared" si="15"/>
        <v>3.2838547431268967</v>
      </c>
      <c r="N35" s="31">
        <f t="shared" si="15"/>
        <v>3.2429785457602143</v>
      </c>
      <c r="O35" s="31">
        <f t="shared" si="15"/>
        <v>3.20261116003164</v>
      </c>
      <c r="P35" s="31">
        <f t="shared" si="15"/>
        <v>3.1627462524439371</v>
      </c>
      <c r="Q35" s="31">
        <f t="shared" si="15"/>
        <v>3.1233775683368767</v>
      </c>
      <c r="R35" s="31">
        <f t="shared" si="15"/>
        <v>3.0844989309059052</v>
      </c>
      <c r="S35" s="31">
        <f t="shared" si="15"/>
        <v>3.0461042402330238</v>
      </c>
      <c r="T35" s="31">
        <f t="shared" si="15"/>
        <v>3.0081874723297357</v>
      </c>
      <c r="U35" s="31">
        <f t="shared" si="15"/>
        <v>2.9707426781919031</v>
      </c>
      <c r="V35" s="31">
        <f t="shared" si="15"/>
        <v>2.9337639828663691</v>
      </c>
      <c r="W35" s="31">
        <f t="shared" si="15"/>
        <v>2.8972455845292</v>
      </c>
      <c r="X35" s="31">
        <f t="shared" si="15"/>
        <v>2.8611817535753992</v>
      </c>
      <c r="Y35" s="31">
        <f t="shared" si="15"/>
        <v>2.8255668317199536</v>
      </c>
      <c r="Z35" s="31">
        <f t="shared" si="15"/>
        <v>2.7903952311100682</v>
      </c>
      <c r="AA35" s="31">
        <f t="shared" si="15"/>
        <v>2.755661433448453</v>
      </c>
      <c r="AB35" s="31">
        <f t="shared" si="15"/>
        <v>2.7213599891275213</v>
      </c>
      <c r="AC35" s="31">
        <f t="shared" si="15"/>
        <v>2.6874855163743665</v>
      </c>
      <c r="AD35" s="31">
        <f t="shared" si="15"/>
        <v>2.6540327004063813</v>
      </c>
      <c r="AE35" s="31">
        <f t="shared" si="15"/>
        <v>2.6209962925973866</v>
      </c>
      <c r="AF35" s="32" t="b">
        <f>AD35&lt;=I35</f>
        <v>1</v>
      </c>
    </row>
    <row r="36" spans="1:44" x14ac:dyDescent="0.35">
      <c r="A36" s="14" t="str">
        <f t="shared" si="9"/>
        <v>NE</v>
      </c>
      <c r="B36" s="30">
        <f>D5</f>
        <v>4.9523628772063013</v>
      </c>
      <c r="C36" s="30">
        <f t="shared" si="11"/>
        <v>4.63919006579557</v>
      </c>
      <c r="D36" s="30">
        <f t="shared" si="12"/>
        <v>4.4559294871794872</v>
      </c>
      <c r="E36" s="30">
        <f t="shared" si="13"/>
        <v>4.0891347588264546</v>
      </c>
      <c r="G36" s="8" t="str">
        <f t="shared" si="14"/>
        <v>NE</v>
      </c>
      <c r="H36" t="str">
        <f t="shared" ref="H36:H60" si="16">$B$1</f>
        <v>RURAL</v>
      </c>
      <c r="I36" s="33">
        <f t="shared" ref="I36:I60" si="17">C36</f>
        <v>4.63919006579557</v>
      </c>
      <c r="J36" s="33">
        <f t="shared" ref="J36:Y51" si="18">I36*(1+$H5)</f>
        <v>4.588954836371288</v>
      </c>
      <c r="K36" s="33">
        <f t="shared" si="18"/>
        <v>4.5392635765277989</v>
      </c>
      <c r="L36" s="33">
        <f t="shared" si="18"/>
        <v>4.4901103959186628</v>
      </c>
      <c r="M36" s="33">
        <f t="shared" si="18"/>
        <v>4.44148946798075</v>
      </c>
      <c r="N36" s="33">
        <f t="shared" si="18"/>
        <v>4.3933950292435684</v>
      </c>
      <c r="O36" s="33">
        <f t="shared" si="18"/>
        <v>4.3458213786460682</v>
      </c>
      <c r="P36" s="33">
        <f t="shared" si="18"/>
        <v>4.2987628768608444</v>
      </c>
      <c r="Q36" s="33">
        <f t="shared" si="18"/>
        <v>4.2522139456256554</v>
      </c>
      <c r="R36" s="33">
        <f t="shared" si="18"/>
        <v>4.2061690670821843</v>
      </c>
      <c r="S36" s="33">
        <f t="shared" si="18"/>
        <v>4.1606227831219567</v>
      </c>
      <c r="T36" s="33">
        <f t="shared" si="18"/>
        <v>4.1155696947393441</v>
      </c>
      <c r="U36" s="33">
        <f t="shared" si="18"/>
        <v>4.0710044613915706</v>
      </c>
      <c r="V36" s="33">
        <f t="shared" si="18"/>
        <v>4.0269218003656508</v>
      </c>
      <c r="W36" s="33">
        <f t="shared" si="18"/>
        <v>3.9833164861521837</v>
      </c>
      <c r="X36" s="33">
        <f t="shared" si="18"/>
        <v>3.9401833498259262</v>
      </c>
      <c r="Y36" s="33">
        <f t="shared" si="18"/>
        <v>3.8975172784330749</v>
      </c>
      <c r="Z36" s="33">
        <f t="shared" si="15"/>
        <v>3.8553132143851814</v>
      </c>
      <c r="AA36" s="33">
        <f t="shared" si="15"/>
        <v>3.813566154859632</v>
      </c>
      <c r="AB36" s="33">
        <f t="shared" si="15"/>
        <v>3.7722711512066187</v>
      </c>
      <c r="AC36" s="33">
        <f t="shared" si="15"/>
        <v>3.7314233083625323</v>
      </c>
      <c r="AD36" s="33">
        <f t="shared" si="15"/>
        <v>3.6910177842697056</v>
      </c>
      <c r="AE36" s="33">
        <f t="shared" si="15"/>
        <v>3.6510497893024425</v>
      </c>
      <c r="AF36" s="32" t="b">
        <f t="shared" ref="AF36:AF86" si="19">AD36&lt;=I36</f>
        <v>1</v>
      </c>
    </row>
    <row r="37" spans="1:44" x14ac:dyDescent="0.35">
      <c r="A37" s="14" t="str">
        <f t="shared" si="9"/>
        <v>AS</v>
      </c>
      <c r="B37" s="30">
        <f t="shared" si="10"/>
        <v>5.311809774326214</v>
      </c>
      <c r="C37" s="30">
        <f t="shared" si="11"/>
        <v>4.7929063384959623</v>
      </c>
      <c r="D37" s="30">
        <f t="shared" si="12"/>
        <v>3.6891621389762652</v>
      </c>
      <c r="E37" s="30">
        <f t="shared" si="13"/>
        <v>3.7518642072213502</v>
      </c>
      <c r="G37" s="8" t="str">
        <f t="shared" si="14"/>
        <v>AS</v>
      </c>
      <c r="H37" t="str">
        <f t="shared" si="16"/>
        <v>RURAL</v>
      </c>
      <c r="I37" s="33">
        <f t="shared" si="17"/>
        <v>4.7929063384959623</v>
      </c>
      <c r="J37" s="33">
        <f t="shared" si="18"/>
        <v>4.7114907951227121</v>
      </c>
      <c r="K37" s="33">
        <f t="shared" si="18"/>
        <v>4.6314582311433048</v>
      </c>
      <c r="L37" s="33">
        <f t="shared" si="18"/>
        <v>4.5527851543359299</v>
      </c>
      <c r="M37" s="33">
        <f t="shared" si="18"/>
        <v>4.475448471533519</v>
      </c>
      <c r="N37" s="33">
        <f t="shared" si="18"/>
        <v>4.3994254818451317</v>
      </c>
      <c r="O37" s="33">
        <f t="shared" si="18"/>
        <v>4.3246938699924904</v>
      </c>
      <c r="P37" s="33">
        <f t="shared" si="18"/>
        <v>4.2512316997597015</v>
      </c>
      <c r="Q37" s="33">
        <f t="shared" si="18"/>
        <v>4.1790174075542472</v>
      </c>
      <c r="R37" s="33">
        <f t="shared" si="18"/>
        <v>4.1080297960773517</v>
      </c>
      <c r="S37" s="33">
        <f t="shared" si="18"/>
        <v>4.0382480281018696</v>
      </c>
      <c r="T37" s="33">
        <f t="shared" si="18"/>
        <v>3.9696516203558665</v>
      </c>
      <c r="U37" s="33">
        <f t="shared" si="18"/>
        <v>3.9022204375100951</v>
      </c>
      <c r="V37" s="33">
        <f t="shared" si="18"/>
        <v>3.8359346862676071</v>
      </c>
      <c r="W37" s="33">
        <f t="shared" si="18"/>
        <v>3.7707749095537606</v>
      </c>
      <c r="X37" s="33">
        <f t="shared" si="18"/>
        <v>3.7067219808049221</v>
      </c>
      <c r="Y37" s="33">
        <f t="shared" si="18"/>
        <v>3.643757098354182</v>
      </c>
      <c r="Z37" s="33">
        <f t="shared" si="15"/>
        <v>3.5818617799124417</v>
      </c>
      <c r="AA37" s="33">
        <f t="shared" si="15"/>
        <v>3.5210178571432431</v>
      </c>
      <c r="AB37" s="33">
        <f t="shared" si="15"/>
        <v>3.4612074703297608</v>
      </c>
      <c r="AC37" s="33">
        <f t="shared" si="15"/>
        <v>3.4024130631323777</v>
      </c>
      <c r="AD37" s="33">
        <f t="shared" si="15"/>
        <v>3.3446173774353158</v>
      </c>
      <c r="AE37" s="33">
        <f t="shared" si="15"/>
        <v>3.2878034482808056</v>
      </c>
      <c r="AF37" s="32" t="b">
        <f t="shared" si="19"/>
        <v>1</v>
      </c>
    </row>
    <row r="38" spans="1:44" x14ac:dyDescent="0.35">
      <c r="A38" s="14" t="str">
        <f t="shared" si="9"/>
        <v>BR</v>
      </c>
      <c r="B38" s="30">
        <f t="shared" si="10"/>
        <v>5.2067151699695504</v>
      </c>
      <c r="C38" s="30">
        <f t="shared" si="11"/>
        <v>5.0930901461829992</v>
      </c>
      <c r="D38" s="30">
        <f t="shared" si="12"/>
        <v>4.7810939989378651</v>
      </c>
      <c r="E38" s="30">
        <f t="shared" si="13"/>
        <v>4.4510208660533994</v>
      </c>
      <c r="G38" s="8" t="str">
        <f t="shared" si="14"/>
        <v>BR</v>
      </c>
      <c r="H38" t="str">
        <f t="shared" si="16"/>
        <v>RURAL</v>
      </c>
      <c r="I38" s="33">
        <f t="shared" si="17"/>
        <v>5.0930901461829992</v>
      </c>
      <c r="J38" s="33">
        <f t="shared" si="18"/>
        <v>5.074395192003502</v>
      </c>
      <c r="K38" s="33">
        <f t="shared" si="18"/>
        <v>5.0557688604679685</v>
      </c>
      <c r="L38" s="33">
        <f t="shared" si="18"/>
        <v>5.0372108996866514</v>
      </c>
      <c r="M38" s="33">
        <f t="shared" si="18"/>
        <v>5.0187210586944042</v>
      </c>
      <c r="N38" s="33">
        <f t="shared" si="18"/>
        <v>5.000299087447285</v>
      </c>
      <c r="O38" s="33">
        <f t="shared" si="18"/>
        <v>4.9819447368191767</v>
      </c>
      <c r="P38" s="33">
        <f t="shared" si="18"/>
        <v>4.9636577585984156</v>
      </c>
      <c r="Q38" s="33">
        <f t="shared" si="18"/>
        <v>4.9454379054844377</v>
      </c>
      <c r="R38" s="33">
        <f t="shared" si="18"/>
        <v>4.9272849310844329</v>
      </c>
      <c r="S38" s="33">
        <f t="shared" si="18"/>
        <v>4.9091985899100115</v>
      </c>
      <c r="T38" s="33">
        <f t="shared" si="18"/>
        <v>4.8911786373738879</v>
      </c>
      <c r="U38" s="33">
        <f t="shared" si="18"/>
        <v>4.8732248297865688</v>
      </c>
      <c r="V38" s="33">
        <f t="shared" si="18"/>
        <v>4.855336924353062</v>
      </c>
      <c r="W38" s="33">
        <f t="shared" si="18"/>
        <v>4.8375146791695895</v>
      </c>
      <c r="X38" s="33">
        <f t="shared" si="18"/>
        <v>4.8197578532203185</v>
      </c>
      <c r="Y38" s="33">
        <f t="shared" si="18"/>
        <v>4.8020662063741</v>
      </c>
      <c r="Z38" s="33">
        <f t="shared" si="15"/>
        <v>4.7844394993812234</v>
      </c>
      <c r="AA38" s="33">
        <f t="shared" si="15"/>
        <v>4.7668774938701803</v>
      </c>
      <c r="AB38" s="33">
        <f t="shared" si="15"/>
        <v>4.74937995234444</v>
      </c>
      <c r="AC38" s="33">
        <f t="shared" si="15"/>
        <v>4.7319466381792381</v>
      </c>
      <c r="AD38" s="33">
        <f t="shared" si="15"/>
        <v>4.7145773156183788</v>
      </c>
      <c r="AE38" s="33">
        <f t="shared" si="15"/>
        <v>4.6972717497710441</v>
      </c>
      <c r="AF38" s="32" t="b">
        <f t="shared" si="19"/>
        <v>1</v>
      </c>
    </row>
    <row r="39" spans="1:44" x14ac:dyDescent="0.35">
      <c r="A39" s="14" t="str">
        <f t="shared" si="9"/>
        <v>CG</v>
      </c>
      <c r="B39" s="30">
        <f t="shared" si="10"/>
        <v>4.7156405127065275</v>
      </c>
      <c r="C39" s="30">
        <f t="shared" si="11"/>
        <v>4.5847642348754452</v>
      </c>
      <c r="D39" s="30">
        <f t="shared" si="12"/>
        <v>4.5276654411764703</v>
      </c>
      <c r="E39" s="30">
        <f t="shared" si="13"/>
        <v>4.3248865679308279</v>
      </c>
      <c r="G39" s="8" t="str">
        <f t="shared" si="14"/>
        <v>CG</v>
      </c>
      <c r="H39" t="str">
        <f t="shared" si="16"/>
        <v>RURAL</v>
      </c>
      <c r="I39" s="33">
        <f t="shared" si="17"/>
        <v>4.5847642348754452</v>
      </c>
      <c r="J39" s="33">
        <f t="shared" si="18"/>
        <v>4.5633074194138885</v>
      </c>
      <c r="K39" s="33">
        <f t="shared" si="18"/>
        <v>4.541951022404878</v>
      </c>
      <c r="L39" s="33">
        <f t="shared" si="18"/>
        <v>4.5206945738874511</v>
      </c>
      <c r="M39" s="33">
        <f t="shared" si="18"/>
        <v>4.4995376061000778</v>
      </c>
      <c r="N39" s="33">
        <f t="shared" si="18"/>
        <v>4.4784796534703624</v>
      </c>
      <c r="O39" s="33">
        <f t="shared" si="18"/>
        <v>4.4575202526047999</v>
      </c>
      <c r="P39" s="33">
        <f t="shared" si="18"/>
        <v>4.43665894227858</v>
      </c>
      <c r="Q39" s="33">
        <f t="shared" si="18"/>
        <v>4.415895263425436</v>
      </c>
      <c r="R39" s="33">
        <f t="shared" si="18"/>
        <v>4.3952287591275434</v>
      </c>
      <c r="S39" s="33">
        <f t="shared" si="18"/>
        <v>4.374658974605464</v>
      </c>
      <c r="T39" s="33">
        <f t="shared" si="18"/>
        <v>4.35418545720814</v>
      </c>
      <c r="U39" s="33">
        <f t="shared" si="18"/>
        <v>4.3338077564029325</v>
      </c>
      <c r="V39" s="33">
        <f t="shared" si="18"/>
        <v>4.3135254237657072</v>
      </c>
      <c r="W39" s="33">
        <f t="shared" si="18"/>
        <v>4.2933380129709651</v>
      </c>
      <c r="X39" s="33">
        <f t="shared" si="18"/>
        <v>4.2732450797820229</v>
      </c>
      <c r="Y39" s="33">
        <f t="shared" si="18"/>
        <v>4.2532461820412371</v>
      </c>
      <c r="Z39" s="33">
        <f t="shared" si="15"/>
        <v>4.2333408796602727</v>
      </c>
      <c r="AA39" s="33">
        <f t="shared" si="15"/>
        <v>4.2135287346104189</v>
      </c>
      <c r="AB39" s="33">
        <f t="shared" si="15"/>
        <v>4.1938093109129522</v>
      </c>
      <c r="AC39" s="33">
        <f t="shared" si="15"/>
        <v>4.1741821746295393</v>
      </c>
      <c r="AD39" s="33">
        <f t="shared" si="15"/>
        <v>4.154646893852691</v>
      </c>
      <c r="AE39" s="33">
        <f t="shared" si="15"/>
        <v>4.1352030386962557</v>
      </c>
      <c r="AF39" s="32" t="b">
        <f t="shared" si="19"/>
        <v>1</v>
      </c>
    </row>
    <row r="40" spans="1:44" x14ac:dyDescent="0.35">
      <c r="A40" s="14" t="str">
        <f t="shared" si="9"/>
        <v>DL</v>
      </c>
      <c r="B40" s="30">
        <f t="shared" si="10"/>
        <v>4.9044326962179747</v>
      </c>
      <c r="C40" s="30">
        <f t="shared" si="11"/>
        <v>4.1671763506625892</v>
      </c>
      <c r="D40" s="30">
        <f t="shared" si="12"/>
        <v>4.1327157576330462</v>
      </c>
      <c r="E40" s="30">
        <f t="shared" si="13"/>
        <v>3.9988693225558123</v>
      </c>
      <c r="G40" s="8" t="str">
        <f t="shared" si="14"/>
        <v>DL</v>
      </c>
      <c r="H40" t="str">
        <f t="shared" si="16"/>
        <v>RURAL</v>
      </c>
      <c r="I40" s="33">
        <f t="shared" si="17"/>
        <v>4.1671763506625892</v>
      </c>
      <c r="J40" s="33">
        <f t="shared" si="18"/>
        <v>4.055559055940118</v>
      </c>
      <c r="K40" s="33">
        <f t="shared" si="18"/>
        <v>3.9469314164260667</v>
      </c>
      <c r="L40" s="33">
        <f t="shared" si="18"/>
        <v>3.8412133545814888</v>
      </c>
      <c r="M40" s="33">
        <f t="shared" si="18"/>
        <v>3.7383269377342527</v>
      </c>
      <c r="N40" s="33">
        <f t="shared" si="18"/>
        <v>3.6381963206290533</v>
      </c>
      <c r="O40" s="33">
        <f t="shared" si="18"/>
        <v>3.5407476895162144</v>
      </c>
      <c r="P40" s="33">
        <f t="shared" si="18"/>
        <v>3.4459092077380671</v>
      </c>
      <c r="Q40" s="33">
        <f t="shared" si="18"/>
        <v>3.353610962772787</v>
      </c>
      <c r="R40" s="33">
        <f t="shared" si="18"/>
        <v>3.2637849146966591</v>
      </c>
      <c r="S40" s="33">
        <f t="shared" si="18"/>
        <v>3.1763648460267717</v>
      </c>
      <c r="T40" s="33">
        <f t="shared" si="18"/>
        <v>3.0912863129071702</v>
      </c>
      <c r="U40" s="33">
        <f t="shared" si="18"/>
        <v>3.0084865976024795</v>
      </c>
      <c r="V40" s="33">
        <f t="shared" si="18"/>
        <v>2.9279046622639839</v>
      </c>
      <c r="W40" s="33">
        <f t="shared" si="18"/>
        <v>2.8494811039340719</v>
      </c>
      <c r="X40" s="33">
        <f t="shared" si="18"/>
        <v>2.7731581107558849</v>
      </c>
      <c r="Y40" s="33">
        <f t="shared" si="18"/>
        <v>2.6988794193558832</v>
      </c>
      <c r="Z40" s="33">
        <f t="shared" si="15"/>
        <v>2.6265902733679147</v>
      </c>
      <c r="AA40" s="33">
        <f t="shared" si="15"/>
        <v>2.5562373830682112</v>
      </c>
      <c r="AB40" s="33">
        <f t="shared" si="15"/>
        <v>2.4877688860915579</v>
      </c>
      <c r="AC40" s="33">
        <f t="shared" si="15"/>
        <v>2.4211343091996715</v>
      </c>
      <c r="AD40" s="33">
        <f t="shared" si="15"/>
        <v>2.3562845310736131</v>
      </c>
      <c r="AE40" s="33">
        <f t="shared" si="15"/>
        <v>2.2931717461027956</v>
      </c>
      <c r="AF40" s="32" t="b">
        <f t="shared" si="19"/>
        <v>1</v>
      </c>
    </row>
    <row r="41" spans="1:44" x14ac:dyDescent="0.35">
      <c r="A41" s="14" t="str">
        <f t="shared" si="9"/>
        <v>GA</v>
      </c>
      <c r="B41" s="30">
        <f t="shared" si="10"/>
        <v>4.2146857498444303</v>
      </c>
      <c r="C41" s="30">
        <f t="shared" si="11"/>
        <v>4.1059701492537313</v>
      </c>
      <c r="D41" s="30">
        <f t="shared" si="12"/>
        <v>3.8589595375722543</v>
      </c>
      <c r="E41" s="30">
        <f t="shared" si="13"/>
        <v>3.8865280289330921</v>
      </c>
      <c r="G41" s="8" t="str">
        <f t="shared" si="14"/>
        <v>GA</v>
      </c>
      <c r="H41" t="str">
        <f t="shared" si="16"/>
        <v>RURAL</v>
      </c>
      <c r="I41" s="33">
        <f t="shared" si="17"/>
        <v>4.1059701492537313</v>
      </c>
      <c r="J41" s="33">
        <f t="shared" si="18"/>
        <v>4.0881254959573923</v>
      </c>
      <c r="K41" s="33">
        <f t="shared" si="18"/>
        <v>4.0703583959894241</v>
      </c>
      <c r="L41" s="33">
        <f t="shared" si="18"/>
        <v>4.0526685123010404</v>
      </c>
      <c r="M41" s="33">
        <f t="shared" si="18"/>
        <v>4.0350555093082772</v>
      </c>
      <c r="N41" s="33">
        <f t="shared" si="18"/>
        <v>4.0175190528856275</v>
      </c>
      <c r="O41" s="33">
        <f t="shared" si="18"/>
        <v>4.0000588103597021</v>
      </c>
      <c r="P41" s="33">
        <f t="shared" si="18"/>
        <v>3.9826744505029197</v>
      </c>
      <c r="Q41" s="33">
        <f t="shared" si="18"/>
        <v>3.9653656435272215</v>
      </c>
      <c r="R41" s="33">
        <f t="shared" si="18"/>
        <v>3.9481320610778172</v>
      </c>
      <c r="S41" s="33">
        <f t="shared" si="18"/>
        <v>3.9309733762269548</v>
      </c>
      <c r="T41" s="33">
        <f t="shared" si="18"/>
        <v>3.9138892634677185</v>
      </c>
      <c r="U41" s="33">
        <f t="shared" si="18"/>
        <v>3.8968793987078545</v>
      </c>
      <c r="V41" s="33">
        <f t="shared" si="18"/>
        <v>3.8799434592636222</v>
      </c>
      <c r="W41" s="33">
        <f t="shared" si="18"/>
        <v>3.8630811238536729</v>
      </c>
      <c r="X41" s="33">
        <f t="shared" si="18"/>
        <v>3.8462920725929548</v>
      </c>
      <c r="Y41" s="33">
        <f t="shared" si="18"/>
        <v>3.829575986986645</v>
      </c>
      <c r="Z41" s="33">
        <f t="shared" si="15"/>
        <v>3.812932549924108</v>
      </c>
      <c r="AA41" s="33">
        <f t="shared" si="15"/>
        <v>3.7963614456728783</v>
      </c>
      <c r="AB41" s="33">
        <f t="shared" si="15"/>
        <v>3.7798623598726726</v>
      </c>
      <c r="AC41" s="33">
        <f t="shared" si="15"/>
        <v>3.7634349795294257</v>
      </c>
      <c r="AD41" s="33">
        <f t="shared" si="15"/>
        <v>3.7470789930093527</v>
      </c>
      <c r="AE41" s="33">
        <f t="shared" si="15"/>
        <v>3.730794090033037</v>
      </c>
      <c r="AF41" s="32" t="b">
        <f t="shared" si="19"/>
        <v>1</v>
      </c>
    </row>
    <row r="42" spans="1:44" x14ac:dyDescent="0.35">
      <c r="A42" s="14" t="str">
        <f t="shared" si="9"/>
        <v>GJ</v>
      </c>
      <c r="B42" s="30">
        <f t="shared" si="10"/>
        <v>5.0706106311319372</v>
      </c>
      <c r="C42" s="30">
        <f t="shared" si="11"/>
        <v>4.8018874923951271</v>
      </c>
      <c r="D42" s="30">
        <f t="shared" si="12"/>
        <v>4.1698170118640663</v>
      </c>
      <c r="E42" s="30">
        <f t="shared" si="13"/>
        <v>4.0142480934041682</v>
      </c>
      <c r="G42" s="8" t="str">
        <f t="shared" si="14"/>
        <v>GJ</v>
      </c>
      <c r="H42" t="str">
        <f t="shared" si="16"/>
        <v>RURAL</v>
      </c>
      <c r="I42" s="33">
        <f t="shared" si="17"/>
        <v>4.8018874923951271</v>
      </c>
      <c r="J42" s="33">
        <f t="shared" si="18"/>
        <v>4.7585057671622728</v>
      </c>
      <c r="K42" s="33">
        <f t="shared" si="18"/>
        <v>4.7155159657483665</v>
      </c>
      <c r="L42" s="33">
        <f t="shared" si="18"/>
        <v>4.6729145473933524</v>
      </c>
      <c r="M42" s="33">
        <f t="shared" si="18"/>
        <v>4.6306980033254881</v>
      </c>
      <c r="N42" s="33">
        <f t="shared" si="18"/>
        <v>4.5888628564723506</v>
      </c>
      <c r="O42" s="33">
        <f t="shared" si="18"/>
        <v>4.5474056611744578</v>
      </c>
      <c r="P42" s="33">
        <f t="shared" si="18"/>
        <v>4.5063230029014711</v>
      </c>
      <c r="Q42" s="33">
        <f t="shared" si="18"/>
        <v>4.4656114979709685</v>
      </c>
      <c r="R42" s="33">
        <f t="shared" si="18"/>
        <v>4.4252677932697528</v>
      </c>
      <c r="S42" s="33">
        <f t="shared" si="18"/>
        <v>4.3852885659776799</v>
      </c>
      <c r="T42" s="33">
        <f t="shared" si="18"/>
        <v>4.3456705232939825</v>
      </c>
      <c r="U42" s="33">
        <f t="shared" si="18"/>
        <v>4.3064104021660672</v>
      </c>
      <c r="V42" s="33">
        <f t="shared" si="18"/>
        <v>4.2675049690207585</v>
      </c>
      <c r="W42" s="33">
        <f t="shared" si="18"/>
        <v>4.2289510194979725</v>
      </c>
      <c r="X42" s="33">
        <f t="shared" si="18"/>
        <v>4.1907453781867989</v>
      </c>
      <c r="Y42" s="33">
        <f t="shared" si="18"/>
        <v>4.152884898363963</v>
      </c>
      <c r="Z42" s="33">
        <f t="shared" si="15"/>
        <v>4.1153664617346548</v>
      </c>
      <c r="AA42" s="33">
        <f t="shared" si="15"/>
        <v>4.0781869781756956</v>
      </c>
      <c r="AB42" s="33">
        <f t="shared" si="15"/>
        <v>4.0413433854810288</v>
      </c>
      <c r="AC42" s="33">
        <f t="shared" si="15"/>
        <v>4.0048326491095061</v>
      </c>
      <c r="AD42" s="33">
        <f t="shared" si="15"/>
        <v>3.9686517619349555</v>
      </c>
      <c r="AE42" s="33">
        <f t="shared" si="15"/>
        <v>3.9327977439985062</v>
      </c>
      <c r="AF42" s="32" t="b">
        <f t="shared" si="19"/>
        <v>1</v>
      </c>
    </row>
    <row r="43" spans="1:44" x14ac:dyDescent="0.35">
      <c r="A43" s="14" t="str">
        <f t="shared" si="9"/>
        <v>HR</v>
      </c>
      <c r="B43" s="30">
        <f t="shared" si="10"/>
        <v>5.1990543296866312</v>
      </c>
      <c r="C43" s="30">
        <f t="shared" si="11"/>
        <v>4.9040191774851341</v>
      </c>
      <c r="D43" s="30">
        <f t="shared" si="12"/>
        <v>4.3609307359307357</v>
      </c>
      <c r="E43" s="30">
        <f t="shared" si="13"/>
        <v>4.2077241654608057</v>
      </c>
      <c r="G43" s="8" t="str">
        <f t="shared" si="14"/>
        <v>HR</v>
      </c>
      <c r="H43" t="str">
        <f t="shared" si="16"/>
        <v>RURAL</v>
      </c>
      <c r="I43" s="33">
        <f t="shared" si="17"/>
        <v>4.9040191774851341</v>
      </c>
      <c r="J43" s="33">
        <f t="shared" si="18"/>
        <v>4.8565007543037568</v>
      </c>
      <c r="K43" s="33">
        <f t="shared" si="18"/>
        <v>4.8094427698890172</v>
      </c>
      <c r="L43" s="33">
        <f t="shared" si="18"/>
        <v>4.7628407627322265</v>
      </c>
      <c r="M43" s="33">
        <f t="shared" si="18"/>
        <v>4.7166903145553327</v>
      </c>
      <c r="N43" s="33">
        <f t="shared" si="18"/>
        <v>4.670987049892025</v>
      </c>
      <c r="O43" s="33">
        <f t="shared" si="18"/>
        <v>4.6257266356729021</v>
      </c>
      <c r="P43" s="33">
        <f t="shared" si="18"/>
        <v>4.5809047808146603</v>
      </c>
      <c r="Q43" s="33">
        <f t="shared" si="18"/>
        <v>4.5365172358132622</v>
      </c>
      <c r="R43" s="33">
        <f t="shared" si="18"/>
        <v>4.4925597923410425</v>
      </c>
      <c r="S43" s="33">
        <f t="shared" si="18"/>
        <v>4.4490282828477259</v>
      </c>
      <c r="T43" s="33">
        <f t="shared" si="18"/>
        <v>4.4059185801653058</v>
      </c>
      <c r="U43" s="33">
        <f t="shared" si="18"/>
        <v>4.3632265971167508</v>
      </c>
      <c r="V43" s="33">
        <f t="shared" si="18"/>
        <v>4.3209482861285062</v>
      </c>
      <c r="W43" s="33">
        <f t="shared" si="18"/>
        <v>4.2790796388467491</v>
      </c>
      <c r="X43" s="33">
        <f t="shared" si="18"/>
        <v>4.2376166857573594</v>
      </c>
      <c r="Y43" s="33">
        <f t="shared" si="18"/>
        <v>4.1965554958095774</v>
      </c>
      <c r="Z43" s="33">
        <f t="shared" si="15"/>
        <v>4.155892176043305</v>
      </c>
      <c r="AA43" s="33">
        <f t="shared" si="15"/>
        <v>4.1156228712200171</v>
      </c>
      <c r="AB43" s="33">
        <f t="shared" si="15"/>
        <v>4.075743763457254</v>
      </c>
      <c r="AC43" s="33">
        <f t="shared" si="15"/>
        <v>4.0362510718666513</v>
      </c>
      <c r="AD43" s="33">
        <f t="shared" si="15"/>
        <v>3.99714105219548</v>
      </c>
      <c r="AE43" s="33">
        <f t="shared" si="15"/>
        <v>3.9584099964716559</v>
      </c>
      <c r="AF43" s="32" t="b">
        <f t="shared" si="19"/>
        <v>1</v>
      </c>
    </row>
    <row r="44" spans="1:44" x14ac:dyDescent="0.35">
      <c r="A44" s="14" t="str">
        <f t="shared" si="9"/>
        <v>HP</v>
      </c>
      <c r="B44" s="30">
        <f t="shared" si="10"/>
        <v>4.1854242204496011</v>
      </c>
      <c r="C44" s="30">
        <f t="shared" si="11"/>
        <v>4.2304408724071232</v>
      </c>
      <c r="D44" s="30">
        <f t="shared" si="12"/>
        <v>3.3473873873873874</v>
      </c>
      <c r="E44" s="30">
        <f t="shared" si="13"/>
        <v>2.848536274925753</v>
      </c>
      <c r="G44" s="8" t="str">
        <f t="shared" si="14"/>
        <v>HP</v>
      </c>
      <c r="H44" t="str">
        <f t="shared" si="16"/>
        <v>RURAL</v>
      </c>
      <c r="I44" s="33">
        <f t="shared" si="17"/>
        <v>4.2304408724071232</v>
      </c>
      <c r="J44" s="33">
        <f t="shared" si="18"/>
        <v>4.2304408724071232</v>
      </c>
      <c r="K44" s="33">
        <f t="shared" si="18"/>
        <v>4.2304408724071232</v>
      </c>
      <c r="L44" s="33">
        <f t="shared" si="18"/>
        <v>4.2304408724071232</v>
      </c>
      <c r="M44" s="33">
        <f t="shared" si="18"/>
        <v>4.2304408724071232</v>
      </c>
      <c r="N44" s="33">
        <f t="shared" si="18"/>
        <v>4.2304408724071232</v>
      </c>
      <c r="O44" s="33">
        <f t="shared" si="18"/>
        <v>4.2304408724071232</v>
      </c>
      <c r="P44" s="33">
        <f t="shared" si="18"/>
        <v>4.2304408724071232</v>
      </c>
      <c r="Q44" s="33">
        <f t="shared" si="18"/>
        <v>4.2304408724071232</v>
      </c>
      <c r="R44" s="33">
        <f t="shared" si="18"/>
        <v>4.2304408724071232</v>
      </c>
      <c r="S44" s="33">
        <f t="shared" si="18"/>
        <v>4.2304408724071232</v>
      </c>
      <c r="T44" s="33">
        <f t="shared" si="18"/>
        <v>4.2304408724071232</v>
      </c>
      <c r="U44" s="33">
        <f t="shared" si="18"/>
        <v>4.2304408724071232</v>
      </c>
      <c r="V44" s="33">
        <f t="shared" si="18"/>
        <v>4.2304408724071232</v>
      </c>
      <c r="W44" s="33">
        <f t="shared" si="18"/>
        <v>4.2304408724071232</v>
      </c>
      <c r="X44" s="33">
        <f t="shared" si="18"/>
        <v>4.2304408724071232</v>
      </c>
      <c r="Y44" s="33">
        <f t="shared" si="18"/>
        <v>4.2304408724071232</v>
      </c>
      <c r="Z44" s="33">
        <f t="shared" si="15"/>
        <v>4.2304408724071232</v>
      </c>
      <c r="AA44" s="33">
        <f t="shared" si="15"/>
        <v>4.2304408724071232</v>
      </c>
      <c r="AB44" s="33">
        <f t="shared" si="15"/>
        <v>4.2304408724071232</v>
      </c>
      <c r="AC44" s="33">
        <f t="shared" si="15"/>
        <v>4.2304408724071232</v>
      </c>
      <c r="AD44" s="33">
        <f t="shared" si="15"/>
        <v>4.2304408724071232</v>
      </c>
      <c r="AE44" s="33">
        <f t="shared" si="15"/>
        <v>4.2304408724071232</v>
      </c>
      <c r="AF44" s="32" t="b">
        <f t="shared" si="19"/>
        <v>1</v>
      </c>
    </row>
    <row r="45" spans="1:44" x14ac:dyDescent="0.35">
      <c r="A45" s="14" t="str">
        <f t="shared" si="9"/>
        <v>JK</v>
      </c>
      <c r="B45" s="30">
        <f t="shared" si="10"/>
        <v>5.4543514183420543</v>
      </c>
      <c r="C45" s="30">
        <f t="shared" si="11"/>
        <v>5.0836348537872942</v>
      </c>
      <c r="D45" s="30">
        <f t="shared" si="12"/>
        <v>4.7902159541648306</v>
      </c>
      <c r="E45" s="30">
        <f t="shared" si="13"/>
        <v>4.2195475113122169</v>
      </c>
      <c r="G45" s="8" t="str">
        <f t="shared" si="14"/>
        <v>JK</v>
      </c>
      <c r="H45" t="str">
        <f t="shared" si="16"/>
        <v>RURAL</v>
      </c>
      <c r="I45" s="33">
        <f t="shared" si="17"/>
        <v>5.0836348537872942</v>
      </c>
      <c r="J45" s="33">
        <f t="shared" si="18"/>
        <v>5.0243461708804471</v>
      </c>
      <c r="K45" s="33">
        <f t="shared" si="18"/>
        <v>4.9657489514681128</v>
      </c>
      <c r="L45" s="33">
        <f t="shared" si="18"/>
        <v>4.90783513124964</v>
      </c>
      <c r="M45" s="33">
        <f t="shared" si="18"/>
        <v>4.8505967399755372</v>
      </c>
      <c r="N45" s="33">
        <f t="shared" si="18"/>
        <v>4.7940259003505892</v>
      </c>
      <c r="O45" s="33">
        <f t="shared" si="18"/>
        <v>4.7381148269497633</v>
      </c>
      <c r="P45" s="33">
        <f t="shared" si="18"/>
        <v>4.6828558251467571</v>
      </c>
      <c r="Q45" s="33">
        <f t="shared" si="18"/>
        <v>4.6282412900550467</v>
      </c>
      <c r="R45" s="33">
        <f t="shared" si="18"/>
        <v>4.5742637054812798</v>
      </c>
      <c r="S45" s="33">
        <f t="shared" si="18"/>
        <v>4.5209156428908805</v>
      </c>
      <c r="T45" s="33">
        <f t="shared" si="18"/>
        <v>4.4681897603857132</v>
      </c>
      <c r="U45" s="33">
        <f t="shared" si="18"/>
        <v>4.4160788016936721</v>
      </c>
      <c r="V45" s="33">
        <f t="shared" si="18"/>
        <v>4.3645755951700549</v>
      </c>
      <c r="W45" s="33">
        <f t="shared" si="18"/>
        <v>4.3136730528105822</v>
      </c>
      <c r="X45" s="33">
        <f t="shared" si="18"/>
        <v>4.2633641692759268</v>
      </c>
      <c r="Y45" s="33">
        <f t="shared" si="18"/>
        <v>4.2136420209276242</v>
      </c>
      <c r="Z45" s="33">
        <f t="shared" si="15"/>
        <v>4.1644997648752193</v>
      </c>
      <c r="AA45" s="33">
        <f t="shared" si="15"/>
        <v>4.1159306380345333</v>
      </c>
      <c r="AB45" s="33">
        <f t="shared" si="15"/>
        <v>4.0679279561969093</v>
      </c>
      <c r="AC45" s="33">
        <f t="shared" si="15"/>
        <v>4.0204851131093147</v>
      </c>
      <c r="AD45" s="33">
        <f t="shared" si="15"/>
        <v>3.973595579565171</v>
      </c>
      <c r="AE45" s="33">
        <f t="shared" si="15"/>
        <v>3.9272529025057876</v>
      </c>
      <c r="AF45" s="32" t="b">
        <f t="shared" si="19"/>
        <v>1</v>
      </c>
    </row>
    <row r="46" spans="1:44" x14ac:dyDescent="0.35">
      <c r="A46" s="14" t="str">
        <f t="shared" si="9"/>
        <v>JH</v>
      </c>
      <c r="B46" s="30">
        <f t="shared" si="10"/>
        <v>5.1932172936552501</v>
      </c>
      <c r="C46" s="30">
        <f t="shared" si="11"/>
        <v>4.8454162316823259</v>
      </c>
      <c r="D46" s="30">
        <f t="shared" si="12"/>
        <v>4.6096301359459257</v>
      </c>
      <c r="E46" s="30">
        <f t="shared" si="13"/>
        <v>4.0398319128787881</v>
      </c>
      <c r="G46" s="8" t="str">
        <f t="shared" si="14"/>
        <v>JH</v>
      </c>
      <c r="H46" t="str">
        <f t="shared" si="16"/>
        <v>RURAL</v>
      </c>
      <c r="I46" s="33">
        <f t="shared" si="17"/>
        <v>4.8454162316823259</v>
      </c>
      <c r="J46" s="33">
        <f t="shared" si="18"/>
        <v>4.7897574582635416</v>
      </c>
      <c r="K46" s="33">
        <f t="shared" si="18"/>
        <v>4.7347380311692744</v>
      </c>
      <c r="L46" s="33">
        <f t="shared" si="18"/>
        <v>4.6803506062972824</v>
      </c>
      <c r="M46" s="33">
        <f t="shared" si="18"/>
        <v>4.6265879239062331</v>
      </c>
      <c r="N46" s="33">
        <f t="shared" si="18"/>
        <v>4.5734428076466598</v>
      </c>
      <c r="O46" s="33">
        <f t="shared" si="18"/>
        <v>4.520908163603047</v>
      </c>
      <c r="P46" s="33">
        <f t="shared" si="18"/>
        <v>4.4689769793469214</v>
      </c>
      <c r="Q46" s="33">
        <f t="shared" si="18"/>
        <v>4.4176423230008197</v>
      </c>
      <c r="R46" s="33">
        <f t="shared" si="18"/>
        <v>4.3668973423130071</v>
      </c>
      <c r="S46" s="33">
        <f t="shared" si="18"/>
        <v>4.3167352637428236</v>
      </c>
      <c r="T46" s="33">
        <f t="shared" si="18"/>
        <v>4.2671493915565408</v>
      </c>
      <c r="U46" s="33">
        <f t="shared" si="18"/>
        <v>4.2181331069336014</v>
      </c>
      <c r="V46" s="33">
        <f t="shared" si="18"/>
        <v>4.1696798670831257</v>
      </c>
      <c r="W46" s="33">
        <f t="shared" si="18"/>
        <v>4.1217832043705664</v>
      </c>
      <c r="X46" s="33">
        <f t="shared" si="18"/>
        <v>4.0744367254543974</v>
      </c>
      <c r="Y46" s="33">
        <f t="shared" si="18"/>
        <v>4.0276341104327145</v>
      </c>
      <c r="Z46" s="33">
        <f t="shared" si="15"/>
        <v>3.9813691119996473</v>
      </c>
      <c r="AA46" s="33">
        <f t="shared" si="15"/>
        <v>3.9356355546114523</v>
      </c>
      <c r="AB46" s="33">
        <f t="shared" si="15"/>
        <v>3.8904273336621911</v>
      </c>
      <c r="AC46" s="33">
        <f t="shared" si="15"/>
        <v>3.8457384146688751</v>
      </c>
      <c r="AD46" s="33">
        <f t="shared" si="15"/>
        <v>3.8015628324659705</v>
      </c>
      <c r="AE46" s="33">
        <f t="shared" si="15"/>
        <v>3.7578946904091564</v>
      </c>
      <c r="AF46" s="32" t="b">
        <f t="shared" si="19"/>
        <v>1</v>
      </c>
    </row>
    <row r="47" spans="1:44" x14ac:dyDescent="0.35">
      <c r="A47" s="14" t="str">
        <f t="shared" si="9"/>
        <v>KA</v>
      </c>
      <c r="B47" s="30">
        <f t="shared" si="10"/>
        <v>4.6434609174660464</v>
      </c>
      <c r="C47" s="30">
        <f t="shared" si="11"/>
        <v>4.2881261234999757</v>
      </c>
      <c r="D47" s="30">
        <f t="shared" si="12"/>
        <v>3.5712579161825588</v>
      </c>
      <c r="E47" s="30">
        <f t="shared" si="13"/>
        <v>3.5386694945632691</v>
      </c>
      <c r="G47" s="8" t="str">
        <f t="shared" si="14"/>
        <v>KA</v>
      </c>
      <c r="H47" t="str">
        <f t="shared" si="16"/>
        <v>RURAL</v>
      </c>
      <c r="I47" s="33">
        <f t="shared" si="17"/>
        <v>4.2881261234999757</v>
      </c>
      <c r="J47" s="33">
        <f t="shared" si="18"/>
        <v>4.2316055341528527</v>
      </c>
      <c r="K47" s="33">
        <f t="shared" si="18"/>
        <v>4.1758299268627264</v>
      </c>
      <c r="L47" s="33">
        <f t="shared" si="18"/>
        <v>4.1207894822297693</v>
      </c>
      <c r="M47" s="33">
        <f t="shared" si="18"/>
        <v>4.0664745102809139</v>
      </c>
      <c r="N47" s="33">
        <f t="shared" si="18"/>
        <v>4.0128754487639133</v>
      </c>
      <c r="O47" s="33">
        <f t="shared" si="18"/>
        <v>3.9599828614638888</v>
      </c>
      <c r="P47" s="33">
        <f t="shared" si="18"/>
        <v>3.9077874365420668</v>
      </c>
      <c r="Q47" s="33">
        <f t="shared" si="18"/>
        <v>3.8562799848964127</v>
      </c>
      <c r="R47" s="33">
        <f t="shared" si="18"/>
        <v>3.8054514385438716</v>
      </c>
      <c r="S47" s="33">
        <f t="shared" si="18"/>
        <v>3.7552928490239337</v>
      </c>
      <c r="T47" s="33">
        <f t="shared" si="18"/>
        <v>3.7057953858232406</v>
      </c>
      <c r="U47" s="33">
        <f t="shared" si="18"/>
        <v>3.6569503348209573</v>
      </c>
      <c r="V47" s="33">
        <f t="shared" si="18"/>
        <v>3.6087490967546345</v>
      </c>
      <c r="W47" s="33">
        <f t="shared" si="18"/>
        <v>3.5611831857062928</v>
      </c>
      <c r="X47" s="33">
        <f t="shared" si="18"/>
        <v>3.5142442276084602</v>
      </c>
      <c r="Y47" s="33">
        <f t="shared" si="18"/>
        <v>3.4679239587699038</v>
      </c>
      <c r="Z47" s="33">
        <f t="shared" si="15"/>
        <v>3.4222142244207889</v>
      </c>
      <c r="AA47" s="33">
        <f t="shared" si="15"/>
        <v>3.3771069772770184</v>
      </c>
      <c r="AB47" s="33">
        <f t="shared" si="15"/>
        <v>3.3325942761234928</v>
      </c>
      <c r="AC47" s="33">
        <f t="shared" si="15"/>
        <v>3.2886682844160449</v>
      </c>
      <c r="AD47" s="33">
        <f t="shared" si="15"/>
        <v>3.2453212689018009</v>
      </c>
      <c r="AE47" s="33">
        <f t="shared" si="15"/>
        <v>3.2025455982577271</v>
      </c>
      <c r="AF47" s="32" t="b">
        <f t="shared" si="19"/>
        <v>1</v>
      </c>
    </row>
    <row r="48" spans="1:44" x14ac:dyDescent="0.35">
      <c r="A48" s="14" t="str">
        <f t="shared" si="9"/>
        <v>KL</v>
      </c>
      <c r="B48" s="30">
        <f t="shared" si="10"/>
        <v>4.028360351528308</v>
      </c>
      <c r="C48" s="30">
        <f t="shared" si="11"/>
        <v>3.8555317108807818</v>
      </c>
      <c r="D48" s="30">
        <f t="shared" si="12"/>
        <v>3.8556160681380778</v>
      </c>
      <c r="E48" s="30">
        <f t="shared" si="13"/>
        <v>3.7757601753884282</v>
      </c>
      <c r="G48" s="8" t="str">
        <f t="shared" si="14"/>
        <v>KL</v>
      </c>
      <c r="H48" t="str">
        <f t="shared" si="16"/>
        <v>RURAL</v>
      </c>
      <c r="I48" s="33">
        <f t="shared" si="17"/>
        <v>3.8555317108807818</v>
      </c>
      <c r="J48" s="33">
        <f t="shared" si="18"/>
        <v>3.8274565912253555</v>
      </c>
      <c r="K48" s="33">
        <f t="shared" si="18"/>
        <v>3.7995859083124519</v>
      </c>
      <c r="L48" s="33">
        <f t="shared" si="18"/>
        <v>3.7719181734794334</v>
      </c>
      <c r="M48" s="33">
        <f t="shared" si="18"/>
        <v>3.7444519089037698</v>
      </c>
      <c r="N48" s="33">
        <f t="shared" si="18"/>
        <v>3.7171856475241047</v>
      </c>
      <c r="O48" s="33">
        <f t="shared" si="18"/>
        <v>3.6901179329618943</v>
      </c>
      <c r="P48" s="33">
        <f t="shared" si="18"/>
        <v>3.663247319443617</v>
      </c>
      <c r="Q48" s="33">
        <f t="shared" si="18"/>
        <v>3.6365723717235516</v>
      </c>
      <c r="R48" s="33">
        <f t="shared" si="18"/>
        <v>3.6100916650071149</v>
      </c>
      <c r="S48" s="33">
        <f t="shared" si="18"/>
        <v>3.5838037848747586</v>
      </c>
      <c r="T48" s="33">
        <f t="shared" si="18"/>
        <v>3.5577073272064221</v>
      </c>
      <c r="U48" s="33">
        <f t="shared" si="18"/>
        <v>3.5318008981065327</v>
      </c>
      <c r="V48" s="33">
        <f t="shared" si="18"/>
        <v>3.5060831138295541</v>
      </c>
      <c r="W48" s="33">
        <f t="shared" si="18"/>
        <v>3.4805526007060741</v>
      </c>
      <c r="X48" s="33">
        <f t="shared" si="18"/>
        <v>3.4552079950694354</v>
      </c>
      <c r="Y48" s="33">
        <f t="shared" si="18"/>
        <v>3.4300479431828954</v>
      </c>
      <c r="Z48" s="33">
        <f t="shared" si="15"/>
        <v>3.4050711011673203</v>
      </c>
      <c r="AA48" s="33">
        <f t="shared" si="15"/>
        <v>3.3802761349294035</v>
      </c>
      <c r="AB48" s="33">
        <f t="shared" si="15"/>
        <v>3.3556617200904069</v>
      </c>
      <c r="AC48" s="33">
        <f t="shared" si="15"/>
        <v>3.3312265419154232</v>
      </c>
      <c r="AD48" s="33">
        <f t="shared" si="15"/>
        <v>3.3069692952431495</v>
      </c>
      <c r="AE48" s="33">
        <f t="shared" si="15"/>
        <v>3.2828886844161769</v>
      </c>
      <c r="AF48" s="32" t="b">
        <f t="shared" si="19"/>
        <v>1</v>
      </c>
    </row>
    <row r="49" spans="1:32" x14ac:dyDescent="0.35">
      <c r="A49" s="14" t="str">
        <f t="shared" si="9"/>
        <v>MP</v>
      </c>
      <c r="B49" s="30">
        <f t="shared" si="10"/>
        <v>4.9735551090968553</v>
      </c>
      <c r="C49" s="30">
        <f t="shared" si="11"/>
        <v>4.7240751860545513</v>
      </c>
      <c r="D49" s="30">
        <f t="shared" si="12"/>
        <v>4.4356133705000831</v>
      </c>
      <c r="E49" s="30">
        <f t="shared" si="13"/>
        <v>4.383412756167985</v>
      </c>
      <c r="G49" s="8" t="str">
        <f t="shared" si="14"/>
        <v>MP</v>
      </c>
      <c r="H49" t="str">
        <f t="shared" si="16"/>
        <v>RURAL</v>
      </c>
      <c r="I49" s="33">
        <f t="shared" si="17"/>
        <v>4.7240751860545513</v>
      </c>
      <c r="J49" s="33">
        <f t="shared" si="18"/>
        <v>4.6837292142941696</v>
      </c>
      <c r="K49" s="33">
        <f t="shared" si="18"/>
        <v>4.6437278173708041</v>
      </c>
      <c r="L49" s="33">
        <f t="shared" si="18"/>
        <v>4.6040680524425035</v>
      </c>
      <c r="M49" s="33">
        <f t="shared" si="18"/>
        <v>4.5647470018006615</v>
      </c>
      <c r="N49" s="33">
        <f t="shared" si="18"/>
        <v>4.5257617726553665</v>
      </c>
      <c r="O49" s="33">
        <f t="shared" si="18"/>
        <v>4.487109496922586</v>
      </c>
      <c r="P49" s="33">
        <f t="shared" si="18"/>
        <v>4.4487873310131612</v>
      </c>
      <c r="Q49" s="33">
        <f t="shared" si="18"/>
        <v>4.4107924556236124</v>
      </c>
      <c r="R49" s="33">
        <f t="shared" si="18"/>
        <v>4.3731220755287259</v>
      </c>
      <c r="S49" s="33">
        <f t="shared" si="18"/>
        <v>4.3357734193759132</v>
      </c>
      <c r="T49" s="33">
        <f t="shared" si="18"/>
        <v>4.2987437394813277</v>
      </c>
      <c r="U49" s="33">
        <f t="shared" si="18"/>
        <v>4.2620303116277203</v>
      </c>
      <c r="V49" s="33">
        <f t="shared" si="18"/>
        <v>4.2256304348640237</v>
      </c>
      <c r="W49" s="33">
        <f t="shared" si="18"/>
        <v>4.1895414313066475</v>
      </c>
      <c r="X49" s="33">
        <f t="shared" si="18"/>
        <v>4.1537606459424712</v>
      </c>
      <c r="Y49" s="33">
        <f t="shared" si="18"/>
        <v>4.1182854464335179</v>
      </c>
      <c r="Z49" s="33">
        <f t="shared" si="15"/>
        <v>4.0831132229232976</v>
      </c>
      <c r="AA49" s="33">
        <f t="shared" si="15"/>
        <v>4.0482413878448025</v>
      </c>
      <c r="AB49" s="33">
        <f t="shared" si="15"/>
        <v>4.0136673757301464</v>
      </c>
      <c r="AC49" s="33">
        <f t="shared" si="15"/>
        <v>3.9793886430218257</v>
      </c>
      <c r="AD49" s="33">
        <f t="shared" si="15"/>
        <v>3.9454026678855931</v>
      </c>
      <c r="AE49" s="33">
        <f t="shared" si="15"/>
        <v>3.9117069500249313</v>
      </c>
      <c r="AF49" s="32" t="b">
        <f t="shared" si="19"/>
        <v>1</v>
      </c>
    </row>
    <row r="50" spans="1:32" x14ac:dyDescent="0.35">
      <c r="A50" s="14" t="str">
        <f t="shared" si="9"/>
        <v>MH</v>
      </c>
      <c r="B50" s="30">
        <f t="shared" si="10"/>
        <v>4.5924702098106582</v>
      </c>
      <c r="C50" s="30">
        <f t="shared" si="11"/>
        <v>4.4959852504044848</v>
      </c>
      <c r="D50" s="30">
        <f t="shared" si="12"/>
        <v>4.2965998670339065</v>
      </c>
      <c r="E50" s="30">
        <f t="shared" si="13"/>
        <v>3.9065059039670595</v>
      </c>
      <c r="G50" s="8" t="str">
        <f t="shared" si="14"/>
        <v>MH</v>
      </c>
      <c r="H50" t="str">
        <f t="shared" si="16"/>
        <v>RURAL</v>
      </c>
      <c r="I50" s="33">
        <f t="shared" si="17"/>
        <v>4.4959852504044848</v>
      </c>
      <c r="J50" s="33">
        <f t="shared" si="18"/>
        <v>4.480102663311416</v>
      </c>
      <c r="K50" s="33">
        <f t="shared" si="18"/>
        <v>4.4642761832913731</v>
      </c>
      <c r="L50" s="33">
        <f t="shared" si="18"/>
        <v>4.448505612139642</v>
      </c>
      <c r="M50" s="33">
        <f t="shared" si="18"/>
        <v>4.4327907523516883</v>
      </c>
      <c r="N50" s="33">
        <f t="shared" si="18"/>
        <v>4.4171314071206869</v>
      </c>
      <c r="O50" s="33">
        <f t="shared" si="18"/>
        <v>4.4015273803350539</v>
      </c>
      <c r="P50" s="33">
        <f t="shared" si="18"/>
        <v>4.3859784765759926</v>
      </c>
      <c r="Q50" s="33">
        <f t="shared" si="18"/>
        <v>4.3704845011150466</v>
      </c>
      <c r="R50" s="33">
        <f t="shared" si="18"/>
        <v>4.3550452599116589</v>
      </c>
      <c r="S50" s="33">
        <f t="shared" si="18"/>
        <v>4.3396605596107447</v>
      </c>
      <c r="T50" s="33">
        <f t="shared" si="18"/>
        <v>4.3243302075402674</v>
      </c>
      <c r="U50" s="33">
        <f t="shared" si="18"/>
        <v>4.3090540117088265</v>
      </c>
      <c r="V50" s="33">
        <f t="shared" si="18"/>
        <v>4.293831780803254</v>
      </c>
      <c r="W50" s="33">
        <f t="shared" si="18"/>
        <v>4.2786633241862182</v>
      </c>
      <c r="X50" s="33">
        <f t="shared" si="18"/>
        <v>4.2635484518938336</v>
      </c>
      <c r="Y50" s="33">
        <f t="shared" si="18"/>
        <v>4.2484869746332867</v>
      </c>
      <c r="Z50" s="33">
        <f t="shared" si="15"/>
        <v>4.2334787037804604</v>
      </c>
      <c r="AA50" s="33">
        <f t="shared" si="15"/>
        <v>4.2185234513775756</v>
      </c>
      <c r="AB50" s="33">
        <f t="shared" si="15"/>
        <v>4.2036210301308357</v>
      </c>
      <c r="AC50" s="33">
        <f t="shared" si="15"/>
        <v>4.1887712534080803</v>
      </c>
      <c r="AD50" s="33">
        <f t="shared" si="15"/>
        <v>4.1739739352364484</v>
      </c>
      <c r="AE50" s="33">
        <f t="shared" si="15"/>
        <v>4.1592288903000512</v>
      </c>
      <c r="AF50" s="32" t="b">
        <f t="shared" si="19"/>
        <v>1</v>
      </c>
    </row>
    <row r="51" spans="1:32" x14ac:dyDescent="0.35">
      <c r="A51" s="14" t="str">
        <f t="shared" si="9"/>
        <v>OD</v>
      </c>
      <c r="B51" s="30">
        <f t="shared" si="10"/>
        <v>4.1539567631892105</v>
      </c>
      <c r="C51" s="30">
        <f t="shared" si="11"/>
        <v>3.8905147084645368</v>
      </c>
      <c r="D51" s="30">
        <f t="shared" si="12"/>
        <v>3.5548900789177003</v>
      </c>
      <c r="E51" s="30">
        <f t="shared" si="13"/>
        <v>3.6163203789428358</v>
      </c>
      <c r="G51" s="8" t="str">
        <f t="shared" si="14"/>
        <v>OD</v>
      </c>
      <c r="H51" t="str">
        <f t="shared" si="16"/>
        <v>RURAL</v>
      </c>
      <c r="I51" s="33">
        <f t="shared" si="17"/>
        <v>3.8905147084645368</v>
      </c>
      <c r="J51" s="33">
        <f t="shared" si="18"/>
        <v>3.8482615054987774</v>
      </c>
      <c r="K51" s="33">
        <f t="shared" si="18"/>
        <v>3.8064671963541832</v>
      </c>
      <c r="L51" s="33">
        <f t="shared" si="18"/>
        <v>3.7651267971828011</v>
      </c>
      <c r="M51" s="33">
        <f t="shared" si="18"/>
        <v>3.724235378264102</v>
      </c>
      <c r="N51" s="33">
        <f t="shared" si="18"/>
        <v>3.6837880634171265</v>
      </c>
      <c r="O51" s="33">
        <f t="shared" si="18"/>
        <v>3.6437800294190144</v>
      </c>
      <c r="P51" s="33">
        <f t="shared" si="18"/>
        <v>3.6042065054298491</v>
      </c>
      <c r="Q51" s="33">
        <f t="shared" si="18"/>
        <v>3.56506277242375</v>
      </c>
      <c r="R51" s="33">
        <f t="shared" si="18"/>
        <v>3.5263441626261423</v>
      </c>
      <c r="S51" s="33">
        <f t="shared" si="18"/>
        <v>3.4880460589571376</v>
      </c>
      <c r="T51" s="33">
        <f t="shared" si="18"/>
        <v>3.4501638944809625</v>
      </c>
      <c r="U51" s="33">
        <f t="shared" si="18"/>
        <v>3.4126931518613635</v>
      </c>
      <c r="V51" s="33">
        <f t="shared" si="18"/>
        <v>3.3756293628229295</v>
      </c>
      <c r="W51" s="33">
        <f t="shared" si="18"/>
        <v>3.3389681076182613</v>
      </c>
      <c r="X51" s="33">
        <f t="shared" si="18"/>
        <v>3.3027050145009316</v>
      </c>
      <c r="Y51" s="33">
        <f t="shared" ref="Y51:AE51" si="20">X51*(1+$H20)</f>
        <v>3.2668357592041652</v>
      </c>
      <c r="Z51" s="33">
        <f t="shared" si="20"/>
        <v>3.2313560644251855</v>
      </c>
      <c r="AA51" s="33">
        <f t="shared" si="20"/>
        <v>3.1962616993151562</v>
      </c>
      <c r="AB51" s="33">
        <f t="shared" si="20"/>
        <v>3.1615484789746664</v>
      </c>
      <c r="AC51" s="33">
        <f t="shared" si="20"/>
        <v>3.1272122639546938</v>
      </c>
      <c r="AD51" s="33">
        <f t="shared" si="20"/>
        <v>3.0932489597629873</v>
      </c>
      <c r="AE51" s="33">
        <f t="shared" si="20"/>
        <v>3.0596545163758111</v>
      </c>
      <c r="AF51" s="32" t="b">
        <f t="shared" si="19"/>
        <v>1</v>
      </c>
    </row>
    <row r="52" spans="1:32" x14ac:dyDescent="0.35">
      <c r="A52" s="14" t="str">
        <f t="shared" si="9"/>
        <v>PB</v>
      </c>
      <c r="B52" s="30">
        <f t="shared" si="10"/>
        <v>4.865384615384615</v>
      </c>
      <c r="C52" s="30">
        <f t="shared" si="11"/>
        <v>4.5139403847838144</v>
      </c>
      <c r="D52" s="30">
        <f t="shared" si="12"/>
        <v>4.164133016627078</v>
      </c>
      <c r="E52" s="30">
        <f t="shared" si="13"/>
        <v>4.0596346834163599</v>
      </c>
      <c r="G52" s="8" t="str">
        <f t="shared" si="14"/>
        <v>PB</v>
      </c>
      <c r="H52" t="str">
        <f t="shared" si="16"/>
        <v>RURAL</v>
      </c>
      <c r="I52" s="33">
        <f t="shared" si="17"/>
        <v>4.5139403847838144</v>
      </c>
      <c r="J52" s="33">
        <f t="shared" ref="J52:AE60" si="21">I52*(1+$H21)</f>
        <v>4.4578856694147602</v>
      </c>
      <c r="K52" s="33">
        <f t="shared" si="21"/>
        <v>4.4025270489976238</v>
      </c>
      <c r="L52" s="33">
        <f t="shared" si="21"/>
        <v>4.3478558793322</v>
      </c>
      <c r="M52" s="33">
        <f t="shared" si="21"/>
        <v>4.2938636235631185</v>
      </c>
      <c r="N52" s="33">
        <f t="shared" si="21"/>
        <v>4.24054185084682</v>
      </c>
      <c r="O52" s="33">
        <f t="shared" si="21"/>
        <v>4.1878822350350875</v>
      </c>
      <c r="P52" s="33">
        <f t="shared" si="21"/>
        <v>4.1358765533749269</v>
      </c>
      <c r="Q52" s="33">
        <f t="shared" si="21"/>
        <v>4.0845166852245907</v>
      </c>
      <c r="R52" s="33">
        <f t="shared" si="21"/>
        <v>4.033794610785546</v>
      </c>
      <c r="S52" s="33">
        <f t="shared" si="21"/>
        <v>3.9837024098501903</v>
      </c>
      <c r="T52" s="33">
        <f t="shared" si="21"/>
        <v>3.934232260565119</v>
      </c>
      <c r="U52" s="33">
        <f t="shared" si="21"/>
        <v>3.8853764382097493</v>
      </c>
      <c r="V52" s="33">
        <f t="shared" si="21"/>
        <v>3.837127313990111</v>
      </c>
      <c r="W52" s="33">
        <f t="shared" si="21"/>
        <v>3.7894773538476181</v>
      </c>
      <c r="X52" s="33">
        <f t="shared" si="21"/>
        <v>3.7424191172826315</v>
      </c>
      <c r="Y52" s="33">
        <f t="shared" si="21"/>
        <v>3.6959452561926316</v>
      </c>
      <c r="Z52" s="33">
        <f t="shared" si="21"/>
        <v>3.6500485137248186</v>
      </c>
      <c r="AA52" s="33">
        <f t="shared" si="21"/>
        <v>3.6047217231429616</v>
      </c>
      <c r="AB52" s="33">
        <f t="shared" si="21"/>
        <v>3.5599578067083182</v>
      </c>
      <c r="AC52" s="33">
        <f t="shared" si="21"/>
        <v>3.5157497745744526</v>
      </c>
      <c r="AD52" s="33">
        <f t="shared" si="21"/>
        <v>3.4720907236957768</v>
      </c>
      <c r="AE52" s="33">
        <f t="shared" si="21"/>
        <v>3.4289738367496456</v>
      </c>
      <c r="AF52" s="32" t="b">
        <f t="shared" si="19"/>
        <v>1</v>
      </c>
    </row>
    <row r="53" spans="1:32" x14ac:dyDescent="0.35">
      <c r="A53" s="14" t="str">
        <f t="shared" si="9"/>
        <v>RJ</v>
      </c>
      <c r="B53" s="30">
        <f t="shared" si="10"/>
        <v>5.2238809178354559</v>
      </c>
      <c r="C53" s="30">
        <f t="shared" si="11"/>
        <v>5.114997960848287</v>
      </c>
      <c r="D53" s="30">
        <f t="shared" si="12"/>
        <v>4.6977227490926117</v>
      </c>
      <c r="E53" s="30">
        <f t="shared" si="13"/>
        <v>4.395688281184464</v>
      </c>
      <c r="G53" s="8" t="str">
        <f t="shared" si="14"/>
        <v>RJ</v>
      </c>
      <c r="H53" t="str">
        <f t="shared" si="16"/>
        <v>RURAL</v>
      </c>
      <c r="I53" s="33">
        <f t="shared" si="17"/>
        <v>5.114997960848287</v>
      </c>
      <c r="J53" s="33">
        <f t="shared" si="21"/>
        <v>5.0970727351698057</v>
      </c>
      <c r="K53" s="33">
        <f t="shared" si="21"/>
        <v>5.0792103274470861</v>
      </c>
      <c r="L53" s="33">
        <f t="shared" si="21"/>
        <v>5.0614105175380981</v>
      </c>
      <c r="M53" s="33">
        <f t="shared" si="21"/>
        <v>5.0436730860722871</v>
      </c>
      <c r="N53" s="33">
        <f t="shared" si="21"/>
        <v>5.0259978144478712</v>
      </c>
      <c r="O53" s="33">
        <f t="shared" si="21"/>
        <v>5.0083844848291452</v>
      </c>
      <c r="P53" s="33">
        <f t="shared" si="21"/>
        <v>4.990832880143798</v>
      </c>
      <c r="Q53" s="33">
        <f t="shared" si="21"/>
        <v>4.973342784080236</v>
      </c>
      <c r="R53" s="33">
        <f t="shared" si="21"/>
        <v>4.9559139810849171</v>
      </c>
      <c r="S53" s="33">
        <f t="shared" si="21"/>
        <v>4.9385462563596949</v>
      </c>
      <c r="T53" s="33">
        <f t="shared" si="21"/>
        <v>4.9212393958591711</v>
      </c>
      <c r="U53" s="33">
        <f t="shared" si="21"/>
        <v>4.9039931862880577</v>
      </c>
      <c r="V53" s="33">
        <f t="shared" si="21"/>
        <v>4.8868074150985477</v>
      </c>
      <c r="W53" s="33">
        <f t="shared" si="21"/>
        <v>4.869681870487697</v>
      </c>
      <c r="X53" s="33">
        <f t="shared" si="21"/>
        <v>4.8526163413948122</v>
      </c>
      <c r="Y53" s="33">
        <f t="shared" si="21"/>
        <v>4.835610617498852</v>
      </c>
      <c r="Z53" s="33">
        <f t="shared" si="21"/>
        <v>4.8186644892158306</v>
      </c>
      <c r="AA53" s="33">
        <f t="shared" si="21"/>
        <v>4.8017777476962404</v>
      </c>
      <c r="AB53" s="33">
        <f t="shared" si="21"/>
        <v>4.7849501848224731</v>
      </c>
      <c r="AC53" s="33">
        <f t="shared" si="21"/>
        <v>4.7681815932062586</v>
      </c>
      <c r="AD53" s="33">
        <f t="shared" si="21"/>
        <v>4.751471766186107</v>
      </c>
      <c r="AE53" s="33">
        <f t="shared" si="21"/>
        <v>4.7348204978247619</v>
      </c>
      <c r="AF53" s="32" t="b">
        <f t="shared" si="19"/>
        <v>1</v>
      </c>
    </row>
    <row r="54" spans="1:32" x14ac:dyDescent="0.35">
      <c r="A54" s="14" t="str">
        <f t="shared" si="9"/>
        <v>TN</v>
      </c>
      <c r="B54" s="30">
        <f t="shared" si="10"/>
        <v>3.6562367005842069</v>
      </c>
      <c r="C54" s="30">
        <f t="shared" si="11"/>
        <v>3.6541558134027943</v>
      </c>
      <c r="D54" s="30">
        <f t="shared" si="12"/>
        <v>3.4169911543034148</v>
      </c>
      <c r="E54" s="30">
        <f t="shared" si="13"/>
        <v>3.19680804842961</v>
      </c>
      <c r="G54" s="8" t="str">
        <f t="shared" si="14"/>
        <v>TN</v>
      </c>
      <c r="H54" t="str">
        <f t="shared" si="16"/>
        <v>RURAL</v>
      </c>
      <c r="I54" s="33">
        <f t="shared" si="17"/>
        <v>3.6541558134027943</v>
      </c>
      <c r="J54" s="33">
        <f t="shared" si="21"/>
        <v>3.6538091140313194</v>
      </c>
      <c r="K54" s="33">
        <f t="shared" si="21"/>
        <v>3.6534624475540229</v>
      </c>
      <c r="L54" s="33">
        <f t="shared" si="21"/>
        <v>3.6531158139677844</v>
      </c>
      <c r="M54" s="33">
        <f t="shared" si="21"/>
        <v>3.6527692132694827</v>
      </c>
      <c r="N54" s="33">
        <f t="shared" si="21"/>
        <v>3.652422645455998</v>
      </c>
      <c r="O54" s="33">
        <f t="shared" si="21"/>
        <v>3.6520761105242099</v>
      </c>
      <c r="P54" s="33">
        <f t="shared" si="21"/>
        <v>3.6517296084709989</v>
      </c>
      <c r="Q54" s="33">
        <f t="shared" si="21"/>
        <v>3.6513831392932454</v>
      </c>
      <c r="R54" s="33">
        <f t="shared" si="21"/>
        <v>3.6510367029878301</v>
      </c>
      <c r="S54" s="33">
        <f t="shared" si="21"/>
        <v>3.6506902995516342</v>
      </c>
      <c r="T54" s="33">
        <f t="shared" si="21"/>
        <v>3.6503439289815391</v>
      </c>
      <c r="U54" s="33">
        <f t="shared" si="21"/>
        <v>3.6499975912744267</v>
      </c>
      <c r="V54" s="33">
        <f t="shared" si="21"/>
        <v>3.6496512864271788</v>
      </c>
      <c r="W54" s="33">
        <f t="shared" si="21"/>
        <v>3.6493050144366781</v>
      </c>
      <c r="X54" s="33">
        <f t="shared" si="21"/>
        <v>3.6489587752998069</v>
      </c>
      <c r="Y54" s="33">
        <f t="shared" si="21"/>
        <v>3.6486125690134483</v>
      </c>
      <c r="Z54" s="33">
        <f t="shared" si="21"/>
        <v>3.6482663955744852</v>
      </c>
      <c r="AA54" s="33">
        <f t="shared" si="21"/>
        <v>3.6479202549798013</v>
      </c>
      <c r="AB54" s="33">
        <f t="shared" si="21"/>
        <v>3.6475741472262802</v>
      </c>
      <c r="AC54" s="33">
        <f t="shared" si="21"/>
        <v>3.6472280723108064</v>
      </c>
      <c r="AD54" s="33">
        <f t="shared" si="21"/>
        <v>3.6468820302302638</v>
      </c>
      <c r="AE54" s="33">
        <f t="shared" si="21"/>
        <v>3.6465360209815376</v>
      </c>
      <c r="AF54" s="32" t="b">
        <f t="shared" si="19"/>
        <v>1</v>
      </c>
    </row>
    <row r="55" spans="1:32" x14ac:dyDescent="0.35">
      <c r="A55" s="14" t="str">
        <f t="shared" si="9"/>
        <v>TS</v>
      </c>
      <c r="B55" s="30">
        <f t="shared" si="10"/>
        <v>3.722053122296626</v>
      </c>
      <c r="C55" s="30">
        <f t="shared" si="11"/>
        <v>3.6055513016845331</v>
      </c>
      <c r="D55" s="30">
        <f t="shared" si="12"/>
        <v>3.4686400020042338</v>
      </c>
      <c r="E55" s="30">
        <f t="shared" si="13"/>
        <v>3.1913724803571819</v>
      </c>
      <c r="G55" s="8" t="str">
        <f t="shared" si="14"/>
        <v>TS</v>
      </c>
      <c r="H55" t="str">
        <f t="shared" si="16"/>
        <v>RURAL</v>
      </c>
      <c r="I55" s="33">
        <f t="shared" si="17"/>
        <v>3.6055513016845331</v>
      </c>
      <c r="J55" s="33">
        <f t="shared" si="21"/>
        <v>3.5864919853070667</v>
      </c>
      <c r="K55" s="33">
        <f t="shared" si="21"/>
        <v>3.5675334184434417</v>
      </c>
      <c r="L55" s="33">
        <f t="shared" si="21"/>
        <v>3.5486750685213284</v>
      </c>
      <c r="M55" s="33">
        <f t="shared" si="21"/>
        <v>3.5299164057836281</v>
      </c>
      <c r="N55" s="33">
        <f t="shared" si="21"/>
        <v>3.5112569032735936</v>
      </c>
      <c r="O55" s="33">
        <f t="shared" si="21"/>
        <v>3.4926960368200257</v>
      </c>
      <c r="P55" s="33">
        <f t="shared" si="21"/>
        <v>3.4742332850225472</v>
      </c>
      <c r="Q55" s="33">
        <f t="shared" si="21"/>
        <v>3.4558681292369582</v>
      </c>
      <c r="R55" s="33">
        <f t="shared" si="21"/>
        <v>3.437600053560665</v>
      </c>
      <c r="S55" s="33">
        <f t="shared" si="21"/>
        <v>3.4194285448181883</v>
      </c>
      <c r="T55" s="33">
        <f t="shared" si="21"/>
        <v>3.4013530925467474</v>
      </c>
      <c r="U55" s="33">
        <f t="shared" si="21"/>
        <v>3.383373188981921</v>
      </c>
      <c r="V55" s="33">
        <f t="shared" si="21"/>
        <v>3.3654883290433819</v>
      </c>
      <c r="W55" s="33">
        <f t="shared" si="21"/>
        <v>3.3476980103207108</v>
      </c>
      <c r="X55" s="33">
        <f t="shared" si="21"/>
        <v>3.330001733059281</v>
      </c>
      <c r="Y55" s="33">
        <f t="shared" si="21"/>
        <v>3.3123990001462209</v>
      </c>
      <c r="Z55" s="33">
        <f t="shared" si="21"/>
        <v>3.2948893170964486</v>
      </c>
      <c r="AA55" s="33">
        <f t="shared" si="21"/>
        <v>3.2774721920387808</v>
      </c>
      <c r="AB55" s="33">
        <f t="shared" si="21"/>
        <v>3.260147135702117</v>
      </c>
      <c r="AC55" s="33">
        <f t="shared" si="21"/>
        <v>3.2429136614016936</v>
      </c>
      <c r="AD55" s="33">
        <f t="shared" si="21"/>
        <v>3.2257712850254134</v>
      </c>
      <c r="AE55" s="33">
        <f t="shared" si="21"/>
        <v>3.2087195250202454</v>
      </c>
      <c r="AF55" s="32" t="b">
        <f t="shared" si="19"/>
        <v>1</v>
      </c>
    </row>
    <row r="56" spans="1:32" x14ac:dyDescent="0.35">
      <c r="A56" s="14" t="str">
        <f t="shared" si="9"/>
        <v>UK</v>
      </c>
      <c r="B56" s="30">
        <f t="shared" si="10"/>
        <v>4.0128714943491</v>
      </c>
      <c r="C56" s="30">
        <f t="shared" si="11"/>
        <v>4.6619792698224067</v>
      </c>
      <c r="D56" s="30">
        <f t="shared" si="12"/>
        <v>3.8532721967486454</v>
      </c>
      <c r="E56" s="30">
        <f t="shared" si="13"/>
        <v>3.9232649071358749</v>
      </c>
      <c r="G56" s="8" t="str">
        <f t="shared" si="14"/>
        <v>UK</v>
      </c>
      <c r="H56" t="str">
        <f t="shared" si="16"/>
        <v>RURAL</v>
      </c>
      <c r="I56" s="33">
        <f t="shared" si="17"/>
        <v>4.6619792698224067</v>
      </c>
      <c r="J56" s="33">
        <f t="shared" si="21"/>
        <v>4.6619792698224067</v>
      </c>
      <c r="K56" s="33">
        <f t="shared" si="21"/>
        <v>4.6619792698224067</v>
      </c>
      <c r="L56" s="33">
        <f t="shared" si="21"/>
        <v>4.6619792698224067</v>
      </c>
      <c r="M56" s="33">
        <f t="shared" si="21"/>
        <v>4.6619792698224067</v>
      </c>
      <c r="N56" s="33">
        <f t="shared" si="21"/>
        <v>4.6619792698224067</v>
      </c>
      <c r="O56" s="33">
        <f t="shared" si="21"/>
        <v>4.6619792698224067</v>
      </c>
      <c r="P56" s="33">
        <f t="shared" si="21"/>
        <v>4.6619792698224067</v>
      </c>
      <c r="Q56" s="33">
        <f t="shared" si="21"/>
        <v>4.6619792698224067</v>
      </c>
      <c r="R56" s="33">
        <f t="shared" si="21"/>
        <v>4.6619792698224067</v>
      </c>
      <c r="S56" s="33">
        <f t="shared" si="21"/>
        <v>4.6619792698224067</v>
      </c>
      <c r="T56" s="33">
        <f t="shared" si="21"/>
        <v>4.6619792698224067</v>
      </c>
      <c r="U56" s="33">
        <f t="shared" si="21"/>
        <v>4.6619792698224067</v>
      </c>
      <c r="V56" s="33">
        <f t="shared" si="21"/>
        <v>4.6619792698224067</v>
      </c>
      <c r="W56" s="33">
        <f t="shared" si="21"/>
        <v>4.6619792698224067</v>
      </c>
      <c r="X56" s="33">
        <f t="shared" si="21"/>
        <v>4.6619792698224067</v>
      </c>
      <c r="Y56" s="33">
        <f t="shared" si="21"/>
        <v>4.6619792698224067</v>
      </c>
      <c r="Z56" s="33">
        <f t="shared" si="21"/>
        <v>4.6619792698224067</v>
      </c>
      <c r="AA56" s="33">
        <f t="shared" si="21"/>
        <v>4.6619792698224067</v>
      </c>
      <c r="AB56" s="33">
        <f t="shared" si="21"/>
        <v>4.6619792698224067</v>
      </c>
      <c r="AC56" s="33">
        <f t="shared" si="21"/>
        <v>4.6619792698224067</v>
      </c>
      <c r="AD56" s="33">
        <f t="shared" si="21"/>
        <v>4.6619792698224067</v>
      </c>
      <c r="AE56" s="33">
        <f t="shared" si="21"/>
        <v>4.6619792698224067</v>
      </c>
      <c r="AF56" s="32" t="b">
        <f t="shared" si="19"/>
        <v>1</v>
      </c>
    </row>
    <row r="57" spans="1:32" x14ac:dyDescent="0.35">
      <c r="A57" s="14" t="str">
        <f t="shared" si="9"/>
        <v>UP</v>
      </c>
      <c r="B57" s="30">
        <f t="shared" si="10"/>
        <v>5.6448389849773974</v>
      </c>
      <c r="C57" s="30">
        <f t="shared" si="11"/>
        <v>5.2150281055209264</v>
      </c>
      <c r="D57" s="30">
        <f t="shared" si="12"/>
        <v>4.9838150710750639</v>
      </c>
      <c r="E57" s="30">
        <f t="shared" si="13"/>
        <v>4.5956517150395779</v>
      </c>
      <c r="G57" s="8" t="str">
        <f t="shared" si="14"/>
        <v>UP</v>
      </c>
      <c r="H57" t="str">
        <f t="shared" si="16"/>
        <v>RURAL</v>
      </c>
      <c r="I57" s="33">
        <f t="shared" si="17"/>
        <v>5.2150281055209264</v>
      </c>
      <c r="J57" s="33">
        <f t="shared" si="21"/>
        <v>5.1466444805573985</v>
      </c>
      <c r="K57" s="33">
        <f t="shared" si="21"/>
        <v>5.0791575564492701</v>
      </c>
      <c r="L57" s="33">
        <f t="shared" si="21"/>
        <v>5.0125555749368038</v>
      </c>
      <c r="M57" s="33">
        <f t="shared" si="21"/>
        <v>4.9468269319439813</v>
      </c>
      <c r="N57" s="33">
        <f t="shared" si="21"/>
        <v>4.8819601755567223</v>
      </c>
      <c r="O57" s="33">
        <f t="shared" si="21"/>
        <v>4.8179440040276136</v>
      </c>
      <c r="P57" s="33">
        <f t="shared" si="21"/>
        <v>4.7547672638068068</v>
      </c>
      <c r="Q57" s="33">
        <f t="shared" si="21"/>
        <v>4.6924189475987301</v>
      </c>
      <c r="R57" s="33">
        <f t="shared" si="21"/>
        <v>4.6308881924442877</v>
      </c>
      <c r="S57" s="33">
        <f t="shared" si="21"/>
        <v>4.5701642778282023</v>
      </c>
      <c r="T57" s="33">
        <f t="shared" si="21"/>
        <v>4.5102366238111777</v>
      </c>
      <c r="U57" s="33">
        <f t="shared" si="21"/>
        <v>4.4510947891865564</v>
      </c>
      <c r="V57" s="33">
        <f t="shared" si="21"/>
        <v>4.3927284696611428</v>
      </c>
      <c r="W57" s="33">
        <f t="shared" si="21"/>
        <v>4.3351274960598865</v>
      </c>
      <c r="X57" s="33">
        <f t="shared" si="21"/>
        <v>4.2782818325541045</v>
      </c>
      <c r="Y57" s="33">
        <f t="shared" si="21"/>
        <v>4.2221815749129368</v>
      </c>
      <c r="Z57" s="33">
        <f t="shared" si="21"/>
        <v>4.16681694877773</v>
      </c>
      <c r="AA57" s="33">
        <f t="shared" si="21"/>
        <v>4.1121783079590486</v>
      </c>
      <c r="AB57" s="33">
        <f t="shared" si="21"/>
        <v>4.0582561327560187</v>
      </c>
      <c r="AC57" s="33">
        <f t="shared" si="21"/>
        <v>4.0050410282977076</v>
      </c>
      <c r="AD57" s="33">
        <f t="shared" si="21"/>
        <v>3.9525237229062546</v>
      </c>
      <c r="AE57" s="33">
        <f t="shared" si="21"/>
        <v>3.9006950664814646</v>
      </c>
      <c r="AF57" s="32" t="b">
        <f t="shared" si="19"/>
        <v>1</v>
      </c>
    </row>
    <row r="58" spans="1:32" x14ac:dyDescent="0.35">
      <c r="A58" s="14" t="str">
        <f t="shared" si="9"/>
        <v>WB</v>
      </c>
      <c r="B58" s="30">
        <f t="shared" si="10"/>
        <v>4.3533667740756732</v>
      </c>
      <c r="C58" s="30">
        <f t="shared" si="11"/>
        <v>3.8535088937421889</v>
      </c>
      <c r="D58" s="30">
        <f t="shared" si="12"/>
        <v>3.8426049455493159</v>
      </c>
      <c r="E58" s="30">
        <f t="shared" si="13"/>
        <v>3.6926643066806082</v>
      </c>
      <c r="G58" s="8" t="str">
        <f t="shared" si="14"/>
        <v>WB</v>
      </c>
      <c r="H58" t="str">
        <f t="shared" si="16"/>
        <v>RURAL</v>
      </c>
      <c r="I58" s="33">
        <f t="shared" si="17"/>
        <v>3.8535088937421889</v>
      </c>
      <c r="J58" s="33">
        <f t="shared" si="21"/>
        <v>3.7759672325775364</v>
      </c>
      <c r="K58" s="33">
        <f t="shared" si="21"/>
        <v>3.6999858919887458</v>
      </c>
      <c r="L58" s="33">
        <f t="shared" si="21"/>
        <v>3.6255334746564554</v>
      </c>
      <c r="M58" s="33">
        <f t="shared" si="21"/>
        <v>3.5525792150492048</v>
      </c>
      <c r="N58" s="33">
        <f t="shared" si="21"/>
        <v>3.4810929667103778</v>
      </c>
      <c r="O58" s="33">
        <f t="shared" si="21"/>
        <v>3.4110451898009595</v>
      </c>
      <c r="P58" s="33">
        <f t="shared" si="21"/>
        <v>3.3424069388929651</v>
      </c>
      <c r="Q58" s="33">
        <f t="shared" si="21"/>
        <v>3.2751498510084907</v>
      </c>
      <c r="R58" s="33">
        <f t="shared" si="21"/>
        <v>3.2092461338994487</v>
      </c>
      <c r="S58" s="33">
        <f t="shared" si="21"/>
        <v>3.1446685545631414</v>
      </c>
      <c r="T58" s="33">
        <f t="shared" si="21"/>
        <v>3.0813904279889286</v>
      </c>
      <c r="U58" s="33">
        <f t="shared" si="21"/>
        <v>3.0193856061313391</v>
      </c>
      <c r="V58" s="33">
        <f t="shared" si="21"/>
        <v>2.958628467105068</v>
      </c>
      <c r="W58" s="33">
        <f t="shared" si="21"/>
        <v>2.899093904597398</v>
      </c>
      <c r="X58" s="33">
        <f t="shared" si="21"/>
        <v>2.8407573174936651</v>
      </c>
      <c r="Y58" s="33">
        <f t="shared" si="21"/>
        <v>2.7835945997114862</v>
      </c>
      <c r="Z58" s="33">
        <f t="shared" si="21"/>
        <v>2.7275821302395458</v>
      </c>
      <c r="AA58" s="33">
        <f t="shared" si="21"/>
        <v>2.6726967633768255</v>
      </c>
      <c r="AB58" s="33">
        <f t="shared" si="21"/>
        <v>2.618915819168242</v>
      </c>
      <c r="AC58" s="33">
        <f t="shared" si="21"/>
        <v>2.5662170740327443</v>
      </c>
      <c r="AD58" s="33">
        <f t="shared" si="21"/>
        <v>2.5145787515799958</v>
      </c>
      <c r="AE58" s="33">
        <f t="shared" si="21"/>
        <v>2.4639795136118439</v>
      </c>
      <c r="AF58" s="32" t="b">
        <f t="shared" si="19"/>
        <v>1</v>
      </c>
    </row>
    <row r="59" spans="1:32" x14ac:dyDescent="0.35">
      <c r="A59" s="14" t="str">
        <f t="shared" si="9"/>
        <v>SK</v>
      </c>
      <c r="B59" s="30">
        <f t="shared" si="10"/>
        <v>4.2837301587301591</v>
      </c>
      <c r="C59" s="30">
        <f t="shared" si="11"/>
        <v>4.1260504201680677</v>
      </c>
      <c r="D59" s="30">
        <f t="shared" si="12"/>
        <v>3.2170087976539588</v>
      </c>
      <c r="E59" s="30">
        <f t="shared" si="13"/>
        <v>2.9705882352941178</v>
      </c>
      <c r="G59" s="8" t="str">
        <f t="shared" si="14"/>
        <v>SK</v>
      </c>
      <c r="H59" t="str">
        <f t="shared" si="16"/>
        <v>RURAL</v>
      </c>
      <c r="I59" s="33">
        <f t="shared" si="17"/>
        <v>4.1260504201680677</v>
      </c>
      <c r="J59" s="33">
        <f t="shared" si="21"/>
        <v>4.1003406134995828</v>
      </c>
      <c r="K59" s="33">
        <f t="shared" si="21"/>
        <v>4.0747910070447695</v>
      </c>
      <c r="L59" s="33">
        <f t="shared" si="21"/>
        <v>4.0494006025810902</v>
      </c>
      <c r="M59" s="33">
        <f t="shared" si="21"/>
        <v>4.0241684081060249</v>
      </c>
      <c r="N59" s="33">
        <f t="shared" si="21"/>
        <v>3.9990934377983147</v>
      </c>
      <c r="O59" s="33">
        <f t="shared" si="21"/>
        <v>3.9741747119794448</v>
      </c>
      <c r="P59" s="33">
        <f t="shared" si="21"/>
        <v>3.9494112570753694</v>
      </c>
      <c r="Q59" s="33">
        <f t="shared" si="21"/>
        <v>3.9248021055784741</v>
      </c>
      <c r="R59" s="33">
        <f t="shared" si="21"/>
        <v>3.9003462960097743</v>
      </c>
      <c r="S59" s="33">
        <f t="shared" si="21"/>
        <v>3.8760428728813512</v>
      </c>
      <c r="T59" s="33">
        <f t="shared" si="21"/>
        <v>3.8518908866590214</v>
      </c>
      <c r="U59" s="33">
        <f t="shared" si="21"/>
        <v>3.8278893937252372</v>
      </c>
      <c r="V59" s="33">
        <f t="shared" si="21"/>
        <v>3.8040374563422201</v>
      </c>
      <c r="W59" s="33">
        <f t="shared" si="21"/>
        <v>3.7803341426153247</v>
      </c>
      <c r="X59" s="33">
        <f t="shared" si="21"/>
        <v>3.7567785264566269</v>
      </c>
      <c r="Y59" s="33">
        <f t="shared" si="21"/>
        <v>3.7333696875487443</v>
      </c>
      <c r="Z59" s="33">
        <f t="shared" si="21"/>
        <v>3.7101067113088781</v>
      </c>
      <c r="AA59" s="33">
        <f t="shared" si="21"/>
        <v>3.6869886888530803</v>
      </c>
      <c r="AB59" s="33">
        <f t="shared" si="21"/>
        <v>3.664014716960744</v>
      </c>
      <c r="AC59" s="33">
        <f t="shared" si="21"/>
        <v>3.6411838980393147</v>
      </c>
      <c r="AD59" s="33">
        <f t="shared" si="21"/>
        <v>3.6184953400892215</v>
      </c>
      <c r="AE59" s="33">
        <f t="shared" si="21"/>
        <v>3.5959481566690252</v>
      </c>
      <c r="AF59" s="32" t="b">
        <f t="shared" si="19"/>
        <v>1</v>
      </c>
    </row>
    <row r="60" spans="1:32" ht="15" thickBot="1" x14ac:dyDescent="0.4">
      <c r="A60" s="14" t="str">
        <f t="shared" si="9"/>
        <v>IND</v>
      </c>
      <c r="B60" s="30">
        <f t="shared" si="10"/>
        <v>4.7532387003937071</v>
      </c>
      <c r="C60" s="30">
        <f t="shared" si="11"/>
        <v>4.5254577826412588</v>
      </c>
      <c r="D60" s="30">
        <f t="shared" si="12"/>
        <v>4.0831236665565553</v>
      </c>
      <c r="E60" s="30">
        <f t="shared" si="13"/>
        <v>3.8519960873086658</v>
      </c>
      <c r="G60" s="11" t="str">
        <f t="shared" si="14"/>
        <v>IND</v>
      </c>
      <c r="H60" s="12" t="str">
        <f t="shared" si="16"/>
        <v>RURAL</v>
      </c>
      <c r="I60" s="34">
        <f t="shared" si="17"/>
        <v>4.5254577826412588</v>
      </c>
      <c r="J60" s="34">
        <f t="shared" si="21"/>
        <v>4.4885699744882084</v>
      </c>
      <c r="K60" s="34">
        <f t="shared" si="21"/>
        <v>4.4519828453947561</v>
      </c>
      <c r="L60" s="34">
        <f t="shared" si="21"/>
        <v>4.4156939444726166</v>
      </c>
      <c r="M60" s="34">
        <f t="shared" si="21"/>
        <v>4.3797008408111289</v>
      </c>
      <c r="N60" s="34">
        <f t="shared" si="21"/>
        <v>4.344001123314416</v>
      </c>
      <c r="O60" s="34">
        <f t="shared" si="21"/>
        <v>4.3085924005398697</v>
      </c>
      <c r="P60" s="34">
        <f t="shared" si="21"/>
        <v>4.2734723005379545</v>
      </c>
      <c r="Q60" s="34">
        <f t="shared" si="21"/>
        <v>4.2386384706933162</v>
      </c>
      <c r="R60" s="34">
        <f t="shared" si="21"/>
        <v>4.2040885775671848</v>
      </c>
      <c r="S60" s="34">
        <f t="shared" si="21"/>
        <v>4.1698203067410633</v>
      </c>
      <c r="T60" s="34">
        <f t="shared" si="21"/>
        <v>4.1358313626616905</v>
      </c>
      <c r="U60" s="34">
        <f t="shared" si="21"/>
        <v>4.1021194684872651</v>
      </c>
      <c r="V60" s="34">
        <f t="shared" si="21"/>
        <v>4.0686823659349276</v>
      </c>
      <c r="W60" s="34">
        <f t="shared" si="21"/>
        <v>4.0355178151294817</v>
      </c>
      <c r="X60" s="34">
        <f t="shared" si="21"/>
        <v>4.0026235944533513</v>
      </c>
      <c r="Y60" s="34">
        <f t="shared" si="21"/>
        <v>3.9699975003977586</v>
      </c>
      <c r="Z60" s="34">
        <f t="shared" si="21"/>
        <v>3.9376373474151158</v>
      </c>
      <c r="AA60" s="34">
        <f t="shared" si="21"/>
        <v>3.9055409677726214</v>
      </c>
      <c r="AB60" s="34">
        <f t="shared" si="21"/>
        <v>3.8737062114070473</v>
      </c>
      <c r="AC60" s="34">
        <f t="shared" si="21"/>
        <v>3.8421309457807125</v>
      </c>
      <c r="AD60" s="34">
        <f t="shared" si="21"/>
        <v>3.8108130557386275</v>
      </c>
      <c r="AE60" s="34">
        <f t="shared" si="21"/>
        <v>3.7797504433668068</v>
      </c>
      <c r="AF60" s="32" t="b">
        <f t="shared" si="19"/>
        <v>1</v>
      </c>
    </row>
    <row r="61" spans="1:32" x14ac:dyDescent="0.35">
      <c r="B61" s="35"/>
      <c r="G61" s="6" t="str">
        <f>G35</f>
        <v>AP</v>
      </c>
      <c r="H61" s="7" t="str">
        <f>$K$1</f>
        <v>URBAN</v>
      </c>
      <c r="I61" s="31">
        <f>E35</f>
        <v>3.2041040522333919</v>
      </c>
      <c r="J61" s="31">
        <f t="shared" ref="J61:AE72" si="22">I61*(1+$Q4)</f>
        <v>3.1620192414872261</v>
      </c>
      <c r="K61" s="31">
        <f t="shared" si="22"/>
        <v>3.1204872003348898</v>
      </c>
      <c r="L61" s="31">
        <f t="shared" si="22"/>
        <v>3.0795006683368458</v>
      </c>
      <c r="M61" s="31">
        <f t="shared" si="22"/>
        <v>3.0390524804169461</v>
      </c>
      <c r="N61" s="31">
        <f t="shared" si="22"/>
        <v>2.9991355656098682</v>
      </c>
      <c r="O61" s="31">
        <f t="shared" si="22"/>
        <v>2.9597429458249995</v>
      </c>
      <c r="P61" s="31">
        <f t="shared" si="22"/>
        <v>2.9208677346265612</v>
      </c>
      <c r="Q61" s="31">
        <f t="shared" si="22"/>
        <v>2.8825031360297531</v>
      </c>
      <c r="R61" s="31">
        <f t="shared" si="22"/>
        <v>2.8446424433127095</v>
      </c>
      <c r="S61" s="31">
        <f t="shared" si="22"/>
        <v>2.8072790378440642</v>
      </c>
      <c r="T61" s="31">
        <f t="shared" si="22"/>
        <v>2.7704063879259082</v>
      </c>
      <c r="U61" s="31">
        <f t="shared" si="22"/>
        <v>2.734018047651952</v>
      </c>
      <c r="V61" s="31">
        <f t="shared" si="22"/>
        <v>2.6981076557806793</v>
      </c>
      <c r="W61" s="31">
        <f t="shared" si="22"/>
        <v>2.6626689346233055</v>
      </c>
      <c r="X61" s="31">
        <f t="shared" si="22"/>
        <v>2.6276956889463405</v>
      </c>
      <c r="Y61" s="31">
        <f t="shared" si="22"/>
        <v>2.5931818048885678</v>
      </c>
      <c r="Z61" s="31">
        <f t="shared" si="22"/>
        <v>2.5591212488922461</v>
      </c>
      <c r="AA61" s="31">
        <f t="shared" si="22"/>
        <v>2.5255080666483516</v>
      </c>
      <c r="AB61" s="31">
        <f t="shared" si="22"/>
        <v>2.4923363820556723</v>
      </c>
      <c r="AC61" s="31">
        <f t="shared" si="22"/>
        <v>2.4596003961935762</v>
      </c>
      <c r="AD61" s="31">
        <f t="shared" si="22"/>
        <v>2.4272943863082701</v>
      </c>
      <c r="AE61" s="31">
        <f t="shared" si="22"/>
        <v>2.3954127048123741</v>
      </c>
      <c r="AF61" s="32" t="b">
        <f t="shared" si="19"/>
        <v>1</v>
      </c>
    </row>
    <row r="62" spans="1:32" x14ac:dyDescent="0.35">
      <c r="B62" s="35"/>
      <c r="G62" s="8" t="str">
        <f t="shared" ref="G62:G86" si="23">G36</f>
        <v>NE</v>
      </c>
      <c r="H62" t="str">
        <f t="shared" ref="H62:H86" si="24">$K$1</f>
        <v>URBAN</v>
      </c>
      <c r="I62" s="33">
        <f t="shared" ref="I62:I85" si="25">E36</f>
        <v>4.0891347588264546</v>
      </c>
      <c r="J62" s="33">
        <f t="shared" si="22"/>
        <v>4.0310075230560996</v>
      </c>
      <c r="K62" s="33">
        <f t="shared" si="22"/>
        <v>3.9737065685744719</v>
      </c>
      <c r="L62" s="33">
        <f t="shared" si="22"/>
        <v>3.9172201497556349</v>
      </c>
      <c r="M62" s="33">
        <f t="shared" si="22"/>
        <v>3.8615366879382558</v>
      </c>
      <c r="N62" s="33">
        <f t="shared" si="22"/>
        <v>3.8066447690521978</v>
      </c>
      <c r="O62" s="33">
        <f t="shared" si="22"/>
        <v>3.7525331412788479</v>
      </c>
      <c r="P62" s="33">
        <f t="shared" si="22"/>
        <v>3.6991907127447035</v>
      </c>
      <c r="Q62" s="33">
        <f t="shared" si="22"/>
        <v>3.6466065492477471</v>
      </c>
      <c r="R62" s="33">
        <f t="shared" si="22"/>
        <v>3.5947698720161374</v>
      </c>
      <c r="S62" s="33">
        <f t="shared" si="22"/>
        <v>3.543670055498763</v>
      </c>
      <c r="T62" s="33">
        <f t="shared" si="22"/>
        <v>3.4932966251872029</v>
      </c>
      <c r="U62" s="33">
        <f t="shared" si="22"/>
        <v>3.4436392554686472</v>
      </c>
      <c r="V62" s="33">
        <f t="shared" si="22"/>
        <v>3.3946877675093408</v>
      </c>
      <c r="W62" s="33">
        <f t="shared" si="22"/>
        <v>3.3464321271681099</v>
      </c>
      <c r="X62" s="33">
        <f t="shared" si="22"/>
        <v>3.2988624429395528</v>
      </c>
      <c r="Y62" s="33">
        <f t="shared" si="22"/>
        <v>3.2519689639264651</v>
      </c>
      <c r="Z62" s="33">
        <f t="shared" si="22"/>
        <v>3.2057420778410872</v>
      </c>
      <c r="AA62" s="33">
        <f t="shared" si="22"/>
        <v>3.1601723090347655</v>
      </c>
      <c r="AB62" s="33">
        <f t="shared" si="22"/>
        <v>3.1152503165556209</v>
      </c>
      <c r="AC62" s="33">
        <f t="shared" si="22"/>
        <v>3.0709668922338289</v>
      </c>
      <c r="AD62" s="33">
        <f t="shared" si="22"/>
        <v>3.0273129587941154</v>
      </c>
      <c r="AE62" s="33">
        <f t="shared" si="22"/>
        <v>2.9842795679950855</v>
      </c>
      <c r="AF62" s="32" t="b">
        <f t="shared" si="19"/>
        <v>1</v>
      </c>
    </row>
    <row r="63" spans="1:32" x14ac:dyDescent="0.35">
      <c r="B63" s="35"/>
      <c r="G63" s="8" t="str">
        <f t="shared" si="23"/>
        <v>AS</v>
      </c>
      <c r="H63" t="str">
        <f t="shared" si="24"/>
        <v>URBAN</v>
      </c>
      <c r="I63" s="33">
        <f t="shared" si="25"/>
        <v>3.7518642072213502</v>
      </c>
      <c r="J63" s="33">
        <f t="shared" si="22"/>
        <v>3.7518642072213502</v>
      </c>
      <c r="K63" s="33">
        <f t="shared" si="22"/>
        <v>3.7518642072213502</v>
      </c>
      <c r="L63" s="33">
        <f t="shared" si="22"/>
        <v>3.7518642072213502</v>
      </c>
      <c r="M63" s="33">
        <f t="shared" si="22"/>
        <v>3.7518642072213502</v>
      </c>
      <c r="N63" s="33">
        <f t="shared" si="22"/>
        <v>3.7518642072213502</v>
      </c>
      <c r="O63" s="33">
        <f t="shared" si="22"/>
        <v>3.7518642072213502</v>
      </c>
      <c r="P63" s="33">
        <f t="shared" si="22"/>
        <v>3.7518642072213502</v>
      </c>
      <c r="Q63" s="33">
        <f t="shared" si="22"/>
        <v>3.7518642072213502</v>
      </c>
      <c r="R63" s="33">
        <f t="shared" si="22"/>
        <v>3.7518642072213502</v>
      </c>
      <c r="S63" s="33">
        <f t="shared" si="22"/>
        <v>3.7518642072213502</v>
      </c>
      <c r="T63" s="33">
        <f t="shared" si="22"/>
        <v>3.7518642072213502</v>
      </c>
      <c r="U63" s="33">
        <f t="shared" si="22"/>
        <v>3.7518642072213502</v>
      </c>
      <c r="V63" s="33">
        <f t="shared" si="22"/>
        <v>3.7518642072213502</v>
      </c>
      <c r="W63" s="33">
        <f t="shared" si="22"/>
        <v>3.7518642072213502</v>
      </c>
      <c r="X63" s="33">
        <f t="shared" si="22"/>
        <v>3.7518642072213502</v>
      </c>
      <c r="Y63" s="33">
        <f t="shared" si="22"/>
        <v>3.7518642072213502</v>
      </c>
      <c r="Z63" s="33">
        <f t="shared" si="22"/>
        <v>3.7518642072213502</v>
      </c>
      <c r="AA63" s="33">
        <f t="shared" si="22"/>
        <v>3.7518642072213502</v>
      </c>
      <c r="AB63" s="33">
        <f t="shared" si="22"/>
        <v>3.7518642072213502</v>
      </c>
      <c r="AC63" s="33">
        <f t="shared" si="22"/>
        <v>3.7518642072213502</v>
      </c>
      <c r="AD63" s="33">
        <f t="shared" si="22"/>
        <v>3.7518642072213502</v>
      </c>
      <c r="AE63" s="33">
        <f t="shared" si="22"/>
        <v>3.7518642072213502</v>
      </c>
      <c r="AF63" s="32" t="b">
        <f t="shared" si="19"/>
        <v>1</v>
      </c>
    </row>
    <row r="64" spans="1:32" x14ac:dyDescent="0.35">
      <c r="B64" s="35"/>
      <c r="G64" s="8" t="str">
        <f t="shared" si="23"/>
        <v>BR</v>
      </c>
      <c r="H64" t="str">
        <f t="shared" si="24"/>
        <v>URBAN</v>
      </c>
      <c r="I64" s="33">
        <f t="shared" si="25"/>
        <v>4.4510208660533994</v>
      </c>
      <c r="J64" s="33">
        <f t="shared" si="22"/>
        <v>4.3982679948761438</v>
      </c>
      <c r="K64" s="33">
        <f t="shared" si="22"/>
        <v>4.3461403432836061</v>
      </c>
      <c r="L64" s="33">
        <f t="shared" si="22"/>
        <v>4.2946305012614987</v>
      </c>
      <c r="M64" s="33">
        <f t="shared" si="22"/>
        <v>4.2437311466179786</v>
      </c>
      <c r="N64" s="33">
        <f t="shared" si="22"/>
        <v>4.1934350439427854</v>
      </c>
      <c r="O64" s="33">
        <f t="shared" si="22"/>
        <v>4.1437350435787224</v>
      </c>
      <c r="P64" s="33">
        <f t="shared" si="22"/>
        <v>4.0946240806053202</v>
      </c>
      <c r="Q64" s="33">
        <f t="shared" si="22"/>
        <v>4.0460951738345488</v>
      </c>
      <c r="R64" s="33">
        <f t="shared" si="22"/>
        <v>3.9981414248184346</v>
      </c>
      <c r="S64" s="33">
        <f t="shared" si="22"/>
        <v>3.9507560168684357</v>
      </c>
      <c r="T64" s="33">
        <f t="shared" si="22"/>
        <v>3.9039322140864408</v>
      </c>
      <c r="U64" s="33">
        <f t="shared" si="22"/>
        <v>3.8576633604072517</v>
      </c>
      <c r="V64" s="33">
        <f t="shared" si="22"/>
        <v>3.8119428786524168</v>
      </c>
      <c r="W64" s="33">
        <f t="shared" si="22"/>
        <v>3.7667642695952743</v>
      </c>
      <c r="X64" s="33">
        <f t="shared" si="22"/>
        <v>3.7221211110370809</v>
      </c>
      <c r="Y64" s="33">
        <f t="shared" si="22"/>
        <v>3.678007056894085</v>
      </c>
      <c r="Z64" s="33">
        <f t="shared" si="22"/>
        <v>3.6344158362954251</v>
      </c>
      <c r="AA64" s="33">
        <f t="shared" si="22"/>
        <v>3.5913412526917159</v>
      </c>
      <c r="AB64" s="33">
        <f t="shared" si="22"/>
        <v>3.548777182974201</v>
      </c>
      <c r="AC64" s="33">
        <f t="shared" si="22"/>
        <v>3.5067175766043444</v>
      </c>
      <c r="AD64" s="33">
        <f t="shared" si="22"/>
        <v>3.4651564547537399</v>
      </c>
      <c r="AE64" s="33">
        <f t="shared" si="22"/>
        <v>3.4240879094542112</v>
      </c>
      <c r="AF64" s="32" t="b">
        <f t="shared" si="19"/>
        <v>1</v>
      </c>
    </row>
    <row r="65" spans="2:32" x14ac:dyDescent="0.35">
      <c r="B65" s="35"/>
      <c r="G65" s="8" t="str">
        <f t="shared" si="23"/>
        <v>CG</v>
      </c>
      <c r="H65" t="str">
        <f t="shared" si="24"/>
        <v>URBAN</v>
      </c>
      <c r="I65" s="33">
        <f t="shared" si="25"/>
        <v>4.3248865679308279</v>
      </c>
      <c r="J65" s="33">
        <f t="shared" si="22"/>
        <v>4.2919842560339054</v>
      </c>
      <c r="K65" s="33">
        <f t="shared" si="22"/>
        <v>4.2593322540841134</v>
      </c>
      <c r="L65" s="33">
        <f t="shared" si="22"/>
        <v>4.2269286578058543</v>
      </c>
      <c r="M65" s="33">
        <f t="shared" si="22"/>
        <v>4.1947715774106324</v>
      </c>
      <c r="N65" s="33">
        <f t="shared" si="22"/>
        <v>4.1628591374868398</v>
      </c>
      <c r="O65" s="33">
        <f t="shared" si="22"/>
        <v>4.1311894768903832</v>
      </c>
      <c r="P65" s="33">
        <f t="shared" si="22"/>
        <v>4.0997607486361387</v>
      </c>
      <c r="Q65" s="33">
        <f t="shared" si="22"/>
        <v>4.0685711197902377</v>
      </c>
      <c r="R65" s="33">
        <f t="shared" si="22"/>
        <v>4.0376187713631682</v>
      </c>
      <c r="S65" s="33">
        <f t="shared" si="22"/>
        <v>4.006901898203691</v>
      </c>
      <c r="T65" s="33">
        <f t="shared" si="22"/>
        <v>3.9764187088935627</v>
      </c>
      <c r="U65" s="33">
        <f t="shared" si="22"/>
        <v>3.9461674256430594</v>
      </c>
      <c r="V65" s="33">
        <f t="shared" si="22"/>
        <v>3.9161462841872963</v>
      </c>
      <c r="W65" s="33">
        <f t="shared" si="22"/>
        <v>3.8863535336833337</v>
      </c>
      <c r="X65" s="33">
        <f t="shared" si="22"/>
        <v>3.8567874366080681</v>
      </c>
      <c r="Y65" s="33">
        <f t="shared" si="22"/>
        <v>3.8274462686569</v>
      </c>
      <c r="Z65" s="33">
        <f t="shared" si="22"/>
        <v>3.7983283186431702</v>
      </c>
      <c r="AA65" s="33">
        <f t="shared" si="22"/>
        <v>3.7694318883983646</v>
      </c>
      <c r="AB65" s="33">
        <f t="shared" si="22"/>
        <v>3.7407552926730752</v>
      </c>
      <c r="AC65" s="33">
        <f t="shared" si="22"/>
        <v>3.712296859038716</v>
      </c>
      <c r="AD65" s="33">
        <f t="shared" si="22"/>
        <v>3.6840549277899863</v>
      </c>
      <c r="AE65" s="33">
        <f t="shared" si="22"/>
        <v>3.6560278518480773</v>
      </c>
      <c r="AF65" s="32" t="b">
        <f t="shared" si="19"/>
        <v>1</v>
      </c>
    </row>
    <row r="66" spans="2:32" x14ac:dyDescent="0.35">
      <c r="B66" s="35"/>
      <c r="G66" s="8" t="str">
        <f t="shared" si="23"/>
        <v>DL</v>
      </c>
      <c r="H66" t="str">
        <f t="shared" si="24"/>
        <v>URBAN</v>
      </c>
      <c r="I66" s="33">
        <f t="shared" si="25"/>
        <v>3.9988693225558123</v>
      </c>
      <c r="J66" s="33">
        <f t="shared" si="22"/>
        <v>3.9769868798623755</v>
      </c>
      <c r="K66" s="33">
        <f t="shared" si="22"/>
        <v>3.9552241813415052</v>
      </c>
      <c r="L66" s="33">
        <f t="shared" si="22"/>
        <v>3.9335805717342316</v>
      </c>
      <c r="M66" s="33">
        <f>L66*(1+$Q9)</f>
        <v>3.9120553993672647</v>
      </c>
      <c r="N66" s="33">
        <f t="shared" si="22"/>
        <v>3.890648016133373</v>
      </c>
      <c r="O66" s="33">
        <f t="shared" si="22"/>
        <v>3.8693577774718708</v>
      </c>
      <c r="P66" s="33">
        <f t="shared" si="22"/>
        <v>3.8481840423492097</v>
      </c>
      <c r="Q66" s="33">
        <f t="shared" si="22"/>
        <v>3.8271261732396775</v>
      </c>
      <c r="R66" s="33">
        <f t="shared" si="22"/>
        <v>3.8061835361062029</v>
      </c>
      <c r="S66" s="33">
        <f t="shared" si="22"/>
        <v>3.7853555003812658</v>
      </c>
      <c r="T66" s="33">
        <f t="shared" si="22"/>
        <v>3.764641438947911</v>
      </c>
      <c r="U66" s="33">
        <f t="shared" si="22"/>
        <v>3.7440407281208654</v>
      </c>
      <c r="V66" s="33">
        <f t="shared" si="22"/>
        <v>3.7235527476277608</v>
      </c>
      <c r="W66" s="33">
        <f t="shared" si="22"/>
        <v>3.7031768805904561</v>
      </c>
      <c r="X66" s="33">
        <f t="shared" si="22"/>
        <v>3.6829125135064653</v>
      </c>
      <c r="Y66" s="33">
        <f t="shared" si="22"/>
        <v>3.6627590362304843</v>
      </c>
      <c r="Z66" s="33">
        <f t="shared" si="22"/>
        <v>3.6427158419560199</v>
      </c>
      <c r="AA66" s="33">
        <f t="shared" si="22"/>
        <v>3.6227823271971205</v>
      </c>
      <c r="AB66" s="33">
        <f t="shared" si="22"/>
        <v>3.6029578917702034</v>
      </c>
      <c r="AC66" s="33">
        <f t="shared" si="22"/>
        <v>3.5832419387759864</v>
      </c>
      <c r="AD66" s="33">
        <f t="shared" si="22"/>
        <v>3.5636338745815128</v>
      </c>
      <c r="AE66" s="33">
        <f t="shared" si="22"/>
        <v>3.5441331088022801</v>
      </c>
      <c r="AF66" s="32" t="b">
        <f t="shared" si="19"/>
        <v>1</v>
      </c>
    </row>
    <row r="67" spans="2:32" x14ac:dyDescent="0.35">
      <c r="B67" s="35"/>
      <c r="G67" s="8" t="str">
        <f t="shared" si="23"/>
        <v>GA</v>
      </c>
      <c r="H67" t="str">
        <f t="shared" si="24"/>
        <v>URBAN</v>
      </c>
      <c r="I67" s="33">
        <f t="shared" si="25"/>
        <v>3.8865280289330921</v>
      </c>
      <c r="J67" s="33">
        <f t="shared" si="22"/>
        <v>3.8865280289330921</v>
      </c>
      <c r="K67" s="33">
        <f t="shared" si="22"/>
        <v>3.8865280289330921</v>
      </c>
      <c r="L67" s="33">
        <f t="shared" si="22"/>
        <v>3.8865280289330921</v>
      </c>
      <c r="M67" s="33">
        <f t="shared" si="22"/>
        <v>3.8865280289330921</v>
      </c>
      <c r="N67" s="33">
        <f t="shared" si="22"/>
        <v>3.8865280289330921</v>
      </c>
      <c r="O67" s="33">
        <f t="shared" si="22"/>
        <v>3.8865280289330921</v>
      </c>
      <c r="P67" s="33">
        <f t="shared" si="22"/>
        <v>3.8865280289330921</v>
      </c>
      <c r="Q67" s="33">
        <f t="shared" si="22"/>
        <v>3.8865280289330921</v>
      </c>
      <c r="R67" s="33">
        <f t="shared" si="22"/>
        <v>3.8865280289330921</v>
      </c>
      <c r="S67" s="33">
        <f t="shared" si="22"/>
        <v>3.8865280289330921</v>
      </c>
      <c r="T67" s="33">
        <f t="shared" si="22"/>
        <v>3.8865280289330921</v>
      </c>
      <c r="U67" s="33">
        <f t="shared" si="22"/>
        <v>3.8865280289330921</v>
      </c>
      <c r="V67" s="33">
        <f t="shared" si="22"/>
        <v>3.8865280289330921</v>
      </c>
      <c r="W67" s="33">
        <f t="shared" si="22"/>
        <v>3.8865280289330921</v>
      </c>
      <c r="X67" s="33">
        <f t="shared" si="22"/>
        <v>3.8865280289330921</v>
      </c>
      <c r="Y67" s="33">
        <f t="shared" si="22"/>
        <v>3.8865280289330921</v>
      </c>
      <c r="Z67" s="33">
        <f t="shared" si="22"/>
        <v>3.8865280289330921</v>
      </c>
      <c r="AA67" s="33">
        <f t="shared" si="22"/>
        <v>3.8865280289330921</v>
      </c>
      <c r="AB67" s="33">
        <f t="shared" si="22"/>
        <v>3.8865280289330921</v>
      </c>
      <c r="AC67" s="33">
        <f t="shared" si="22"/>
        <v>3.8865280289330921</v>
      </c>
      <c r="AD67" s="33">
        <f t="shared" si="22"/>
        <v>3.8865280289330921</v>
      </c>
      <c r="AE67" s="33">
        <f t="shared" si="22"/>
        <v>3.8865280289330921</v>
      </c>
      <c r="AF67" s="32" t="b">
        <f t="shared" si="19"/>
        <v>1</v>
      </c>
    </row>
    <row r="68" spans="2:32" x14ac:dyDescent="0.35">
      <c r="B68" s="35"/>
      <c r="G68" s="8" t="str">
        <f t="shared" si="23"/>
        <v>GJ</v>
      </c>
      <c r="H68" t="str">
        <f t="shared" si="24"/>
        <v>URBAN</v>
      </c>
      <c r="I68" s="33">
        <f t="shared" si="25"/>
        <v>4.0142480934041682</v>
      </c>
      <c r="J68" s="33">
        <f t="shared" si="22"/>
        <v>3.9888901697780796</v>
      </c>
      <c r="K68" s="33">
        <f t="shared" si="22"/>
        <v>3.9636924316401982</v>
      </c>
      <c r="L68" s="33">
        <f t="shared" si="22"/>
        <v>3.9386538671020501</v>
      </c>
      <c r="M68" s="33">
        <f t="shared" si="22"/>
        <v>3.9137734706672411</v>
      </c>
      <c r="N68" s="33">
        <f t="shared" si="22"/>
        <v>3.8890502431910763</v>
      </c>
      <c r="O68" s="33">
        <f t="shared" si="22"/>
        <v>3.8644831918404385</v>
      </c>
      <c r="P68" s="33">
        <f t="shared" si="22"/>
        <v>3.8400713300539162</v>
      </c>
      <c r="Q68" s="33">
        <f t="shared" si="22"/>
        <v>3.8158136775021871</v>
      </c>
      <c r="R68" s="33">
        <f t="shared" si="22"/>
        <v>3.7917092600486488</v>
      </c>
      <c r="S68" s="33">
        <f t="shared" si="22"/>
        <v>3.7677571097103</v>
      </c>
      <c r="T68" s="33">
        <f t="shared" si="22"/>
        <v>3.7439562646188684</v>
      </c>
      <c r="U68" s="33">
        <f t="shared" si="22"/>
        <v>3.7203057689821848</v>
      </c>
      <c r="V68" s="33">
        <f t="shared" si="22"/>
        <v>3.6968046730457984</v>
      </c>
      <c r="W68" s="33">
        <f t="shared" si="22"/>
        <v>3.673452033054839</v>
      </c>
      <c r="X68" s="33">
        <f t="shared" si="22"/>
        <v>3.650246911216116</v>
      </c>
      <c r="Y68" s="33">
        <f t="shared" si="22"/>
        <v>3.6271883756604599</v>
      </c>
      <c r="Z68" s="33">
        <f t="shared" si="22"/>
        <v>3.6042755004052998</v>
      </c>
      <c r="AA68" s="33">
        <f t="shared" si="22"/>
        <v>3.5815073653174774</v>
      </c>
      <c r="AB68" s="33">
        <f t="shared" si="22"/>
        <v>3.5588830560762972</v>
      </c>
      <c r="AC68" s="33">
        <f t="shared" si="22"/>
        <v>3.5364016641368088</v>
      </c>
      <c r="AD68" s="33">
        <f t="shared" si="22"/>
        <v>3.5140622866933215</v>
      </c>
      <c r="AE68" s="33">
        <f t="shared" si="22"/>
        <v>3.4918640266431509</v>
      </c>
      <c r="AF68" s="32" t="b">
        <f t="shared" si="19"/>
        <v>1</v>
      </c>
    </row>
    <row r="69" spans="2:32" x14ac:dyDescent="0.35">
      <c r="B69" s="35"/>
      <c r="G69" s="8" t="str">
        <f t="shared" si="23"/>
        <v>HR</v>
      </c>
      <c r="H69" t="str">
        <f t="shared" si="24"/>
        <v>URBAN</v>
      </c>
      <c r="I69" s="33">
        <f t="shared" si="25"/>
        <v>4.2077241654608057</v>
      </c>
      <c r="J69" s="33">
        <f t="shared" si="22"/>
        <v>4.1827182160449592</v>
      </c>
      <c r="K69" s="33">
        <f t="shared" si="22"/>
        <v>4.1578608736864195</v>
      </c>
      <c r="L69" s="33">
        <f t="shared" si="22"/>
        <v>4.1331512552330567</v>
      </c>
      <c r="M69" s="33">
        <f t="shared" si="22"/>
        <v>4.1085884827811983</v>
      </c>
      <c r="N69" s="33">
        <f t="shared" si="22"/>
        <v>4.0841716836444366</v>
      </c>
      <c r="O69" s="33">
        <f t="shared" si="22"/>
        <v>4.0598999903226236</v>
      </c>
      <c r="P69" s="33">
        <f t="shared" si="22"/>
        <v>4.0357725404710516</v>
      </c>
      <c r="Q69" s="33">
        <f t="shared" si="22"/>
        <v>4.0117884768698131</v>
      </c>
      <c r="R69" s="33">
        <f t="shared" si="22"/>
        <v>3.9879469473933447</v>
      </c>
      <c r="S69" s="33">
        <f t="shared" si="22"/>
        <v>3.9642471049801538</v>
      </c>
      <c r="T69" s="33">
        <f t="shared" si="22"/>
        <v>3.9406881076027216</v>
      </c>
      <c r="U69" s="33">
        <f t="shared" si="22"/>
        <v>3.9172691182375883</v>
      </c>
      <c r="V69" s="33">
        <f t="shared" si="22"/>
        <v>3.893989304835614</v>
      </c>
      <c r="W69" s="33">
        <f t="shared" si="22"/>
        <v>3.8708478402924165</v>
      </c>
      <c r="X69" s="33">
        <f t="shared" si="22"/>
        <v>3.8478439024189863</v>
      </c>
      <c r="Y69" s="33">
        <f t="shared" si="22"/>
        <v>3.8249766739124751</v>
      </c>
      <c r="Z69" s="33">
        <f t="shared" si="22"/>
        <v>3.8022453423271565</v>
      </c>
      <c r="AA69" s="33">
        <f t="shared" si="22"/>
        <v>3.7796491000455625</v>
      </c>
      <c r="AB69" s="33">
        <f t="shared" si="22"/>
        <v>3.7571871442497891</v>
      </c>
      <c r="AC69" s="33">
        <f t="shared" si="22"/>
        <v>3.7348586768929728</v>
      </c>
      <c r="AD69" s="33">
        <f t="shared" si="22"/>
        <v>3.7126629046709376</v>
      </c>
      <c r="AE69" s="33">
        <f t="shared" si="22"/>
        <v>3.6905990389940095</v>
      </c>
      <c r="AF69" s="32" t="b">
        <f t="shared" si="19"/>
        <v>1</v>
      </c>
    </row>
    <row r="70" spans="2:32" x14ac:dyDescent="0.35">
      <c r="B70" s="35"/>
      <c r="G70" s="8" t="str">
        <f t="shared" si="23"/>
        <v>HP</v>
      </c>
      <c r="H70" t="str">
        <f t="shared" si="24"/>
        <v>URBAN</v>
      </c>
      <c r="I70" s="33">
        <f t="shared" si="25"/>
        <v>2.848536274925753</v>
      </c>
      <c r="J70" s="33">
        <f t="shared" si="22"/>
        <v>2.7729436925966562</v>
      </c>
      <c r="K70" s="33">
        <f t="shared" si="22"/>
        <v>2.6993571365040796</v>
      </c>
      <c r="L70" s="33">
        <f t="shared" si="22"/>
        <v>2.6277233720430186</v>
      </c>
      <c r="M70" s="33">
        <f t="shared" si="22"/>
        <v>2.5579905773134057</v>
      </c>
      <c r="N70" s="33">
        <f t="shared" si="22"/>
        <v>2.490108305630677</v>
      </c>
      <c r="O70" s="33">
        <f t="shared" si="22"/>
        <v>2.4240274490312079</v>
      </c>
      <c r="P70" s="33">
        <f t="shared" si="22"/>
        <v>2.3597002027462159</v>
      </c>
      <c r="Q70" s="33">
        <f t="shared" si="22"/>
        <v>2.2970800306184347</v>
      </c>
      <c r="R70" s="33">
        <f t="shared" si="22"/>
        <v>2.236121631436534</v>
      </c>
      <c r="S70" s="33">
        <f t="shared" si="22"/>
        <v>2.1767809061629384</v>
      </c>
      <c r="T70" s="33">
        <f t="shared" si="22"/>
        <v>2.1190149260313293</v>
      </c>
      <c r="U70" s="33">
        <f t="shared" si="22"/>
        <v>2.0627819014907578</v>
      </c>
      <c r="V70" s="33">
        <f t="shared" si="22"/>
        <v>2.0080411519738939</v>
      </c>
      <c r="W70" s="33">
        <f t="shared" si="22"/>
        <v>1.9547530764675507</v>
      </c>
      <c r="X70" s="33">
        <f t="shared" si="22"/>
        <v>1.9028791248641854</v>
      </c>
      <c r="Y70" s="33">
        <f t="shared" si="22"/>
        <v>1.8523817700736571</v>
      </c>
      <c r="Z70" s="33">
        <f t="shared" si="22"/>
        <v>1.803224480875063</v>
      </c>
      <c r="AA70" s="33">
        <f t="shared" si="22"/>
        <v>1.7553716954890162</v>
      </c>
      <c r="AB70" s="33">
        <f t="shared" si="22"/>
        <v>1.708788795851244</v>
      </c>
      <c r="AC70" s="33">
        <f t="shared" si="22"/>
        <v>1.6634420825688967</v>
      </c>
      <c r="AD70" s="33">
        <f t="shared" si="22"/>
        <v>1.61929875054145</v>
      </c>
      <c r="AE70" s="33">
        <f t="shared" si="22"/>
        <v>1.5763268652285629</v>
      </c>
      <c r="AF70" s="32" t="b">
        <f t="shared" si="19"/>
        <v>1</v>
      </c>
    </row>
    <row r="71" spans="2:32" x14ac:dyDescent="0.35">
      <c r="B71" s="35"/>
      <c r="G71" s="8" t="str">
        <f t="shared" si="23"/>
        <v>JK</v>
      </c>
      <c r="H71" t="str">
        <f t="shared" si="24"/>
        <v>URBAN</v>
      </c>
      <c r="I71" s="33">
        <f t="shared" si="25"/>
        <v>4.2195475113122169</v>
      </c>
      <c r="J71" s="33">
        <f t="shared" si="22"/>
        <v>4.1312772938469084</v>
      </c>
      <c r="K71" s="33">
        <f t="shared" si="22"/>
        <v>4.0448536325041431</v>
      </c>
      <c r="L71" s="33">
        <f t="shared" si="22"/>
        <v>3.9602378985186171</v>
      </c>
      <c r="M71" s="33">
        <f t="shared" si="22"/>
        <v>3.8773922712139295</v>
      </c>
      <c r="N71" s="33">
        <f t="shared" si="22"/>
        <v>3.7962797210978811</v>
      </c>
      <c r="O71" s="33">
        <f t="shared" si="22"/>
        <v>3.7168639933114109</v>
      </c>
      <c r="P71" s="33">
        <f t="shared" si="22"/>
        <v>3.6391095914237686</v>
      </c>
      <c r="Q71" s="33">
        <f t="shared" si="22"/>
        <v>3.5629817615666832</v>
      </c>
      <c r="R71" s="33">
        <f t="shared" si="22"/>
        <v>3.4884464769004344</v>
      </c>
      <c r="S71" s="33">
        <f t="shared" si="22"/>
        <v>3.4154704224048826</v>
      </c>
      <c r="T71" s="33">
        <f t="shared" si="22"/>
        <v>3.3440209799886627</v>
      </c>
      <c r="U71" s="33">
        <f t="shared" si="22"/>
        <v>3.2740662139098808</v>
      </c>
      <c r="V71" s="33">
        <f t="shared" si="22"/>
        <v>3.2055748565018045</v>
      </c>
      <c r="W71" s="33">
        <f t="shared" si="22"/>
        <v>3.1385162941971601</v>
      </c>
      <c r="X71" s="33">
        <f t="shared" si="22"/>
        <v>3.0728605538447917</v>
      </c>
      <c r="Y71" s="33">
        <f t="shared" si="22"/>
        <v>3.0085782893125708</v>
      </c>
      <c r="Z71" s="33">
        <f t="shared" si="22"/>
        <v>2.9456407683705592</v>
      </c>
      <c r="AA71" s="33">
        <f t="shared" si="22"/>
        <v>2.8840198598485727</v>
      </c>
      <c r="AB71" s="33">
        <f t="shared" si="22"/>
        <v>2.823688021062396</v>
      </c>
      <c r="AC71" s="33">
        <f t="shared" si="22"/>
        <v>2.7646182855030372</v>
      </c>
      <c r="AD71" s="33">
        <f t="shared" si="22"/>
        <v>2.7067842507835111</v>
      </c>
      <c r="AE71" s="33">
        <f t="shared" si="22"/>
        <v>2.6501600668377714</v>
      </c>
      <c r="AF71" s="32" t="b">
        <f t="shared" si="19"/>
        <v>1</v>
      </c>
    </row>
    <row r="72" spans="2:32" x14ac:dyDescent="0.35">
      <c r="B72" s="35"/>
      <c r="G72" s="8" t="str">
        <f t="shared" si="23"/>
        <v>JH</v>
      </c>
      <c r="H72" t="str">
        <f t="shared" si="24"/>
        <v>URBAN</v>
      </c>
      <c r="I72" s="33">
        <f t="shared" si="25"/>
        <v>4.0398319128787881</v>
      </c>
      <c r="J72" s="33">
        <f t="shared" si="22"/>
        <v>3.9519626507478227</v>
      </c>
      <c r="K72" s="33">
        <f t="shared" si="22"/>
        <v>3.8660046085373758</v>
      </c>
      <c r="L72" s="33">
        <f t="shared" si="22"/>
        <v>3.7819162158336761</v>
      </c>
      <c r="M72" s="33">
        <f t="shared" si="22"/>
        <v>3.6996568064094779</v>
      </c>
      <c r="N72" s="33">
        <f t="shared" si="22"/>
        <v>3.6191865985573526</v>
      </c>
      <c r="O72" s="33">
        <f t="shared" si="22"/>
        <v>3.5404666758507433</v>
      </c>
      <c r="P72" s="33">
        <f t="shared" si="22"/>
        <v>3.4634589683234793</v>
      </c>
      <c r="Q72" s="33">
        <f t="shared" si="22"/>
        <v>3.388126234058654</v>
      </c>
      <c r="R72" s="33">
        <f t="shared" si="22"/>
        <v>3.3144320411779531</v>
      </c>
      <c r="S72" s="33">
        <f t="shared" si="22"/>
        <v>3.242340750222731</v>
      </c>
      <c r="T72" s="33">
        <f t="shared" si="22"/>
        <v>3.1718174969183108</v>
      </c>
      <c r="U72" s="33">
        <f t="shared" si="22"/>
        <v>3.1028281753131721</v>
      </c>
      <c r="V72" s="33">
        <f t="shared" si="22"/>
        <v>3.0353394212848759</v>
      </c>
      <c r="W72" s="33">
        <f t="shared" ref="W72:AE72" si="26">V72*(1+$Q15)</f>
        <v>2.9693185964047455</v>
      </c>
      <c r="X72" s="33">
        <f t="shared" si="26"/>
        <v>2.9047337721535027</v>
      </c>
      <c r="Y72" s="33">
        <f t="shared" si="26"/>
        <v>2.8415537144802263</v>
      </c>
      <c r="Z72" s="33">
        <f t="shared" si="26"/>
        <v>2.7797478686971639</v>
      </c>
      <c r="AA72" s="33">
        <f t="shared" si="26"/>
        <v>2.7192863447030908</v>
      </c>
      <c r="AB72" s="33">
        <f t="shared" si="26"/>
        <v>2.6601399025280745</v>
      </c>
      <c r="AC72" s="33">
        <f t="shared" si="26"/>
        <v>2.6022799381926491</v>
      </c>
      <c r="AD72" s="33">
        <f t="shared" si="26"/>
        <v>2.5456784698745629</v>
      </c>
      <c r="AE72" s="33">
        <f t="shared" si="26"/>
        <v>2.4903081243764098</v>
      </c>
      <c r="AF72" s="32" t="b">
        <f t="shared" si="19"/>
        <v>1</v>
      </c>
    </row>
    <row r="73" spans="2:32" x14ac:dyDescent="0.35">
      <c r="B73" s="35"/>
      <c r="G73" s="8" t="str">
        <f t="shared" si="23"/>
        <v>KA</v>
      </c>
      <c r="H73" t="str">
        <f t="shared" si="24"/>
        <v>URBAN</v>
      </c>
      <c r="I73" s="33">
        <f t="shared" si="25"/>
        <v>3.5386694945632691</v>
      </c>
      <c r="J73" s="33">
        <f t="shared" ref="J73:AE84" si="27">I73*(1+$Q16)</f>
        <v>3.5332670760760831</v>
      </c>
      <c r="K73" s="33">
        <f t="shared" si="27"/>
        <v>3.5278729053570359</v>
      </c>
      <c r="L73" s="33">
        <f t="shared" si="27"/>
        <v>3.5224869698144188</v>
      </c>
      <c r="M73" s="33">
        <f t="shared" si="27"/>
        <v>3.5171092568757469</v>
      </c>
      <c r="N73" s="33">
        <f t="shared" si="27"/>
        <v>3.5117397539877291</v>
      </c>
      <c r="O73" s="33">
        <f t="shared" si="27"/>
        <v>3.5063784486162395</v>
      </c>
      <c r="P73" s="33">
        <f t="shared" si="27"/>
        <v>3.5010253282462873</v>
      </c>
      <c r="Q73" s="33">
        <f t="shared" si="27"/>
        <v>3.4956803803819891</v>
      </c>
      <c r="R73" s="33">
        <f t="shared" si="27"/>
        <v>3.4903435925465378</v>
      </c>
      <c r="S73" s="33">
        <f t="shared" si="27"/>
        <v>3.4850149522821745</v>
      </c>
      <c r="T73" s="33">
        <f t="shared" si="27"/>
        <v>3.4796944471501594</v>
      </c>
      <c r="U73" s="33">
        <f t="shared" si="27"/>
        <v>3.4743820647307433</v>
      </c>
      <c r="V73" s="33">
        <f t="shared" si="27"/>
        <v>3.4690777926231373</v>
      </c>
      <c r="W73" s="33">
        <f t="shared" si="27"/>
        <v>3.4637816184454846</v>
      </c>
      <c r="X73" s="33">
        <f t="shared" si="27"/>
        <v>3.4584935298348318</v>
      </c>
      <c r="Y73" s="33">
        <f t="shared" si="27"/>
        <v>3.4532135144470999</v>
      </c>
      <c r="Z73" s="33">
        <f t="shared" si="27"/>
        <v>3.4479415599570546</v>
      </c>
      <c r="AA73" s="33">
        <f t="shared" si="27"/>
        <v>3.4426776540582793</v>
      </c>
      <c r="AB73" s="33">
        <f t="shared" si="27"/>
        <v>3.4374217844631443</v>
      </c>
      <c r="AC73" s="33">
        <f t="shared" si="27"/>
        <v>3.4321739389027806</v>
      </c>
      <c r="AD73" s="33">
        <f t="shared" si="27"/>
        <v>3.4269341051270481</v>
      </c>
      <c r="AE73" s="33">
        <f t="shared" si="27"/>
        <v>3.4217022709045106</v>
      </c>
      <c r="AF73" s="32" t="b">
        <f t="shared" si="19"/>
        <v>1</v>
      </c>
    </row>
    <row r="74" spans="2:32" x14ac:dyDescent="0.35">
      <c r="B74" s="35"/>
      <c r="G74" s="8" t="str">
        <f t="shared" si="23"/>
        <v>KL</v>
      </c>
      <c r="H74" t="str">
        <f t="shared" si="24"/>
        <v>URBAN</v>
      </c>
      <c r="I74" s="33">
        <f t="shared" si="25"/>
        <v>3.7757601753884282</v>
      </c>
      <c r="J74" s="33">
        <f t="shared" si="27"/>
        <v>3.7626125938056614</v>
      </c>
      <c r="K74" s="33">
        <f t="shared" si="27"/>
        <v>3.7495107934413636</v>
      </c>
      <c r="L74" s="33">
        <f t="shared" si="27"/>
        <v>3.7364546148806679</v>
      </c>
      <c r="M74" s="33">
        <f t="shared" si="27"/>
        <v>3.7234438992638066</v>
      </c>
      <c r="N74" s="33">
        <f t="shared" si="27"/>
        <v>3.7104784882841781</v>
      </c>
      <c r="O74" s="33">
        <f t="shared" si="27"/>
        <v>3.6975582241864196</v>
      </c>
      <c r="P74" s="33">
        <f t="shared" si="27"/>
        <v>3.6846829497644893</v>
      </c>
      <c r="Q74" s="33">
        <f t="shared" si="27"/>
        <v>3.6718525083597529</v>
      </c>
      <c r="R74" s="33">
        <f t="shared" si="27"/>
        <v>3.6590667438590772</v>
      </c>
      <c r="S74" s="33">
        <f t="shared" si="27"/>
        <v>3.6463255006929307</v>
      </c>
      <c r="T74" s="33">
        <f t="shared" si="27"/>
        <v>3.6336286238334909</v>
      </c>
      <c r="U74" s="33">
        <f t="shared" si="27"/>
        <v>3.6209759587927586</v>
      </c>
      <c r="V74" s="33">
        <f t="shared" si="27"/>
        <v>3.6083673516206765</v>
      </c>
      <c r="W74" s="33">
        <f t="shared" si="27"/>
        <v>3.5958026489032577</v>
      </c>
      <c r="X74" s="33">
        <f t="shared" si="27"/>
        <v>3.5832816977607185</v>
      </c>
      <c r="Y74" s="33">
        <f t="shared" si="27"/>
        <v>3.5708043458456178</v>
      </c>
      <c r="Z74" s="33">
        <f t="shared" si="27"/>
        <v>3.5583704413410042</v>
      </c>
      <c r="AA74" s="33">
        <f t="shared" si="27"/>
        <v>3.5459798329585683</v>
      </c>
      <c r="AB74" s="33">
        <f t="shared" si="27"/>
        <v>3.5336323699368015</v>
      </c>
      <c r="AC74" s="33">
        <f t="shared" si="27"/>
        <v>3.5213279020391628</v>
      </c>
      <c r="AD74" s="33">
        <f t="shared" si="27"/>
        <v>3.50906627955225</v>
      </c>
      <c r="AE74" s="33">
        <f t="shared" si="27"/>
        <v>3.4968473532839779</v>
      </c>
      <c r="AF74" s="32" t="b">
        <f t="shared" si="19"/>
        <v>1</v>
      </c>
    </row>
    <row r="75" spans="2:32" x14ac:dyDescent="0.35">
      <c r="B75" s="35"/>
      <c r="G75" s="8" t="str">
        <f t="shared" si="23"/>
        <v>MP</v>
      </c>
      <c r="H75" t="str">
        <f t="shared" si="24"/>
        <v>URBAN</v>
      </c>
      <c r="I75" s="33">
        <f t="shared" si="25"/>
        <v>4.383412756167985</v>
      </c>
      <c r="J75" s="33">
        <f t="shared" si="27"/>
        <v>4.3747725760386436</v>
      </c>
      <c r="K75" s="33">
        <f t="shared" si="27"/>
        <v>4.3661494266378282</v>
      </c>
      <c r="L75" s="33">
        <f t="shared" si="27"/>
        <v>4.3575432743961331</v>
      </c>
      <c r="M75" s="33">
        <f t="shared" si="27"/>
        <v>4.3489540858103206</v>
      </c>
      <c r="N75" s="33">
        <f t="shared" si="27"/>
        <v>4.3403818274431929</v>
      </c>
      <c r="O75" s="33">
        <f t="shared" si="27"/>
        <v>4.3318264659234593</v>
      </c>
      <c r="P75" s="33">
        <f t="shared" si="27"/>
        <v>4.3232879679456078</v>
      </c>
      <c r="Q75" s="33">
        <f t="shared" si="27"/>
        <v>4.3147663002697758</v>
      </c>
      <c r="R75" s="33">
        <f t="shared" si="27"/>
        <v>4.3062614297216202</v>
      </c>
      <c r="S75" s="33">
        <f t="shared" si="27"/>
        <v>4.2977733231921871</v>
      </c>
      <c r="T75" s="33">
        <f t="shared" si="27"/>
        <v>4.2893019476377843</v>
      </c>
      <c r="U75" s="33">
        <f t="shared" si="27"/>
        <v>4.2808472700798523</v>
      </c>
      <c r="V75" s="33">
        <f t="shared" si="27"/>
        <v>4.2724092576048367</v>
      </c>
      <c r="W75" s="33">
        <f t="shared" si="27"/>
        <v>4.263987877364058</v>
      </c>
      <c r="X75" s="33">
        <f t="shared" si="27"/>
        <v>4.2555830965735852</v>
      </c>
      <c r="Y75" s="33">
        <f t="shared" si="27"/>
        <v>4.2471948825141093</v>
      </c>
      <c r="Z75" s="33">
        <f t="shared" si="27"/>
        <v>4.2388232025308126</v>
      </c>
      <c r="AA75" s="33">
        <f t="shared" si="27"/>
        <v>4.2304680240332448</v>
      </c>
      <c r="AB75" s="33">
        <f t="shared" si="27"/>
        <v>4.222129314495195</v>
      </c>
      <c r="AC75" s="33">
        <f t="shared" si="27"/>
        <v>4.2138070414545652</v>
      </c>
      <c r="AD75" s="33">
        <f t="shared" si="27"/>
        <v>4.2055011725132418</v>
      </c>
      <c r="AE75" s="33">
        <f t="shared" si="27"/>
        <v>4.1972116753369741</v>
      </c>
      <c r="AF75" s="32" t="b">
        <f t="shared" si="19"/>
        <v>1</v>
      </c>
    </row>
    <row r="76" spans="2:32" x14ac:dyDescent="0.35">
      <c r="B76" s="35"/>
      <c r="G76" s="8" t="str">
        <f t="shared" si="23"/>
        <v>MH</v>
      </c>
      <c r="H76" t="str">
        <f t="shared" si="24"/>
        <v>URBAN</v>
      </c>
      <c r="I76" s="33">
        <f t="shared" si="25"/>
        <v>3.9065059039670595</v>
      </c>
      <c r="J76" s="33">
        <f t="shared" si="27"/>
        <v>3.8450242282857547</v>
      </c>
      <c r="K76" s="33">
        <f t="shared" si="27"/>
        <v>3.7845101683043882</v>
      </c>
      <c r="L76" s="33">
        <f t="shared" si="27"/>
        <v>3.724948495418138</v>
      </c>
      <c r="M76" s="33">
        <f t="shared" si="27"/>
        <v>3.6663242206941971</v>
      </c>
      <c r="N76" s="33">
        <f t="shared" si="27"/>
        <v>3.6086225910997487</v>
      </c>
      <c r="O76" s="33">
        <f t="shared" si="27"/>
        <v>3.5518290857893069</v>
      </c>
      <c r="P76" s="33">
        <f t="shared" si="27"/>
        <v>3.4959294124504887</v>
      </c>
      <c r="Q76" s="33">
        <f t="shared" si="27"/>
        <v>3.440909503707295</v>
      </c>
      <c r="R76" s="33">
        <f t="shared" si="27"/>
        <v>3.3867555135799998</v>
      </c>
      <c r="S76" s="33">
        <f t="shared" si="27"/>
        <v>3.3334538140007552</v>
      </c>
      <c r="T76" s="33">
        <f t="shared" si="27"/>
        <v>3.2809909913840327</v>
      </c>
      <c r="U76" s="33">
        <f t="shared" si="27"/>
        <v>3.2293538432510402</v>
      </c>
      <c r="V76" s="33">
        <f t="shared" si="27"/>
        <v>3.1785293749072672</v>
      </c>
      <c r="W76" s="33">
        <f t="shared" si="27"/>
        <v>3.1285047961723165</v>
      </c>
      <c r="X76" s="33">
        <f t="shared" si="27"/>
        <v>3.0792675181612053</v>
      </c>
      <c r="Y76" s="33">
        <f t="shared" si="27"/>
        <v>3.0308051501163211</v>
      </c>
      <c r="Z76" s="33">
        <f t="shared" si="27"/>
        <v>2.9831054962892392</v>
      </c>
      <c r="AA76" s="33">
        <f t="shared" si="27"/>
        <v>2.9361565528716125</v>
      </c>
      <c r="AB76" s="33">
        <f t="shared" si="27"/>
        <v>2.8899465049743669</v>
      </c>
      <c r="AC76" s="33">
        <f t="shared" si="27"/>
        <v>2.8444637236544357</v>
      </c>
      <c r="AD76" s="33">
        <f t="shared" si="27"/>
        <v>2.7996967629882898</v>
      </c>
      <c r="AE76" s="33">
        <f t="shared" si="27"/>
        <v>2.7556343571915272</v>
      </c>
      <c r="AF76" s="32" t="b">
        <f t="shared" si="19"/>
        <v>1</v>
      </c>
    </row>
    <row r="77" spans="2:32" x14ac:dyDescent="0.35">
      <c r="B77" s="35"/>
      <c r="G77" s="8" t="str">
        <f t="shared" si="23"/>
        <v>OD</v>
      </c>
      <c r="H77" t="str">
        <f t="shared" si="24"/>
        <v>URBAN</v>
      </c>
      <c r="I77" s="33">
        <f t="shared" si="25"/>
        <v>3.6163203789428358</v>
      </c>
      <c r="J77" s="33">
        <f t="shared" si="27"/>
        <v>3.6163203789428358</v>
      </c>
      <c r="K77" s="33">
        <f t="shared" si="27"/>
        <v>3.6163203789428358</v>
      </c>
      <c r="L77" s="33">
        <f t="shared" si="27"/>
        <v>3.6163203789428358</v>
      </c>
      <c r="M77" s="33">
        <f t="shared" si="27"/>
        <v>3.6163203789428358</v>
      </c>
      <c r="N77" s="33">
        <f t="shared" si="27"/>
        <v>3.6163203789428358</v>
      </c>
      <c r="O77" s="33">
        <f t="shared" si="27"/>
        <v>3.6163203789428358</v>
      </c>
      <c r="P77" s="33">
        <f t="shared" si="27"/>
        <v>3.6163203789428358</v>
      </c>
      <c r="Q77" s="33">
        <f t="shared" si="27"/>
        <v>3.6163203789428358</v>
      </c>
      <c r="R77" s="33">
        <f t="shared" si="27"/>
        <v>3.6163203789428358</v>
      </c>
      <c r="S77" s="33">
        <f t="shared" si="27"/>
        <v>3.6163203789428358</v>
      </c>
      <c r="T77" s="33">
        <f t="shared" si="27"/>
        <v>3.6163203789428358</v>
      </c>
      <c r="U77" s="33">
        <f t="shared" si="27"/>
        <v>3.6163203789428358</v>
      </c>
      <c r="V77" s="33">
        <f t="shared" si="27"/>
        <v>3.6163203789428358</v>
      </c>
      <c r="W77" s="33">
        <f t="shared" si="27"/>
        <v>3.6163203789428358</v>
      </c>
      <c r="X77" s="33">
        <f t="shared" si="27"/>
        <v>3.6163203789428358</v>
      </c>
      <c r="Y77" s="33">
        <f t="shared" si="27"/>
        <v>3.6163203789428358</v>
      </c>
      <c r="Z77" s="33">
        <f t="shared" si="27"/>
        <v>3.6163203789428358</v>
      </c>
      <c r="AA77" s="33">
        <f t="shared" si="27"/>
        <v>3.6163203789428358</v>
      </c>
      <c r="AB77" s="33">
        <f t="shared" si="27"/>
        <v>3.6163203789428358</v>
      </c>
      <c r="AC77" s="33">
        <f t="shared" si="27"/>
        <v>3.6163203789428358</v>
      </c>
      <c r="AD77" s="33">
        <f t="shared" si="27"/>
        <v>3.6163203789428358</v>
      </c>
      <c r="AE77" s="33">
        <f t="shared" si="27"/>
        <v>3.6163203789428358</v>
      </c>
      <c r="AF77" s="32" t="b">
        <f t="shared" si="19"/>
        <v>1</v>
      </c>
    </row>
    <row r="78" spans="2:32" x14ac:dyDescent="0.35">
      <c r="B78" s="35"/>
      <c r="G78" s="8" t="str">
        <f t="shared" si="23"/>
        <v>PB</v>
      </c>
      <c r="H78" t="str">
        <f t="shared" si="24"/>
        <v>URBAN</v>
      </c>
      <c r="I78" s="33">
        <f t="shared" si="25"/>
        <v>4.0596346834163599</v>
      </c>
      <c r="J78" s="33">
        <f t="shared" si="27"/>
        <v>4.0424750452433633</v>
      </c>
      <c r="K78" s="33">
        <f t="shared" si="27"/>
        <v>4.0253879390110932</v>
      </c>
      <c r="L78" s="33">
        <f t="shared" si="27"/>
        <v>4.0083730581348549</v>
      </c>
      <c r="M78" s="33">
        <f t="shared" si="27"/>
        <v>3.9914300973258543</v>
      </c>
      <c r="N78" s="33">
        <f t="shared" si="27"/>
        <v>3.9745587525857204</v>
      </c>
      <c r="O78" s="33">
        <f t="shared" si="27"/>
        <v>3.9577587212010505</v>
      </c>
      <c r="P78" s="33">
        <f t="shared" si="27"/>
        <v>3.9410297017379787</v>
      </c>
      <c r="Q78" s="33">
        <f t="shared" si="27"/>
        <v>3.9243713940367679</v>
      </c>
      <c r="R78" s="33">
        <f t="shared" si="27"/>
        <v>3.9077834992064231</v>
      </c>
      <c r="S78" s="33">
        <f t="shared" si="27"/>
        <v>3.8912657196193301</v>
      </c>
      <c r="T78" s="33">
        <f t="shared" si="27"/>
        <v>3.8748177589059138</v>
      </c>
      <c r="U78" s="33">
        <f t="shared" si="27"/>
        <v>3.858439321949322</v>
      </c>
      <c r="V78" s="33">
        <f t="shared" si="27"/>
        <v>3.8421301148801295</v>
      </c>
      <c r="W78" s="33">
        <f t="shared" si="27"/>
        <v>3.8258898450710648</v>
      </c>
      <c r="X78" s="33">
        <f t="shared" si="27"/>
        <v>3.8097182211317615</v>
      </c>
      <c r="Y78" s="33">
        <f t="shared" si="27"/>
        <v>3.7936149529035279</v>
      </c>
      <c r="Z78" s="33">
        <f t="shared" si="27"/>
        <v>3.7775797514541418</v>
      </c>
      <c r="AA78" s="33">
        <f t="shared" si="27"/>
        <v>3.7616123290726673</v>
      </c>
      <c r="AB78" s="33">
        <f t="shared" si="27"/>
        <v>3.7457123992642907</v>
      </c>
      <c r="AC78" s="33">
        <f t="shared" si="27"/>
        <v>3.7298796767451812</v>
      </c>
      <c r="AD78" s="33">
        <f t="shared" si="27"/>
        <v>3.7141138774373723</v>
      </c>
      <c r="AE78" s="33">
        <f t="shared" si="27"/>
        <v>3.6984147184636642</v>
      </c>
      <c r="AF78" s="32" t="b">
        <f t="shared" si="19"/>
        <v>1</v>
      </c>
    </row>
    <row r="79" spans="2:32" x14ac:dyDescent="0.35">
      <c r="B79" s="35"/>
      <c r="G79" s="8" t="str">
        <f t="shared" si="23"/>
        <v>RJ</v>
      </c>
      <c r="H79" t="str">
        <f t="shared" si="24"/>
        <v>URBAN</v>
      </c>
      <c r="I79" s="33">
        <f t="shared" si="25"/>
        <v>4.395688281184464</v>
      </c>
      <c r="J79" s="33">
        <f t="shared" si="27"/>
        <v>4.347271905225818</v>
      </c>
      <c r="K79" s="33">
        <f t="shared" si="27"/>
        <v>4.2993888121823876</v>
      </c>
      <c r="L79" s="33">
        <f t="shared" si="27"/>
        <v>4.2520331282013277</v>
      </c>
      <c r="M79" s="33">
        <f t="shared" si="27"/>
        <v>4.2051990441274363</v>
      </c>
      <c r="N79" s="33">
        <f t="shared" si="27"/>
        <v>4.1588808147905389</v>
      </c>
      <c r="O79" s="33">
        <f t="shared" si="27"/>
        <v>4.1130727583007278</v>
      </c>
      <c r="P79" s="33">
        <f t="shared" si="27"/>
        <v>4.0677692553513571</v>
      </c>
      <c r="Q79" s="33">
        <f t="shared" si="27"/>
        <v>4.0229647485297217</v>
      </c>
      <c r="R79" s="33">
        <f t="shared" si="27"/>
        <v>3.9786537416353225</v>
      </c>
      <c r="S79" s="33">
        <f t="shared" si="27"/>
        <v>3.9348307990056459</v>
      </c>
      <c r="T79" s="33">
        <f t="shared" si="27"/>
        <v>3.8914905448493657</v>
      </c>
      <c r="U79" s="33">
        <f t="shared" si="27"/>
        <v>3.8486276625868925</v>
      </c>
      <c r="V79" s="33">
        <f t="shared" si="27"/>
        <v>3.8062368941981837</v>
      </c>
      <c r="W79" s="33">
        <f t="shared" si="27"/>
        <v>3.7643130395777393</v>
      </c>
      <c r="X79" s="33">
        <f t="shared" si="27"/>
        <v>3.7228509558967011</v>
      </c>
      <c r="Y79" s="33">
        <f t="shared" si="27"/>
        <v>3.6818455569719779</v>
      </c>
      <c r="Z79" s="33">
        <f t="shared" si="27"/>
        <v>3.6412918126423208</v>
      </c>
      <c r="AA79" s="33">
        <f t="shared" si="27"/>
        <v>3.601184748151268</v>
      </c>
      <c r="AB79" s="33">
        <f t="shared" si="27"/>
        <v>3.56151944353689</v>
      </c>
      <c r="AC79" s="33">
        <f t="shared" si="27"/>
        <v>3.5222910330282531</v>
      </c>
      <c r="AD79" s="33">
        <f t="shared" si="27"/>
        <v>3.4834947044485318</v>
      </c>
      <c r="AE79" s="33">
        <f t="shared" si="27"/>
        <v>3.4451256986246963</v>
      </c>
      <c r="AF79" s="32" t="b">
        <f t="shared" si="19"/>
        <v>1</v>
      </c>
    </row>
    <row r="80" spans="2:32" x14ac:dyDescent="0.35">
      <c r="G80" s="8" t="str">
        <f t="shared" si="23"/>
        <v>TN</v>
      </c>
      <c r="H80" t="str">
        <f t="shared" si="24"/>
        <v>URBAN</v>
      </c>
      <c r="I80" s="33">
        <f t="shared" si="25"/>
        <v>3.19680804842961</v>
      </c>
      <c r="J80" s="33">
        <f t="shared" si="27"/>
        <v>3.1615157097162405</v>
      </c>
      <c r="K80" s="33">
        <f t="shared" si="27"/>
        <v>3.1266129937618827</v>
      </c>
      <c r="L80" s="33">
        <f t="shared" si="27"/>
        <v>3.0920955991827266</v>
      </c>
      <c r="M80" s="33">
        <f t="shared" si="27"/>
        <v>3.0579592720816726</v>
      </c>
      <c r="N80" s="33">
        <f t="shared" si="27"/>
        <v>3.0241998055240824</v>
      </c>
      <c r="O80" s="33">
        <f t="shared" si="27"/>
        <v>2.9908130390193208</v>
      </c>
      <c r="P80" s="33">
        <f t="shared" si="27"/>
        <v>2.95779485800802</v>
      </c>
      <c r="Q80" s="33">
        <f t="shared" si="27"/>
        <v>2.9251411933550044</v>
      </c>
      <c r="R80" s="33">
        <f t="shared" si="27"/>
        <v>2.8928480208478131</v>
      </c>
      <c r="S80" s="33">
        <f t="shared" si="27"/>
        <v>2.8609113607007597</v>
      </c>
      <c r="T80" s="33">
        <f t="shared" si="27"/>
        <v>2.8293272770644657</v>
      </c>
      <c r="U80" s="33">
        <f t="shared" si="27"/>
        <v>2.798091877540811</v>
      </c>
      <c r="V80" s="33">
        <f t="shared" si="27"/>
        <v>2.7672013127032353</v>
      </c>
      <c r="W80" s="33">
        <f t="shared" si="27"/>
        <v>2.7366517756223407</v>
      </c>
      <c r="X80" s="33">
        <f t="shared" si="27"/>
        <v>2.706439501396726</v>
      </c>
      <c r="Y80" s="33">
        <f t="shared" si="27"/>
        <v>2.676560766689005</v>
      </c>
      <c r="Z80" s="33">
        <f t="shared" si="27"/>
        <v>2.6470118892669441</v>
      </c>
      <c r="AA80" s="33">
        <f t="shared" si="27"/>
        <v>2.6177892275496677</v>
      </c>
      <c r="AB80" s="33">
        <f t="shared" si="27"/>
        <v>2.5888891801588723</v>
      </c>
      <c r="AC80" s="33">
        <f t="shared" si="27"/>
        <v>2.5603081854749945</v>
      </c>
      <c r="AD80" s="33">
        <f t="shared" si="27"/>
        <v>2.5320427211982817</v>
      </c>
      <c r="AE80" s="33">
        <f t="shared" si="27"/>
        <v>2.5040893039147045</v>
      </c>
      <c r="AF80" s="32" t="b">
        <f t="shared" si="19"/>
        <v>1</v>
      </c>
    </row>
    <row r="81" spans="7:32" x14ac:dyDescent="0.35">
      <c r="G81" s="8" t="str">
        <f t="shared" si="23"/>
        <v>TS</v>
      </c>
      <c r="H81" t="str">
        <f t="shared" si="24"/>
        <v>URBAN</v>
      </c>
      <c r="I81" s="33">
        <f t="shared" si="25"/>
        <v>3.1913724803571819</v>
      </c>
      <c r="J81" s="33">
        <f t="shared" si="27"/>
        <v>3.1473656957696767</v>
      </c>
      <c r="K81" s="33">
        <f t="shared" si="27"/>
        <v>3.1039657338271778</v>
      </c>
      <c r="L81" s="33">
        <f t="shared" si="27"/>
        <v>3.0611642268716994</v>
      </c>
      <c r="M81" s="33">
        <f t="shared" si="27"/>
        <v>3.018952922629381</v>
      </c>
      <c r="N81" s="33">
        <f t="shared" si="27"/>
        <v>2.9773236826194212</v>
      </c>
      <c r="O81" s="33">
        <f t="shared" si="27"/>
        <v>2.9362684805849515</v>
      </c>
      <c r="P81" s="33">
        <f t="shared" si="27"/>
        <v>2.895779400945548</v>
      </c>
      <c r="Q81" s="33">
        <f t="shared" si="27"/>
        <v>2.8558486372710794</v>
      </c>
      <c r="R81" s="33">
        <f t="shared" si="27"/>
        <v>2.8164684907766024</v>
      </c>
      <c r="S81" s="33">
        <f t="shared" si="27"/>
        <v>2.7776313688380094</v>
      </c>
      <c r="T81" s="33">
        <f t="shared" si="27"/>
        <v>2.739329783528146</v>
      </c>
      <c r="U81" s="33">
        <f t="shared" si="27"/>
        <v>2.7015563501731124</v>
      </c>
      <c r="V81" s="33">
        <f t="shared" si="27"/>
        <v>2.6643037859284746</v>
      </c>
      <c r="W81" s="33">
        <f t="shared" si="27"/>
        <v>2.6275649083751071</v>
      </c>
      <c r="X81" s="33">
        <f t="shared" si="27"/>
        <v>2.5913326341343987</v>
      </c>
      <c r="Y81" s="33">
        <f t="shared" si="27"/>
        <v>2.5555999775025531</v>
      </c>
      <c r="Z81" s="33">
        <f t="shared" si="27"/>
        <v>2.5203600491037217</v>
      </c>
      <c r="AA81" s="33">
        <f t="shared" si="27"/>
        <v>2.4856060545617096</v>
      </c>
      <c r="AB81" s="33">
        <f t="shared" si="27"/>
        <v>2.451331293189996</v>
      </c>
      <c r="AC81" s="33">
        <f t="shared" si="27"/>
        <v>2.4175291566998207</v>
      </c>
      <c r="AD81" s="33">
        <f t="shared" si="27"/>
        <v>2.3841931279260828</v>
      </c>
      <c r="AE81" s="33">
        <f t="shared" si="27"/>
        <v>2.3513167795708103</v>
      </c>
      <c r="AF81" s="32" t="b">
        <f t="shared" si="19"/>
        <v>1</v>
      </c>
    </row>
    <row r="82" spans="7:32" x14ac:dyDescent="0.35">
      <c r="G82" s="8" t="str">
        <f t="shared" si="23"/>
        <v>UK</v>
      </c>
      <c r="H82" t="str">
        <f t="shared" si="24"/>
        <v>URBAN</v>
      </c>
      <c r="I82" s="33">
        <f t="shared" si="25"/>
        <v>3.9232649071358749</v>
      </c>
      <c r="J82" s="33">
        <f t="shared" si="27"/>
        <v>3.9232649071358749</v>
      </c>
      <c r="K82" s="33">
        <f t="shared" si="27"/>
        <v>3.9232649071358749</v>
      </c>
      <c r="L82" s="33">
        <f t="shared" si="27"/>
        <v>3.9232649071358749</v>
      </c>
      <c r="M82" s="33">
        <f t="shared" si="27"/>
        <v>3.9232649071358749</v>
      </c>
      <c r="N82" s="33">
        <f t="shared" si="27"/>
        <v>3.9232649071358749</v>
      </c>
      <c r="O82" s="33">
        <f t="shared" si="27"/>
        <v>3.9232649071358749</v>
      </c>
      <c r="P82" s="33">
        <f t="shared" si="27"/>
        <v>3.9232649071358749</v>
      </c>
      <c r="Q82" s="33">
        <f t="shared" si="27"/>
        <v>3.9232649071358749</v>
      </c>
      <c r="R82" s="33">
        <f t="shared" si="27"/>
        <v>3.9232649071358749</v>
      </c>
      <c r="S82" s="33">
        <f t="shared" si="27"/>
        <v>3.9232649071358749</v>
      </c>
      <c r="T82" s="33">
        <f t="shared" si="27"/>
        <v>3.9232649071358749</v>
      </c>
      <c r="U82" s="33">
        <f t="shared" si="27"/>
        <v>3.9232649071358749</v>
      </c>
      <c r="V82" s="33">
        <f t="shared" si="27"/>
        <v>3.9232649071358749</v>
      </c>
      <c r="W82" s="33">
        <f t="shared" si="27"/>
        <v>3.9232649071358749</v>
      </c>
      <c r="X82" s="33">
        <f t="shared" si="27"/>
        <v>3.9232649071358749</v>
      </c>
      <c r="Y82" s="33">
        <f t="shared" si="27"/>
        <v>3.9232649071358749</v>
      </c>
      <c r="Z82" s="33">
        <f t="shared" si="27"/>
        <v>3.9232649071358749</v>
      </c>
      <c r="AA82" s="33">
        <f t="shared" si="27"/>
        <v>3.9232649071358749</v>
      </c>
      <c r="AB82" s="33">
        <f t="shared" si="27"/>
        <v>3.9232649071358749</v>
      </c>
      <c r="AC82" s="33">
        <f t="shared" si="27"/>
        <v>3.9232649071358749</v>
      </c>
      <c r="AD82" s="33">
        <f t="shared" si="27"/>
        <v>3.9232649071358749</v>
      </c>
      <c r="AE82" s="33">
        <f t="shared" si="27"/>
        <v>3.9232649071358749</v>
      </c>
      <c r="AF82" s="32" t="b">
        <f t="shared" si="19"/>
        <v>1</v>
      </c>
    </row>
    <row r="83" spans="7:32" x14ac:dyDescent="0.35">
      <c r="G83" s="8" t="str">
        <f t="shared" si="23"/>
        <v>UP</v>
      </c>
      <c r="H83" t="str">
        <f t="shared" si="24"/>
        <v>URBAN</v>
      </c>
      <c r="I83" s="33">
        <f t="shared" si="25"/>
        <v>4.5956517150395779</v>
      </c>
      <c r="J83" s="33">
        <f t="shared" si="27"/>
        <v>4.5339630109428022</v>
      </c>
      <c r="K83" s="33">
        <f t="shared" si="27"/>
        <v>4.4731023713837903</v>
      </c>
      <c r="L83" s="33">
        <f t="shared" si="27"/>
        <v>4.413058681023216</v>
      </c>
      <c r="M83" s="33">
        <f t="shared" si="27"/>
        <v>4.3538209737260249</v>
      </c>
      <c r="N83" s="33">
        <f t="shared" si="27"/>
        <v>4.2953784305586282</v>
      </c>
      <c r="O83" s="33">
        <f t="shared" si="27"/>
        <v>4.2377203778129751</v>
      </c>
      <c r="P83" s="33">
        <f t="shared" si="27"/>
        <v>4.1808362850571488</v>
      </c>
      <c r="Q83" s="33">
        <f t="shared" si="27"/>
        <v>4.1247157632121354</v>
      </c>
      <c r="R83" s="33">
        <f t="shared" si="27"/>
        <v>4.0693485626543993</v>
      </c>
      <c r="S83" s="33">
        <f t="shared" si="27"/>
        <v>4.0147245713439386</v>
      </c>
      <c r="T83" s="33">
        <f t="shared" si="27"/>
        <v>3.9608338129774601</v>
      </c>
      <c r="U83" s="33">
        <f t="shared" si="27"/>
        <v>3.9076664451663494</v>
      </c>
      <c r="V83" s="33">
        <f t="shared" si="27"/>
        <v>3.8552127576390971</v>
      </c>
      <c r="W83" s="33">
        <f t="shared" si="27"/>
        <v>3.8034631704678539</v>
      </c>
      <c r="X83" s="33">
        <f t="shared" si="27"/>
        <v>3.7524082323187917</v>
      </c>
      <c r="Y83" s="33">
        <f t="shared" si="27"/>
        <v>3.7020386187259509</v>
      </c>
      <c r="Z83" s="33">
        <f t="shared" si="27"/>
        <v>3.652345130388257</v>
      </c>
      <c r="AA83" s="33">
        <f t="shared" si="27"/>
        <v>3.6033186914893989</v>
      </c>
      <c r="AB83" s="33">
        <f t="shared" si="27"/>
        <v>3.5549503480402573</v>
      </c>
      <c r="AC83" s="33">
        <f t="shared" si="27"/>
        <v>3.5072312662435863</v>
      </c>
      <c r="AD83" s="33">
        <f t="shared" si="27"/>
        <v>3.460152730880643</v>
      </c>
      <c r="AE83" s="33">
        <f t="shared" si="27"/>
        <v>3.4137061437194771</v>
      </c>
      <c r="AF83" s="32" t="b">
        <f t="shared" si="19"/>
        <v>1</v>
      </c>
    </row>
    <row r="84" spans="7:32" x14ac:dyDescent="0.35">
      <c r="G84" s="8" t="str">
        <f t="shared" si="23"/>
        <v>WB</v>
      </c>
      <c r="H84" t="str">
        <f t="shared" si="24"/>
        <v>URBAN</v>
      </c>
      <c r="I84" s="33">
        <f t="shared" si="25"/>
        <v>3.6926643066806082</v>
      </c>
      <c r="J84" s="33">
        <f t="shared" si="27"/>
        <v>3.6682493032854215</v>
      </c>
      <c r="K84" s="33">
        <f t="shared" si="27"/>
        <v>3.64399572598838</v>
      </c>
      <c r="L84" s="33">
        <f t="shared" si="27"/>
        <v>3.6199025074791606</v>
      </c>
      <c r="M84" s="33">
        <f t="shared" si="27"/>
        <v>3.5959685875042378</v>
      </c>
      <c r="N84" s="33">
        <f t="shared" si="27"/>
        <v>3.5721929128202259</v>
      </c>
      <c r="O84" s="33">
        <f t="shared" si="27"/>
        <v>3.5485744371475305</v>
      </c>
      <c r="P84" s="33">
        <f t="shared" si="27"/>
        <v>3.5251121211243039</v>
      </c>
      <c r="Q84" s="33">
        <f t="shared" si="27"/>
        <v>3.5018049322607085</v>
      </c>
      <c r="R84" s="33">
        <f t="shared" si="27"/>
        <v>3.4786518448934789</v>
      </c>
      <c r="S84" s="33">
        <f t="shared" si="27"/>
        <v>3.4556518401407881</v>
      </c>
      <c r="T84" s="33">
        <f t="shared" si="27"/>
        <v>3.4328039058574085</v>
      </c>
      <c r="U84" s="33">
        <f t="shared" si="27"/>
        <v>3.4101070365901727</v>
      </c>
      <c r="V84" s="33">
        <f t="shared" si="27"/>
        <v>3.3875602335337258</v>
      </c>
      <c r="W84" s="33">
        <f t="shared" ref="W84:AE84" si="28">V84*(1+$Q27)</f>
        <v>3.3651625044865732</v>
      </c>
      <c r="X84" s="33">
        <f t="shared" si="28"/>
        <v>3.3429128638074155</v>
      </c>
      <c r="Y84" s="33">
        <f t="shared" si="28"/>
        <v>3.3208103323717766</v>
      </c>
      <c r="Z84" s="33">
        <f t="shared" si="28"/>
        <v>3.2988539375289134</v>
      </c>
      <c r="AA84" s="33">
        <f t="shared" si="28"/>
        <v>3.2770427130590152</v>
      </c>
      <c r="AB84" s="33">
        <f t="shared" si="28"/>
        <v>3.2553756991306821</v>
      </c>
      <c r="AC84" s="33">
        <f t="shared" si="28"/>
        <v>3.2338519422586884</v>
      </c>
      <c r="AD84" s="33">
        <f t="shared" si="28"/>
        <v>3.2124704952620213</v>
      </c>
      <c r="AE84" s="33">
        <f t="shared" si="28"/>
        <v>3.1912304172221999</v>
      </c>
      <c r="AF84" s="32" t="b">
        <f t="shared" si="19"/>
        <v>1</v>
      </c>
    </row>
    <row r="85" spans="7:32" x14ac:dyDescent="0.35">
      <c r="G85" s="8" t="str">
        <f t="shared" si="23"/>
        <v>SK</v>
      </c>
      <c r="H85" t="str">
        <f t="shared" si="24"/>
        <v>URBAN</v>
      </c>
      <c r="I85" s="33">
        <f t="shared" si="25"/>
        <v>2.9705882352941178</v>
      </c>
      <c r="J85" s="33">
        <f t="shared" ref="J85:AE86" si="29">I85*(1+$Q28)</f>
        <v>2.9313937536415606</v>
      </c>
      <c r="K85" s="33">
        <f t="shared" si="29"/>
        <v>2.8927164111110675</v>
      </c>
      <c r="L85" s="33">
        <f t="shared" si="29"/>
        <v>2.8545493844749719</v>
      </c>
      <c r="M85" s="33">
        <f t="shared" si="29"/>
        <v>2.8168859405325151</v>
      </c>
      <c r="N85" s="33">
        <f t="shared" si="29"/>
        <v>2.779719434922014</v>
      </c>
      <c r="O85" s="33">
        <f t="shared" si="29"/>
        <v>2.7430433109487029</v>
      </c>
      <c r="P85" s="33">
        <f t="shared" si="29"/>
        <v>2.7068510984280394</v>
      </c>
      <c r="Q85" s="33">
        <f t="shared" si="29"/>
        <v>2.6711364125442731</v>
      </c>
      <c r="R85" s="33">
        <f t="shared" si="29"/>
        <v>2.6358929527240744</v>
      </c>
      <c r="S85" s="33">
        <f t="shared" si="29"/>
        <v>2.6011145015250245</v>
      </c>
      <c r="T85" s="33">
        <f t="shared" si="29"/>
        <v>2.5667949235387715</v>
      </c>
      <c r="U85" s="33">
        <f t="shared" si="29"/>
        <v>2.532928164308657</v>
      </c>
      <c r="V85" s="33">
        <f t="shared" si="29"/>
        <v>2.4995082492616256</v>
      </c>
      <c r="W85" s="33">
        <f t="shared" si="29"/>
        <v>2.4665292826542258</v>
      </c>
      <c r="X85" s="33">
        <f t="shared" si="29"/>
        <v>2.4339854465325179</v>
      </c>
      <c r="Y85" s="33">
        <f t="shared" si="29"/>
        <v>2.4018709997057046</v>
      </c>
      <c r="Z85" s="33">
        <f t="shared" si="29"/>
        <v>2.3701802767333056</v>
      </c>
      <c r="AA85" s="33">
        <f t="shared" si="29"/>
        <v>2.3389076869256917</v>
      </c>
      <c r="AB85" s="33">
        <f t="shared" si="29"/>
        <v>2.3080477133578112</v>
      </c>
      <c r="AC85" s="33">
        <f t="shared" si="29"/>
        <v>2.2775949118959242</v>
      </c>
      <c r="AD85" s="33">
        <f t="shared" si="29"/>
        <v>2.2475439102371824</v>
      </c>
      <c r="AE85" s="33">
        <f t="shared" si="29"/>
        <v>2.2178894069618789</v>
      </c>
      <c r="AF85" s="32" t="b">
        <f t="shared" si="19"/>
        <v>1</v>
      </c>
    </row>
    <row r="86" spans="7:32" ht="15" thickBot="1" x14ac:dyDescent="0.4">
      <c r="G86" s="11" t="str">
        <f t="shared" si="23"/>
        <v>IND</v>
      </c>
      <c r="H86" s="12" t="str">
        <f t="shared" si="24"/>
        <v>URBAN</v>
      </c>
      <c r="I86" s="34">
        <f>E60</f>
        <v>3.8519960873086658</v>
      </c>
      <c r="J86" s="34">
        <f t="shared" si="29"/>
        <v>3.8147673294822875</v>
      </c>
      <c r="K86" s="34">
        <f t="shared" si="29"/>
        <v>3.777898380019646</v>
      </c>
      <c r="L86" s="34">
        <f t="shared" si="29"/>
        <v>3.7413857614461712</v>
      </c>
      <c r="M86" s="34">
        <f t="shared" si="29"/>
        <v>3.7052260298963771</v>
      </c>
      <c r="N86" s="34">
        <f t="shared" si="29"/>
        <v>3.6694157747890355</v>
      </c>
      <c r="O86" s="34">
        <f t="shared" si="29"/>
        <v>3.6339516185054919</v>
      </c>
      <c r="P86" s="34">
        <f t="shared" si="29"/>
        <v>3.5988302160710881</v>
      </c>
      <c r="Q86" s="34">
        <f t="shared" si="29"/>
        <v>3.564048254839665</v>
      </c>
      <c r="R86" s="34">
        <f t="shared" si="29"/>
        <v>3.5296024541811142</v>
      </c>
      <c r="S86" s="34">
        <f t="shared" si="29"/>
        <v>3.4954895651719489</v>
      </c>
      <c r="T86" s="34">
        <f t="shared" si="29"/>
        <v>3.4617063702888666</v>
      </c>
      <c r="U86" s="34">
        <f t="shared" si="29"/>
        <v>3.4282496831052724</v>
      </c>
      <c r="V86" s="34">
        <f t="shared" si="29"/>
        <v>3.3951163479907351</v>
      </c>
      <c r="W86" s="34">
        <f t="shared" si="29"/>
        <v>3.3623032398133494</v>
      </c>
      <c r="X86" s="34">
        <f t="shared" si="29"/>
        <v>3.329807263644974</v>
      </c>
      <c r="Y86" s="34">
        <f t="shared" si="29"/>
        <v>3.297625354469317</v>
      </c>
      <c r="Z86" s="34">
        <f t="shared" si="29"/>
        <v>3.265754476892845</v>
      </c>
      <c r="AA86" s="34">
        <f t="shared" si="29"/>
        <v>3.2341916248584859</v>
      </c>
      <c r="AB86" s="34">
        <f t="shared" si="29"/>
        <v>3.2029338213620959</v>
      </c>
      <c r="AC86" s="34">
        <f t="shared" si="29"/>
        <v>3.1719781181716709</v>
      </c>
      <c r="AD86" s="34">
        <f t="shared" si="29"/>
        <v>3.1413215955492682</v>
      </c>
      <c r="AE86" s="34">
        <f t="shared" si="29"/>
        <v>3.1109613619756185</v>
      </c>
      <c r="AF86" s="32" t="b">
        <f t="shared" si="19"/>
        <v>1</v>
      </c>
    </row>
    <row r="89" spans="7:32" x14ac:dyDescent="0.35">
      <c r="G89" t="str">
        <f>G34</f>
        <v>SubGeography2</v>
      </c>
      <c r="I89">
        <f t="shared" ref="I89:AE89" si="30">I34</f>
        <v>2019</v>
      </c>
      <c r="J89">
        <f t="shared" si="30"/>
        <v>2020</v>
      </c>
      <c r="K89">
        <f t="shared" si="30"/>
        <v>2021</v>
      </c>
      <c r="L89">
        <f t="shared" si="30"/>
        <v>2022</v>
      </c>
      <c r="M89">
        <f t="shared" si="30"/>
        <v>2023</v>
      </c>
      <c r="N89">
        <f t="shared" si="30"/>
        <v>2024</v>
      </c>
      <c r="O89">
        <f t="shared" si="30"/>
        <v>2025</v>
      </c>
      <c r="P89">
        <f t="shared" si="30"/>
        <v>2026</v>
      </c>
      <c r="Q89">
        <f t="shared" si="30"/>
        <v>2027</v>
      </c>
      <c r="R89">
        <f t="shared" si="30"/>
        <v>2028</v>
      </c>
      <c r="S89">
        <f t="shared" si="30"/>
        <v>2029</v>
      </c>
      <c r="T89">
        <f t="shared" si="30"/>
        <v>2030</v>
      </c>
      <c r="U89">
        <f t="shared" si="30"/>
        <v>2031</v>
      </c>
      <c r="V89">
        <f t="shared" si="30"/>
        <v>2032</v>
      </c>
      <c r="W89">
        <f t="shared" si="30"/>
        <v>2033</v>
      </c>
      <c r="X89">
        <f t="shared" si="30"/>
        <v>2034</v>
      </c>
      <c r="Y89">
        <f t="shared" si="30"/>
        <v>2035</v>
      </c>
      <c r="Z89">
        <f t="shared" si="30"/>
        <v>2036</v>
      </c>
      <c r="AA89">
        <f t="shared" si="30"/>
        <v>2037</v>
      </c>
      <c r="AB89">
        <f t="shared" si="30"/>
        <v>2038</v>
      </c>
      <c r="AC89">
        <f t="shared" si="30"/>
        <v>2039</v>
      </c>
      <c r="AD89">
        <f t="shared" si="30"/>
        <v>2040</v>
      </c>
      <c r="AE89">
        <f t="shared" si="30"/>
        <v>2041</v>
      </c>
    </row>
    <row r="90" spans="7:32" x14ac:dyDescent="0.35">
      <c r="G90" t="str">
        <f>G61</f>
        <v>AP</v>
      </c>
      <c r="I90" t="b">
        <f t="shared" ref="I90:AE101" si="31">I61&lt;=I35</f>
        <v>1</v>
      </c>
      <c r="J90" t="b">
        <f t="shared" si="31"/>
        <v>1</v>
      </c>
      <c r="K90" t="b">
        <f>K61&lt;=K35</f>
        <v>1</v>
      </c>
      <c r="L90" t="b">
        <f t="shared" si="31"/>
        <v>1</v>
      </c>
      <c r="M90" t="b">
        <f t="shared" si="31"/>
        <v>1</v>
      </c>
      <c r="N90" t="b">
        <f t="shared" si="31"/>
        <v>1</v>
      </c>
      <c r="O90" t="b">
        <f t="shared" si="31"/>
        <v>1</v>
      </c>
      <c r="P90" t="b">
        <f t="shared" si="31"/>
        <v>1</v>
      </c>
      <c r="Q90" t="b">
        <f t="shared" si="31"/>
        <v>1</v>
      </c>
      <c r="R90" t="b">
        <f t="shared" si="31"/>
        <v>1</v>
      </c>
      <c r="S90" t="b">
        <f t="shared" si="31"/>
        <v>1</v>
      </c>
      <c r="T90" t="b">
        <f t="shared" si="31"/>
        <v>1</v>
      </c>
      <c r="U90" t="b">
        <f t="shared" si="31"/>
        <v>1</v>
      </c>
      <c r="V90" t="b">
        <f t="shared" si="31"/>
        <v>1</v>
      </c>
      <c r="W90" t="b">
        <f t="shared" si="31"/>
        <v>1</v>
      </c>
      <c r="X90" t="b">
        <f t="shared" si="31"/>
        <v>1</v>
      </c>
      <c r="Y90" t="b">
        <f t="shared" si="31"/>
        <v>1</v>
      </c>
      <c r="Z90" t="b">
        <f t="shared" si="31"/>
        <v>1</v>
      </c>
      <c r="AA90" t="b">
        <f t="shared" si="31"/>
        <v>1</v>
      </c>
      <c r="AB90" t="b">
        <f t="shared" si="31"/>
        <v>1</v>
      </c>
      <c r="AC90" t="b">
        <f t="shared" si="31"/>
        <v>1</v>
      </c>
      <c r="AD90" t="b">
        <f t="shared" si="31"/>
        <v>1</v>
      </c>
      <c r="AE90" t="b">
        <f t="shared" si="31"/>
        <v>1</v>
      </c>
    </row>
    <row r="91" spans="7:32" x14ac:dyDescent="0.35">
      <c r="G91" t="str">
        <f t="shared" ref="G91:G115" si="32">G62</f>
        <v>NE</v>
      </c>
      <c r="I91" t="b">
        <f t="shared" si="31"/>
        <v>1</v>
      </c>
      <c r="J91" t="b">
        <f t="shared" si="31"/>
        <v>1</v>
      </c>
      <c r="K91" t="b">
        <f t="shared" si="31"/>
        <v>1</v>
      </c>
      <c r="L91" t="b">
        <f t="shared" si="31"/>
        <v>1</v>
      </c>
      <c r="M91" t="b">
        <f t="shared" si="31"/>
        <v>1</v>
      </c>
      <c r="N91" t="b">
        <f t="shared" si="31"/>
        <v>1</v>
      </c>
      <c r="O91" t="b">
        <f t="shared" si="31"/>
        <v>1</v>
      </c>
      <c r="P91" t="b">
        <f t="shared" si="31"/>
        <v>1</v>
      </c>
      <c r="Q91" t="b">
        <f t="shared" si="31"/>
        <v>1</v>
      </c>
      <c r="R91" t="b">
        <f t="shared" si="31"/>
        <v>1</v>
      </c>
      <c r="S91" t="b">
        <f t="shared" si="31"/>
        <v>1</v>
      </c>
      <c r="T91" t="b">
        <f t="shared" si="31"/>
        <v>1</v>
      </c>
      <c r="U91" t="b">
        <f t="shared" si="31"/>
        <v>1</v>
      </c>
      <c r="V91" t="b">
        <f t="shared" si="31"/>
        <v>1</v>
      </c>
      <c r="W91" t="b">
        <f t="shared" si="31"/>
        <v>1</v>
      </c>
      <c r="X91" t="b">
        <f t="shared" si="31"/>
        <v>1</v>
      </c>
      <c r="Y91" t="b">
        <f t="shared" si="31"/>
        <v>1</v>
      </c>
      <c r="Z91" t="b">
        <f t="shared" si="31"/>
        <v>1</v>
      </c>
      <c r="AA91" t="b">
        <f t="shared" si="31"/>
        <v>1</v>
      </c>
      <c r="AB91" t="b">
        <f t="shared" si="31"/>
        <v>1</v>
      </c>
      <c r="AC91" t="b">
        <f t="shared" si="31"/>
        <v>1</v>
      </c>
      <c r="AD91" t="b">
        <f t="shared" si="31"/>
        <v>1</v>
      </c>
      <c r="AE91" t="b">
        <f t="shared" si="31"/>
        <v>1</v>
      </c>
    </row>
    <row r="92" spans="7:32" x14ac:dyDescent="0.35">
      <c r="G92" t="str">
        <f t="shared" si="32"/>
        <v>AS</v>
      </c>
      <c r="I92" t="b">
        <f t="shared" si="31"/>
        <v>1</v>
      </c>
      <c r="J92" t="b">
        <f t="shared" si="31"/>
        <v>1</v>
      </c>
      <c r="K92" t="b">
        <f t="shared" si="31"/>
        <v>1</v>
      </c>
      <c r="L92" t="b">
        <f t="shared" si="31"/>
        <v>1</v>
      </c>
      <c r="M92" t="b">
        <f t="shared" si="31"/>
        <v>1</v>
      </c>
      <c r="N92" t="b">
        <f t="shared" si="31"/>
        <v>1</v>
      </c>
      <c r="O92" t="b">
        <f t="shared" si="31"/>
        <v>1</v>
      </c>
      <c r="P92" t="b">
        <f t="shared" si="31"/>
        <v>1</v>
      </c>
      <c r="Q92" t="b">
        <f t="shared" si="31"/>
        <v>1</v>
      </c>
      <c r="R92" t="b">
        <f t="shared" si="31"/>
        <v>1</v>
      </c>
      <c r="S92" t="b">
        <f t="shared" si="31"/>
        <v>1</v>
      </c>
      <c r="T92" t="b">
        <f t="shared" si="31"/>
        <v>1</v>
      </c>
      <c r="U92" t="b">
        <f t="shared" si="31"/>
        <v>1</v>
      </c>
      <c r="V92" t="b">
        <f t="shared" si="31"/>
        <v>1</v>
      </c>
      <c r="W92" t="b">
        <f t="shared" si="31"/>
        <v>1</v>
      </c>
      <c r="X92" t="b">
        <f>X63&lt;=X37</f>
        <v>0</v>
      </c>
      <c r="Y92" t="b">
        <f t="shared" si="31"/>
        <v>0</v>
      </c>
      <c r="Z92" t="b">
        <f t="shared" si="31"/>
        <v>0</v>
      </c>
      <c r="AA92" t="b">
        <f t="shared" si="31"/>
        <v>0</v>
      </c>
      <c r="AB92" t="b">
        <f t="shared" si="31"/>
        <v>0</v>
      </c>
      <c r="AC92" t="b">
        <f t="shared" si="31"/>
        <v>0</v>
      </c>
      <c r="AD92" t="b">
        <f t="shared" si="31"/>
        <v>0</v>
      </c>
      <c r="AE92" t="b">
        <f t="shared" si="31"/>
        <v>0</v>
      </c>
    </row>
    <row r="93" spans="7:32" x14ac:dyDescent="0.35">
      <c r="G93" t="str">
        <f t="shared" si="32"/>
        <v>BR</v>
      </c>
      <c r="I93" t="b">
        <f t="shared" si="31"/>
        <v>1</v>
      </c>
      <c r="J93" t="b">
        <f t="shared" si="31"/>
        <v>1</v>
      </c>
      <c r="K93" t="b">
        <f t="shared" si="31"/>
        <v>1</v>
      </c>
      <c r="L93" t="b">
        <f t="shared" si="31"/>
        <v>1</v>
      </c>
      <c r="M93" t="b">
        <f t="shared" si="31"/>
        <v>1</v>
      </c>
      <c r="N93" t="b">
        <f t="shared" si="31"/>
        <v>1</v>
      </c>
      <c r="O93" t="b">
        <f t="shared" si="31"/>
        <v>1</v>
      </c>
      <c r="P93" t="b">
        <f t="shared" si="31"/>
        <v>1</v>
      </c>
      <c r="Q93" t="b">
        <f t="shared" si="31"/>
        <v>1</v>
      </c>
      <c r="R93" t="b">
        <f t="shared" si="31"/>
        <v>1</v>
      </c>
      <c r="S93" t="b">
        <f t="shared" si="31"/>
        <v>1</v>
      </c>
      <c r="T93" t="b">
        <f t="shared" si="31"/>
        <v>1</v>
      </c>
      <c r="U93" t="b">
        <f t="shared" si="31"/>
        <v>1</v>
      </c>
      <c r="V93" t="b">
        <f t="shared" si="31"/>
        <v>1</v>
      </c>
      <c r="W93" t="b">
        <f t="shared" si="31"/>
        <v>1</v>
      </c>
      <c r="X93" t="b">
        <f t="shared" si="31"/>
        <v>1</v>
      </c>
      <c r="Y93" t="b">
        <f t="shared" si="31"/>
        <v>1</v>
      </c>
      <c r="Z93" t="b">
        <f t="shared" si="31"/>
        <v>1</v>
      </c>
      <c r="AA93" t="b">
        <f t="shared" si="31"/>
        <v>1</v>
      </c>
      <c r="AB93" t="b">
        <f t="shared" si="31"/>
        <v>1</v>
      </c>
      <c r="AC93" t="b">
        <f t="shared" si="31"/>
        <v>1</v>
      </c>
      <c r="AD93" t="b">
        <f t="shared" si="31"/>
        <v>1</v>
      </c>
      <c r="AE93" t="b">
        <f t="shared" si="31"/>
        <v>1</v>
      </c>
    </row>
    <row r="94" spans="7:32" x14ac:dyDescent="0.35">
      <c r="G94" t="str">
        <f t="shared" si="32"/>
        <v>CG</v>
      </c>
      <c r="I94" t="b">
        <f t="shared" si="31"/>
        <v>1</v>
      </c>
      <c r="J94" t="b">
        <f t="shared" si="31"/>
        <v>1</v>
      </c>
      <c r="K94" t="b">
        <f t="shared" si="31"/>
        <v>1</v>
      </c>
      <c r="L94" t="b">
        <f t="shared" si="31"/>
        <v>1</v>
      </c>
      <c r="M94" t="b">
        <f t="shared" si="31"/>
        <v>1</v>
      </c>
      <c r="N94" t="b">
        <f t="shared" si="31"/>
        <v>1</v>
      </c>
      <c r="O94" t="b">
        <f t="shared" si="31"/>
        <v>1</v>
      </c>
      <c r="P94" t="b">
        <f t="shared" si="31"/>
        <v>1</v>
      </c>
      <c r="Q94" t="b">
        <f t="shared" si="31"/>
        <v>1</v>
      </c>
      <c r="R94" t="b">
        <f t="shared" si="31"/>
        <v>1</v>
      </c>
      <c r="S94" t="b">
        <f t="shared" si="31"/>
        <v>1</v>
      </c>
      <c r="T94" t="b">
        <f t="shared" si="31"/>
        <v>1</v>
      </c>
      <c r="U94" t="b">
        <f t="shared" si="31"/>
        <v>1</v>
      </c>
      <c r="V94" t="b">
        <f t="shared" si="31"/>
        <v>1</v>
      </c>
      <c r="W94" t="b">
        <f t="shared" si="31"/>
        <v>1</v>
      </c>
      <c r="X94" t="b">
        <f t="shared" si="31"/>
        <v>1</v>
      </c>
      <c r="Y94" t="b">
        <f t="shared" si="31"/>
        <v>1</v>
      </c>
      <c r="Z94" t="b">
        <f t="shared" si="31"/>
        <v>1</v>
      </c>
      <c r="AA94" t="b">
        <f t="shared" si="31"/>
        <v>1</v>
      </c>
      <c r="AB94" t="b">
        <f t="shared" si="31"/>
        <v>1</v>
      </c>
      <c r="AC94" t="b">
        <f t="shared" si="31"/>
        <v>1</v>
      </c>
      <c r="AD94" t="b">
        <f t="shared" si="31"/>
        <v>1</v>
      </c>
      <c r="AE94" t="b">
        <f t="shared" si="31"/>
        <v>1</v>
      </c>
    </row>
    <row r="95" spans="7:32" x14ac:dyDescent="0.35">
      <c r="G95" t="str">
        <f t="shared" si="32"/>
        <v>DL</v>
      </c>
      <c r="I95" t="b">
        <f t="shared" si="31"/>
        <v>1</v>
      </c>
      <c r="J95" t="b">
        <f t="shared" si="31"/>
        <v>1</v>
      </c>
      <c r="K95" t="b">
        <f>K66&lt;=K40</f>
        <v>0</v>
      </c>
      <c r="L95" t="b">
        <f t="shared" si="31"/>
        <v>0</v>
      </c>
      <c r="M95" t="b">
        <f>M66&lt;=M40</f>
        <v>0</v>
      </c>
      <c r="N95" t="b">
        <f t="shared" si="31"/>
        <v>0</v>
      </c>
      <c r="O95" t="b">
        <f t="shared" si="31"/>
        <v>0</v>
      </c>
      <c r="P95" t="b">
        <f t="shared" si="31"/>
        <v>0</v>
      </c>
      <c r="Q95" t="b">
        <f t="shared" si="31"/>
        <v>0</v>
      </c>
      <c r="R95" t="b">
        <f t="shared" si="31"/>
        <v>0</v>
      </c>
      <c r="S95" t="b">
        <f t="shared" si="31"/>
        <v>0</v>
      </c>
      <c r="T95" t="b">
        <f t="shared" si="31"/>
        <v>0</v>
      </c>
      <c r="U95" t="b">
        <f t="shared" si="31"/>
        <v>0</v>
      </c>
      <c r="V95" t="b">
        <f t="shared" si="31"/>
        <v>0</v>
      </c>
      <c r="W95" t="b">
        <f t="shared" si="31"/>
        <v>0</v>
      </c>
      <c r="X95" t="b">
        <f t="shared" si="31"/>
        <v>0</v>
      </c>
      <c r="Y95" t="b">
        <f t="shared" si="31"/>
        <v>0</v>
      </c>
      <c r="Z95" t="b">
        <f t="shared" si="31"/>
        <v>0</v>
      </c>
      <c r="AA95" t="b">
        <f t="shared" si="31"/>
        <v>0</v>
      </c>
      <c r="AB95" t="b">
        <f t="shared" si="31"/>
        <v>0</v>
      </c>
      <c r="AC95" t="b">
        <f t="shared" si="31"/>
        <v>0</v>
      </c>
      <c r="AD95" t="b">
        <f t="shared" si="31"/>
        <v>0</v>
      </c>
      <c r="AE95" t="b">
        <f t="shared" si="31"/>
        <v>0</v>
      </c>
    </row>
    <row r="96" spans="7:32" x14ac:dyDescent="0.35">
      <c r="G96" t="str">
        <f t="shared" si="32"/>
        <v>GA</v>
      </c>
      <c r="I96" t="b">
        <f t="shared" si="31"/>
        <v>1</v>
      </c>
      <c r="J96" t="b">
        <f t="shared" si="31"/>
        <v>1</v>
      </c>
      <c r="K96" t="b">
        <f t="shared" si="31"/>
        <v>1</v>
      </c>
      <c r="L96" t="b">
        <f t="shared" si="31"/>
        <v>1</v>
      </c>
      <c r="M96" t="b">
        <f t="shared" si="31"/>
        <v>1</v>
      </c>
      <c r="N96" t="b">
        <f t="shared" si="31"/>
        <v>1</v>
      </c>
      <c r="O96" t="b">
        <f t="shared" si="31"/>
        <v>1</v>
      </c>
      <c r="P96" t="b">
        <f t="shared" si="31"/>
        <v>1</v>
      </c>
      <c r="Q96" t="b">
        <f t="shared" si="31"/>
        <v>1</v>
      </c>
      <c r="R96" t="b">
        <f t="shared" si="31"/>
        <v>1</v>
      </c>
      <c r="S96" t="b">
        <f t="shared" si="31"/>
        <v>1</v>
      </c>
      <c r="T96" t="b">
        <f t="shared" si="31"/>
        <v>1</v>
      </c>
      <c r="U96" t="b">
        <f t="shared" si="31"/>
        <v>1</v>
      </c>
      <c r="V96" t="b">
        <f t="shared" si="31"/>
        <v>0</v>
      </c>
      <c r="W96" t="b">
        <f t="shared" si="31"/>
        <v>0</v>
      </c>
      <c r="X96" t="b">
        <f t="shared" si="31"/>
        <v>0</v>
      </c>
      <c r="Y96" t="b">
        <f t="shared" si="31"/>
        <v>0</v>
      </c>
      <c r="Z96" t="b">
        <f t="shared" si="31"/>
        <v>0</v>
      </c>
      <c r="AA96" t="b">
        <f t="shared" si="31"/>
        <v>0</v>
      </c>
      <c r="AB96" t="b">
        <f t="shared" si="31"/>
        <v>0</v>
      </c>
      <c r="AC96" t="b">
        <f t="shared" si="31"/>
        <v>0</v>
      </c>
      <c r="AD96" t="b">
        <f t="shared" si="31"/>
        <v>0</v>
      </c>
      <c r="AE96" t="b">
        <f t="shared" si="31"/>
        <v>0</v>
      </c>
    </row>
    <row r="97" spans="7:31" x14ac:dyDescent="0.35">
      <c r="G97" t="str">
        <f t="shared" si="32"/>
        <v>GJ</v>
      </c>
      <c r="I97" t="b">
        <f t="shared" si="31"/>
        <v>1</v>
      </c>
      <c r="J97" t="b">
        <f t="shared" si="31"/>
        <v>1</v>
      </c>
      <c r="K97" t="b">
        <f t="shared" si="31"/>
        <v>1</v>
      </c>
      <c r="L97" t="b">
        <f t="shared" si="31"/>
        <v>1</v>
      </c>
      <c r="M97" t="b">
        <f t="shared" si="31"/>
        <v>1</v>
      </c>
      <c r="N97" t="b">
        <f t="shared" si="31"/>
        <v>1</v>
      </c>
      <c r="O97" t="b">
        <f t="shared" si="31"/>
        <v>1</v>
      </c>
      <c r="P97" t="b">
        <f t="shared" si="31"/>
        <v>1</v>
      </c>
      <c r="Q97" t="b">
        <f t="shared" si="31"/>
        <v>1</v>
      </c>
      <c r="R97" t="b">
        <f t="shared" si="31"/>
        <v>1</v>
      </c>
      <c r="S97" t="b">
        <f t="shared" si="31"/>
        <v>1</v>
      </c>
      <c r="T97" t="b">
        <f t="shared" si="31"/>
        <v>1</v>
      </c>
      <c r="U97" t="b">
        <f t="shared" si="31"/>
        <v>1</v>
      </c>
      <c r="V97" t="b">
        <f t="shared" si="31"/>
        <v>1</v>
      </c>
      <c r="W97" t="b">
        <f t="shared" si="31"/>
        <v>1</v>
      </c>
      <c r="X97" t="b">
        <f t="shared" si="31"/>
        <v>1</v>
      </c>
      <c r="Y97" t="b">
        <f t="shared" si="31"/>
        <v>1</v>
      </c>
      <c r="Z97" t="b">
        <f t="shared" si="31"/>
        <v>1</v>
      </c>
      <c r="AA97" t="b">
        <f t="shared" si="31"/>
        <v>1</v>
      </c>
      <c r="AB97" t="b">
        <f t="shared" si="31"/>
        <v>1</v>
      </c>
      <c r="AC97" t="b">
        <f t="shared" si="31"/>
        <v>1</v>
      </c>
      <c r="AD97" t="b">
        <f t="shared" si="31"/>
        <v>1</v>
      </c>
      <c r="AE97" t="b">
        <f t="shared" si="31"/>
        <v>1</v>
      </c>
    </row>
    <row r="98" spans="7:31" x14ac:dyDescent="0.35">
      <c r="G98" t="str">
        <f t="shared" si="32"/>
        <v>HR</v>
      </c>
      <c r="I98" t="b">
        <f t="shared" si="31"/>
        <v>1</v>
      </c>
      <c r="J98" t="b">
        <f t="shared" si="31"/>
        <v>1</v>
      </c>
      <c r="K98" t="b">
        <f t="shared" si="31"/>
        <v>1</v>
      </c>
      <c r="L98" t="b">
        <f t="shared" si="31"/>
        <v>1</v>
      </c>
      <c r="M98" t="b">
        <f t="shared" si="31"/>
        <v>1</v>
      </c>
      <c r="N98" t="b">
        <f t="shared" si="31"/>
        <v>1</v>
      </c>
      <c r="O98" t="b">
        <f t="shared" si="31"/>
        <v>1</v>
      </c>
      <c r="P98" t="b">
        <f t="shared" si="31"/>
        <v>1</v>
      </c>
      <c r="Q98" t="b">
        <f t="shared" si="31"/>
        <v>1</v>
      </c>
      <c r="R98" t="b">
        <f t="shared" si="31"/>
        <v>1</v>
      </c>
      <c r="S98" t="b">
        <f t="shared" si="31"/>
        <v>1</v>
      </c>
      <c r="T98" t="b">
        <f t="shared" si="31"/>
        <v>1</v>
      </c>
      <c r="U98" t="b">
        <f t="shared" si="31"/>
        <v>1</v>
      </c>
      <c r="V98" t="b">
        <f t="shared" si="31"/>
        <v>1</v>
      </c>
      <c r="W98" t="b">
        <f t="shared" si="31"/>
        <v>1</v>
      </c>
      <c r="X98" t="b">
        <f t="shared" si="31"/>
        <v>1</v>
      </c>
      <c r="Y98" t="b">
        <f t="shared" si="31"/>
        <v>1</v>
      </c>
      <c r="Z98" t="b">
        <f t="shared" si="31"/>
        <v>1</v>
      </c>
      <c r="AA98" t="b">
        <f t="shared" si="31"/>
        <v>1</v>
      </c>
      <c r="AB98" t="b">
        <f t="shared" si="31"/>
        <v>1</v>
      </c>
      <c r="AC98" t="b">
        <f t="shared" si="31"/>
        <v>1</v>
      </c>
      <c r="AD98" t="b">
        <f t="shared" si="31"/>
        <v>1</v>
      </c>
      <c r="AE98" t="b">
        <f t="shared" si="31"/>
        <v>1</v>
      </c>
    </row>
    <row r="99" spans="7:31" x14ac:dyDescent="0.35">
      <c r="G99" t="str">
        <f t="shared" si="32"/>
        <v>HP</v>
      </c>
      <c r="I99" t="b">
        <f t="shared" si="31"/>
        <v>1</v>
      </c>
      <c r="J99" t="b">
        <f t="shared" si="31"/>
        <v>1</v>
      </c>
      <c r="K99" t="b">
        <f t="shared" si="31"/>
        <v>1</v>
      </c>
      <c r="L99" t="b">
        <f t="shared" si="31"/>
        <v>1</v>
      </c>
      <c r="M99" t="b">
        <f t="shared" si="31"/>
        <v>1</v>
      </c>
      <c r="N99" t="b">
        <f t="shared" si="31"/>
        <v>1</v>
      </c>
      <c r="O99" t="b">
        <f t="shared" si="31"/>
        <v>1</v>
      </c>
      <c r="P99" t="b">
        <f t="shared" si="31"/>
        <v>1</v>
      </c>
      <c r="Q99" t="b">
        <f t="shared" si="31"/>
        <v>1</v>
      </c>
      <c r="R99" t="b">
        <f t="shared" si="31"/>
        <v>1</v>
      </c>
      <c r="S99" t="b">
        <f t="shared" si="31"/>
        <v>1</v>
      </c>
      <c r="T99" t="b">
        <f t="shared" si="31"/>
        <v>1</v>
      </c>
      <c r="U99" t="b">
        <f t="shared" si="31"/>
        <v>1</v>
      </c>
      <c r="V99" t="b">
        <f t="shared" si="31"/>
        <v>1</v>
      </c>
      <c r="W99" t="b">
        <f t="shared" si="31"/>
        <v>1</v>
      </c>
      <c r="X99" t="b">
        <f t="shared" si="31"/>
        <v>1</v>
      </c>
      <c r="Y99" t="b">
        <f t="shared" si="31"/>
        <v>1</v>
      </c>
      <c r="Z99" t="b">
        <f t="shared" si="31"/>
        <v>1</v>
      </c>
      <c r="AA99" t="b">
        <f t="shared" si="31"/>
        <v>1</v>
      </c>
      <c r="AB99" t="b">
        <f t="shared" si="31"/>
        <v>1</v>
      </c>
      <c r="AC99" t="b">
        <f t="shared" si="31"/>
        <v>1</v>
      </c>
      <c r="AD99" t="b">
        <f t="shared" si="31"/>
        <v>1</v>
      </c>
      <c r="AE99" t="b">
        <f t="shared" si="31"/>
        <v>1</v>
      </c>
    </row>
    <row r="100" spans="7:31" x14ac:dyDescent="0.35">
      <c r="G100" t="str">
        <f t="shared" si="32"/>
        <v>JK</v>
      </c>
      <c r="I100" t="b">
        <f t="shared" si="31"/>
        <v>1</v>
      </c>
      <c r="J100" t="b">
        <f t="shared" si="31"/>
        <v>1</v>
      </c>
      <c r="K100" t="b">
        <f t="shared" si="31"/>
        <v>1</v>
      </c>
      <c r="L100" t="b">
        <f t="shared" si="31"/>
        <v>1</v>
      </c>
      <c r="M100" t="b">
        <f t="shared" si="31"/>
        <v>1</v>
      </c>
      <c r="N100" t="b">
        <f t="shared" si="31"/>
        <v>1</v>
      </c>
      <c r="O100" t="b">
        <f t="shared" si="31"/>
        <v>1</v>
      </c>
      <c r="P100" t="b">
        <f t="shared" si="31"/>
        <v>1</v>
      </c>
      <c r="Q100" t="b">
        <f t="shared" si="31"/>
        <v>1</v>
      </c>
      <c r="R100" t="b">
        <f t="shared" si="31"/>
        <v>1</v>
      </c>
      <c r="S100" t="b">
        <f t="shared" si="31"/>
        <v>1</v>
      </c>
      <c r="T100" t="b">
        <f t="shared" si="31"/>
        <v>1</v>
      </c>
      <c r="U100" t="b">
        <f t="shared" si="31"/>
        <v>1</v>
      </c>
      <c r="V100" t="b">
        <f t="shared" si="31"/>
        <v>1</v>
      </c>
      <c r="W100" t="b">
        <f t="shared" si="31"/>
        <v>1</v>
      </c>
      <c r="X100" t="b">
        <f t="shared" si="31"/>
        <v>1</v>
      </c>
      <c r="Y100" t="b">
        <f t="shared" si="31"/>
        <v>1</v>
      </c>
      <c r="Z100" t="b">
        <f t="shared" si="31"/>
        <v>1</v>
      </c>
      <c r="AA100" t="b">
        <f t="shared" si="31"/>
        <v>1</v>
      </c>
      <c r="AB100" t="b">
        <f t="shared" si="31"/>
        <v>1</v>
      </c>
      <c r="AC100" t="b">
        <f t="shared" si="31"/>
        <v>1</v>
      </c>
      <c r="AD100" t="b">
        <f t="shared" si="31"/>
        <v>1</v>
      </c>
      <c r="AE100" t="b">
        <f t="shared" si="31"/>
        <v>1</v>
      </c>
    </row>
    <row r="101" spans="7:31" x14ac:dyDescent="0.35">
      <c r="G101" t="str">
        <f t="shared" si="32"/>
        <v>JH</v>
      </c>
      <c r="I101" t="b">
        <f t="shared" si="31"/>
        <v>1</v>
      </c>
      <c r="J101" t="b">
        <f t="shared" si="31"/>
        <v>1</v>
      </c>
      <c r="K101" t="b">
        <f t="shared" si="31"/>
        <v>1</v>
      </c>
      <c r="L101" t="b">
        <f t="shared" si="31"/>
        <v>1</v>
      </c>
      <c r="M101" t="b">
        <f t="shared" si="31"/>
        <v>1</v>
      </c>
      <c r="N101" t="b">
        <f t="shared" ref="N101:AE101" si="33">N72&lt;=N46</f>
        <v>1</v>
      </c>
      <c r="O101" t="b">
        <f t="shared" si="33"/>
        <v>1</v>
      </c>
      <c r="P101" t="b">
        <f t="shared" si="33"/>
        <v>1</v>
      </c>
      <c r="Q101" t="b">
        <f t="shared" si="33"/>
        <v>1</v>
      </c>
      <c r="R101" t="b">
        <f t="shared" si="33"/>
        <v>1</v>
      </c>
      <c r="S101" t="b">
        <f t="shared" si="33"/>
        <v>1</v>
      </c>
      <c r="T101" t="b">
        <f t="shared" si="33"/>
        <v>1</v>
      </c>
      <c r="U101" t="b">
        <f t="shared" si="33"/>
        <v>1</v>
      </c>
      <c r="V101" t="b">
        <f t="shared" si="33"/>
        <v>1</v>
      </c>
      <c r="W101" t="b">
        <f t="shared" si="33"/>
        <v>1</v>
      </c>
      <c r="X101" t="b">
        <f t="shared" si="33"/>
        <v>1</v>
      </c>
      <c r="Y101" t="b">
        <f t="shared" si="33"/>
        <v>1</v>
      </c>
      <c r="Z101" t="b">
        <f t="shared" si="33"/>
        <v>1</v>
      </c>
      <c r="AA101" t="b">
        <f t="shared" si="33"/>
        <v>1</v>
      </c>
      <c r="AB101" t="b">
        <f t="shared" si="33"/>
        <v>1</v>
      </c>
      <c r="AC101" t="b">
        <f t="shared" si="33"/>
        <v>1</v>
      </c>
      <c r="AD101" t="b">
        <f t="shared" si="33"/>
        <v>1</v>
      </c>
      <c r="AE101" t="b">
        <f t="shared" si="33"/>
        <v>1</v>
      </c>
    </row>
    <row r="102" spans="7:31" x14ac:dyDescent="0.35">
      <c r="G102" t="str">
        <f t="shared" si="32"/>
        <v>KA</v>
      </c>
      <c r="I102" t="b">
        <f t="shared" ref="I102:AE113" si="34">I73&lt;=I47</f>
        <v>1</v>
      </c>
      <c r="J102" t="b">
        <f t="shared" si="34"/>
        <v>1</v>
      </c>
      <c r="K102" t="b">
        <f t="shared" si="34"/>
        <v>1</v>
      </c>
      <c r="L102" t="b">
        <f t="shared" si="34"/>
        <v>1</v>
      </c>
      <c r="M102" t="b">
        <f t="shared" si="34"/>
        <v>1</v>
      </c>
      <c r="N102" t="b">
        <f t="shared" si="34"/>
        <v>1</v>
      </c>
      <c r="O102" t="b">
        <f t="shared" si="34"/>
        <v>1</v>
      </c>
      <c r="P102" t="b">
        <f t="shared" si="34"/>
        <v>1</v>
      </c>
      <c r="Q102" t="b">
        <f t="shared" si="34"/>
        <v>1</v>
      </c>
      <c r="R102" t="b">
        <f t="shared" si="34"/>
        <v>1</v>
      </c>
      <c r="S102" t="b">
        <f t="shared" si="34"/>
        <v>1</v>
      </c>
      <c r="T102" t="b">
        <f t="shared" si="34"/>
        <v>1</v>
      </c>
      <c r="U102" t="b">
        <f t="shared" si="34"/>
        <v>1</v>
      </c>
      <c r="V102" t="b">
        <f t="shared" si="34"/>
        <v>1</v>
      </c>
      <c r="W102" t="b">
        <f t="shared" si="34"/>
        <v>1</v>
      </c>
      <c r="X102" t="b">
        <f t="shared" si="34"/>
        <v>1</v>
      </c>
      <c r="Y102" t="b">
        <f t="shared" si="34"/>
        <v>1</v>
      </c>
      <c r="Z102" t="b">
        <f t="shared" si="34"/>
        <v>0</v>
      </c>
      <c r="AA102" t="b">
        <f t="shared" si="34"/>
        <v>0</v>
      </c>
      <c r="AB102" t="b">
        <f t="shared" si="34"/>
        <v>0</v>
      </c>
      <c r="AC102" t="b">
        <f t="shared" si="34"/>
        <v>0</v>
      </c>
      <c r="AD102" t="b">
        <f t="shared" si="34"/>
        <v>0</v>
      </c>
      <c r="AE102" t="b">
        <f t="shared" si="34"/>
        <v>0</v>
      </c>
    </row>
    <row r="103" spans="7:31" x14ac:dyDescent="0.35">
      <c r="G103" t="str">
        <f t="shared" si="32"/>
        <v>KL</v>
      </c>
      <c r="I103" t="b">
        <f t="shared" si="34"/>
        <v>1</v>
      </c>
      <c r="J103" t="b">
        <f t="shared" si="34"/>
        <v>1</v>
      </c>
      <c r="K103" t="b">
        <f t="shared" si="34"/>
        <v>1</v>
      </c>
      <c r="L103" t="b">
        <f t="shared" si="34"/>
        <v>1</v>
      </c>
      <c r="M103" t="b">
        <f t="shared" si="34"/>
        <v>1</v>
      </c>
      <c r="N103" t="b">
        <f t="shared" si="34"/>
        <v>1</v>
      </c>
      <c r="O103" t="b">
        <f>O74&lt;=O48</f>
        <v>0</v>
      </c>
      <c r="P103" t="b">
        <f t="shared" si="34"/>
        <v>0</v>
      </c>
      <c r="Q103" t="b">
        <f t="shared" si="34"/>
        <v>0</v>
      </c>
      <c r="R103" t="b">
        <f t="shared" si="34"/>
        <v>0</v>
      </c>
      <c r="S103" t="b">
        <f t="shared" si="34"/>
        <v>0</v>
      </c>
      <c r="T103" t="b">
        <f t="shared" si="34"/>
        <v>0</v>
      </c>
      <c r="U103" t="b">
        <f t="shared" si="34"/>
        <v>0</v>
      </c>
      <c r="V103" t="b">
        <f t="shared" si="34"/>
        <v>0</v>
      </c>
      <c r="W103" t="b">
        <f t="shared" si="34"/>
        <v>0</v>
      </c>
      <c r="X103" t="b">
        <f t="shared" si="34"/>
        <v>0</v>
      </c>
      <c r="Y103" t="b">
        <f t="shared" si="34"/>
        <v>0</v>
      </c>
      <c r="Z103" t="b">
        <f t="shared" si="34"/>
        <v>0</v>
      </c>
      <c r="AA103" t="b">
        <f t="shared" si="34"/>
        <v>0</v>
      </c>
      <c r="AB103" t="b">
        <f t="shared" si="34"/>
        <v>0</v>
      </c>
      <c r="AC103" t="b">
        <f t="shared" si="34"/>
        <v>0</v>
      </c>
      <c r="AD103" t="b">
        <f t="shared" si="34"/>
        <v>0</v>
      </c>
      <c r="AE103" t="b">
        <f t="shared" si="34"/>
        <v>0</v>
      </c>
    </row>
    <row r="104" spans="7:31" x14ac:dyDescent="0.35">
      <c r="G104" t="str">
        <f t="shared" si="32"/>
        <v>MP</v>
      </c>
      <c r="I104" t="b">
        <f t="shared" si="34"/>
        <v>1</v>
      </c>
      <c r="J104" t="b">
        <f t="shared" si="34"/>
        <v>1</v>
      </c>
      <c r="K104" t="b">
        <f t="shared" si="34"/>
        <v>1</v>
      </c>
      <c r="L104" t="b">
        <f t="shared" si="34"/>
        <v>1</v>
      </c>
      <c r="M104" t="b">
        <f t="shared" si="34"/>
        <v>1</v>
      </c>
      <c r="N104" t="b">
        <f t="shared" si="34"/>
        <v>1</v>
      </c>
      <c r="O104" t="b">
        <f t="shared" si="34"/>
        <v>1</v>
      </c>
      <c r="P104" t="b">
        <f t="shared" si="34"/>
        <v>1</v>
      </c>
      <c r="Q104" t="b">
        <f t="shared" si="34"/>
        <v>1</v>
      </c>
      <c r="R104" t="b">
        <f t="shared" si="34"/>
        <v>1</v>
      </c>
      <c r="S104" t="b">
        <f t="shared" si="34"/>
        <v>1</v>
      </c>
      <c r="T104" t="b">
        <f t="shared" si="34"/>
        <v>1</v>
      </c>
      <c r="U104" t="b">
        <f t="shared" si="34"/>
        <v>0</v>
      </c>
      <c r="V104" t="b">
        <f t="shared" si="34"/>
        <v>0</v>
      </c>
      <c r="W104" t="b">
        <f t="shared" si="34"/>
        <v>0</v>
      </c>
      <c r="X104" t="b">
        <f t="shared" si="34"/>
        <v>0</v>
      </c>
      <c r="Y104" t="b">
        <f t="shared" si="34"/>
        <v>0</v>
      </c>
      <c r="Z104" t="b">
        <f t="shared" si="34"/>
        <v>0</v>
      </c>
      <c r="AA104" t="b">
        <f t="shared" si="34"/>
        <v>0</v>
      </c>
      <c r="AB104" t="b">
        <f t="shared" si="34"/>
        <v>0</v>
      </c>
      <c r="AC104" t="b">
        <f t="shared" si="34"/>
        <v>0</v>
      </c>
      <c r="AD104" t="b">
        <f t="shared" si="34"/>
        <v>0</v>
      </c>
      <c r="AE104" t="b">
        <f t="shared" si="34"/>
        <v>0</v>
      </c>
    </row>
    <row r="105" spans="7:31" x14ac:dyDescent="0.35">
      <c r="G105" t="str">
        <f t="shared" si="32"/>
        <v>MH</v>
      </c>
      <c r="I105" t="b">
        <f t="shared" si="34"/>
        <v>1</v>
      </c>
      <c r="J105" t="b">
        <f t="shared" si="34"/>
        <v>1</v>
      </c>
      <c r="K105" t="b">
        <f t="shared" si="34"/>
        <v>1</v>
      </c>
      <c r="L105" t="b">
        <f t="shared" si="34"/>
        <v>1</v>
      </c>
      <c r="M105" t="b">
        <f t="shared" si="34"/>
        <v>1</v>
      </c>
      <c r="N105" t="b">
        <f t="shared" si="34"/>
        <v>1</v>
      </c>
      <c r="O105" t="b">
        <f t="shared" si="34"/>
        <v>1</v>
      </c>
      <c r="P105" t="b">
        <f t="shared" si="34"/>
        <v>1</v>
      </c>
      <c r="Q105" t="b">
        <f t="shared" si="34"/>
        <v>1</v>
      </c>
      <c r="R105" t="b">
        <f t="shared" si="34"/>
        <v>1</v>
      </c>
      <c r="S105" t="b">
        <f t="shared" si="34"/>
        <v>1</v>
      </c>
      <c r="T105" t="b">
        <f t="shared" si="34"/>
        <v>1</v>
      </c>
      <c r="U105" t="b">
        <f t="shared" si="34"/>
        <v>1</v>
      </c>
      <c r="V105" t="b">
        <f t="shared" si="34"/>
        <v>1</v>
      </c>
      <c r="W105" t="b">
        <f t="shared" si="34"/>
        <v>1</v>
      </c>
      <c r="X105" t="b">
        <f t="shared" si="34"/>
        <v>1</v>
      </c>
      <c r="Y105" t="b">
        <f t="shared" si="34"/>
        <v>1</v>
      </c>
      <c r="Z105" t="b">
        <f t="shared" si="34"/>
        <v>1</v>
      </c>
      <c r="AA105" t="b">
        <f t="shared" si="34"/>
        <v>1</v>
      </c>
      <c r="AB105" t="b">
        <f t="shared" si="34"/>
        <v>1</v>
      </c>
      <c r="AC105" t="b">
        <f t="shared" si="34"/>
        <v>1</v>
      </c>
      <c r="AD105" t="b">
        <f t="shared" si="34"/>
        <v>1</v>
      </c>
      <c r="AE105" t="b">
        <f t="shared" si="34"/>
        <v>1</v>
      </c>
    </row>
    <row r="106" spans="7:31" x14ac:dyDescent="0.35">
      <c r="G106" t="str">
        <f t="shared" si="32"/>
        <v>OD</v>
      </c>
      <c r="I106" t="b">
        <f t="shared" si="34"/>
        <v>1</v>
      </c>
      <c r="J106" t="b">
        <f t="shared" si="34"/>
        <v>1</v>
      </c>
      <c r="K106" t="b">
        <f t="shared" si="34"/>
        <v>1</v>
      </c>
      <c r="L106" t="b">
        <f t="shared" si="34"/>
        <v>1</v>
      </c>
      <c r="M106" t="b">
        <f t="shared" si="34"/>
        <v>1</v>
      </c>
      <c r="N106" t="b">
        <f t="shared" si="34"/>
        <v>1</v>
      </c>
      <c r="O106" t="b">
        <f t="shared" si="34"/>
        <v>1</v>
      </c>
      <c r="P106" t="b">
        <f t="shared" si="34"/>
        <v>0</v>
      </c>
      <c r="Q106" t="b">
        <f t="shared" si="34"/>
        <v>0</v>
      </c>
      <c r="R106" t="b">
        <f t="shared" si="34"/>
        <v>0</v>
      </c>
      <c r="S106" t="b">
        <f t="shared" si="34"/>
        <v>0</v>
      </c>
      <c r="T106" t="b">
        <f t="shared" si="34"/>
        <v>0</v>
      </c>
      <c r="U106" t="b">
        <f t="shared" si="34"/>
        <v>0</v>
      </c>
      <c r="V106" t="b">
        <f t="shared" si="34"/>
        <v>0</v>
      </c>
      <c r="W106" t="b">
        <f t="shared" si="34"/>
        <v>0</v>
      </c>
      <c r="X106" t="b">
        <f t="shared" si="34"/>
        <v>0</v>
      </c>
      <c r="Y106" t="b">
        <f t="shared" si="34"/>
        <v>0</v>
      </c>
      <c r="Z106" t="b">
        <f t="shared" si="34"/>
        <v>0</v>
      </c>
      <c r="AA106" t="b">
        <f t="shared" si="34"/>
        <v>0</v>
      </c>
      <c r="AB106" t="b">
        <f t="shared" si="34"/>
        <v>0</v>
      </c>
      <c r="AC106" t="b">
        <f t="shared" si="34"/>
        <v>0</v>
      </c>
      <c r="AD106" t="b">
        <f t="shared" si="34"/>
        <v>0</v>
      </c>
      <c r="AE106" t="b">
        <f t="shared" si="34"/>
        <v>0</v>
      </c>
    </row>
    <row r="107" spans="7:31" x14ac:dyDescent="0.35">
      <c r="G107" t="str">
        <f t="shared" si="32"/>
        <v>PB</v>
      </c>
      <c r="I107" t="b">
        <f t="shared" si="34"/>
        <v>1</v>
      </c>
      <c r="J107" t="b">
        <f t="shared" si="34"/>
        <v>1</v>
      </c>
      <c r="K107" t="b">
        <f t="shared" si="34"/>
        <v>1</v>
      </c>
      <c r="L107" t="b">
        <f t="shared" si="34"/>
        <v>1</v>
      </c>
      <c r="M107" t="b">
        <f t="shared" si="34"/>
        <v>1</v>
      </c>
      <c r="N107" t="b">
        <f t="shared" si="34"/>
        <v>1</v>
      </c>
      <c r="O107" t="b">
        <f t="shared" si="34"/>
        <v>1</v>
      </c>
      <c r="P107" t="b">
        <f t="shared" si="34"/>
        <v>1</v>
      </c>
      <c r="Q107" t="b">
        <f t="shared" si="34"/>
        <v>1</v>
      </c>
      <c r="R107" t="b">
        <f t="shared" si="34"/>
        <v>1</v>
      </c>
      <c r="S107" t="b">
        <f t="shared" si="34"/>
        <v>1</v>
      </c>
      <c r="T107" t="b">
        <f t="shared" si="34"/>
        <v>1</v>
      </c>
      <c r="U107" t="b">
        <f t="shared" si="34"/>
        <v>1</v>
      </c>
      <c r="V107" t="b">
        <f t="shared" si="34"/>
        <v>0</v>
      </c>
      <c r="W107" t="b">
        <f t="shared" si="34"/>
        <v>0</v>
      </c>
      <c r="X107" t="b">
        <f t="shared" si="34"/>
        <v>0</v>
      </c>
      <c r="Y107" t="b">
        <f t="shared" si="34"/>
        <v>0</v>
      </c>
      <c r="Z107" t="b">
        <f t="shared" si="34"/>
        <v>0</v>
      </c>
      <c r="AA107" t="b">
        <f t="shared" si="34"/>
        <v>0</v>
      </c>
      <c r="AB107" t="b">
        <f t="shared" si="34"/>
        <v>0</v>
      </c>
      <c r="AC107" t="b">
        <f t="shared" si="34"/>
        <v>0</v>
      </c>
      <c r="AD107" t="b">
        <f t="shared" si="34"/>
        <v>0</v>
      </c>
      <c r="AE107" t="b">
        <f t="shared" si="34"/>
        <v>0</v>
      </c>
    </row>
    <row r="108" spans="7:31" x14ac:dyDescent="0.35">
      <c r="G108" t="str">
        <f t="shared" si="32"/>
        <v>RJ</v>
      </c>
      <c r="I108" t="b">
        <f t="shared" si="34"/>
        <v>1</v>
      </c>
      <c r="J108" t="b">
        <f t="shared" si="34"/>
        <v>1</v>
      </c>
      <c r="K108" t="b">
        <f t="shared" si="34"/>
        <v>1</v>
      </c>
      <c r="L108" t="b">
        <f t="shared" si="34"/>
        <v>1</v>
      </c>
      <c r="M108" t="b">
        <f t="shared" si="34"/>
        <v>1</v>
      </c>
      <c r="N108" t="b">
        <f t="shared" si="34"/>
        <v>1</v>
      </c>
      <c r="O108" t="b">
        <f t="shared" si="34"/>
        <v>1</v>
      </c>
      <c r="P108" t="b">
        <f t="shared" si="34"/>
        <v>1</v>
      </c>
      <c r="Q108" t="b">
        <f t="shared" si="34"/>
        <v>1</v>
      </c>
      <c r="R108" t="b">
        <f t="shared" si="34"/>
        <v>1</v>
      </c>
      <c r="S108" t="b">
        <f t="shared" si="34"/>
        <v>1</v>
      </c>
      <c r="T108" t="b">
        <f t="shared" si="34"/>
        <v>1</v>
      </c>
      <c r="U108" t="b">
        <f t="shared" si="34"/>
        <v>1</v>
      </c>
      <c r="V108" t="b">
        <f t="shared" si="34"/>
        <v>1</v>
      </c>
      <c r="W108" t="b">
        <f t="shared" si="34"/>
        <v>1</v>
      </c>
      <c r="X108" t="b">
        <f t="shared" si="34"/>
        <v>1</v>
      </c>
      <c r="Y108" t="b">
        <f t="shared" si="34"/>
        <v>1</v>
      </c>
      <c r="Z108" t="b">
        <f t="shared" si="34"/>
        <v>1</v>
      </c>
      <c r="AA108" t="b">
        <f t="shared" si="34"/>
        <v>1</v>
      </c>
      <c r="AB108" t="b">
        <f t="shared" si="34"/>
        <v>1</v>
      </c>
      <c r="AC108" t="b">
        <f t="shared" si="34"/>
        <v>1</v>
      </c>
      <c r="AD108" t="b">
        <f t="shared" si="34"/>
        <v>1</v>
      </c>
      <c r="AE108" t="b">
        <f t="shared" si="34"/>
        <v>1</v>
      </c>
    </row>
    <row r="109" spans="7:31" x14ac:dyDescent="0.35">
      <c r="G109" t="str">
        <f t="shared" si="32"/>
        <v>TN</v>
      </c>
      <c r="I109" t="b">
        <f t="shared" si="34"/>
        <v>1</v>
      </c>
      <c r="J109" t="b">
        <f t="shared" si="34"/>
        <v>1</v>
      </c>
      <c r="K109" t="b">
        <f t="shared" si="34"/>
        <v>1</v>
      </c>
      <c r="L109" t="b">
        <f t="shared" si="34"/>
        <v>1</v>
      </c>
      <c r="M109" t="b">
        <f t="shared" si="34"/>
        <v>1</v>
      </c>
      <c r="N109" t="b">
        <f t="shared" si="34"/>
        <v>1</v>
      </c>
      <c r="O109" t="b">
        <f t="shared" si="34"/>
        <v>1</v>
      </c>
      <c r="P109" t="b">
        <f t="shared" si="34"/>
        <v>1</v>
      </c>
      <c r="Q109" t="b">
        <f t="shared" si="34"/>
        <v>1</v>
      </c>
      <c r="R109" t="b">
        <f t="shared" si="34"/>
        <v>1</v>
      </c>
      <c r="S109" t="b">
        <f t="shared" si="34"/>
        <v>1</v>
      </c>
      <c r="T109" t="b">
        <f t="shared" si="34"/>
        <v>1</v>
      </c>
      <c r="U109" t="b">
        <f t="shared" si="34"/>
        <v>1</v>
      </c>
      <c r="V109" t="b">
        <f t="shared" si="34"/>
        <v>1</v>
      </c>
      <c r="W109" t="b">
        <f t="shared" si="34"/>
        <v>1</v>
      </c>
      <c r="X109" t="b">
        <f t="shared" si="34"/>
        <v>1</v>
      </c>
      <c r="Y109" t="b">
        <f t="shared" si="34"/>
        <v>1</v>
      </c>
      <c r="Z109" t="b">
        <f t="shared" si="34"/>
        <v>1</v>
      </c>
      <c r="AA109" t="b">
        <f t="shared" si="34"/>
        <v>1</v>
      </c>
      <c r="AB109" t="b">
        <f t="shared" si="34"/>
        <v>1</v>
      </c>
      <c r="AC109" t="b">
        <f t="shared" si="34"/>
        <v>1</v>
      </c>
      <c r="AD109" t="b">
        <f t="shared" si="34"/>
        <v>1</v>
      </c>
      <c r="AE109" t="b">
        <f t="shared" si="34"/>
        <v>1</v>
      </c>
    </row>
    <row r="110" spans="7:31" x14ac:dyDescent="0.35">
      <c r="G110" t="str">
        <f t="shared" si="32"/>
        <v>TS</v>
      </c>
      <c r="I110" t="b">
        <f t="shared" si="34"/>
        <v>1</v>
      </c>
      <c r="J110" t="b">
        <f t="shared" si="34"/>
        <v>1</v>
      </c>
      <c r="K110" t="b">
        <f t="shared" si="34"/>
        <v>1</v>
      </c>
      <c r="L110" t="b">
        <f t="shared" si="34"/>
        <v>1</v>
      </c>
      <c r="M110" t="b">
        <f t="shared" si="34"/>
        <v>1</v>
      </c>
      <c r="N110" t="b">
        <f t="shared" si="34"/>
        <v>1</v>
      </c>
      <c r="O110" t="b">
        <f t="shared" si="34"/>
        <v>1</v>
      </c>
      <c r="P110" t="b">
        <f t="shared" si="34"/>
        <v>1</v>
      </c>
      <c r="Q110" t="b">
        <f t="shared" si="34"/>
        <v>1</v>
      </c>
      <c r="R110" t="b">
        <f t="shared" si="34"/>
        <v>1</v>
      </c>
      <c r="S110" t="b">
        <f t="shared" si="34"/>
        <v>1</v>
      </c>
      <c r="T110" t="b">
        <f t="shared" si="34"/>
        <v>1</v>
      </c>
      <c r="U110" t="b">
        <f t="shared" si="34"/>
        <v>1</v>
      </c>
      <c r="V110" t="b">
        <f t="shared" si="34"/>
        <v>1</v>
      </c>
      <c r="W110" t="b">
        <f t="shared" si="34"/>
        <v>1</v>
      </c>
      <c r="X110" t="b">
        <f t="shared" si="34"/>
        <v>1</v>
      </c>
      <c r="Y110" t="b">
        <f t="shared" si="34"/>
        <v>1</v>
      </c>
      <c r="Z110" t="b">
        <f t="shared" si="34"/>
        <v>1</v>
      </c>
      <c r="AA110" t="b">
        <f t="shared" si="34"/>
        <v>1</v>
      </c>
      <c r="AB110" t="b">
        <f t="shared" si="34"/>
        <v>1</v>
      </c>
      <c r="AC110" t="b">
        <f t="shared" si="34"/>
        <v>1</v>
      </c>
      <c r="AD110" t="b">
        <f t="shared" si="34"/>
        <v>1</v>
      </c>
      <c r="AE110" t="b">
        <f t="shared" si="34"/>
        <v>1</v>
      </c>
    </row>
    <row r="111" spans="7:31" x14ac:dyDescent="0.35">
      <c r="G111" t="str">
        <f t="shared" si="32"/>
        <v>UK</v>
      </c>
      <c r="I111" t="b">
        <f t="shared" si="34"/>
        <v>1</v>
      </c>
      <c r="J111" t="b">
        <f t="shared" si="34"/>
        <v>1</v>
      </c>
      <c r="K111" t="b">
        <f t="shared" si="34"/>
        <v>1</v>
      </c>
      <c r="L111" t="b">
        <f t="shared" si="34"/>
        <v>1</v>
      </c>
      <c r="M111" t="b">
        <f t="shared" si="34"/>
        <v>1</v>
      </c>
      <c r="N111" t="b">
        <f t="shared" si="34"/>
        <v>1</v>
      </c>
      <c r="O111" t="b">
        <f t="shared" si="34"/>
        <v>1</v>
      </c>
      <c r="P111" t="b">
        <f t="shared" si="34"/>
        <v>1</v>
      </c>
      <c r="Q111" t="b">
        <f t="shared" si="34"/>
        <v>1</v>
      </c>
      <c r="R111" t="b">
        <f t="shared" si="34"/>
        <v>1</v>
      </c>
      <c r="S111" t="b">
        <f t="shared" si="34"/>
        <v>1</v>
      </c>
      <c r="T111" t="b">
        <f t="shared" si="34"/>
        <v>1</v>
      </c>
      <c r="U111" t="b">
        <f t="shared" si="34"/>
        <v>1</v>
      </c>
      <c r="V111" t="b">
        <f t="shared" si="34"/>
        <v>1</v>
      </c>
      <c r="W111" t="b">
        <f t="shared" si="34"/>
        <v>1</v>
      </c>
      <c r="X111" t="b">
        <f t="shared" si="34"/>
        <v>1</v>
      </c>
      <c r="Y111" t="b">
        <f t="shared" si="34"/>
        <v>1</v>
      </c>
      <c r="Z111" t="b">
        <f t="shared" si="34"/>
        <v>1</v>
      </c>
      <c r="AA111" t="b">
        <f t="shared" si="34"/>
        <v>1</v>
      </c>
      <c r="AB111" t="b">
        <f t="shared" si="34"/>
        <v>1</v>
      </c>
      <c r="AC111" t="b">
        <f t="shared" si="34"/>
        <v>1</v>
      </c>
      <c r="AD111" t="b">
        <f t="shared" si="34"/>
        <v>1</v>
      </c>
      <c r="AE111" t="b">
        <f t="shared" si="34"/>
        <v>1</v>
      </c>
    </row>
    <row r="112" spans="7:31" x14ac:dyDescent="0.35">
      <c r="G112" t="str">
        <f t="shared" si="32"/>
        <v>UP</v>
      </c>
      <c r="I112" t="b">
        <f t="shared" si="34"/>
        <v>1</v>
      </c>
      <c r="J112" t="b">
        <f t="shared" si="34"/>
        <v>1</v>
      </c>
      <c r="K112" t="b">
        <f t="shared" si="34"/>
        <v>1</v>
      </c>
      <c r="L112" t="b">
        <f t="shared" si="34"/>
        <v>1</v>
      </c>
      <c r="M112" t="b">
        <f t="shared" si="34"/>
        <v>1</v>
      </c>
      <c r="N112" t="b">
        <f t="shared" si="34"/>
        <v>1</v>
      </c>
      <c r="O112" t="b">
        <f t="shared" si="34"/>
        <v>1</v>
      </c>
      <c r="P112" t="b">
        <f t="shared" si="34"/>
        <v>1</v>
      </c>
      <c r="Q112" t="b">
        <f t="shared" si="34"/>
        <v>1</v>
      </c>
      <c r="R112" t="b">
        <f t="shared" si="34"/>
        <v>1</v>
      </c>
      <c r="S112" t="b">
        <f t="shared" si="34"/>
        <v>1</v>
      </c>
      <c r="T112" t="b">
        <f t="shared" si="34"/>
        <v>1</v>
      </c>
      <c r="U112" t="b">
        <f t="shared" si="34"/>
        <v>1</v>
      </c>
      <c r="V112" t="b">
        <f t="shared" si="34"/>
        <v>1</v>
      </c>
      <c r="W112" t="b">
        <f t="shared" si="34"/>
        <v>1</v>
      </c>
      <c r="X112" t="b">
        <f t="shared" si="34"/>
        <v>1</v>
      </c>
      <c r="Y112" t="b">
        <f t="shared" si="34"/>
        <v>1</v>
      </c>
      <c r="Z112" t="b">
        <f t="shared" si="34"/>
        <v>1</v>
      </c>
      <c r="AA112" t="b">
        <f t="shared" si="34"/>
        <v>1</v>
      </c>
      <c r="AB112" t="b">
        <f t="shared" si="34"/>
        <v>1</v>
      </c>
      <c r="AC112" t="b">
        <f t="shared" si="34"/>
        <v>1</v>
      </c>
      <c r="AD112" t="b">
        <f t="shared" si="34"/>
        <v>1</v>
      </c>
      <c r="AE112" t="b">
        <f t="shared" si="34"/>
        <v>1</v>
      </c>
    </row>
    <row r="113" spans="7:31" x14ac:dyDescent="0.35">
      <c r="G113" t="str">
        <f t="shared" si="32"/>
        <v>WB</v>
      </c>
      <c r="I113" t="b">
        <f t="shared" si="34"/>
        <v>1</v>
      </c>
      <c r="J113" t="b">
        <f t="shared" si="34"/>
        <v>1</v>
      </c>
      <c r="K113" t="b">
        <f t="shared" si="34"/>
        <v>1</v>
      </c>
      <c r="L113" t="b">
        <f t="shared" ref="L113:AE113" si="35">L84&lt;=L58</f>
        <v>1</v>
      </c>
      <c r="M113" t="b">
        <f t="shared" si="35"/>
        <v>0</v>
      </c>
      <c r="N113" t="b">
        <f t="shared" si="35"/>
        <v>0</v>
      </c>
      <c r="O113" t="b">
        <f t="shared" si="35"/>
        <v>0</v>
      </c>
      <c r="P113" t="b">
        <f t="shared" si="35"/>
        <v>0</v>
      </c>
      <c r="Q113" t="b">
        <f t="shared" si="35"/>
        <v>0</v>
      </c>
      <c r="R113" t="b">
        <f t="shared" si="35"/>
        <v>0</v>
      </c>
      <c r="S113" t="b">
        <f t="shared" si="35"/>
        <v>0</v>
      </c>
      <c r="T113" t="b">
        <f t="shared" si="35"/>
        <v>0</v>
      </c>
      <c r="U113" t="b">
        <f t="shared" si="35"/>
        <v>0</v>
      </c>
      <c r="V113" t="b">
        <f t="shared" si="35"/>
        <v>0</v>
      </c>
      <c r="W113" t="b">
        <f t="shared" si="35"/>
        <v>0</v>
      </c>
      <c r="X113" t="b">
        <f t="shared" si="35"/>
        <v>0</v>
      </c>
      <c r="Y113" t="b">
        <f t="shared" si="35"/>
        <v>0</v>
      </c>
      <c r="Z113" t="b">
        <f t="shared" si="35"/>
        <v>0</v>
      </c>
      <c r="AA113" t="b">
        <f t="shared" si="35"/>
        <v>0</v>
      </c>
      <c r="AB113" t="b">
        <f t="shared" si="35"/>
        <v>0</v>
      </c>
      <c r="AC113" t="b">
        <f t="shared" si="35"/>
        <v>0</v>
      </c>
      <c r="AD113" t="b">
        <f t="shared" si="35"/>
        <v>0</v>
      </c>
      <c r="AE113" t="b">
        <f t="shared" si="35"/>
        <v>0</v>
      </c>
    </row>
    <row r="114" spans="7:31" x14ac:dyDescent="0.35">
      <c r="G114" t="str">
        <f t="shared" si="32"/>
        <v>SK</v>
      </c>
      <c r="I114" t="b">
        <f t="shared" ref="I114:AE115" si="36">I85&lt;=I59</f>
        <v>1</v>
      </c>
      <c r="J114" t="b">
        <f t="shared" si="36"/>
        <v>1</v>
      </c>
      <c r="K114" t="b">
        <f t="shared" si="36"/>
        <v>1</v>
      </c>
      <c r="L114" t="b">
        <f t="shared" si="36"/>
        <v>1</v>
      </c>
      <c r="M114" t="b">
        <f t="shared" si="36"/>
        <v>1</v>
      </c>
      <c r="N114" t="b">
        <f t="shared" si="36"/>
        <v>1</v>
      </c>
      <c r="O114" t="b">
        <f t="shared" si="36"/>
        <v>1</v>
      </c>
      <c r="P114" t="b">
        <f t="shared" si="36"/>
        <v>1</v>
      </c>
      <c r="Q114" t="b">
        <f t="shared" si="36"/>
        <v>1</v>
      </c>
      <c r="R114" t="b">
        <f t="shared" si="36"/>
        <v>1</v>
      </c>
      <c r="S114" t="b">
        <f t="shared" si="36"/>
        <v>1</v>
      </c>
      <c r="T114" t="b">
        <f t="shared" si="36"/>
        <v>1</v>
      </c>
      <c r="U114" t="b">
        <f t="shared" si="36"/>
        <v>1</v>
      </c>
      <c r="V114" t="b">
        <f t="shared" si="36"/>
        <v>1</v>
      </c>
      <c r="W114" t="b">
        <f t="shared" si="36"/>
        <v>1</v>
      </c>
      <c r="X114" t="b">
        <f t="shared" si="36"/>
        <v>1</v>
      </c>
      <c r="Y114" t="b">
        <f t="shared" si="36"/>
        <v>1</v>
      </c>
      <c r="Z114" t="b">
        <f t="shared" si="36"/>
        <v>1</v>
      </c>
      <c r="AA114" t="b">
        <f t="shared" si="36"/>
        <v>1</v>
      </c>
      <c r="AB114" t="b">
        <f t="shared" si="36"/>
        <v>1</v>
      </c>
      <c r="AC114" t="b">
        <f t="shared" si="36"/>
        <v>1</v>
      </c>
      <c r="AD114" t="b">
        <f t="shared" si="36"/>
        <v>1</v>
      </c>
      <c r="AE114" t="b">
        <f t="shared" si="36"/>
        <v>1</v>
      </c>
    </row>
    <row r="115" spans="7:31" x14ac:dyDescent="0.35">
      <c r="G115" t="str">
        <f t="shared" si="32"/>
        <v>IND</v>
      </c>
      <c r="H115" s="2"/>
      <c r="I115" s="2" t="b">
        <f t="shared" si="36"/>
        <v>1</v>
      </c>
      <c r="J115" s="2" t="b">
        <f t="shared" si="36"/>
        <v>1</v>
      </c>
      <c r="K115" s="2" t="b">
        <f t="shared" si="36"/>
        <v>1</v>
      </c>
      <c r="L115" s="2" t="b">
        <f t="shared" si="36"/>
        <v>1</v>
      </c>
      <c r="M115" s="2" t="b">
        <f t="shared" si="36"/>
        <v>1</v>
      </c>
      <c r="N115" s="2" t="b">
        <f t="shared" si="36"/>
        <v>1</v>
      </c>
      <c r="O115" s="2" t="b">
        <f t="shared" si="36"/>
        <v>1</v>
      </c>
      <c r="P115" s="2" t="b">
        <f t="shared" si="36"/>
        <v>1</v>
      </c>
      <c r="Q115" s="2" t="b">
        <f t="shared" si="36"/>
        <v>1</v>
      </c>
      <c r="R115" s="2" t="b">
        <f t="shared" si="36"/>
        <v>1</v>
      </c>
      <c r="S115" s="2" t="b">
        <f t="shared" si="36"/>
        <v>1</v>
      </c>
      <c r="T115" s="2" t="b">
        <f t="shared" si="36"/>
        <v>1</v>
      </c>
      <c r="U115" s="2" t="b">
        <f t="shared" si="36"/>
        <v>1</v>
      </c>
      <c r="V115" s="2" t="b">
        <f t="shared" si="36"/>
        <v>1</v>
      </c>
      <c r="W115" s="2" t="b">
        <f t="shared" si="36"/>
        <v>1</v>
      </c>
      <c r="X115" s="2" t="b">
        <f t="shared" si="36"/>
        <v>1</v>
      </c>
      <c r="Y115" s="2" t="b">
        <f t="shared" si="36"/>
        <v>1</v>
      </c>
      <c r="Z115" s="2" t="b">
        <f t="shared" si="36"/>
        <v>1</v>
      </c>
      <c r="AA115" s="2" t="b">
        <f t="shared" si="36"/>
        <v>1</v>
      </c>
      <c r="AB115" s="2" t="b">
        <f t="shared" si="36"/>
        <v>1</v>
      </c>
      <c r="AC115" s="2" t="b">
        <f t="shared" si="36"/>
        <v>1</v>
      </c>
      <c r="AD115" s="2" t="b">
        <f t="shared" si="36"/>
        <v>1</v>
      </c>
      <c r="AE115" t="b">
        <f t="shared" si="36"/>
        <v>1</v>
      </c>
    </row>
    <row r="123" spans="7:31" x14ac:dyDescent="0.35">
      <c r="G123" t="s">
        <v>44</v>
      </c>
      <c r="H123" t="s">
        <v>47</v>
      </c>
      <c r="I123" t="s">
        <v>58</v>
      </c>
      <c r="J123" t="s">
        <v>59</v>
      </c>
      <c r="K123" t="s">
        <v>60</v>
      </c>
      <c r="L123" t="s">
        <v>61</v>
      </c>
      <c r="M123" t="s">
        <v>62</v>
      </c>
      <c r="N123" t="s">
        <v>63</v>
      </c>
      <c r="O123" t="s">
        <v>64</v>
      </c>
      <c r="P123" t="s">
        <v>65</v>
      </c>
      <c r="Q123" t="s">
        <v>66</v>
      </c>
      <c r="R123" t="s">
        <v>67</v>
      </c>
      <c r="S123" t="s">
        <v>68</v>
      </c>
      <c r="T123" t="s">
        <v>69</v>
      </c>
      <c r="U123" t="s">
        <v>70</v>
      </c>
      <c r="V123" t="s">
        <v>71</v>
      </c>
      <c r="W123" t="s">
        <v>72</v>
      </c>
      <c r="X123" t="s">
        <v>73</v>
      </c>
      <c r="Y123" t="s">
        <v>74</v>
      </c>
      <c r="Z123" t="s">
        <v>75</v>
      </c>
      <c r="AA123" t="s">
        <v>76</v>
      </c>
      <c r="AB123" t="s">
        <v>77</v>
      </c>
      <c r="AC123" t="s">
        <v>78</v>
      </c>
      <c r="AD123" t="s">
        <v>93</v>
      </c>
      <c r="AE123" t="s">
        <v>186</v>
      </c>
    </row>
    <row r="124" spans="7:31" x14ac:dyDescent="0.35">
      <c r="G124" t="str">
        <f t="shared" ref="G124:AE134" si="37">G35</f>
        <v>AP</v>
      </c>
      <c r="H124" t="str">
        <f t="shared" si="37"/>
        <v>RURAL</v>
      </c>
      <c r="I124">
        <f t="shared" si="37"/>
        <v>3.4525771342140614</v>
      </c>
      <c r="J124">
        <f t="shared" si="37"/>
        <v>3.4096007435386788</v>
      </c>
      <c r="K124">
        <f t="shared" si="37"/>
        <v>3.367159306923317</v>
      </c>
      <c r="L124">
        <f t="shared" si="37"/>
        <v>3.3252461654596353</v>
      </c>
      <c r="M124">
        <f t="shared" si="37"/>
        <v>3.2838547431268967</v>
      </c>
      <c r="N124">
        <f t="shared" si="37"/>
        <v>3.2429785457602143</v>
      </c>
      <c r="O124">
        <f t="shared" si="37"/>
        <v>3.20261116003164</v>
      </c>
      <c r="P124">
        <f t="shared" si="37"/>
        <v>3.1627462524439371</v>
      </c>
      <c r="Q124">
        <f t="shared" si="37"/>
        <v>3.1233775683368767</v>
      </c>
      <c r="R124">
        <f t="shared" si="37"/>
        <v>3.0844989309059052</v>
      </c>
      <c r="S124">
        <f t="shared" si="37"/>
        <v>3.0461042402330238</v>
      </c>
      <c r="T124">
        <f t="shared" si="37"/>
        <v>3.0081874723297357</v>
      </c>
      <c r="U124">
        <f t="shared" si="37"/>
        <v>2.9707426781919031</v>
      </c>
      <c r="V124">
        <f t="shared" si="37"/>
        <v>2.9337639828663691</v>
      </c>
      <c r="W124">
        <f t="shared" si="37"/>
        <v>2.8972455845292</v>
      </c>
      <c r="X124">
        <f t="shared" si="37"/>
        <v>2.8611817535753992</v>
      </c>
      <c r="Y124">
        <f t="shared" si="37"/>
        <v>2.8255668317199536</v>
      </c>
      <c r="Z124">
        <f t="shared" si="37"/>
        <v>2.7903952311100682</v>
      </c>
      <c r="AA124">
        <f t="shared" si="37"/>
        <v>2.755661433448453</v>
      </c>
      <c r="AB124">
        <f t="shared" si="37"/>
        <v>2.7213599891275213</v>
      </c>
      <c r="AC124">
        <f t="shared" si="37"/>
        <v>2.6874855163743665</v>
      </c>
      <c r="AD124">
        <f t="shared" si="37"/>
        <v>2.6540327004063813</v>
      </c>
      <c r="AE124">
        <f t="shared" si="37"/>
        <v>2.6209962925973866</v>
      </c>
    </row>
    <row r="125" spans="7:31" x14ac:dyDescent="0.35">
      <c r="G125" t="str">
        <f t="shared" si="37"/>
        <v>NE</v>
      </c>
      <c r="H125" t="str">
        <f t="shared" si="37"/>
        <v>RURAL</v>
      </c>
      <c r="I125">
        <f t="shared" si="37"/>
        <v>4.63919006579557</v>
      </c>
      <c r="J125">
        <f t="shared" si="37"/>
        <v>4.588954836371288</v>
      </c>
      <c r="K125">
        <f t="shared" si="37"/>
        <v>4.5392635765277989</v>
      </c>
      <c r="L125">
        <f t="shared" si="37"/>
        <v>4.4901103959186628</v>
      </c>
      <c r="M125">
        <f t="shared" si="37"/>
        <v>4.44148946798075</v>
      </c>
      <c r="N125">
        <f t="shared" si="37"/>
        <v>4.3933950292435684</v>
      </c>
      <c r="O125">
        <f t="shared" si="37"/>
        <v>4.3458213786460682</v>
      </c>
      <c r="P125">
        <f t="shared" si="37"/>
        <v>4.2987628768608444</v>
      </c>
      <c r="Q125">
        <f t="shared" si="37"/>
        <v>4.2522139456256554</v>
      </c>
      <c r="R125">
        <f t="shared" si="37"/>
        <v>4.2061690670821843</v>
      </c>
      <c r="S125">
        <f t="shared" si="37"/>
        <v>4.1606227831219567</v>
      </c>
      <c r="T125">
        <f t="shared" si="37"/>
        <v>4.1155696947393441</v>
      </c>
      <c r="U125">
        <f t="shared" si="37"/>
        <v>4.0710044613915706</v>
      </c>
      <c r="V125">
        <f t="shared" si="37"/>
        <v>4.0269218003656508</v>
      </c>
      <c r="W125">
        <f t="shared" si="37"/>
        <v>3.9833164861521837</v>
      </c>
      <c r="X125">
        <f t="shared" si="37"/>
        <v>3.9401833498259262</v>
      </c>
      <c r="Y125">
        <f t="shared" si="37"/>
        <v>3.8975172784330749</v>
      </c>
      <c r="Z125">
        <f t="shared" si="37"/>
        <v>3.8553132143851814</v>
      </c>
      <c r="AA125">
        <f t="shared" si="37"/>
        <v>3.813566154859632</v>
      </c>
      <c r="AB125">
        <f t="shared" si="37"/>
        <v>3.7722711512066187</v>
      </c>
      <c r="AC125">
        <f t="shared" si="37"/>
        <v>3.7314233083625323</v>
      </c>
      <c r="AD125">
        <f t="shared" si="37"/>
        <v>3.6910177842697056</v>
      </c>
      <c r="AE125">
        <f t="shared" si="37"/>
        <v>3.6510497893024425</v>
      </c>
    </row>
    <row r="126" spans="7:31" x14ac:dyDescent="0.35">
      <c r="G126" t="str">
        <f t="shared" si="37"/>
        <v>AS</v>
      </c>
      <c r="H126" t="str">
        <f t="shared" si="37"/>
        <v>RURAL</v>
      </c>
      <c r="I126">
        <f t="shared" si="37"/>
        <v>4.7929063384959623</v>
      </c>
      <c r="J126">
        <f t="shared" si="37"/>
        <v>4.7114907951227121</v>
      </c>
      <c r="K126">
        <f t="shared" si="37"/>
        <v>4.6314582311433048</v>
      </c>
      <c r="L126">
        <f t="shared" si="37"/>
        <v>4.5527851543359299</v>
      </c>
      <c r="M126">
        <f t="shared" si="37"/>
        <v>4.475448471533519</v>
      </c>
      <c r="N126">
        <f t="shared" si="37"/>
        <v>4.3994254818451317</v>
      </c>
      <c r="O126">
        <f t="shared" si="37"/>
        <v>4.3246938699924904</v>
      </c>
      <c r="P126">
        <f t="shared" si="37"/>
        <v>4.2512316997597015</v>
      </c>
      <c r="Q126">
        <f t="shared" si="37"/>
        <v>4.1790174075542472</v>
      </c>
      <c r="R126">
        <f t="shared" si="37"/>
        <v>4.1080297960773517</v>
      </c>
      <c r="S126">
        <f t="shared" si="37"/>
        <v>4.0382480281018696</v>
      </c>
      <c r="T126">
        <f t="shared" si="37"/>
        <v>3.9696516203558665</v>
      </c>
      <c r="U126">
        <f t="shared" si="37"/>
        <v>3.9022204375100951</v>
      </c>
      <c r="V126">
        <f t="shared" si="37"/>
        <v>3.8359346862676071</v>
      </c>
      <c r="W126">
        <f t="shared" si="37"/>
        <v>3.7707749095537606</v>
      </c>
      <c r="X126">
        <f t="shared" si="37"/>
        <v>3.7067219808049221</v>
      </c>
      <c r="Y126">
        <f t="shared" si="37"/>
        <v>3.643757098354182</v>
      </c>
      <c r="Z126">
        <f t="shared" si="37"/>
        <v>3.5818617799124417</v>
      </c>
      <c r="AA126">
        <f t="shared" si="37"/>
        <v>3.5210178571432431</v>
      </c>
      <c r="AB126">
        <f t="shared" si="37"/>
        <v>3.4612074703297608</v>
      </c>
      <c r="AC126">
        <f t="shared" si="37"/>
        <v>3.4024130631323777</v>
      </c>
      <c r="AD126">
        <f t="shared" si="37"/>
        <v>3.3446173774353158</v>
      </c>
      <c r="AE126">
        <f t="shared" si="37"/>
        <v>3.2878034482808056</v>
      </c>
    </row>
    <row r="127" spans="7:31" x14ac:dyDescent="0.35">
      <c r="G127" t="str">
        <f t="shared" si="37"/>
        <v>BR</v>
      </c>
      <c r="H127" t="str">
        <f t="shared" si="37"/>
        <v>RURAL</v>
      </c>
      <c r="I127">
        <f t="shared" si="37"/>
        <v>5.0930901461829992</v>
      </c>
      <c r="J127">
        <f t="shared" si="37"/>
        <v>5.074395192003502</v>
      </c>
      <c r="K127">
        <f t="shared" si="37"/>
        <v>5.0557688604679685</v>
      </c>
      <c r="L127">
        <f t="shared" si="37"/>
        <v>5.0372108996866514</v>
      </c>
      <c r="M127">
        <f t="shared" si="37"/>
        <v>5.0187210586944042</v>
      </c>
      <c r="N127">
        <f t="shared" si="37"/>
        <v>5.000299087447285</v>
      </c>
      <c r="O127">
        <f t="shared" si="37"/>
        <v>4.9819447368191767</v>
      </c>
      <c r="P127">
        <f t="shared" si="37"/>
        <v>4.9636577585984156</v>
      </c>
      <c r="Q127">
        <f t="shared" si="37"/>
        <v>4.9454379054844377</v>
      </c>
      <c r="R127">
        <f t="shared" si="37"/>
        <v>4.9272849310844329</v>
      </c>
      <c r="S127">
        <f t="shared" si="37"/>
        <v>4.9091985899100115</v>
      </c>
      <c r="T127">
        <f t="shared" si="37"/>
        <v>4.8911786373738879</v>
      </c>
      <c r="U127">
        <f t="shared" si="37"/>
        <v>4.8732248297865688</v>
      </c>
      <c r="V127">
        <f t="shared" si="37"/>
        <v>4.855336924353062</v>
      </c>
      <c r="W127">
        <f t="shared" si="37"/>
        <v>4.8375146791695895</v>
      </c>
      <c r="X127">
        <f t="shared" si="37"/>
        <v>4.8197578532203185</v>
      </c>
      <c r="Y127">
        <f t="shared" si="37"/>
        <v>4.8020662063741</v>
      </c>
      <c r="Z127">
        <f t="shared" si="37"/>
        <v>4.7844394993812234</v>
      </c>
      <c r="AA127">
        <f t="shared" si="37"/>
        <v>4.7668774938701803</v>
      </c>
      <c r="AB127">
        <f t="shared" si="37"/>
        <v>4.74937995234444</v>
      </c>
      <c r="AC127">
        <f t="shared" si="37"/>
        <v>4.7319466381792381</v>
      </c>
      <c r="AD127">
        <f t="shared" si="37"/>
        <v>4.7145773156183788</v>
      </c>
      <c r="AE127">
        <f t="shared" si="37"/>
        <v>4.6972717497710441</v>
      </c>
    </row>
    <row r="128" spans="7:31" x14ac:dyDescent="0.35">
      <c r="G128" t="str">
        <f t="shared" si="37"/>
        <v>CG</v>
      </c>
      <c r="H128" t="str">
        <f t="shared" si="37"/>
        <v>RURAL</v>
      </c>
      <c r="I128">
        <f t="shared" si="37"/>
        <v>4.5847642348754452</v>
      </c>
      <c r="J128">
        <f t="shared" si="37"/>
        <v>4.5633074194138885</v>
      </c>
      <c r="K128">
        <f t="shared" si="37"/>
        <v>4.541951022404878</v>
      </c>
      <c r="L128">
        <f t="shared" si="37"/>
        <v>4.5206945738874511</v>
      </c>
      <c r="M128">
        <f t="shared" si="37"/>
        <v>4.4995376061000778</v>
      </c>
      <c r="N128">
        <f t="shared" si="37"/>
        <v>4.4784796534703624</v>
      </c>
      <c r="O128">
        <f t="shared" si="37"/>
        <v>4.4575202526047999</v>
      </c>
      <c r="P128">
        <f t="shared" si="37"/>
        <v>4.43665894227858</v>
      </c>
      <c r="Q128">
        <f t="shared" si="37"/>
        <v>4.415895263425436</v>
      </c>
      <c r="R128">
        <f t="shared" si="37"/>
        <v>4.3952287591275434</v>
      </c>
      <c r="S128">
        <f t="shared" si="37"/>
        <v>4.374658974605464</v>
      </c>
      <c r="T128">
        <f t="shared" si="37"/>
        <v>4.35418545720814</v>
      </c>
      <c r="U128">
        <f t="shared" si="37"/>
        <v>4.3338077564029325</v>
      </c>
      <c r="V128">
        <f t="shared" si="37"/>
        <v>4.3135254237657072</v>
      </c>
      <c r="W128">
        <f t="shared" si="37"/>
        <v>4.2933380129709651</v>
      </c>
      <c r="X128">
        <f t="shared" si="37"/>
        <v>4.2732450797820229</v>
      </c>
      <c r="Y128">
        <f t="shared" si="37"/>
        <v>4.2532461820412371</v>
      </c>
      <c r="Z128">
        <f t="shared" si="37"/>
        <v>4.2333408796602727</v>
      </c>
      <c r="AA128">
        <f t="shared" si="37"/>
        <v>4.2135287346104189</v>
      </c>
      <c r="AB128">
        <f t="shared" si="37"/>
        <v>4.1938093109129522</v>
      </c>
      <c r="AC128">
        <f t="shared" si="37"/>
        <v>4.1741821746295393</v>
      </c>
      <c r="AD128">
        <f t="shared" si="37"/>
        <v>4.154646893852691</v>
      </c>
      <c r="AE128">
        <f t="shared" si="37"/>
        <v>4.1352030386962557</v>
      </c>
    </row>
    <row r="129" spans="7:31" x14ac:dyDescent="0.35">
      <c r="G129" t="str">
        <f t="shared" si="37"/>
        <v>DL</v>
      </c>
      <c r="H129" t="str">
        <f t="shared" si="37"/>
        <v>RURAL</v>
      </c>
      <c r="I129">
        <f t="shared" si="37"/>
        <v>4.1671763506625892</v>
      </c>
      <c r="J129">
        <f t="shared" si="37"/>
        <v>4.055559055940118</v>
      </c>
      <c r="K129">
        <f t="shared" si="37"/>
        <v>3.9469314164260667</v>
      </c>
      <c r="L129">
        <f t="shared" si="37"/>
        <v>3.8412133545814888</v>
      </c>
      <c r="M129">
        <f t="shared" si="37"/>
        <v>3.7383269377342527</v>
      </c>
      <c r="N129">
        <f t="shared" si="37"/>
        <v>3.6381963206290533</v>
      </c>
      <c r="O129">
        <f t="shared" si="37"/>
        <v>3.5407476895162144</v>
      </c>
      <c r="P129">
        <f t="shared" si="37"/>
        <v>3.4459092077380671</v>
      </c>
      <c r="Q129">
        <f t="shared" si="37"/>
        <v>3.353610962772787</v>
      </c>
      <c r="R129">
        <f t="shared" si="37"/>
        <v>3.2637849146966591</v>
      </c>
      <c r="S129">
        <f t="shared" si="37"/>
        <v>3.1763648460267717</v>
      </c>
      <c r="T129">
        <f t="shared" si="37"/>
        <v>3.0912863129071702</v>
      </c>
      <c r="U129">
        <f t="shared" si="37"/>
        <v>3.0084865976024795</v>
      </c>
      <c r="V129">
        <f t="shared" si="37"/>
        <v>2.9279046622639839</v>
      </c>
      <c r="W129">
        <f t="shared" si="37"/>
        <v>2.8494811039340719</v>
      </c>
      <c r="X129">
        <f t="shared" si="37"/>
        <v>2.7731581107558849</v>
      </c>
      <c r="Y129">
        <f t="shared" si="37"/>
        <v>2.6988794193558832</v>
      </c>
      <c r="Z129">
        <f t="shared" si="37"/>
        <v>2.6265902733679147</v>
      </c>
      <c r="AA129">
        <f t="shared" si="37"/>
        <v>2.5562373830682112</v>
      </c>
      <c r="AB129">
        <f t="shared" si="37"/>
        <v>2.4877688860915579</v>
      </c>
      <c r="AC129">
        <f t="shared" si="37"/>
        <v>2.4211343091996715</v>
      </c>
      <c r="AD129">
        <f t="shared" si="37"/>
        <v>2.3562845310736131</v>
      </c>
      <c r="AE129">
        <f t="shared" si="37"/>
        <v>2.2931717461027956</v>
      </c>
    </row>
    <row r="130" spans="7:31" x14ac:dyDescent="0.35">
      <c r="G130" t="str">
        <f t="shared" si="37"/>
        <v>GA</v>
      </c>
      <c r="H130" t="str">
        <f t="shared" si="37"/>
        <v>RURAL</v>
      </c>
      <c r="I130">
        <f t="shared" si="37"/>
        <v>4.1059701492537313</v>
      </c>
      <c r="J130">
        <f t="shared" si="37"/>
        <v>4.0881254959573923</v>
      </c>
      <c r="K130">
        <f t="shared" si="37"/>
        <v>4.0703583959894241</v>
      </c>
      <c r="L130">
        <f t="shared" si="37"/>
        <v>4.0526685123010404</v>
      </c>
      <c r="M130">
        <f t="shared" si="37"/>
        <v>4.0350555093082772</v>
      </c>
      <c r="N130">
        <f t="shared" si="37"/>
        <v>4.0175190528856275</v>
      </c>
      <c r="O130">
        <f t="shared" si="37"/>
        <v>4.0000588103597021</v>
      </c>
      <c r="P130">
        <f t="shared" si="37"/>
        <v>3.9826744505029197</v>
      </c>
      <c r="Q130">
        <f t="shared" si="37"/>
        <v>3.9653656435272215</v>
      </c>
      <c r="R130">
        <f t="shared" si="37"/>
        <v>3.9481320610778172</v>
      </c>
      <c r="S130">
        <f t="shared" si="37"/>
        <v>3.9309733762269548</v>
      </c>
      <c r="T130">
        <f t="shared" si="37"/>
        <v>3.9138892634677185</v>
      </c>
      <c r="U130">
        <f t="shared" si="37"/>
        <v>3.8968793987078545</v>
      </c>
      <c r="V130">
        <f t="shared" si="37"/>
        <v>3.8799434592636222</v>
      </c>
      <c r="W130">
        <f t="shared" si="37"/>
        <v>3.8630811238536729</v>
      </c>
      <c r="X130">
        <f t="shared" si="37"/>
        <v>3.8462920725929548</v>
      </c>
      <c r="Y130">
        <f t="shared" si="37"/>
        <v>3.829575986986645</v>
      </c>
      <c r="Z130">
        <f t="shared" si="37"/>
        <v>3.812932549924108</v>
      </c>
      <c r="AA130">
        <f t="shared" si="37"/>
        <v>3.7963614456728783</v>
      </c>
      <c r="AB130">
        <f t="shared" si="37"/>
        <v>3.7798623598726726</v>
      </c>
      <c r="AC130">
        <f t="shared" si="37"/>
        <v>3.7634349795294257</v>
      </c>
      <c r="AD130">
        <f t="shared" si="37"/>
        <v>3.7470789930093527</v>
      </c>
      <c r="AE130">
        <f t="shared" si="37"/>
        <v>3.730794090033037</v>
      </c>
    </row>
    <row r="131" spans="7:31" x14ac:dyDescent="0.35">
      <c r="G131" t="str">
        <f t="shared" si="37"/>
        <v>GJ</v>
      </c>
      <c r="H131" t="str">
        <f t="shared" si="37"/>
        <v>RURAL</v>
      </c>
      <c r="I131">
        <f t="shared" si="37"/>
        <v>4.8018874923951271</v>
      </c>
      <c r="J131">
        <f t="shared" si="37"/>
        <v>4.7585057671622728</v>
      </c>
      <c r="K131">
        <f t="shared" si="37"/>
        <v>4.7155159657483665</v>
      </c>
      <c r="L131">
        <f t="shared" si="37"/>
        <v>4.6729145473933524</v>
      </c>
      <c r="M131">
        <f t="shared" si="37"/>
        <v>4.6306980033254881</v>
      </c>
      <c r="N131">
        <f t="shared" si="37"/>
        <v>4.5888628564723506</v>
      </c>
      <c r="O131">
        <f t="shared" si="37"/>
        <v>4.5474056611744578</v>
      </c>
      <c r="P131">
        <f t="shared" si="37"/>
        <v>4.5063230029014711</v>
      </c>
      <c r="Q131">
        <f t="shared" si="37"/>
        <v>4.4656114979709685</v>
      </c>
      <c r="R131">
        <f t="shared" si="37"/>
        <v>4.4252677932697528</v>
      </c>
      <c r="S131">
        <f t="shared" si="37"/>
        <v>4.3852885659776799</v>
      </c>
      <c r="T131">
        <f t="shared" si="37"/>
        <v>4.3456705232939825</v>
      </c>
      <c r="U131">
        <f t="shared" si="37"/>
        <v>4.3064104021660672</v>
      </c>
      <c r="V131">
        <f t="shared" si="37"/>
        <v>4.2675049690207585</v>
      </c>
      <c r="W131">
        <f t="shared" si="37"/>
        <v>4.2289510194979725</v>
      </c>
      <c r="X131">
        <f t="shared" si="37"/>
        <v>4.1907453781867989</v>
      </c>
      <c r="Y131">
        <f t="shared" si="37"/>
        <v>4.152884898363963</v>
      </c>
      <c r="Z131">
        <f t="shared" si="37"/>
        <v>4.1153664617346548</v>
      </c>
      <c r="AA131">
        <f t="shared" si="37"/>
        <v>4.0781869781756956</v>
      </c>
      <c r="AB131">
        <f t="shared" si="37"/>
        <v>4.0413433854810288</v>
      </c>
      <c r="AC131">
        <f t="shared" si="37"/>
        <v>4.0048326491095061</v>
      </c>
      <c r="AD131">
        <f t="shared" si="37"/>
        <v>3.9686517619349555</v>
      </c>
      <c r="AE131">
        <f t="shared" si="37"/>
        <v>3.9327977439985062</v>
      </c>
    </row>
    <row r="132" spans="7:31" x14ac:dyDescent="0.35">
      <c r="G132" t="str">
        <f t="shared" si="37"/>
        <v>HR</v>
      </c>
      <c r="H132" t="str">
        <f t="shared" si="37"/>
        <v>RURAL</v>
      </c>
      <c r="I132">
        <f t="shared" si="37"/>
        <v>4.9040191774851341</v>
      </c>
      <c r="J132">
        <f t="shared" si="37"/>
        <v>4.8565007543037568</v>
      </c>
      <c r="K132">
        <f t="shared" si="37"/>
        <v>4.8094427698890172</v>
      </c>
      <c r="L132">
        <f t="shared" si="37"/>
        <v>4.7628407627322265</v>
      </c>
      <c r="M132">
        <f t="shared" si="37"/>
        <v>4.7166903145553327</v>
      </c>
      <c r="N132">
        <f t="shared" si="37"/>
        <v>4.670987049892025</v>
      </c>
      <c r="O132">
        <f t="shared" si="37"/>
        <v>4.6257266356729021</v>
      </c>
      <c r="P132">
        <f t="shared" si="37"/>
        <v>4.5809047808146603</v>
      </c>
      <c r="Q132">
        <f t="shared" si="37"/>
        <v>4.5365172358132622</v>
      </c>
      <c r="R132">
        <f t="shared" si="37"/>
        <v>4.4925597923410425</v>
      </c>
      <c r="S132">
        <f t="shared" si="37"/>
        <v>4.4490282828477259</v>
      </c>
      <c r="T132">
        <f t="shared" si="37"/>
        <v>4.4059185801653058</v>
      </c>
      <c r="U132">
        <f t="shared" si="37"/>
        <v>4.3632265971167508</v>
      </c>
      <c r="V132">
        <f t="shared" si="37"/>
        <v>4.3209482861285062</v>
      </c>
      <c r="W132">
        <f t="shared" si="37"/>
        <v>4.2790796388467491</v>
      </c>
      <c r="X132">
        <f t="shared" si="37"/>
        <v>4.2376166857573594</v>
      </c>
      <c r="Y132">
        <f t="shared" si="37"/>
        <v>4.1965554958095774</v>
      </c>
      <c r="Z132">
        <f t="shared" si="37"/>
        <v>4.155892176043305</v>
      </c>
      <c r="AA132">
        <f t="shared" si="37"/>
        <v>4.1156228712200171</v>
      </c>
      <c r="AB132">
        <f t="shared" si="37"/>
        <v>4.075743763457254</v>
      </c>
      <c r="AC132">
        <f t="shared" si="37"/>
        <v>4.0362510718666513</v>
      </c>
      <c r="AD132">
        <f t="shared" si="37"/>
        <v>3.99714105219548</v>
      </c>
      <c r="AE132">
        <f t="shared" si="37"/>
        <v>3.9584099964716559</v>
      </c>
    </row>
    <row r="133" spans="7:31" x14ac:dyDescent="0.35">
      <c r="G133" t="str">
        <f t="shared" si="37"/>
        <v>HP</v>
      </c>
      <c r="H133" t="str">
        <f t="shared" si="37"/>
        <v>RURAL</v>
      </c>
      <c r="I133">
        <f t="shared" si="37"/>
        <v>4.2304408724071232</v>
      </c>
      <c r="J133">
        <f t="shared" si="37"/>
        <v>4.2304408724071232</v>
      </c>
      <c r="K133">
        <f t="shared" si="37"/>
        <v>4.2304408724071232</v>
      </c>
      <c r="L133">
        <f t="shared" si="37"/>
        <v>4.2304408724071232</v>
      </c>
      <c r="M133">
        <f t="shared" si="37"/>
        <v>4.2304408724071232</v>
      </c>
      <c r="N133">
        <f t="shared" si="37"/>
        <v>4.2304408724071232</v>
      </c>
      <c r="O133">
        <f t="shared" si="37"/>
        <v>4.2304408724071232</v>
      </c>
      <c r="P133">
        <f t="shared" si="37"/>
        <v>4.2304408724071232</v>
      </c>
      <c r="Q133">
        <f t="shared" si="37"/>
        <v>4.2304408724071232</v>
      </c>
      <c r="R133">
        <f t="shared" si="37"/>
        <v>4.2304408724071232</v>
      </c>
      <c r="S133">
        <f t="shared" si="37"/>
        <v>4.2304408724071232</v>
      </c>
      <c r="T133">
        <f t="shared" si="37"/>
        <v>4.2304408724071232</v>
      </c>
      <c r="U133">
        <f t="shared" si="37"/>
        <v>4.2304408724071232</v>
      </c>
      <c r="V133">
        <f t="shared" si="37"/>
        <v>4.2304408724071232</v>
      </c>
      <c r="W133">
        <f t="shared" si="37"/>
        <v>4.2304408724071232</v>
      </c>
      <c r="X133">
        <f t="shared" si="37"/>
        <v>4.2304408724071232</v>
      </c>
      <c r="Y133">
        <f t="shared" si="37"/>
        <v>4.2304408724071232</v>
      </c>
      <c r="Z133">
        <f t="shared" si="37"/>
        <v>4.2304408724071232</v>
      </c>
      <c r="AA133">
        <f t="shared" si="37"/>
        <v>4.2304408724071232</v>
      </c>
      <c r="AB133">
        <f t="shared" si="37"/>
        <v>4.2304408724071232</v>
      </c>
      <c r="AC133">
        <f t="shared" si="37"/>
        <v>4.2304408724071232</v>
      </c>
      <c r="AD133">
        <f t="shared" si="37"/>
        <v>4.2304408724071232</v>
      </c>
      <c r="AE133">
        <f t="shared" si="37"/>
        <v>4.2304408724071232</v>
      </c>
    </row>
    <row r="134" spans="7:31" x14ac:dyDescent="0.35">
      <c r="G134" t="str">
        <f t="shared" si="37"/>
        <v>JK</v>
      </c>
      <c r="H134" t="str">
        <f t="shared" si="37"/>
        <v>RURAL</v>
      </c>
      <c r="I134">
        <f t="shared" si="37"/>
        <v>5.0836348537872942</v>
      </c>
      <c r="J134">
        <f t="shared" si="37"/>
        <v>5.0243461708804471</v>
      </c>
      <c r="K134">
        <f t="shared" si="37"/>
        <v>4.9657489514681128</v>
      </c>
      <c r="L134">
        <f t="shared" ref="L134:AE134" si="38">L45</f>
        <v>4.90783513124964</v>
      </c>
      <c r="M134">
        <f t="shared" si="38"/>
        <v>4.8505967399755372</v>
      </c>
      <c r="N134">
        <f t="shared" si="38"/>
        <v>4.7940259003505892</v>
      </c>
      <c r="O134">
        <f t="shared" si="38"/>
        <v>4.7381148269497633</v>
      </c>
      <c r="P134">
        <f t="shared" si="38"/>
        <v>4.6828558251467571</v>
      </c>
      <c r="Q134">
        <f t="shared" si="38"/>
        <v>4.6282412900550467</v>
      </c>
      <c r="R134">
        <f t="shared" si="38"/>
        <v>4.5742637054812798</v>
      </c>
      <c r="S134">
        <f t="shared" si="38"/>
        <v>4.5209156428908805</v>
      </c>
      <c r="T134">
        <f t="shared" si="38"/>
        <v>4.4681897603857132</v>
      </c>
      <c r="U134">
        <f t="shared" si="38"/>
        <v>4.4160788016936721</v>
      </c>
      <c r="V134">
        <f t="shared" si="38"/>
        <v>4.3645755951700549</v>
      </c>
      <c r="W134">
        <f t="shared" si="38"/>
        <v>4.3136730528105822</v>
      </c>
      <c r="X134">
        <f t="shared" si="38"/>
        <v>4.2633641692759268</v>
      </c>
      <c r="Y134">
        <f t="shared" si="38"/>
        <v>4.2136420209276242</v>
      </c>
      <c r="Z134">
        <f t="shared" si="38"/>
        <v>4.1644997648752193</v>
      </c>
      <c r="AA134">
        <f t="shared" si="38"/>
        <v>4.1159306380345333</v>
      </c>
      <c r="AB134">
        <f t="shared" si="38"/>
        <v>4.0679279561969093</v>
      </c>
      <c r="AC134">
        <f t="shared" si="38"/>
        <v>4.0204851131093147</v>
      </c>
      <c r="AD134">
        <f t="shared" si="38"/>
        <v>3.973595579565171</v>
      </c>
      <c r="AE134">
        <f t="shared" si="38"/>
        <v>3.9272529025057876</v>
      </c>
    </row>
    <row r="135" spans="7:31" x14ac:dyDescent="0.35">
      <c r="G135" t="str">
        <f t="shared" ref="G135:AE145" si="39">G46</f>
        <v>JH</v>
      </c>
      <c r="H135" t="str">
        <f t="shared" si="39"/>
        <v>RURAL</v>
      </c>
      <c r="I135">
        <f t="shared" si="39"/>
        <v>4.8454162316823259</v>
      </c>
      <c r="J135">
        <f t="shared" si="39"/>
        <v>4.7897574582635416</v>
      </c>
      <c r="K135">
        <f t="shared" si="39"/>
        <v>4.7347380311692744</v>
      </c>
      <c r="L135">
        <f t="shared" si="39"/>
        <v>4.6803506062972824</v>
      </c>
      <c r="M135">
        <f t="shared" si="39"/>
        <v>4.6265879239062331</v>
      </c>
      <c r="N135">
        <f t="shared" si="39"/>
        <v>4.5734428076466598</v>
      </c>
      <c r="O135">
        <f t="shared" si="39"/>
        <v>4.520908163603047</v>
      </c>
      <c r="P135">
        <f t="shared" si="39"/>
        <v>4.4689769793469214</v>
      </c>
      <c r="Q135">
        <f t="shared" si="39"/>
        <v>4.4176423230008197</v>
      </c>
      <c r="R135">
        <f t="shared" si="39"/>
        <v>4.3668973423130071</v>
      </c>
      <c r="S135">
        <f t="shared" si="39"/>
        <v>4.3167352637428236</v>
      </c>
      <c r="T135">
        <f t="shared" si="39"/>
        <v>4.2671493915565408</v>
      </c>
      <c r="U135">
        <f t="shared" si="39"/>
        <v>4.2181331069336014</v>
      </c>
      <c r="V135">
        <f t="shared" si="39"/>
        <v>4.1696798670831257</v>
      </c>
      <c r="W135">
        <f t="shared" si="39"/>
        <v>4.1217832043705664</v>
      </c>
      <c r="X135">
        <f t="shared" si="39"/>
        <v>4.0744367254543974</v>
      </c>
      <c r="Y135">
        <f t="shared" si="39"/>
        <v>4.0276341104327145</v>
      </c>
      <c r="Z135">
        <f t="shared" si="39"/>
        <v>3.9813691119996473</v>
      </c>
      <c r="AA135">
        <f t="shared" si="39"/>
        <v>3.9356355546114523</v>
      </c>
      <c r="AB135">
        <f t="shared" si="39"/>
        <v>3.8904273336621911</v>
      </c>
      <c r="AC135">
        <f t="shared" si="39"/>
        <v>3.8457384146688751</v>
      </c>
      <c r="AD135">
        <f t="shared" si="39"/>
        <v>3.8015628324659705</v>
      </c>
      <c r="AE135">
        <f t="shared" si="39"/>
        <v>3.7578946904091564</v>
      </c>
    </row>
    <row r="136" spans="7:31" x14ac:dyDescent="0.35">
      <c r="G136" t="str">
        <f t="shared" si="39"/>
        <v>KA</v>
      </c>
      <c r="H136" t="str">
        <f t="shared" si="39"/>
        <v>RURAL</v>
      </c>
      <c r="I136">
        <f t="shared" si="39"/>
        <v>4.2881261234999757</v>
      </c>
      <c r="J136">
        <f t="shared" si="39"/>
        <v>4.2316055341528527</v>
      </c>
      <c r="K136">
        <f t="shared" si="39"/>
        <v>4.1758299268627264</v>
      </c>
      <c r="L136">
        <f t="shared" si="39"/>
        <v>4.1207894822297693</v>
      </c>
      <c r="M136">
        <f t="shared" si="39"/>
        <v>4.0664745102809139</v>
      </c>
      <c r="N136">
        <f t="shared" si="39"/>
        <v>4.0128754487639133</v>
      </c>
      <c r="O136">
        <f t="shared" si="39"/>
        <v>3.9599828614638888</v>
      </c>
      <c r="P136">
        <f t="shared" si="39"/>
        <v>3.9077874365420668</v>
      </c>
      <c r="Q136">
        <f t="shared" si="39"/>
        <v>3.8562799848964127</v>
      </c>
      <c r="R136">
        <f t="shared" si="39"/>
        <v>3.8054514385438716</v>
      </c>
      <c r="S136">
        <f t="shared" si="39"/>
        <v>3.7552928490239337</v>
      </c>
      <c r="T136">
        <f t="shared" si="39"/>
        <v>3.7057953858232406</v>
      </c>
      <c r="U136">
        <f t="shared" si="39"/>
        <v>3.6569503348209573</v>
      </c>
      <c r="V136">
        <f t="shared" si="39"/>
        <v>3.6087490967546345</v>
      </c>
      <c r="W136">
        <f t="shared" si="39"/>
        <v>3.5611831857062928</v>
      </c>
      <c r="X136">
        <f t="shared" si="39"/>
        <v>3.5142442276084602</v>
      </c>
      <c r="Y136">
        <f t="shared" si="39"/>
        <v>3.4679239587699038</v>
      </c>
      <c r="Z136">
        <f t="shared" si="39"/>
        <v>3.4222142244207889</v>
      </c>
      <c r="AA136">
        <f t="shared" si="39"/>
        <v>3.3771069772770184</v>
      </c>
      <c r="AB136">
        <f t="shared" si="39"/>
        <v>3.3325942761234928</v>
      </c>
      <c r="AC136">
        <f t="shared" si="39"/>
        <v>3.2886682844160449</v>
      </c>
      <c r="AD136">
        <f t="shared" si="39"/>
        <v>3.2453212689018009</v>
      </c>
      <c r="AE136">
        <f t="shared" si="39"/>
        <v>3.2025455982577271</v>
      </c>
    </row>
    <row r="137" spans="7:31" x14ac:dyDescent="0.35">
      <c r="G137" t="str">
        <f t="shared" si="39"/>
        <v>KL</v>
      </c>
      <c r="H137" t="str">
        <f t="shared" si="39"/>
        <v>RURAL</v>
      </c>
      <c r="I137">
        <f t="shared" si="39"/>
        <v>3.8555317108807818</v>
      </c>
      <c r="J137">
        <f t="shared" si="39"/>
        <v>3.8274565912253555</v>
      </c>
      <c r="K137">
        <f t="shared" si="39"/>
        <v>3.7995859083124519</v>
      </c>
      <c r="L137">
        <f t="shared" si="39"/>
        <v>3.7719181734794334</v>
      </c>
      <c r="M137">
        <f t="shared" si="39"/>
        <v>3.7444519089037698</v>
      </c>
      <c r="N137">
        <f t="shared" si="39"/>
        <v>3.7171856475241047</v>
      </c>
      <c r="O137">
        <f t="shared" si="39"/>
        <v>3.6901179329618943</v>
      </c>
      <c r="P137">
        <f t="shared" si="39"/>
        <v>3.663247319443617</v>
      </c>
      <c r="Q137">
        <f t="shared" si="39"/>
        <v>3.6365723717235516</v>
      </c>
      <c r="R137">
        <f t="shared" si="39"/>
        <v>3.6100916650071149</v>
      </c>
      <c r="S137">
        <f t="shared" si="39"/>
        <v>3.5838037848747586</v>
      </c>
      <c r="T137">
        <f t="shared" si="39"/>
        <v>3.5577073272064221</v>
      </c>
      <c r="U137">
        <f t="shared" si="39"/>
        <v>3.5318008981065327</v>
      </c>
      <c r="V137">
        <f t="shared" si="39"/>
        <v>3.5060831138295541</v>
      </c>
      <c r="W137">
        <f t="shared" si="39"/>
        <v>3.4805526007060741</v>
      </c>
      <c r="X137">
        <f t="shared" si="39"/>
        <v>3.4552079950694354</v>
      </c>
      <c r="Y137">
        <f t="shared" si="39"/>
        <v>3.4300479431828954</v>
      </c>
      <c r="Z137">
        <f t="shared" si="39"/>
        <v>3.4050711011673203</v>
      </c>
      <c r="AA137">
        <f t="shared" si="39"/>
        <v>3.3802761349294035</v>
      </c>
      <c r="AB137">
        <f t="shared" si="39"/>
        <v>3.3556617200904069</v>
      </c>
      <c r="AC137">
        <f t="shared" si="39"/>
        <v>3.3312265419154232</v>
      </c>
      <c r="AD137">
        <f t="shared" si="39"/>
        <v>3.3069692952431495</v>
      </c>
      <c r="AE137">
        <f t="shared" si="39"/>
        <v>3.2828886844161769</v>
      </c>
    </row>
    <row r="138" spans="7:31" x14ac:dyDescent="0.35">
      <c r="G138" t="str">
        <f t="shared" si="39"/>
        <v>MP</v>
      </c>
      <c r="H138" t="str">
        <f t="shared" si="39"/>
        <v>RURAL</v>
      </c>
      <c r="I138">
        <f t="shared" si="39"/>
        <v>4.7240751860545513</v>
      </c>
      <c r="J138">
        <f t="shared" si="39"/>
        <v>4.6837292142941696</v>
      </c>
      <c r="K138">
        <f t="shared" si="39"/>
        <v>4.6437278173708041</v>
      </c>
      <c r="L138">
        <f t="shared" si="39"/>
        <v>4.6040680524425035</v>
      </c>
      <c r="M138">
        <f t="shared" si="39"/>
        <v>4.5647470018006615</v>
      </c>
      <c r="N138">
        <f t="shared" si="39"/>
        <v>4.5257617726553665</v>
      </c>
      <c r="O138">
        <f t="shared" si="39"/>
        <v>4.487109496922586</v>
      </c>
      <c r="P138">
        <f t="shared" si="39"/>
        <v>4.4487873310131612</v>
      </c>
      <c r="Q138">
        <f t="shared" si="39"/>
        <v>4.4107924556236124</v>
      </c>
      <c r="R138">
        <f t="shared" si="39"/>
        <v>4.3731220755287259</v>
      </c>
      <c r="S138">
        <f t="shared" si="39"/>
        <v>4.3357734193759132</v>
      </c>
      <c r="T138">
        <f t="shared" si="39"/>
        <v>4.2987437394813277</v>
      </c>
      <c r="U138">
        <f t="shared" si="39"/>
        <v>4.2620303116277203</v>
      </c>
      <c r="V138">
        <f t="shared" si="39"/>
        <v>4.2256304348640237</v>
      </c>
      <c r="W138">
        <f t="shared" si="39"/>
        <v>4.1895414313066475</v>
      </c>
      <c r="X138">
        <f t="shared" si="39"/>
        <v>4.1537606459424712</v>
      </c>
      <c r="Y138">
        <f t="shared" si="39"/>
        <v>4.1182854464335179</v>
      </c>
      <c r="Z138">
        <f t="shared" si="39"/>
        <v>4.0831132229232976</v>
      </c>
      <c r="AA138">
        <f t="shared" si="39"/>
        <v>4.0482413878448025</v>
      </c>
      <c r="AB138">
        <f t="shared" si="39"/>
        <v>4.0136673757301464</v>
      </c>
      <c r="AC138">
        <f t="shared" si="39"/>
        <v>3.9793886430218257</v>
      </c>
      <c r="AD138">
        <f t="shared" si="39"/>
        <v>3.9454026678855931</v>
      </c>
      <c r="AE138">
        <f t="shared" si="39"/>
        <v>3.9117069500249313</v>
      </c>
    </row>
    <row r="139" spans="7:31" x14ac:dyDescent="0.35">
      <c r="G139" t="str">
        <f t="shared" si="39"/>
        <v>MH</v>
      </c>
      <c r="H139" t="str">
        <f t="shared" si="39"/>
        <v>RURAL</v>
      </c>
      <c r="I139">
        <f t="shared" si="39"/>
        <v>4.4959852504044848</v>
      </c>
      <c r="J139">
        <f t="shared" si="39"/>
        <v>4.480102663311416</v>
      </c>
      <c r="K139">
        <f t="shared" si="39"/>
        <v>4.4642761832913731</v>
      </c>
      <c r="L139">
        <f t="shared" si="39"/>
        <v>4.448505612139642</v>
      </c>
      <c r="M139">
        <f t="shared" si="39"/>
        <v>4.4327907523516883</v>
      </c>
      <c r="N139">
        <f t="shared" si="39"/>
        <v>4.4171314071206869</v>
      </c>
      <c r="O139">
        <f t="shared" si="39"/>
        <v>4.4015273803350539</v>
      </c>
      <c r="P139">
        <f t="shared" si="39"/>
        <v>4.3859784765759926</v>
      </c>
      <c r="Q139">
        <f t="shared" si="39"/>
        <v>4.3704845011150466</v>
      </c>
      <c r="R139">
        <f t="shared" si="39"/>
        <v>4.3550452599116589</v>
      </c>
      <c r="S139">
        <f t="shared" si="39"/>
        <v>4.3396605596107447</v>
      </c>
      <c r="T139">
        <f t="shared" si="39"/>
        <v>4.3243302075402674</v>
      </c>
      <c r="U139">
        <f t="shared" si="39"/>
        <v>4.3090540117088265</v>
      </c>
      <c r="V139">
        <f t="shared" si="39"/>
        <v>4.293831780803254</v>
      </c>
      <c r="W139">
        <f t="shared" si="39"/>
        <v>4.2786633241862182</v>
      </c>
      <c r="X139">
        <f t="shared" si="39"/>
        <v>4.2635484518938336</v>
      </c>
      <c r="Y139">
        <f t="shared" si="39"/>
        <v>4.2484869746332867</v>
      </c>
      <c r="Z139">
        <f t="shared" si="39"/>
        <v>4.2334787037804604</v>
      </c>
      <c r="AA139">
        <f t="shared" si="39"/>
        <v>4.2185234513775756</v>
      </c>
      <c r="AB139">
        <f t="shared" si="39"/>
        <v>4.2036210301308357</v>
      </c>
      <c r="AC139">
        <f t="shared" si="39"/>
        <v>4.1887712534080803</v>
      </c>
      <c r="AD139">
        <f t="shared" si="39"/>
        <v>4.1739739352364484</v>
      </c>
      <c r="AE139">
        <f t="shared" si="39"/>
        <v>4.1592288903000512</v>
      </c>
    </row>
    <row r="140" spans="7:31" x14ac:dyDescent="0.35">
      <c r="G140" t="str">
        <f t="shared" si="39"/>
        <v>OD</v>
      </c>
      <c r="H140" t="str">
        <f t="shared" si="39"/>
        <v>RURAL</v>
      </c>
      <c r="I140">
        <f t="shared" si="39"/>
        <v>3.8905147084645368</v>
      </c>
      <c r="J140">
        <f t="shared" si="39"/>
        <v>3.8482615054987774</v>
      </c>
      <c r="K140">
        <f t="shared" si="39"/>
        <v>3.8064671963541832</v>
      </c>
      <c r="L140">
        <f t="shared" si="39"/>
        <v>3.7651267971828011</v>
      </c>
      <c r="M140">
        <f t="shared" si="39"/>
        <v>3.724235378264102</v>
      </c>
      <c r="N140">
        <f t="shared" si="39"/>
        <v>3.6837880634171265</v>
      </c>
      <c r="O140">
        <f t="shared" si="39"/>
        <v>3.6437800294190144</v>
      </c>
      <c r="P140">
        <f t="shared" si="39"/>
        <v>3.6042065054298491</v>
      </c>
      <c r="Q140">
        <f t="shared" si="39"/>
        <v>3.56506277242375</v>
      </c>
      <c r="R140">
        <f t="shared" si="39"/>
        <v>3.5263441626261423</v>
      </c>
      <c r="S140">
        <f t="shared" si="39"/>
        <v>3.4880460589571376</v>
      </c>
      <c r="T140">
        <f t="shared" si="39"/>
        <v>3.4501638944809625</v>
      </c>
      <c r="U140">
        <f t="shared" si="39"/>
        <v>3.4126931518613635</v>
      </c>
      <c r="V140">
        <f t="shared" si="39"/>
        <v>3.3756293628229295</v>
      </c>
      <c r="W140">
        <f t="shared" si="39"/>
        <v>3.3389681076182613</v>
      </c>
      <c r="X140">
        <f t="shared" si="39"/>
        <v>3.3027050145009316</v>
      </c>
      <c r="Y140">
        <f t="shared" si="39"/>
        <v>3.2668357592041652</v>
      </c>
      <c r="Z140">
        <f t="shared" si="39"/>
        <v>3.2313560644251855</v>
      </c>
      <c r="AA140">
        <f t="shared" si="39"/>
        <v>3.1962616993151562</v>
      </c>
      <c r="AB140">
        <f t="shared" si="39"/>
        <v>3.1615484789746664</v>
      </c>
      <c r="AC140">
        <f t="shared" si="39"/>
        <v>3.1272122639546938</v>
      </c>
      <c r="AD140">
        <f t="shared" si="39"/>
        <v>3.0932489597629873</v>
      </c>
      <c r="AE140">
        <f t="shared" si="39"/>
        <v>3.0596545163758111</v>
      </c>
    </row>
    <row r="141" spans="7:31" x14ac:dyDescent="0.35">
      <c r="G141" t="str">
        <f t="shared" si="39"/>
        <v>PB</v>
      </c>
      <c r="H141" t="str">
        <f t="shared" si="39"/>
        <v>RURAL</v>
      </c>
      <c r="I141">
        <f t="shared" si="39"/>
        <v>4.5139403847838144</v>
      </c>
      <c r="J141">
        <f t="shared" si="39"/>
        <v>4.4578856694147602</v>
      </c>
      <c r="K141">
        <f t="shared" si="39"/>
        <v>4.4025270489976238</v>
      </c>
      <c r="L141">
        <f t="shared" si="39"/>
        <v>4.3478558793322</v>
      </c>
      <c r="M141">
        <f t="shared" si="39"/>
        <v>4.2938636235631185</v>
      </c>
      <c r="N141">
        <f t="shared" si="39"/>
        <v>4.24054185084682</v>
      </c>
      <c r="O141">
        <f t="shared" si="39"/>
        <v>4.1878822350350875</v>
      </c>
      <c r="P141">
        <f t="shared" si="39"/>
        <v>4.1358765533749269</v>
      </c>
      <c r="Q141">
        <f t="shared" si="39"/>
        <v>4.0845166852245907</v>
      </c>
      <c r="R141">
        <f t="shared" si="39"/>
        <v>4.033794610785546</v>
      </c>
      <c r="S141">
        <f t="shared" si="39"/>
        <v>3.9837024098501903</v>
      </c>
      <c r="T141">
        <f t="shared" si="39"/>
        <v>3.934232260565119</v>
      </c>
      <c r="U141">
        <f t="shared" si="39"/>
        <v>3.8853764382097493</v>
      </c>
      <c r="V141">
        <f t="shared" si="39"/>
        <v>3.837127313990111</v>
      </c>
      <c r="W141">
        <f t="shared" si="39"/>
        <v>3.7894773538476181</v>
      </c>
      <c r="X141">
        <f t="shared" si="39"/>
        <v>3.7424191172826315</v>
      </c>
      <c r="Y141">
        <f t="shared" si="39"/>
        <v>3.6959452561926316</v>
      </c>
      <c r="Z141">
        <f t="shared" si="39"/>
        <v>3.6500485137248186</v>
      </c>
      <c r="AA141">
        <f t="shared" si="39"/>
        <v>3.6047217231429616</v>
      </c>
      <c r="AB141">
        <f t="shared" si="39"/>
        <v>3.5599578067083182</v>
      </c>
      <c r="AC141">
        <f t="shared" si="39"/>
        <v>3.5157497745744526</v>
      </c>
      <c r="AD141">
        <f t="shared" si="39"/>
        <v>3.4720907236957768</v>
      </c>
      <c r="AE141">
        <f t="shared" si="39"/>
        <v>3.4289738367496456</v>
      </c>
    </row>
    <row r="142" spans="7:31" x14ac:dyDescent="0.35">
      <c r="G142" t="str">
        <f t="shared" si="39"/>
        <v>RJ</v>
      </c>
      <c r="H142" t="str">
        <f t="shared" si="39"/>
        <v>RURAL</v>
      </c>
      <c r="I142">
        <f t="shared" si="39"/>
        <v>5.114997960848287</v>
      </c>
      <c r="J142">
        <f t="shared" si="39"/>
        <v>5.0970727351698057</v>
      </c>
      <c r="K142">
        <f t="shared" si="39"/>
        <v>5.0792103274470861</v>
      </c>
      <c r="L142">
        <f t="shared" si="39"/>
        <v>5.0614105175380981</v>
      </c>
      <c r="M142">
        <f t="shared" si="39"/>
        <v>5.0436730860722871</v>
      </c>
      <c r="N142">
        <f t="shared" si="39"/>
        <v>5.0259978144478712</v>
      </c>
      <c r="O142">
        <f t="shared" si="39"/>
        <v>5.0083844848291452</v>
      </c>
      <c r="P142">
        <f t="shared" si="39"/>
        <v>4.990832880143798</v>
      </c>
      <c r="Q142">
        <f t="shared" si="39"/>
        <v>4.973342784080236</v>
      </c>
      <c r="R142">
        <f t="shared" si="39"/>
        <v>4.9559139810849171</v>
      </c>
      <c r="S142">
        <f t="shared" si="39"/>
        <v>4.9385462563596949</v>
      </c>
      <c r="T142">
        <f t="shared" si="39"/>
        <v>4.9212393958591711</v>
      </c>
      <c r="U142">
        <f t="shared" si="39"/>
        <v>4.9039931862880577</v>
      </c>
      <c r="V142">
        <f t="shared" si="39"/>
        <v>4.8868074150985477</v>
      </c>
      <c r="W142">
        <f t="shared" si="39"/>
        <v>4.869681870487697</v>
      </c>
      <c r="X142">
        <f t="shared" si="39"/>
        <v>4.8526163413948122</v>
      </c>
      <c r="Y142">
        <f t="shared" si="39"/>
        <v>4.835610617498852</v>
      </c>
      <c r="Z142">
        <f t="shared" si="39"/>
        <v>4.8186644892158306</v>
      </c>
      <c r="AA142">
        <f t="shared" si="39"/>
        <v>4.8017777476962404</v>
      </c>
      <c r="AB142">
        <f t="shared" si="39"/>
        <v>4.7849501848224731</v>
      </c>
      <c r="AC142">
        <f t="shared" si="39"/>
        <v>4.7681815932062586</v>
      </c>
      <c r="AD142">
        <f t="shared" si="39"/>
        <v>4.751471766186107</v>
      </c>
      <c r="AE142">
        <f t="shared" si="39"/>
        <v>4.7348204978247619</v>
      </c>
    </row>
    <row r="143" spans="7:31" x14ac:dyDescent="0.35">
      <c r="G143" t="str">
        <f t="shared" si="39"/>
        <v>TN</v>
      </c>
      <c r="H143" t="str">
        <f t="shared" si="39"/>
        <v>RURAL</v>
      </c>
      <c r="I143">
        <f t="shared" si="39"/>
        <v>3.6541558134027943</v>
      </c>
      <c r="J143">
        <f t="shared" si="39"/>
        <v>3.6538091140313194</v>
      </c>
      <c r="K143">
        <f t="shared" si="39"/>
        <v>3.6534624475540229</v>
      </c>
      <c r="L143">
        <f t="shared" si="39"/>
        <v>3.6531158139677844</v>
      </c>
      <c r="M143">
        <f t="shared" si="39"/>
        <v>3.6527692132694827</v>
      </c>
      <c r="N143">
        <f t="shared" si="39"/>
        <v>3.652422645455998</v>
      </c>
      <c r="O143">
        <f t="shared" si="39"/>
        <v>3.6520761105242099</v>
      </c>
      <c r="P143">
        <f t="shared" si="39"/>
        <v>3.6517296084709989</v>
      </c>
      <c r="Q143">
        <f t="shared" si="39"/>
        <v>3.6513831392932454</v>
      </c>
      <c r="R143">
        <f t="shared" si="39"/>
        <v>3.6510367029878301</v>
      </c>
      <c r="S143">
        <f t="shared" si="39"/>
        <v>3.6506902995516342</v>
      </c>
      <c r="T143">
        <f t="shared" si="39"/>
        <v>3.6503439289815391</v>
      </c>
      <c r="U143">
        <f t="shared" si="39"/>
        <v>3.6499975912744267</v>
      </c>
      <c r="V143">
        <f t="shared" si="39"/>
        <v>3.6496512864271788</v>
      </c>
      <c r="W143">
        <f t="shared" si="39"/>
        <v>3.6493050144366781</v>
      </c>
      <c r="X143">
        <f t="shared" si="39"/>
        <v>3.6489587752998069</v>
      </c>
      <c r="Y143">
        <f t="shared" si="39"/>
        <v>3.6486125690134483</v>
      </c>
      <c r="Z143">
        <f t="shared" si="39"/>
        <v>3.6482663955744852</v>
      </c>
      <c r="AA143">
        <f t="shared" si="39"/>
        <v>3.6479202549798013</v>
      </c>
      <c r="AB143">
        <f t="shared" si="39"/>
        <v>3.6475741472262802</v>
      </c>
      <c r="AC143">
        <f t="shared" si="39"/>
        <v>3.6472280723108064</v>
      </c>
      <c r="AD143">
        <f t="shared" si="39"/>
        <v>3.6468820302302638</v>
      </c>
      <c r="AE143">
        <f t="shared" si="39"/>
        <v>3.6465360209815376</v>
      </c>
    </row>
    <row r="144" spans="7:31" x14ac:dyDescent="0.35">
      <c r="G144" t="str">
        <f t="shared" si="39"/>
        <v>TS</v>
      </c>
      <c r="H144" t="str">
        <f t="shared" si="39"/>
        <v>RURAL</v>
      </c>
      <c r="I144">
        <f t="shared" si="39"/>
        <v>3.6055513016845331</v>
      </c>
      <c r="J144">
        <f t="shared" si="39"/>
        <v>3.5864919853070667</v>
      </c>
      <c r="K144">
        <f t="shared" si="39"/>
        <v>3.5675334184434417</v>
      </c>
      <c r="L144">
        <f t="shared" si="39"/>
        <v>3.5486750685213284</v>
      </c>
      <c r="M144">
        <f t="shared" si="39"/>
        <v>3.5299164057836281</v>
      </c>
      <c r="N144">
        <f t="shared" si="39"/>
        <v>3.5112569032735936</v>
      </c>
      <c r="O144">
        <f t="shared" si="39"/>
        <v>3.4926960368200257</v>
      </c>
      <c r="P144">
        <f t="shared" si="39"/>
        <v>3.4742332850225472</v>
      </c>
      <c r="Q144">
        <f t="shared" si="39"/>
        <v>3.4558681292369582</v>
      </c>
      <c r="R144">
        <f t="shared" si="39"/>
        <v>3.437600053560665</v>
      </c>
      <c r="S144">
        <f t="shared" si="39"/>
        <v>3.4194285448181883</v>
      </c>
      <c r="T144">
        <f t="shared" si="39"/>
        <v>3.4013530925467474</v>
      </c>
      <c r="U144">
        <f t="shared" si="39"/>
        <v>3.383373188981921</v>
      </c>
      <c r="V144">
        <f t="shared" si="39"/>
        <v>3.3654883290433819</v>
      </c>
      <c r="W144">
        <f t="shared" si="39"/>
        <v>3.3476980103207108</v>
      </c>
      <c r="X144">
        <f t="shared" si="39"/>
        <v>3.330001733059281</v>
      </c>
      <c r="Y144">
        <f t="shared" si="39"/>
        <v>3.3123990001462209</v>
      </c>
      <c r="Z144">
        <f t="shared" si="39"/>
        <v>3.2948893170964486</v>
      </c>
      <c r="AA144">
        <f t="shared" si="39"/>
        <v>3.2774721920387808</v>
      </c>
      <c r="AB144">
        <f t="shared" si="39"/>
        <v>3.260147135702117</v>
      </c>
      <c r="AC144">
        <f t="shared" si="39"/>
        <v>3.2429136614016936</v>
      </c>
      <c r="AD144">
        <f t="shared" si="39"/>
        <v>3.2257712850254134</v>
      </c>
      <c r="AE144">
        <f t="shared" si="39"/>
        <v>3.2087195250202454</v>
      </c>
    </row>
    <row r="145" spans="7:31" x14ac:dyDescent="0.35">
      <c r="G145" t="str">
        <f t="shared" si="39"/>
        <v>UK</v>
      </c>
      <c r="H145" t="str">
        <f t="shared" si="39"/>
        <v>RURAL</v>
      </c>
      <c r="I145">
        <f t="shared" si="39"/>
        <v>4.6619792698224067</v>
      </c>
      <c r="J145">
        <f t="shared" si="39"/>
        <v>4.6619792698224067</v>
      </c>
      <c r="K145">
        <f t="shared" si="39"/>
        <v>4.6619792698224067</v>
      </c>
      <c r="L145">
        <f t="shared" ref="L145:AE145" si="40">L56</f>
        <v>4.6619792698224067</v>
      </c>
      <c r="M145">
        <f t="shared" si="40"/>
        <v>4.6619792698224067</v>
      </c>
      <c r="N145">
        <f t="shared" si="40"/>
        <v>4.6619792698224067</v>
      </c>
      <c r="O145">
        <f t="shared" si="40"/>
        <v>4.6619792698224067</v>
      </c>
      <c r="P145">
        <f t="shared" si="40"/>
        <v>4.6619792698224067</v>
      </c>
      <c r="Q145">
        <f t="shared" si="40"/>
        <v>4.6619792698224067</v>
      </c>
      <c r="R145">
        <f t="shared" si="40"/>
        <v>4.6619792698224067</v>
      </c>
      <c r="S145">
        <f t="shared" si="40"/>
        <v>4.6619792698224067</v>
      </c>
      <c r="T145">
        <f t="shared" si="40"/>
        <v>4.6619792698224067</v>
      </c>
      <c r="U145">
        <f t="shared" si="40"/>
        <v>4.6619792698224067</v>
      </c>
      <c r="V145">
        <f t="shared" si="40"/>
        <v>4.6619792698224067</v>
      </c>
      <c r="W145">
        <f t="shared" si="40"/>
        <v>4.6619792698224067</v>
      </c>
      <c r="X145">
        <f t="shared" si="40"/>
        <v>4.6619792698224067</v>
      </c>
      <c r="Y145">
        <f t="shared" si="40"/>
        <v>4.6619792698224067</v>
      </c>
      <c r="Z145">
        <f t="shared" si="40"/>
        <v>4.6619792698224067</v>
      </c>
      <c r="AA145">
        <f t="shared" si="40"/>
        <v>4.6619792698224067</v>
      </c>
      <c r="AB145">
        <f t="shared" si="40"/>
        <v>4.6619792698224067</v>
      </c>
      <c r="AC145">
        <f t="shared" si="40"/>
        <v>4.6619792698224067</v>
      </c>
      <c r="AD145">
        <f t="shared" si="40"/>
        <v>4.6619792698224067</v>
      </c>
      <c r="AE145">
        <f t="shared" si="40"/>
        <v>4.6619792698224067</v>
      </c>
    </row>
    <row r="146" spans="7:31" x14ac:dyDescent="0.35">
      <c r="G146" t="str">
        <f t="shared" ref="G146:AE156" si="41">G57</f>
        <v>UP</v>
      </c>
      <c r="H146" t="str">
        <f t="shared" si="41"/>
        <v>RURAL</v>
      </c>
      <c r="I146">
        <f t="shared" si="41"/>
        <v>5.2150281055209264</v>
      </c>
      <c r="J146">
        <f t="shared" si="41"/>
        <v>5.1466444805573985</v>
      </c>
      <c r="K146">
        <f t="shared" si="41"/>
        <v>5.0791575564492701</v>
      </c>
      <c r="L146">
        <f t="shared" si="41"/>
        <v>5.0125555749368038</v>
      </c>
      <c r="M146">
        <f t="shared" si="41"/>
        <v>4.9468269319439813</v>
      </c>
      <c r="N146">
        <f t="shared" si="41"/>
        <v>4.8819601755567223</v>
      </c>
      <c r="O146">
        <f t="shared" si="41"/>
        <v>4.8179440040276136</v>
      </c>
      <c r="P146">
        <f t="shared" si="41"/>
        <v>4.7547672638068068</v>
      </c>
      <c r="Q146">
        <f t="shared" si="41"/>
        <v>4.6924189475987301</v>
      </c>
      <c r="R146">
        <f t="shared" si="41"/>
        <v>4.6308881924442877</v>
      </c>
      <c r="S146">
        <f t="shared" si="41"/>
        <v>4.5701642778282023</v>
      </c>
      <c r="T146">
        <f t="shared" si="41"/>
        <v>4.5102366238111777</v>
      </c>
      <c r="U146">
        <f t="shared" si="41"/>
        <v>4.4510947891865564</v>
      </c>
      <c r="V146">
        <f t="shared" si="41"/>
        <v>4.3927284696611428</v>
      </c>
      <c r="W146">
        <f t="shared" si="41"/>
        <v>4.3351274960598865</v>
      </c>
      <c r="X146">
        <f t="shared" si="41"/>
        <v>4.2782818325541045</v>
      </c>
      <c r="Y146">
        <f t="shared" si="41"/>
        <v>4.2221815749129368</v>
      </c>
      <c r="Z146">
        <f t="shared" si="41"/>
        <v>4.16681694877773</v>
      </c>
      <c r="AA146">
        <f t="shared" si="41"/>
        <v>4.1121783079590486</v>
      </c>
      <c r="AB146">
        <f t="shared" si="41"/>
        <v>4.0582561327560187</v>
      </c>
      <c r="AC146">
        <f t="shared" si="41"/>
        <v>4.0050410282977076</v>
      </c>
      <c r="AD146">
        <f t="shared" si="41"/>
        <v>3.9525237229062546</v>
      </c>
      <c r="AE146">
        <f t="shared" si="41"/>
        <v>3.9006950664814646</v>
      </c>
    </row>
    <row r="147" spans="7:31" x14ac:dyDescent="0.35">
      <c r="G147" t="str">
        <f t="shared" si="41"/>
        <v>WB</v>
      </c>
      <c r="H147" t="str">
        <f t="shared" si="41"/>
        <v>RURAL</v>
      </c>
      <c r="I147">
        <f t="shared" si="41"/>
        <v>3.8535088937421889</v>
      </c>
      <c r="J147">
        <f t="shared" si="41"/>
        <v>3.7759672325775364</v>
      </c>
      <c r="K147">
        <f t="shared" si="41"/>
        <v>3.6999858919887458</v>
      </c>
      <c r="L147">
        <f t="shared" si="41"/>
        <v>3.6255334746564554</v>
      </c>
      <c r="M147">
        <f t="shared" si="41"/>
        <v>3.5525792150492048</v>
      </c>
      <c r="N147">
        <f t="shared" si="41"/>
        <v>3.4810929667103778</v>
      </c>
      <c r="O147">
        <f t="shared" si="41"/>
        <v>3.4110451898009595</v>
      </c>
      <c r="P147">
        <f t="shared" si="41"/>
        <v>3.3424069388929651</v>
      </c>
      <c r="Q147">
        <f t="shared" si="41"/>
        <v>3.2751498510084907</v>
      </c>
      <c r="R147">
        <f t="shared" si="41"/>
        <v>3.2092461338994487</v>
      </c>
      <c r="S147">
        <f t="shared" si="41"/>
        <v>3.1446685545631414</v>
      </c>
      <c r="T147">
        <f t="shared" si="41"/>
        <v>3.0813904279889286</v>
      </c>
      <c r="U147">
        <f t="shared" si="41"/>
        <v>3.0193856061313391</v>
      </c>
      <c r="V147">
        <f t="shared" si="41"/>
        <v>2.958628467105068</v>
      </c>
      <c r="W147">
        <f t="shared" si="41"/>
        <v>2.899093904597398</v>
      </c>
      <c r="X147">
        <f t="shared" si="41"/>
        <v>2.8407573174936651</v>
      </c>
      <c r="Y147">
        <f t="shared" si="41"/>
        <v>2.7835945997114862</v>
      </c>
      <c r="Z147">
        <f t="shared" si="41"/>
        <v>2.7275821302395458</v>
      </c>
      <c r="AA147">
        <f t="shared" si="41"/>
        <v>2.6726967633768255</v>
      </c>
      <c r="AB147">
        <f t="shared" si="41"/>
        <v>2.618915819168242</v>
      </c>
      <c r="AC147">
        <f t="shared" si="41"/>
        <v>2.5662170740327443</v>
      </c>
      <c r="AD147">
        <f t="shared" si="41"/>
        <v>2.5145787515799958</v>
      </c>
      <c r="AE147">
        <f t="shared" si="41"/>
        <v>2.4639795136118439</v>
      </c>
    </row>
    <row r="148" spans="7:31" x14ac:dyDescent="0.35">
      <c r="G148" t="str">
        <f t="shared" si="41"/>
        <v>SK</v>
      </c>
      <c r="H148" t="str">
        <f t="shared" si="41"/>
        <v>RURAL</v>
      </c>
      <c r="I148">
        <f t="shared" si="41"/>
        <v>4.1260504201680677</v>
      </c>
      <c r="J148">
        <f t="shared" si="41"/>
        <v>4.1003406134995828</v>
      </c>
      <c r="K148">
        <f t="shared" si="41"/>
        <v>4.0747910070447695</v>
      </c>
      <c r="L148">
        <f t="shared" si="41"/>
        <v>4.0494006025810902</v>
      </c>
      <c r="M148">
        <f t="shared" si="41"/>
        <v>4.0241684081060249</v>
      </c>
      <c r="N148">
        <f t="shared" si="41"/>
        <v>3.9990934377983147</v>
      </c>
      <c r="O148">
        <f t="shared" si="41"/>
        <v>3.9741747119794448</v>
      </c>
      <c r="P148">
        <f t="shared" si="41"/>
        <v>3.9494112570753694</v>
      </c>
      <c r="Q148">
        <f t="shared" si="41"/>
        <v>3.9248021055784741</v>
      </c>
      <c r="R148">
        <f t="shared" si="41"/>
        <v>3.9003462960097743</v>
      </c>
      <c r="S148">
        <f t="shared" si="41"/>
        <v>3.8760428728813512</v>
      </c>
      <c r="T148">
        <f t="shared" si="41"/>
        <v>3.8518908866590214</v>
      </c>
      <c r="U148">
        <f t="shared" si="41"/>
        <v>3.8278893937252372</v>
      </c>
      <c r="V148">
        <f t="shared" si="41"/>
        <v>3.8040374563422201</v>
      </c>
      <c r="W148">
        <f t="shared" si="41"/>
        <v>3.7803341426153247</v>
      </c>
      <c r="X148">
        <f t="shared" si="41"/>
        <v>3.7567785264566269</v>
      </c>
      <c r="Y148">
        <f t="shared" si="41"/>
        <v>3.7333696875487443</v>
      </c>
      <c r="Z148">
        <f t="shared" si="41"/>
        <v>3.7101067113088781</v>
      </c>
      <c r="AA148">
        <f t="shared" si="41"/>
        <v>3.6869886888530803</v>
      </c>
      <c r="AB148">
        <f t="shared" si="41"/>
        <v>3.664014716960744</v>
      </c>
      <c r="AC148">
        <f t="shared" si="41"/>
        <v>3.6411838980393147</v>
      </c>
      <c r="AD148">
        <f t="shared" si="41"/>
        <v>3.6184953400892215</v>
      </c>
      <c r="AE148">
        <f t="shared" si="41"/>
        <v>3.5959481566690252</v>
      </c>
    </row>
    <row r="149" spans="7:31" x14ac:dyDescent="0.35">
      <c r="G149" t="str">
        <f t="shared" si="41"/>
        <v>IND</v>
      </c>
      <c r="H149" t="str">
        <f t="shared" si="41"/>
        <v>RURAL</v>
      </c>
      <c r="I149">
        <f t="shared" si="41"/>
        <v>4.5254577826412588</v>
      </c>
      <c r="J149">
        <f t="shared" si="41"/>
        <v>4.4885699744882084</v>
      </c>
      <c r="K149">
        <f t="shared" si="41"/>
        <v>4.4519828453947561</v>
      </c>
      <c r="L149">
        <f t="shared" si="41"/>
        <v>4.4156939444726166</v>
      </c>
      <c r="M149">
        <f t="shared" si="41"/>
        <v>4.3797008408111289</v>
      </c>
      <c r="N149">
        <f t="shared" si="41"/>
        <v>4.344001123314416</v>
      </c>
      <c r="O149">
        <f t="shared" si="41"/>
        <v>4.3085924005398697</v>
      </c>
      <c r="P149">
        <f t="shared" si="41"/>
        <v>4.2734723005379545</v>
      </c>
      <c r="Q149">
        <f t="shared" si="41"/>
        <v>4.2386384706933162</v>
      </c>
      <c r="R149">
        <f t="shared" si="41"/>
        <v>4.2040885775671848</v>
      </c>
      <c r="S149">
        <f t="shared" si="41"/>
        <v>4.1698203067410633</v>
      </c>
      <c r="T149">
        <f t="shared" si="41"/>
        <v>4.1358313626616905</v>
      </c>
      <c r="U149">
        <f t="shared" si="41"/>
        <v>4.1021194684872651</v>
      </c>
      <c r="V149">
        <f t="shared" si="41"/>
        <v>4.0686823659349276</v>
      </c>
      <c r="W149">
        <f t="shared" si="41"/>
        <v>4.0355178151294817</v>
      </c>
      <c r="X149">
        <f t="shared" si="41"/>
        <v>4.0026235944533513</v>
      </c>
      <c r="Y149">
        <f t="shared" si="41"/>
        <v>3.9699975003977586</v>
      </c>
      <c r="Z149">
        <f t="shared" si="41"/>
        <v>3.9376373474151158</v>
      </c>
      <c r="AA149">
        <f t="shared" si="41"/>
        <v>3.9055409677726214</v>
      </c>
      <c r="AB149">
        <f t="shared" si="41"/>
        <v>3.8737062114070473</v>
      </c>
      <c r="AC149">
        <f t="shared" si="41"/>
        <v>3.8421309457807125</v>
      </c>
      <c r="AD149">
        <f t="shared" si="41"/>
        <v>3.8108130557386275</v>
      </c>
      <c r="AE149">
        <f t="shared" si="41"/>
        <v>3.7797504433668068</v>
      </c>
    </row>
    <row r="150" spans="7:31" x14ac:dyDescent="0.35">
      <c r="G150" t="str">
        <f t="shared" si="41"/>
        <v>AP</v>
      </c>
      <c r="H150" t="str">
        <f t="shared" si="41"/>
        <v>URBAN</v>
      </c>
      <c r="I150">
        <f t="shared" si="41"/>
        <v>3.2041040522333919</v>
      </c>
      <c r="J150">
        <f t="shared" si="41"/>
        <v>3.1620192414872261</v>
      </c>
      <c r="K150">
        <f t="shared" si="41"/>
        <v>3.1204872003348898</v>
      </c>
      <c r="L150">
        <f t="shared" si="41"/>
        <v>3.0795006683368458</v>
      </c>
      <c r="M150">
        <f t="shared" si="41"/>
        <v>3.0390524804169461</v>
      </c>
      <c r="N150">
        <f t="shared" si="41"/>
        <v>2.9991355656098682</v>
      </c>
      <c r="O150">
        <f t="shared" si="41"/>
        <v>2.9597429458249995</v>
      </c>
      <c r="P150">
        <f t="shared" si="41"/>
        <v>2.9208677346265612</v>
      </c>
      <c r="Q150">
        <f t="shared" si="41"/>
        <v>2.8825031360297531</v>
      </c>
      <c r="R150">
        <f t="shared" si="41"/>
        <v>2.8446424433127095</v>
      </c>
      <c r="S150">
        <f t="shared" si="41"/>
        <v>2.8072790378440642</v>
      </c>
      <c r="T150">
        <f t="shared" si="41"/>
        <v>2.7704063879259082</v>
      </c>
      <c r="U150">
        <f t="shared" si="41"/>
        <v>2.734018047651952</v>
      </c>
      <c r="V150">
        <f t="shared" si="41"/>
        <v>2.6981076557806793</v>
      </c>
      <c r="W150">
        <f t="shared" si="41"/>
        <v>2.6626689346233055</v>
      </c>
      <c r="X150">
        <f t="shared" si="41"/>
        <v>2.6276956889463405</v>
      </c>
      <c r="Y150">
        <f t="shared" si="41"/>
        <v>2.5931818048885678</v>
      </c>
      <c r="Z150">
        <f t="shared" si="41"/>
        <v>2.5591212488922461</v>
      </c>
      <c r="AA150">
        <f t="shared" si="41"/>
        <v>2.5255080666483516</v>
      </c>
      <c r="AB150">
        <f t="shared" si="41"/>
        <v>2.4923363820556723</v>
      </c>
      <c r="AC150">
        <f t="shared" si="41"/>
        <v>2.4596003961935762</v>
      </c>
      <c r="AD150">
        <f t="shared" si="41"/>
        <v>2.4272943863082701</v>
      </c>
      <c r="AE150">
        <f t="shared" si="41"/>
        <v>2.3954127048123741</v>
      </c>
    </row>
    <row r="151" spans="7:31" x14ac:dyDescent="0.35">
      <c r="G151" t="str">
        <f t="shared" si="41"/>
        <v>NE</v>
      </c>
      <c r="H151" t="str">
        <f t="shared" si="41"/>
        <v>URBAN</v>
      </c>
      <c r="I151">
        <f t="shared" si="41"/>
        <v>4.0891347588264546</v>
      </c>
      <c r="J151">
        <f t="shared" si="41"/>
        <v>4.0310075230560996</v>
      </c>
      <c r="K151">
        <f t="shared" si="41"/>
        <v>3.9737065685744719</v>
      </c>
      <c r="L151">
        <f t="shared" si="41"/>
        <v>3.9172201497556349</v>
      </c>
      <c r="M151">
        <f t="shared" si="41"/>
        <v>3.8615366879382558</v>
      </c>
      <c r="N151">
        <f t="shared" si="41"/>
        <v>3.8066447690521978</v>
      </c>
      <c r="O151">
        <f t="shared" si="41"/>
        <v>3.7525331412788479</v>
      </c>
      <c r="P151">
        <f t="shared" si="41"/>
        <v>3.6991907127447035</v>
      </c>
      <c r="Q151">
        <f t="shared" si="41"/>
        <v>3.6466065492477471</v>
      </c>
      <c r="R151">
        <f t="shared" si="41"/>
        <v>3.5947698720161374</v>
      </c>
      <c r="S151">
        <f t="shared" si="41"/>
        <v>3.543670055498763</v>
      </c>
      <c r="T151">
        <f t="shared" si="41"/>
        <v>3.4932966251872029</v>
      </c>
      <c r="U151">
        <f t="shared" si="41"/>
        <v>3.4436392554686472</v>
      </c>
      <c r="V151">
        <f t="shared" si="41"/>
        <v>3.3946877675093408</v>
      </c>
      <c r="W151">
        <f t="shared" si="41"/>
        <v>3.3464321271681099</v>
      </c>
      <c r="X151">
        <f t="shared" si="41"/>
        <v>3.2988624429395528</v>
      </c>
      <c r="Y151">
        <f t="shared" si="41"/>
        <v>3.2519689639264651</v>
      </c>
      <c r="Z151">
        <f t="shared" si="41"/>
        <v>3.2057420778410872</v>
      </c>
      <c r="AA151">
        <f t="shared" si="41"/>
        <v>3.1601723090347655</v>
      </c>
      <c r="AB151">
        <f t="shared" si="41"/>
        <v>3.1152503165556209</v>
      </c>
      <c r="AC151">
        <f t="shared" si="41"/>
        <v>3.0709668922338289</v>
      </c>
      <c r="AD151">
        <f t="shared" si="41"/>
        <v>3.0273129587941154</v>
      </c>
      <c r="AE151">
        <f t="shared" si="41"/>
        <v>2.9842795679950855</v>
      </c>
    </row>
    <row r="152" spans="7:31" x14ac:dyDescent="0.35">
      <c r="G152" t="str">
        <f t="shared" si="41"/>
        <v>AS</v>
      </c>
      <c r="H152" t="str">
        <f t="shared" si="41"/>
        <v>URBAN</v>
      </c>
      <c r="I152">
        <f t="shared" si="41"/>
        <v>3.7518642072213502</v>
      </c>
      <c r="J152">
        <f t="shared" si="41"/>
        <v>3.7518642072213502</v>
      </c>
      <c r="K152">
        <f t="shared" si="41"/>
        <v>3.7518642072213502</v>
      </c>
      <c r="L152">
        <f t="shared" si="41"/>
        <v>3.7518642072213502</v>
      </c>
      <c r="M152">
        <f t="shared" si="41"/>
        <v>3.7518642072213502</v>
      </c>
      <c r="N152">
        <f t="shared" si="41"/>
        <v>3.7518642072213502</v>
      </c>
      <c r="O152">
        <f t="shared" si="41"/>
        <v>3.7518642072213502</v>
      </c>
      <c r="P152">
        <f t="shared" si="41"/>
        <v>3.7518642072213502</v>
      </c>
      <c r="Q152">
        <f t="shared" si="41"/>
        <v>3.7518642072213502</v>
      </c>
      <c r="R152">
        <f t="shared" si="41"/>
        <v>3.7518642072213502</v>
      </c>
      <c r="S152">
        <f t="shared" si="41"/>
        <v>3.7518642072213502</v>
      </c>
      <c r="T152">
        <f t="shared" si="41"/>
        <v>3.7518642072213502</v>
      </c>
      <c r="U152">
        <f t="shared" si="41"/>
        <v>3.7518642072213502</v>
      </c>
      <c r="V152">
        <f t="shared" si="41"/>
        <v>3.7518642072213502</v>
      </c>
      <c r="W152">
        <f t="shared" si="41"/>
        <v>3.7518642072213502</v>
      </c>
      <c r="X152">
        <f t="shared" si="41"/>
        <v>3.7518642072213502</v>
      </c>
      <c r="Y152">
        <f t="shared" si="41"/>
        <v>3.7518642072213502</v>
      </c>
      <c r="Z152">
        <f t="shared" si="41"/>
        <v>3.7518642072213502</v>
      </c>
      <c r="AA152">
        <f t="shared" si="41"/>
        <v>3.7518642072213502</v>
      </c>
      <c r="AB152">
        <f t="shared" si="41"/>
        <v>3.7518642072213502</v>
      </c>
      <c r="AC152">
        <f t="shared" si="41"/>
        <v>3.7518642072213502</v>
      </c>
      <c r="AD152">
        <f t="shared" si="41"/>
        <v>3.7518642072213502</v>
      </c>
      <c r="AE152">
        <f t="shared" si="41"/>
        <v>3.7518642072213502</v>
      </c>
    </row>
    <row r="153" spans="7:31" x14ac:dyDescent="0.35">
      <c r="G153" t="str">
        <f t="shared" si="41"/>
        <v>BR</v>
      </c>
      <c r="H153" t="str">
        <f t="shared" si="41"/>
        <v>URBAN</v>
      </c>
      <c r="I153">
        <f t="shared" si="41"/>
        <v>4.4510208660533994</v>
      </c>
      <c r="J153">
        <f t="shared" si="41"/>
        <v>4.3982679948761438</v>
      </c>
      <c r="K153">
        <f t="shared" si="41"/>
        <v>4.3461403432836061</v>
      </c>
      <c r="L153">
        <f t="shared" si="41"/>
        <v>4.2946305012614987</v>
      </c>
      <c r="M153">
        <f t="shared" si="41"/>
        <v>4.2437311466179786</v>
      </c>
      <c r="N153">
        <f t="shared" si="41"/>
        <v>4.1934350439427854</v>
      </c>
      <c r="O153">
        <f t="shared" si="41"/>
        <v>4.1437350435787224</v>
      </c>
      <c r="P153">
        <f t="shared" si="41"/>
        <v>4.0946240806053202</v>
      </c>
      <c r="Q153">
        <f t="shared" si="41"/>
        <v>4.0460951738345488</v>
      </c>
      <c r="R153">
        <f t="shared" si="41"/>
        <v>3.9981414248184346</v>
      </c>
      <c r="S153">
        <f t="shared" si="41"/>
        <v>3.9507560168684357</v>
      </c>
      <c r="T153">
        <f t="shared" si="41"/>
        <v>3.9039322140864408</v>
      </c>
      <c r="U153">
        <f t="shared" si="41"/>
        <v>3.8576633604072517</v>
      </c>
      <c r="V153">
        <f t="shared" si="41"/>
        <v>3.8119428786524168</v>
      </c>
      <c r="W153">
        <f t="shared" si="41"/>
        <v>3.7667642695952743</v>
      </c>
      <c r="X153">
        <f t="shared" si="41"/>
        <v>3.7221211110370809</v>
      </c>
      <c r="Y153">
        <f t="shared" si="41"/>
        <v>3.678007056894085</v>
      </c>
      <c r="Z153">
        <f t="shared" si="41"/>
        <v>3.6344158362954251</v>
      </c>
      <c r="AA153">
        <f t="shared" si="41"/>
        <v>3.5913412526917159</v>
      </c>
      <c r="AB153">
        <f t="shared" si="41"/>
        <v>3.548777182974201</v>
      </c>
      <c r="AC153">
        <f t="shared" si="41"/>
        <v>3.5067175766043444</v>
      </c>
      <c r="AD153">
        <f t="shared" si="41"/>
        <v>3.4651564547537399</v>
      </c>
      <c r="AE153">
        <f t="shared" si="41"/>
        <v>3.4240879094542112</v>
      </c>
    </row>
    <row r="154" spans="7:31" x14ac:dyDescent="0.35">
      <c r="G154" t="str">
        <f t="shared" si="41"/>
        <v>CG</v>
      </c>
      <c r="H154" t="str">
        <f t="shared" si="41"/>
        <v>URBAN</v>
      </c>
      <c r="I154">
        <f t="shared" si="41"/>
        <v>4.3248865679308279</v>
      </c>
      <c r="J154">
        <f t="shared" si="41"/>
        <v>4.2919842560339054</v>
      </c>
      <c r="K154">
        <f t="shared" si="41"/>
        <v>4.2593322540841134</v>
      </c>
      <c r="L154">
        <f t="shared" si="41"/>
        <v>4.2269286578058543</v>
      </c>
      <c r="M154">
        <f t="shared" si="41"/>
        <v>4.1947715774106324</v>
      </c>
      <c r="N154">
        <f t="shared" si="41"/>
        <v>4.1628591374868398</v>
      </c>
      <c r="O154">
        <f t="shared" si="41"/>
        <v>4.1311894768903832</v>
      </c>
      <c r="P154">
        <f t="shared" si="41"/>
        <v>4.0997607486361387</v>
      </c>
      <c r="Q154">
        <f t="shared" si="41"/>
        <v>4.0685711197902377</v>
      </c>
      <c r="R154">
        <f t="shared" si="41"/>
        <v>4.0376187713631682</v>
      </c>
      <c r="S154">
        <f t="shared" si="41"/>
        <v>4.006901898203691</v>
      </c>
      <c r="T154">
        <f t="shared" si="41"/>
        <v>3.9764187088935627</v>
      </c>
      <c r="U154">
        <f t="shared" si="41"/>
        <v>3.9461674256430594</v>
      </c>
      <c r="V154">
        <f t="shared" si="41"/>
        <v>3.9161462841872963</v>
      </c>
      <c r="W154">
        <f t="shared" si="41"/>
        <v>3.8863535336833337</v>
      </c>
      <c r="X154">
        <f t="shared" si="41"/>
        <v>3.8567874366080681</v>
      </c>
      <c r="Y154">
        <f t="shared" si="41"/>
        <v>3.8274462686569</v>
      </c>
      <c r="Z154">
        <f t="shared" si="41"/>
        <v>3.7983283186431702</v>
      </c>
      <c r="AA154">
        <f t="shared" si="41"/>
        <v>3.7694318883983646</v>
      </c>
      <c r="AB154">
        <f t="shared" si="41"/>
        <v>3.7407552926730752</v>
      </c>
      <c r="AC154">
        <f t="shared" si="41"/>
        <v>3.712296859038716</v>
      </c>
      <c r="AD154">
        <f t="shared" si="41"/>
        <v>3.6840549277899863</v>
      </c>
      <c r="AE154">
        <f t="shared" si="41"/>
        <v>3.6560278518480773</v>
      </c>
    </row>
    <row r="155" spans="7:31" x14ac:dyDescent="0.35">
      <c r="G155" t="str">
        <f t="shared" si="41"/>
        <v>DL</v>
      </c>
      <c r="H155" t="str">
        <f t="shared" si="41"/>
        <v>URBAN</v>
      </c>
      <c r="I155">
        <f t="shared" si="41"/>
        <v>3.9988693225558123</v>
      </c>
      <c r="J155">
        <f t="shared" si="41"/>
        <v>3.9769868798623755</v>
      </c>
      <c r="K155">
        <f t="shared" si="41"/>
        <v>3.9552241813415052</v>
      </c>
      <c r="L155">
        <f t="shared" si="41"/>
        <v>3.9335805717342316</v>
      </c>
      <c r="M155">
        <f t="shared" si="41"/>
        <v>3.9120553993672647</v>
      </c>
      <c r="N155">
        <f t="shared" si="41"/>
        <v>3.890648016133373</v>
      </c>
      <c r="O155">
        <f t="shared" si="41"/>
        <v>3.8693577774718708</v>
      </c>
      <c r="P155">
        <f t="shared" si="41"/>
        <v>3.8481840423492097</v>
      </c>
      <c r="Q155">
        <f t="shared" si="41"/>
        <v>3.8271261732396775</v>
      </c>
      <c r="R155">
        <f t="shared" si="41"/>
        <v>3.8061835361062029</v>
      </c>
      <c r="S155">
        <f t="shared" si="41"/>
        <v>3.7853555003812658</v>
      </c>
      <c r="T155">
        <f t="shared" si="41"/>
        <v>3.764641438947911</v>
      </c>
      <c r="U155">
        <f t="shared" si="41"/>
        <v>3.7440407281208654</v>
      </c>
      <c r="V155">
        <f t="shared" si="41"/>
        <v>3.7235527476277608</v>
      </c>
      <c r="W155">
        <f t="shared" si="41"/>
        <v>3.7031768805904561</v>
      </c>
      <c r="X155">
        <f t="shared" si="41"/>
        <v>3.6829125135064653</v>
      </c>
      <c r="Y155">
        <f t="shared" si="41"/>
        <v>3.6627590362304843</v>
      </c>
      <c r="Z155">
        <f t="shared" si="41"/>
        <v>3.6427158419560199</v>
      </c>
      <c r="AA155">
        <f t="shared" si="41"/>
        <v>3.6227823271971205</v>
      </c>
      <c r="AB155">
        <f t="shared" si="41"/>
        <v>3.6029578917702034</v>
      </c>
      <c r="AC155">
        <f t="shared" si="41"/>
        <v>3.5832419387759864</v>
      </c>
      <c r="AD155">
        <f t="shared" si="41"/>
        <v>3.5636338745815128</v>
      </c>
      <c r="AE155">
        <f t="shared" si="41"/>
        <v>3.5441331088022801</v>
      </c>
    </row>
    <row r="156" spans="7:31" x14ac:dyDescent="0.35">
      <c r="G156" t="str">
        <f t="shared" si="41"/>
        <v>GA</v>
      </c>
      <c r="H156" t="str">
        <f t="shared" si="41"/>
        <v>URBAN</v>
      </c>
      <c r="I156">
        <f t="shared" si="41"/>
        <v>3.8865280289330921</v>
      </c>
      <c r="J156">
        <f t="shared" si="41"/>
        <v>3.8865280289330921</v>
      </c>
      <c r="K156">
        <f t="shared" si="41"/>
        <v>3.8865280289330921</v>
      </c>
      <c r="L156">
        <f t="shared" ref="L156:AE156" si="42">L67</f>
        <v>3.8865280289330921</v>
      </c>
      <c r="M156">
        <f t="shared" si="42"/>
        <v>3.8865280289330921</v>
      </c>
      <c r="N156">
        <f t="shared" si="42"/>
        <v>3.8865280289330921</v>
      </c>
      <c r="O156">
        <f t="shared" si="42"/>
        <v>3.8865280289330921</v>
      </c>
      <c r="P156">
        <f t="shared" si="42"/>
        <v>3.8865280289330921</v>
      </c>
      <c r="Q156">
        <f t="shared" si="42"/>
        <v>3.8865280289330921</v>
      </c>
      <c r="R156">
        <f t="shared" si="42"/>
        <v>3.8865280289330921</v>
      </c>
      <c r="S156">
        <f t="shared" si="42"/>
        <v>3.8865280289330921</v>
      </c>
      <c r="T156">
        <f t="shared" si="42"/>
        <v>3.8865280289330921</v>
      </c>
      <c r="U156">
        <f t="shared" si="42"/>
        <v>3.8865280289330921</v>
      </c>
      <c r="V156">
        <f t="shared" si="42"/>
        <v>3.8865280289330921</v>
      </c>
      <c r="W156">
        <f t="shared" si="42"/>
        <v>3.8865280289330921</v>
      </c>
      <c r="X156">
        <f t="shared" si="42"/>
        <v>3.8865280289330921</v>
      </c>
      <c r="Y156">
        <f t="shared" si="42"/>
        <v>3.8865280289330921</v>
      </c>
      <c r="Z156">
        <f t="shared" si="42"/>
        <v>3.8865280289330921</v>
      </c>
      <c r="AA156">
        <f t="shared" si="42"/>
        <v>3.8865280289330921</v>
      </c>
      <c r="AB156">
        <f t="shared" si="42"/>
        <v>3.8865280289330921</v>
      </c>
      <c r="AC156">
        <f t="shared" si="42"/>
        <v>3.8865280289330921</v>
      </c>
      <c r="AD156">
        <f t="shared" si="42"/>
        <v>3.8865280289330921</v>
      </c>
      <c r="AE156">
        <f t="shared" si="42"/>
        <v>3.8865280289330921</v>
      </c>
    </row>
    <row r="157" spans="7:31" x14ac:dyDescent="0.35">
      <c r="G157" t="str">
        <f t="shared" ref="G157:AE167" si="43">G68</f>
        <v>GJ</v>
      </c>
      <c r="H157" t="str">
        <f t="shared" si="43"/>
        <v>URBAN</v>
      </c>
      <c r="I157">
        <f t="shared" si="43"/>
        <v>4.0142480934041682</v>
      </c>
      <c r="J157">
        <f t="shared" si="43"/>
        <v>3.9888901697780796</v>
      </c>
      <c r="K157">
        <f t="shared" si="43"/>
        <v>3.9636924316401982</v>
      </c>
      <c r="L157">
        <f t="shared" si="43"/>
        <v>3.9386538671020501</v>
      </c>
      <c r="M157">
        <f t="shared" si="43"/>
        <v>3.9137734706672411</v>
      </c>
      <c r="N157">
        <f t="shared" si="43"/>
        <v>3.8890502431910763</v>
      </c>
      <c r="O157">
        <f t="shared" si="43"/>
        <v>3.8644831918404385</v>
      </c>
      <c r="P157">
        <f t="shared" si="43"/>
        <v>3.8400713300539162</v>
      </c>
      <c r="Q157">
        <f t="shared" si="43"/>
        <v>3.8158136775021871</v>
      </c>
      <c r="R157">
        <f t="shared" si="43"/>
        <v>3.7917092600486488</v>
      </c>
      <c r="S157">
        <f t="shared" si="43"/>
        <v>3.7677571097103</v>
      </c>
      <c r="T157">
        <f t="shared" si="43"/>
        <v>3.7439562646188684</v>
      </c>
      <c r="U157">
        <f t="shared" si="43"/>
        <v>3.7203057689821848</v>
      </c>
      <c r="V157">
        <f t="shared" si="43"/>
        <v>3.6968046730457984</v>
      </c>
      <c r="W157">
        <f t="shared" si="43"/>
        <v>3.673452033054839</v>
      </c>
      <c r="X157">
        <f t="shared" si="43"/>
        <v>3.650246911216116</v>
      </c>
      <c r="Y157">
        <f t="shared" si="43"/>
        <v>3.6271883756604599</v>
      </c>
      <c r="Z157">
        <f t="shared" si="43"/>
        <v>3.6042755004052998</v>
      </c>
      <c r="AA157">
        <f t="shared" si="43"/>
        <v>3.5815073653174774</v>
      </c>
      <c r="AB157">
        <f t="shared" si="43"/>
        <v>3.5588830560762972</v>
      </c>
      <c r="AC157">
        <f t="shared" si="43"/>
        <v>3.5364016641368088</v>
      </c>
      <c r="AD157">
        <f t="shared" si="43"/>
        <v>3.5140622866933215</v>
      </c>
      <c r="AE157">
        <f t="shared" si="43"/>
        <v>3.4918640266431509</v>
      </c>
    </row>
    <row r="158" spans="7:31" x14ac:dyDescent="0.35">
      <c r="G158" t="str">
        <f t="shared" si="43"/>
        <v>HR</v>
      </c>
      <c r="H158" t="str">
        <f t="shared" si="43"/>
        <v>URBAN</v>
      </c>
      <c r="I158">
        <f t="shared" si="43"/>
        <v>4.2077241654608057</v>
      </c>
      <c r="J158">
        <f t="shared" si="43"/>
        <v>4.1827182160449592</v>
      </c>
      <c r="K158">
        <f t="shared" si="43"/>
        <v>4.1578608736864195</v>
      </c>
      <c r="L158">
        <f t="shared" si="43"/>
        <v>4.1331512552330567</v>
      </c>
      <c r="M158">
        <f t="shared" si="43"/>
        <v>4.1085884827811983</v>
      </c>
      <c r="N158">
        <f t="shared" si="43"/>
        <v>4.0841716836444366</v>
      </c>
      <c r="O158">
        <f t="shared" si="43"/>
        <v>4.0598999903226236</v>
      </c>
      <c r="P158">
        <f t="shared" si="43"/>
        <v>4.0357725404710516</v>
      </c>
      <c r="Q158">
        <f t="shared" si="43"/>
        <v>4.0117884768698131</v>
      </c>
      <c r="R158">
        <f t="shared" si="43"/>
        <v>3.9879469473933447</v>
      </c>
      <c r="S158">
        <f t="shared" si="43"/>
        <v>3.9642471049801538</v>
      </c>
      <c r="T158">
        <f t="shared" si="43"/>
        <v>3.9406881076027216</v>
      </c>
      <c r="U158">
        <f t="shared" si="43"/>
        <v>3.9172691182375883</v>
      </c>
      <c r="V158">
        <f t="shared" si="43"/>
        <v>3.893989304835614</v>
      </c>
      <c r="W158">
        <f t="shared" si="43"/>
        <v>3.8708478402924165</v>
      </c>
      <c r="X158">
        <f t="shared" si="43"/>
        <v>3.8478439024189863</v>
      </c>
      <c r="Y158">
        <f t="shared" si="43"/>
        <v>3.8249766739124751</v>
      </c>
      <c r="Z158">
        <f t="shared" si="43"/>
        <v>3.8022453423271565</v>
      </c>
      <c r="AA158">
        <f t="shared" si="43"/>
        <v>3.7796491000455625</v>
      </c>
      <c r="AB158">
        <f t="shared" si="43"/>
        <v>3.7571871442497891</v>
      </c>
      <c r="AC158">
        <f t="shared" si="43"/>
        <v>3.7348586768929728</v>
      </c>
      <c r="AD158">
        <f t="shared" si="43"/>
        <v>3.7126629046709376</v>
      </c>
      <c r="AE158">
        <f t="shared" si="43"/>
        <v>3.6905990389940095</v>
      </c>
    </row>
    <row r="159" spans="7:31" x14ac:dyDescent="0.35">
      <c r="G159" t="str">
        <f t="shared" si="43"/>
        <v>HP</v>
      </c>
      <c r="H159" t="str">
        <f t="shared" si="43"/>
        <v>URBAN</v>
      </c>
      <c r="I159">
        <f t="shared" si="43"/>
        <v>2.848536274925753</v>
      </c>
      <c r="J159">
        <f t="shared" si="43"/>
        <v>2.7729436925966562</v>
      </c>
      <c r="K159">
        <f t="shared" si="43"/>
        <v>2.6993571365040796</v>
      </c>
      <c r="L159">
        <f t="shared" si="43"/>
        <v>2.6277233720430186</v>
      </c>
      <c r="M159">
        <f t="shared" si="43"/>
        <v>2.5579905773134057</v>
      </c>
      <c r="N159">
        <f t="shared" si="43"/>
        <v>2.490108305630677</v>
      </c>
      <c r="O159">
        <f t="shared" si="43"/>
        <v>2.4240274490312079</v>
      </c>
      <c r="P159">
        <f t="shared" si="43"/>
        <v>2.3597002027462159</v>
      </c>
      <c r="Q159">
        <f t="shared" si="43"/>
        <v>2.2970800306184347</v>
      </c>
      <c r="R159">
        <f t="shared" si="43"/>
        <v>2.236121631436534</v>
      </c>
      <c r="S159">
        <f t="shared" si="43"/>
        <v>2.1767809061629384</v>
      </c>
      <c r="T159">
        <f t="shared" si="43"/>
        <v>2.1190149260313293</v>
      </c>
      <c r="U159">
        <f t="shared" si="43"/>
        <v>2.0627819014907578</v>
      </c>
      <c r="V159">
        <f t="shared" si="43"/>
        <v>2.0080411519738939</v>
      </c>
      <c r="W159">
        <f t="shared" si="43"/>
        <v>1.9547530764675507</v>
      </c>
      <c r="X159">
        <f t="shared" si="43"/>
        <v>1.9028791248641854</v>
      </c>
      <c r="Y159">
        <f t="shared" si="43"/>
        <v>1.8523817700736571</v>
      </c>
      <c r="Z159">
        <f t="shared" si="43"/>
        <v>1.803224480875063</v>
      </c>
      <c r="AA159">
        <f t="shared" si="43"/>
        <v>1.7553716954890162</v>
      </c>
      <c r="AB159">
        <f t="shared" si="43"/>
        <v>1.708788795851244</v>
      </c>
      <c r="AC159">
        <f t="shared" si="43"/>
        <v>1.6634420825688967</v>
      </c>
      <c r="AD159">
        <f t="shared" si="43"/>
        <v>1.61929875054145</v>
      </c>
      <c r="AE159">
        <f t="shared" si="43"/>
        <v>1.5763268652285629</v>
      </c>
    </row>
    <row r="160" spans="7:31" x14ac:dyDescent="0.35">
      <c r="G160" t="str">
        <f t="shared" si="43"/>
        <v>JK</v>
      </c>
      <c r="H160" t="str">
        <f t="shared" si="43"/>
        <v>URBAN</v>
      </c>
      <c r="I160">
        <f t="shared" si="43"/>
        <v>4.2195475113122169</v>
      </c>
      <c r="J160">
        <f t="shared" si="43"/>
        <v>4.1312772938469084</v>
      </c>
      <c r="K160">
        <f t="shared" si="43"/>
        <v>4.0448536325041431</v>
      </c>
      <c r="L160">
        <f t="shared" si="43"/>
        <v>3.9602378985186171</v>
      </c>
      <c r="M160">
        <f t="shared" si="43"/>
        <v>3.8773922712139295</v>
      </c>
      <c r="N160">
        <f t="shared" si="43"/>
        <v>3.7962797210978811</v>
      </c>
      <c r="O160">
        <f t="shared" si="43"/>
        <v>3.7168639933114109</v>
      </c>
      <c r="P160">
        <f t="shared" si="43"/>
        <v>3.6391095914237686</v>
      </c>
      <c r="Q160">
        <f t="shared" si="43"/>
        <v>3.5629817615666832</v>
      </c>
      <c r="R160">
        <f t="shared" si="43"/>
        <v>3.4884464769004344</v>
      </c>
      <c r="S160">
        <f t="shared" si="43"/>
        <v>3.4154704224048826</v>
      </c>
      <c r="T160">
        <f t="shared" si="43"/>
        <v>3.3440209799886627</v>
      </c>
      <c r="U160">
        <f t="shared" si="43"/>
        <v>3.2740662139098808</v>
      </c>
      <c r="V160">
        <f t="shared" si="43"/>
        <v>3.2055748565018045</v>
      </c>
      <c r="W160">
        <f t="shared" si="43"/>
        <v>3.1385162941971601</v>
      </c>
      <c r="X160">
        <f t="shared" si="43"/>
        <v>3.0728605538447917</v>
      </c>
      <c r="Y160">
        <f t="shared" si="43"/>
        <v>3.0085782893125708</v>
      </c>
      <c r="Z160">
        <f t="shared" si="43"/>
        <v>2.9456407683705592</v>
      </c>
      <c r="AA160">
        <f t="shared" si="43"/>
        <v>2.8840198598485727</v>
      </c>
      <c r="AB160">
        <f t="shared" si="43"/>
        <v>2.823688021062396</v>
      </c>
      <c r="AC160">
        <f t="shared" si="43"/>
        <v>2.7646182855030372</v>
      </c>
      <c r="AD160">
        <f t="shared" si="43"/>
        <v>2.7067842507835111</v>
      </c>
      <c r="AE160">
        <f t="shared" si="43"/>
        <v>2.6501600668377714</v>
      </c>
    </row>
    <row r="161" spans="7:31" x14ac:dyDescent="0.35">
      <c r="G161" t="str">
        <f t="shared" si="43"/>
        <v>JH</v>
      </c>
      <c r="H161" t="str">
        <f t="shared" si="43"/>
        <v>URBAN</v>
      </c>
      <c r="I161">
        <f t="shared" si="43"/>
        <v>4.0398319128787881</v>
      </c>
      <c r="J161">
        <f t="shared" si="43"/>
        <v>3.9519626507478227</v>
      </c>
      <c r="K161">
        <f t="shared" si="43"/>
        <v>3.8660046085373758</v>
      </c>
      <c r="L161">
        <f t="shared" si="43"/>
        <v>3.7819162158336761</v>
      </c>
      <c r="M161">
        <f t="shared" si="43"/>
        <v>3.6996568064094779</v>
      </c>
      <c r="N161">
        <f t="shared" si="43"/>
        <v>3.6191865985573526</v>
      </c>
      <c r="O161">
        <f t="shared" si="43"/>
        <v>3.5404666758507433</v>
      </c>
      <c r="P161">
        <f t="shared" si="43"/>
        <v>3.4634589683234793</v>
      </c>
      <c r="Q161">
        <f t="shared" si="43"/>
        <v>3.388126234058654</v>
      </c>
      <c r="R161">
        <f t="shared" si="43"/>
        <v>3.3144320411779531</v>
      </c>
      <c r="S161">
        <f t="shared" si="43"/>
        <v>3.242340750222731</v>
      </c>
      <c r="T161">
        <f t="shared" si="43"/>
        <v>3.1718174969183108</v>
      </c>
      <c r="U161">
        <f t="shared" si="43"/>
        <v>3.1028281753131721</v>
      </c>
      <c r="V161">
        <f t="shared" si="43"/>
        <v>3.0353394212848759</v>
      </c>
      <c r="W161">
        <f t="shared" si="43"/>
        <v>2.9693185964047455</v>
      </c>
      <c r="X161">
        <f t="shared" si="43"/>
        <v>2.9047337721535027</v>
      </c>
      <c r="Y161">
        <f t="shared" si="43"/>
        <v>2.8415537144802263</v>
      </c>
      <c r="Z161">
        <f t="shared" si="43"/>
        <v>2.7797478686971639</v>
      </c>
      <c r="AA161">
        <f t="shared" si="43"/>
        <v>2.7192863447030908</v>
      </c>
      <c r="AB161">
        <f t="shared" si="43"/>
        <v>2.6601399025280745</v>
      </c>
      <c r="AC161">
        <f t="shared" si="43"/>
        <v>2.6022799381926491</v>
      </c>
      <c r="AD161">
        <f t="shared" si="43"/>
        <v>2.5456784698745629</v>
      </c>
      <c r="AE161">
        <f t="shared" si="43"/>
        <v>2.4903081243764098</v>
      </c>
    </row>
    <row r="162" spans="7:31" x14ac:dyDescent="0.35">
      <c r="G162" t="str">
        <f t="shared" si="43"/>
        <v>KA</v>
      </c>
      <c r="H162" t="str">
        <f t="shared" si="43"/>
        <v>URBAN</v>
      </c>
      <c r="I162">
        <f t="shared" si="43"/>
        <v>3.5386694945632691</v>
      </c>
      <c r="J162">
        <f t="shared" si="43"/>
        <v>3.5332670760760831</v>
      </c>
      <c r="K162">
        <f t="shared" si="43"/>
        <v>3.5278729053570359</v>
      </c>
      <c r="L162">
        <f t="shared" si="43"/>
        <v>3.5224869698144188</v>
      </c>
      <c r="M162">
        <f t="shared" si="43"/>
        <v>3.5171092568757469</v>
      </c>
      <c r="N162">
        <f t="shared" si="43"/>
        <v>3.5117397539877291</v>
      </c>
      <c r="O162">
        <f t="shared" si="43"/>
        <v>3.5063784486162395</v>
      </c>
      <c r="P162">
        <f t="shared" si="43"/>
        <v>3.5010253282462873</v>
      </c>
      <c r="Q162">
        <f t="shared" si="43"/>
        <v>3.4956803803819891</v>
      </c>
      <c r="R162">
        <f t="shared" si="43"/>
        <v>3.4903435925465378</v>
      </c>
      <c r="S162">
        <f t="shared" si="43"/>
        <v>3.4850149522821745</v>
      </c>
      <c r="T162">
        <f t="shared" si="43"/>
        <v>3.4796944471501594</v>
      </c>
      <c r="U162">
        <f t="shared" si="43"/>
        <v>3.4743820647307433</v>
      </c>
      <c r="V162">
        <f t="shared" si="43"/>
        <v>3.4690777926231373</v>
      </c>
      <c r="W162">
        <f t="shared" si="43"/>
        <v>3.4637816184454846</v>
      </c>
      <c r="X162">
        <f t="shared" si="43"/>
        <v>3.4584935298348318</v>
      </c>
      <c r="Y162">
        <f t="shared" si="43"/>
        <v>3.4532135144470999</v>
      </c>
      <c r="Z162">
        <f t="shared" si="43"/>
        <v>3.4479415599570546</v>
      </c>
      <c r="AA162">
        <f t="shared" si="43"/>
        <v>3.4426776540582793</v>
      </c>
      <c r="AB162">
        <f t="shared" si="43"/>
        <v>3.4374217844631443</v>
      </c>
      <c r="AC162">
        <f t="shared" si="43"/>
        <v>3.4321739389027806</v>
      </c>
      <c r="AD162">
        <f t="shared" si="43"/>
        <v>3.4269341051270481</v>
      </c>
      <c r="AE162">
        <f t="shared" si="43"/>
        <v>3.4217022709045106</v>
      </c>
    </row>
    <row r="163" spans="7:31" x14ac:dyDescent="0.35">
      <c r="G163" t="str">
        <f t="shared" si="43"/>
        <v>KL</v>
      </c>
      <c r="H163" t="str">
        <f t="shared" si="43"/>
        <v>URBAN</v>
      </c>
      <c r="I163">
        <f t="shared" si="43"/>
        <v>3.7757601753884282</v>
      </c>
      <c r="J163">
        <f t="shared" si="43"/>
        <v>3.7626125938056614</v>
      </c>
      <c r="K163">
        <f t="shared" si="43"/>
        <v>3.7495107934413636</v>
      </c>
      <c r="L163">
        <f t="shared" si="43"/>
        <v>3.7364546148806679</v>
      </c>
      <c r="M163">
        <f t="shared" si="43"/>
        <v>3.7234438992638066</v>
      </c>
      <c r="N163">
        <f t="shared" si="43"/>
        <v>3.7104784882841781</v>
      </c>
      <c r="O163">
        <f t="shared" si="43"/>
        <v>3.6975582241864196</v>
      </c>
      <c r="P163">
        <f t="shared" si="43"/>
        <v>3.6846829497644893</v>
      </c>
      <c r="Q163">
        <f t="shared" si="43"/>
        <v>3.6718525083597529</v>
      </c>
      <c r="R163">
        <f t="shared" si="43"/>
        <v>3.6590667438590772</v>
      </c>
      <c r="S163">
        <f t="shared" si="43"/>
        <v>3.6463255006929307</v>
      </c>
      <c r="T163">
        <f t="shared" si="43"/>
        <v>3.6336286238334909</v>
      </c>
      <c r="U163">
        <f t="shared" si="43"/>
        <v>3.6209759587927586</v>
      </c>
      <c r="V163">
        <f t="shared" si="43"/>
        <v>3.6083673516206765</v>
      </c>
      <c r="W163">
        <f t="shared" si="43"/>
        <v>3.5958026489032577</v>
      </c>
      <c r="X163">
        <f t="shared" si="43"/>
        <v>3.5832816977607185</v>
      </c>
      <c r="Y163">
        <f t="shared" si="43"/>
        <v>3.5708043458456178</v>
      </c>
      <c r="Z163">
        <f t="shared" si="43"/>
        <v>3.5583704413410042</v>
      </c>
      <c r="AA163">
        <f t="shared" si="43"/>
        <v>3.5459798329585683</v>
      </c>
      <c r="AB163">
        <f t="shared" si="43"/>
        <v>3.5336323699368015</v>
      </c>
      <c r="AC163">
        <f t="shared" si="43"/>
        <v>3.5213279020391628</v>
      </c>
      <c r="AD163">
        <f t="shared" si="43"/>
        <v>3.50906627955225</v>
      </c>
      <c r="AE163">
        <f t="shared" si="43"/>
        <v>3.4968473532839779</v>
      </c>
    </row>
    <row r="164" spans="7:31" x14ac:dyDescent="0.35">
      <c r="G164" t="str">
        <f t="shared" si="43"/>
        <v>MP</v>
      </c>
      <c r="H164" t="str">
        <f t="shared" si="43"/>
        <v>URBAN</v>
      </c>
      <c r="I164">
        <f t="shared" si="43"/>
        <v>4.383412756167985</v>
      </c>
      <c r="J164">
        <f t="shared" si="43"/>
        <v>4.3747725760386436</v>
      </c>
      <c r="K164">
        <f t="shared" si="43"/>
        <v>4.3661494266378282</v>
      </c>
      <c r="L164">
        <f t="shared" si="43"/>
        <v>4.3575432743961331</v>
      </c>
      <c r="M164">
        <f t="shared" si="43"/>
        <v>4.3489540858103206</v>
      </c>
      <c r="N164">
        <f t="shared" si="43"/>
        <v>4.3403818274431929</v>
      </c>
      <c r="O164">
        <f t="shared" si="43"/>
        <v>4.3318264659234593</v>
      </c>
      <c r="P164">
        <f t="shared" si="43"/>
        <v>4.3232879679456078</v>
      </c>
      <c r="Q164">
        <f t="shared" si="43"/>
        <v>4.3147663002697758</v>
      </c>
      <c r="R164">
        <f t="shared" si="43"/>
        <v>4.3062614297216202</v>
      </c>
      <c r="S164">
        <f t="shared" si="43"/>
        <v>4.2977733231921871</v>
      </c>
      <c r="T164">
        <f t="shared" si="43"/>
        <v>4.2893019476377843</v>
      </c>
      <c r="U164">
        <f t="shared" si="43"/>
        <v>4.2808472700798523</v>
      </c>
      <c r="V164">
        <f t="shared" si="43"/>
        <v>4.2724092576048367</v>
      </c>
      <c r="W164">
        <f t="shared" si="43"/>
        <v>4.263987877364058</v>
      </c>
      <c r="X164">
        <f t="shared" si="43"/>
        <v>4.2555830965735852</v>
      </c>
      <c r="Y164">
        <f t="shared" si="43"/>
        <v>4.2471948825141093</v>
      </c>
      <c r="Z164">
        <f t="shared" si="43"/>
        <v>4.2388232025308126</v>
      </c>
      <c r="AA164">
        <f t="shared" si="43"/>
        <v>4.2304680240332448</v>
      </c>
      <c r="AB164">
        <f t="shared" si="43"/>
        <v>4.222129314495195</v>
      </c>
      <c r="AC164">
        <f t="shared" si="43"/>
        <v>4.2138070414545652</v>
      </c>
      <c r="AD164">
        <f t="shared" si="43"/>
        <v>4.2055011725132418</v>
      </c>
      <c r="AE164">
        <f t="shared" si="43"/>
        <v>4.1972116753369741</v>
      </c>
    </row>
    <row r="165" spans="7:31" x14ac:dyDescent="0.35">
      <c r="G165" t="str">
        <f t="shared" si="43"/>
        <v>MH</v>
      </c>
      <c r="H165" t="str">
        <f t="shared" si="43"/>
        <v>URBAN</v>
      </c>
      <c r="I165">
        <f t="shared" si="43"/>
        <v>3.9065059039670595</v>
      </c>
      <c r="J165">
        <f t="shared" si="43"/>
        <v>3.8450242282857547</v>
      </c>
      <c r="K165">
        <f t="shared" si="43"/>
        <v>3.7845101683043882</v>
      </c>
      <c r="L165">
        <f t="shared" si="43"/>
        <v>3.724948495418138</v>
      </c>
      <c r="M165">
        <f t="shared" si="43"/>
        <v>3.6663242206941971</v>
      </c>
      <c r="N165">
        <f t="shared" si="43"/>
        <v>3.6086225910997487</v>
      </c>
      <c r="O165">
        <f t="shared" si="43"/>
        <v>3.5518290857893069</v>
      </c>
      <c r="P165">
        <f t="shared" si="43"/>
        <v>3.4959294124504887</v>
      </c>
      <c r="Q165">
        <f t="shared" si="43"/>
        <v>3.440909503707295</v>
      </c>
      <c r="R165">
        <f t="shared" si="43"/>
        <v>3.3867555135799998</v>
      </c>
      <c r="S165">
        <f t="shared" si="43"/>
        <v>3.3334538140007552</v>
      </c>
      <c r="T165">
        <f t="shared" si="43"/>
        <v>3.2809909913840327</v>
      </c>
      <c r="U165">
        <f t="shared" si="43"/>
        <v>3.2293538432510402</v>
      </c>
      <c r="V165">
        <f t="shared" si="43"/>
        <v>3.1785293749072672</v>
      </c>
      <c r="W165">
        <f t="shared" si="43"/>
        <v>3.1285047961723165</v>
      </c>
      <c r="X165">
        <f t="shared" si="43"/>
        <v>3.0792675181612053</v>
      </c>
      <c r="Y165">
        <f t="shared" si="43"/>
        <v>3.0308051501163211</v>
      </c>
      <c r="Z165">
        <f t="shared" si="43"/>
        <v>2.9831054962892392</v>
      </c>
      <c r="AA165">
        <f t="shared" si="43"/>
        <v>2.9361565528716125</v>
      </c>
      <c r="AB165">
        <f t="shared" si="43"/>
        <v>2.8899465049743669</v>
      </c>
      <c r="AC165">
        <f t="shared" si="43"/>
        <v>2.8444637236544357</v>
      </c>
      <c r="AD165">
        <f t="shared" si="43"/>
        <v>2.7996967629882898</v>
      </c>
      <c r="AE165">
        <f t="shared" si="43"/>
        <v>2.7556343571915272</v>
      </c>
    </row>
    <row r="166" spans="7:31" x14ac:dyDescent="0.35">
      <c r="G166" t="str">
        <f t="shared" si="43"/>
        <v>OD</v>
      </c>
      <c r="H166" t="str">
        <f t="shared" si="43"/>
        <v>URBAN</v>
      </c>
      <c r="I166">
        <f t="shared" si="43"/>
        <v>3.6163203789428358</v>
      </c>
      <c r="J166">
        <f t="shared" si="43"/>
        <v>3.6163203789428358</v>
      </c>
      <c r="K166">
        <f t="shared" si="43"/>
        <v>3.6163203789428358</v>
      </c>
      <c r="L166">
        <f t="shared" si="43"/>
        <v>3.6163203789428358</v>
      </c>
      <c r="M166">
        <f t="shared" si="43"/>
        <v>3.6163203789428358</v>
      </c>
      <c r="N166">
        <f t="shared" si="43"/>
        <v>3.6163203789428358</v>
      </c>
      <c r="O166">
        <f t="shared" si="43"/>
        <v>3.6163203789428358</v>
      </c>
      <c r="P166">
        <f t="shared" si="43"/>
        <v>3.6163203789428358</v>
      </c>
      <c r="Q166">
        <f t="shared" si="43"/>
        <v>3.6163203789428358</v>
      </c>
      <c r="R166">
        <f t="shared" si="43"/>
        <v>3.6163203789428358</v>
      </c>
      <c r="S166">
        <f t="shared" si="43"/>
        <v>3.6163203789428358</v>
      </c>
      <c r="T166">
        <f t="shared" si="43"/>
        <v>3.6163203789428358</v>
      </c>
      <c r="U166">
        <f t="shared" si="43"/>
        <v>3.6163203789428358</v>
      </c>
      <c r="V166">
        <f t="shared" si="43"/>
        <v>3.6163203789428358</v>
      </c>
      <c r="W166">
        <f t="shared" si="43"/>
        <v>3.6163203789428358</v>
      </c>
      <c r="X166">
        <f t="shared" si="43"/>
        <v>3.6163203789428358</v>
      </c>
      <c r="Y166">
        <f t="shared" si="43"/>
        <v>3.6163203789428358</v>
      </c>
      <c r="Z166">
        <f t="shared" si="43"/>
        <v>3.6163203789428358</v>
      </c>
      <c r="AA166">
        <f t="shared" si="43"/>
        <v>3.6163203789428358</v>
      </c>
      <c r="AB166">
        <f t="shared" si="43"/>
        <v>3.6163203789428358</v>
      </c>
      <c r="AC166">
        <f t="shared" si="43"/>
        <v>3.6163203789428358</v>
      </c>
      <c r="AD166">
        <f t="shared" si="43"/>
        <v>3.6163203789428358</v>
      </c>
      <c r="AE166">
        <f t="shared" si="43"/>
        <v>3.6163203789428358</v>
      </c>
    </row>
    <row r="167" spans="7:31" x14ac:dyDescent="0.35">
      <c r="G167" t="str">
        <f t="shared" si="43"/>
        <v>PB</v>
      </c>
      <c r="H167" t="str">
        <f t="shared" si="43"/>
        <v>URBAN</v>
      </c>
      <c r="I167">
        <f t="shared" si="43"/>
        <v>4.0596346834163599</v>
      </c>
      <c r="J167">
        <f t="shared" si="43"/>
        <v>4.0424750452433633</v>
      </c>
      <c r="K167">
        <f t="shared" si="43"/>
        <v>4.0253879390110932</v>
      </c>
      <c r="L167">
        <f t="shared" ref="L167:AE167" si="44">L78</f>
        <v>4.0083730581348549</v>
      </c>
      <c r="M167">
        <f t="shared" si="44"/>
        <v>3.9914300973258543</v>
      </c>
      <c r="N167">
        <f t="shared" si="44"/>
        <v>3.9745587525857204</v>
      </c>
      <c r="O167">
        <f t="shared" si="44"/>
        <v>3.9577587212010505</v>
      </c>
      <c r="P167">
        <f t="shared" si="44"/>
        <v>3.9410297017379787</v>
      </c>
      <c r="Q167">
        <f t="shared" si="44"/>
        <v>3.9243713940367679</v>
      </c>
      <c r="R167">
        <f t="shared" si="44"/>
        <v>3.9077834992064231</v>
      </c>
      <c r="S167">
        <f t="shared" si="44"/>
        <v>3.8912657196193301</v>
      </c>
      <c r="T167">
        <f t="shared" si="44"/>
        <v>3.8748177589059138</v>
      </c>
      <c r="U167">
        <f t="shared" si="44"/>
        <v>3.858439321949322</v>
      </c>
      <c r="V167">
        <f t="shared" si="44"/>
        <v>3.8421301148801295</v>
      </c>
      <c r="W167">
        <f t="shared" si="44"/>
        <v>3.8258898450710648</v>
      </c>
      <c r="X167">
        <f t="shared" si="44"/>
        <v>3.8097182211317615</v>
      </c>
      <c r="Y167">
        <f t="shared" si="44"/>
        <v>3.7936149529035279</v>
      </c>
      <c r="Z167">
        <f t="shared" si="44"/>
        <v>3.7775797514541418</v>
      </c>
      <c r="AA167">
        <f t="shared" si="44"/>
        <v>3.7616123290726673</v>
      </c>
      <c r="AB167">
        <f t="shared" si="44"/>
        <v>3.7457123992642907</v>
      </c>
      <c r="AC167">
        <f t="shared" si="44"/>
        <v>3.7298796767451812</v>
      </c>
      <c r="AD167">
        <f t="shared" si="44"/>
        <v>3.7141138774373723</v>
      </c>
      <c r="AE167">
        <f t="shared" si="44"/>
        <v>3.6984147184636642</v>
      </c>
    </row>
    <row r="168" spans="7:31" x14ac:dyDescent="0.35">
      <c r="G168" t="str">
        <f t="shared" ref="G168:AE175" si="45">G79</f>
        <v>RJ</v>
      </c>
      <c r="H168" t="str">
        <f t="shared" si="45"/>
        <v>URBAN</v>
      </c>
      <c r="I168">
        <f t="shared" si="45"/>
        <v>4.395688281184464</v>
      </c>
      <c r="J168">
        <f t="shared" si="45"/>
        <v>4.347271905225818</v>
      </c>
      <c r="K168">
        <f t="shared" si="45"/>
        <v>4.2993888121823876</v>
      </c>
      <c r="L168">
        <f t="shared" si="45"/>
        <v>4.2520331282013277</v>
      </c>
      <c r="M168">
        <f t="shared" si="45"/>
        <v>4.2051990441274363</v>
      </c>
      <c r="N168">
        <f t="shared" si="45"/>
        <v>4.1588808147905389</v>
      </c>
      <c r="O168">
        <f t="shared" si="45"/>
        <v>4.1130727583007278</v>
      </c>
      <c r="P168">
        <f t="shared" si="45"/>
        <v>4.0677692553513571</v>
      </c>
      <c r="Q168">
        <f t="shared" si="45"/>
        <v>4.0229647485297217</v>
      </c>
      <c r="R168">
        <f t="shared" si="45"/>
        <v>3.9786537416353225</v>
      </c>
      <c r="S168">
        <f t="shared" si="45"/>
        <v>3.9348307990056459</v>
      </c>
      <c r="T168">
        <f t="shared" si="45"/>
        <v>3.8914905448493657</v>
      </c>
      <c r="U168">
        <f t="shared" si="45"/>
        <v>3.8486276625868925</v>
      </c>
      <c r="V168">
        <f t="shared" si="45"/>
        <v>3.8062368941981837</v>
      </c>
      <c r="W168">
        <f t="shared" si="45"/>
        <v>3.7643130395777393</v>
      </c>
      <c r="X168">
        <f t="shared" si="45"/>
        <v>3.7228509558967011</v>
      </c>
      <c r="Y168">
        <f t="shared" si="45"/>
        <v>3.6818455569719779</v>
      </c>
      <c r="Z168">
        <f t="shared" si="45"/>
        <v>3.6412918126423208</v>
      </c>
      <c r="AA168">
        <f t="shared" si="45"/>
        <v>3.601184748151268</v>
      </c>
      <c r="AB168">
        <f t="shared" si="45"/>
        <v>3.56151944353689</v>
      </c>
      <c r="AC168">
        <f t="shared" si="45"/>
        <v>3.5222910330282531</v>
      </c>
      <c r="AD168">
        <f t="shared" si="45"/>
        <v>3.4834947044485318</v>
      </c>
      <c r="AE168">
        <f t="shared" si="45"/>
        <v>3.4451256986246963</v>
      </c>
    </row>
    <row r="169" spans="7:31" x14ac:dyDescent="0.35">
      <c r="G169" t="str">
        <f t="shared" si="45"/>
        <v>TN</v>
      </c>
      <c r="H169" t="str">
        <f t="shared" si="45"/>
        <v>URBAN</v>
      </c>
      <c r="I169">
        <f t="shared" si="45"/>
        <v>3.19680804842961</v>
      </c>
      <c r="J169">
        <f t="shared" si="45"/>
        <v>3.1615157097162405</v>
      </c>
      <c r="K169">
        <f t="shared" si="45"/>
        <v>3.1266129937618827</v>
      </c>
      <c r="L169">
        <f t="shared" si="45"/>
        <v>3.0920955991827266</v>
      </c>
      <c r="M169">
        <f t="shared" si="45"/>
        <v>3.0579592720816726</v>
      </c>
      <c r="N169">
        <f t="shared" si="45"/>
        <v>3.0241998055240824</v>
      </c>
      <c r="O169">
        <f t="shared" si="45"/>
        <v>2.9908130390193208</v>
      </c>
      <c r="P169">
        <f t="shared" si="45"/>
        <v>2.95779485800802</v>
      </c>
      <c r="Q169">
        <f t="shared" si="45"/>
        <v>2.9251411933550044</v>
      </c>
      <c r="R169">
        <f t="shared" si="45"/>
        <v>2.8928480208478131</v>
      </c>
      <c r="S169">
        <f t="shared" si="45"/>
        <v>2.8609113607007597</v>
      </c>
      <c r="T169">
        <f t="shared" si="45"/>
        <v>2.8293272770644657</v>
      </c>
      <c r="U169">
        <f t="shared" si="45"/>
        <v>2.798091877540811</v>
      </c>
      <c r="V169">
        <f t="shared" si="45"/>
        <v>2.7672013127032353</v>
      </c>
      <c r="W169">
        <f t="shared" si="45"/>
        <v>2.7366517756223407</v>
      </c>
      <c r="X169">
        <f t="shared" si="45"/>
        <v>2.706439501396726</v>
      </c>
      <c r="Y169">
        <f t="shared" si="45"/>
        <v>2.676560766689005</v>
      </c>
      <c r="Z169">
        <f t="shared" si="45"/>
        <v>2.6470118892669441</v>
      </c>
      <c r="AA169">
        <f t="shared" si="45"/>
        <v>2.6177892275496677</v>
      </c>
      <c r="AB169">
        <f t="shared" si="45"/>
        <v>2.5888891801588723</v>
      </c>
      <c r="AC169">
        <f t="shared" si="45"/>
        <v>2.5603081854749945</v>
      </c>
      <c r="AD169">
        <f t="shared" si="45"/>
        <v>2.5320427211982817</v>
      </c>
      <c r="AE169">
        <f t="shared" si="45"/>
        <v>2.5040893039147045</v>
      </c>
    </row>
    <row r="170" spans="7:31" x14ac:dyDescent="0.35">
      <c r="G170" t="str">
        <f t="shared" si="45"/>
        <v>TS</v>
      </c>
      <c r="H170" t="str">
        <f t="shared" si="45"/>
        <v>URBAN</v>
      </c>
      <c r="I170">
        <f t="shared" si="45"/>
        <v>3.1913724803571819</v>
      </c>
      <c r="J170">
        <f t="shared" si="45"/>
        <v>3.1473656957696767</v>
      </c>
      <c r="K170">
        <f t="shared" si="45"/>
        <v>3.1039657338271778</v>
      </c>
      <c r="L170">
        <f t="shared" si="45"/>
        <v>3.0611642268716994</v>
      </c>
      <c r="M170">
        <f t="shared" si="45"/>
        <v>3.018952922629381</v>
      </c>
      <c r="N170">
        <f t="shared" si="45"/>
        <v>2.9773236826194212</v>
      </c>
      <c r="O170">
        <f t="shared" si="45"/>
        <v>2.9362684805849515</v>
      </c>
      <c r="P170">
        <f t="shared" si="45"/>
        <v>2.895779400945548</v>
      </c>
      <c r="Q170">
        <f t="shared" si="45"/>
        <v>2.8558486372710794</v>
      </c>
      <c r="R170">
        <f t="shared" si="45"/>
        <v>2.8164684907766024</v>
      </c>
      <c r="S170">
        <f t="shared" si="45"/>
        <v>2.7776313688380094</v>
      </c>
      <c r="T170">
        <f t="shared" si="45"/>
        <v>2.739329783528146</v>
      </c>
      <c r="U170">
        <f t="shared" si="45"/>
        <v>2.7015563501731124</v>
      </c>
      <c r="V170">
        <f t="shared" si="45"/>
        <v>2.6643037859284746</v>
      </c>
      <c r="W170">
        <f t="shared" si="45"/>
        <v>2.6275649083751071</v>
      </c>
      <c r="X170">
        <f t="shared" si="45"/>
        <v>2.5913326341343987</v>
      </c>
      <c r="Y170">
        <f t="shared" si="45"/>
        <v>2.5555999775025531</v>
      </c>
      <c r="Z170">
        <f t="shared" si="45"/>
        <v>2.5203600491037217</v>
      </c>
      <c r="AA170">
        <f t="shared" si="45"/>
        <v>2.4856060545617096</v>
      </c>
      <c r="AB170">
        <f t="shared" si="45"/>
        <v>2.451331293189996</v>
      </c>
      <c r="AC170">
        <f t="shared" si="45"/>
        <v>2.4175291566998207</v>
      </c>
      <c r="AD170">
        <f t="shared" si="45"/>
        <v>2.3841931279260828</v>
      </c>
      <c r="AE170">
        <f t="shared" si="45"/>
        <v>2.3513167795708103</v>
      </c>
    </row>
    <row r="171" spans="7:31" x14ac:dyDescent="0.35">
      <c r="G171" t="str">
        <f t="shared" si="45"/>
        <v>UK</v>
      </c>
      <c r="H171" t="str">
        <f t="shared" si="45"/>
        <v>URBAN</v>
      </c>
      <c r="I171">
        <f t="shared" si="45"/>
        <v>3.9232649071358749</v>
      </c>
      <c r="J171">
        <f t="shared" si="45"/>
        <v>3.9232649071358749</v>
      </c>
      <c r="K171">
        <f t="shared" si="45"/>
        <v>3.9232649071358749</v>
      </c>
      <c r="L171">
        <f t="shared" si="45"/>
        <v>3.9232649071358749</v>
      </c>
      <c r="M171">
        <f t="shared" si="45"/>
        <v>3.9232649071358749</v>
      </c>
      <c r="N171">
        <f t="shared" si="45"/>
        <v>3.9232649071358749</v>
      </c>
      <c r="O171">
        <f t="shared" si="45"/>
        <v>3.9232649071358749</v>
      </c>
      <c r="P171">
        <f t="shared" si="45"/>
        <v>3.9232649071358749</v>
      </c>
      <c r="Q171">
        <f t="shared" si="45"/>
        <v>3.9232649071358749</v>
      </c>
      <c r="R171">
        <f t="shared" si="45"/>
        <v>3.9232649071358749</v>
      </c>
      <c r="S171">
        <f t="shared" si="45"/>
        <v>3.9232649071358749</v>
      </c>
      <c r="T171">
        <f t="shared" si="45"/>
        <v>3.9232649071358749</v>
      </c>
      <c r="U171">
        <f t="shared" si="45"/>
        <v>3.9232649071358749</v>
      </c>
      <c r="V171">
        <f t="shared" si="45"/>
        <v>3.9232649071358749</v>
      </c>
      <c r="W171">
        <f t="shared" si="45"/>
        <v>3.9232649071358749</v>
      </c>
      <c r="X171">
        <f t="shared" si="45"/>
        <v>3.9232649071358749</v>
      </c>
      <c r="Y171">
        <f t="shared" si="45"/>
        <v>3.9232649071358749</v>
      </c>
      <c r="Z171">
        <f t="shared" si="45"/>
        <v>3.9232649071358749</v>
      </c>
      <c r="AA171">
        <f t="shared" si="45"/>
        <v>3.9232649071358749</v>
      </c>
      <c r="AB171">
        <f t="shared" si="45"/>
        <v>3.9232649071358749</v>
      </c>
      <c r="AC171">
        <f t="shared" si="45"/>
        <v>3.9232649071358749</v>
      </c>
      <c r="AD171">
        <f t="shared" si="45"/>
        <v>3.9232649071358749</v>
      </c>
      <c r="AE171">
        <f t="shared" si="45"/>
        <v>3.9232649071358749</v>
      </c>
    </row>
    <row r="172" spans="7:31" x14ac:dyDescent="0.35">
      <c r="G172" t="str">
        <f t="shared" si="45"/>
        <v>UP</v>
      </c>
      <c r="H172" t="str">
        <f t="shared" si="45"/>
        <v>URBAN</v>
      </c>
      <c r="I172">
        <f t="shared" si="45"/>
        <v>4.5956517150395779</v>
      </c>
      <c r="J172">
        <f t="shared" si="45"/>
        <v>4.5339630109428022</v>
      </c>
      <c r="K172">
        <f t="shared" si="45"/>
        <v>4.4731023713837903</v>
      </c>
      <c r="L172">
        <f t="shared" si="45"/>
        <v>4.413058681023216</v>
      </c>
      <c r="M172">
        <f t="shared" si="45"/>
        <v>4.3538209737260249</v>
      </c>
      <c r="N172">
        <f t="shared" si="45"/>
        <v>4.2953784305586282</v>
      </c>
      <c r="O172">
        <f t="shared" si="45"/>
        <v>4.2377203778129751</v>
      </c>
      <c r="P172">
        <f t="shared" si="45"/>
        <v>4.1808362850571488</v>
      </c>
      <c r="Q172">
        <f t="shared" si="45"/>
        <v>4.1247157632121354</v>
      </c>
      <c r="R172">
        <f t="shared" si="45"/>
        <v>4.0693485626543993</v>
      </c>
      <c r="S172">
        <f t="shared" si="45"/>
        <v>4.0147245713439386</v>
      </c>
      <c r="T172">
        <f t="shared" si="45"/>
        <v>3.9608338129774601</v>
      </c>
      <c r="U172">
        <f t="shared" si="45"/>
        <v>3.9076664451663494</v>
      </c>
      <c r="V172">
        <f t="shared" si="45"/>
        <v>3.8552127576390971</v>
      </c>
      <c r="W172">
        <f t="shared" si="45"/>
        <v>3.8034631704678539</v>
      </c>
      <c r="X172">
        <f t="shared" si="45"/>
        <v>3.7524082323187917</v>
      </c>
      <c r="Y172">
        <f t="shared" si="45"/>
        <v>3.7020386187259509</v>
      </c>
      <c r="Z172">
        <f t="shared" si="45"/>
        <v>3.652345130388257</v>
      </c>
      <c r="AA172">
        <f t="shared" si="45"/>
        <v>3.6033186914893989</v>
      </c>
      <c r="AB172">
        <f t="shared" si="45"/>
        <v>3.5549503480402573</v>
      </c>
      <c r="AC172">
        <f t="shared" si="45"/>
        <v>3.5072312662435863</v>
      </c>
      <c r="AD172">
        <f t="shared" si="45"/>
        <v>3.460152730880643</v>
      </c>
      <c r="AE172">
        <f t="shared" si="45"/>
        <v>3.4137061437194771</v>
      </c>
    </row>
    <row r="173" spans="7:31" x14ac:dyDescent="0.35">
      <c r="G173" t="str">
        <f t="shared" si="45"/>
        <v>WB</v>
      </c>
      <c r="H173" t="str">
        <f t="shared" si="45"/>
        <v>URBAN</v>
      </c>
      <c r="I173">
        <f t="shared" si="45"/>
        <v>3.6926643066806082</v>
      </c>
      <c r="J173">
        <f t="shared" si="45"/>
        <v>3.6682493032854215</v>
      </c>
      <c r="K173">
        <f t="shared" si="45"/>
        <v>3.64399572598838</v>
      </c>
      <c r="L173">
        <f t="shared" si="45"/>
        <v>3.6199025074791606</v>
      </c>
      <c r="M173">
        <f t="shared" si="45"/>
        <v>3.5959685875042378</v>
      </c>
      <c r="N173">
        <f t="shared" si="45"/>
        <v>3.5721929128202259</v>
      </c>
      <c r="O173">
        <f t="shared" si="45"/>
        <v>3.5485744371475305</v>
      </c>
      <c r="P173">
        <f t="shared" si="45"/>
        <v>3.5251121211243039</v>
      </c>
      <c r="Q173">
        <f t="shared" si="45"/>
        <v>3.5018049322607085</v>
      </c>
      <c r="R173">
        <f t="shared" si="45"/>
        <v>3.4786518448934789</v>
      </c>
      <c r="S173">
        <f t="shared" si="45"/>
        <v>3.4556518401407881</v>
      </c>
      <c r="T173">
        <f t="shared" si="45"/>
        <v>3.4328039058574085</v>
      </c>
      <c r="U173">
        <f t="shared" si="45"/>
        <v>3.4101070365901727</v>
      </c>
      <c r="V173">
        <f t="shared" si="45"/>
        <v>3.3875602335337258</v>
      </c>
      <c r="W173">
        <f t="shared" si="45"/>
        <v>3.3651625044865732</v>
      </c>
      <c r="X173">
        <f t="shared" si="45"/>
        <v>3.3429128638074155</v>
      </c>
      <c r="Y173">
        <f t="shared" si="45"/>
        <v>3.3208103323717766</v>
      </c>
      <c r="Z173">
        <f t="shared" si="45"/>
        <v>3.2988539375289134</v>
      </c>
      <c r="AA173">
        <f t="shared" si="45"/>
        <v>3.2770427130590152</v>
      </c>
      <c r="AB173">
        <f t="shared" si="45"/>
        <v>3.2553756991306821</v>
      </c>
      <c r="AC173">
        <f t="shared" si="45"/>
        <v>3.2338519422586884</v>
      </c>
      <c r="AD173">
        <f t="shared" si="45"/>
        <v>3.2124704952620213</v>
      </c>
      <c r="AE173">
        <f t="shared" si="45"/>
        <v>3.1912304172221999</v>
      </c>
    </row>
    <row r="174" spans="7:31" x14ac:dyDescent="0.35">
      <c r="G174" t="str">
        <f t="shared" si="45"/>
        <v>SK</v>
      </c>
      <c r="H174" t="str">
        <f t="shared" si="45"/>
        <v>URBAN</v>
      </c>
      <c r="I174">
        <f t="shared" si="45"/>
        <v>2.9705882352941178</v>
      </c>
      <c r="J174">
        <f t="shared" si="45"/>
        <v>2.9313937536415606</v>
      </c>
      <c r="K174">
        <f t="shared" si="45"/>
        <v>2.8927164111110675</v>
      </c>
      <c r="L174">
        <f t="shared" si="45"/>
        <v>2.8545493844749719</v>
      </c>
      <c r="M174">
        <f t="shared" si="45"/>
        <v>2.8168859405325151</v>
      </c>
      <c r="N174">
        <f t="shared" si="45"/>
        <v>2.779719434922014</v>
      </c>
      <c r="O174">
        <f t="shared" si="45"/>
        <v>2.7430433109487029</v>
      </c>
      <c r="P174">
        <f t="shared" si="45"/>
        <v>2.7068510984280394</v>
      </c>
      <c r="Q174">
        <f t="shared" si="45"/>
        <v>2.6711364125442731</v>
      </c>
      <c r="R174">
        <f t="shared" si="45"/>
        <v>2.6358929527240744</v>
      </c>
      <c r="S174">
        <f t="shared" si="45"/>
        <v>2.6011145015250245</v>
      </c>
      <c r="T174">
        <f t="shared" si="45"/>
        <v>2.5667949235387715</v>
      </c>
      <c r="U174">
        <f t="shared" si="45"/>
        <v>2.532928164308657</v>
      </c>
      <c r="V174">
        <f t="shared" si="45"/>
        <v>2.4995082492616256</v>
      </c>
      <c r="W174">
        <f t="shared" si="45"/>
        <v>2.4665292826542258</v>
      </c>
      <c r="X174">
        <f t="shared" si="45"/>
        <v>2.4339854465325179</v>
      </c>
      <c r="Y174">
        <f t="shared" si="45"/>
        <v>2.4018709997057046</v>
      </c>
      <c r="Z174">
        <f t="shared" si="45"/>
        <v>2.3701802767333056</v>
      </c>
      <c r="AA174">
        <f t="shared" si="45"/>
        <v>2.3389076869256917</v>
      </c>
      <c r="AB174">
        <f t="shared" si="45"/>
        <v>2.3080477133578112</v>
      </c>
      <c r="AC174">
        <f t="shared" si="45"/>
        <v>2.2775949118959242</v>
      </c>
      <c r="AD174">
        <f t="shared" si="45"/>
        <v>2.2475439102371824</v>
      </c>
      <c r="AE174">
        <f t="shared" si="45"/>
        <v>2.2178894069618789</v>
      </c>
    </row>
    <row r="175" spans="7:31" x14ac:dyDescent="0.35">
      <c r="G175" t="str">
        <f t="shared" si="45"/>
        <v>IND</v>
      </c>
      <c r="H175" t="str">
        <f t="shared" si="45"/>
        <v>URBAN</v>
      </c>
      <c r="I175">
        <f t="shared" si="45"/>
        <v>3.8519960873086658</v>
      </c>
      <c r="J175">
        <f t="shared" si="45"/>
        <v>3.8147673294822875</v>
      </c>
      <c r="K175">
        <f t="shared" si="45"/>
        <v>3.777898380019646</v>
      </c>
      <c r="L175">
        <f t="shared" si="45"/>
        <v>3.7413857614461712</v>
      </c>
      <c r="M175">
        <f t="shared" si="45"/>
        <v>3.7052260298963771</v>
      </c>
      <c r="N175">
        <f t="shared" si="45"/>
        <v>3.6694157747890355</v>
      </c>
      <c r="O175">
        <f t="shared" si="45"/>
        <v>3.6339516185054919</v>
      </c>
      <c r="P175">
        <f t="shared" si="45"/>
        <v>3.5988302160710881</v>
      </c>
      <c r="Q175">
        <f t="shared" si="45"/>
        <v>3.564048254839665</v>
      </c>
      <c r="R175">
        <f t="shared" si="45"/>
        <v>3.5296024541811142</v>
      </c>
      <c r="S175">
        <f t="shared" si="45"/>
        <v>3.4954895651719489</v>
      </c>
      <c r="T175">
        <f t="shared" si="45"/>
        <v>3.4617063702888666</v>
      </c>
      <c r="U175">
        <f t="shared" si="45"/>
        <v>3.4282496831052724</v>
      </c>
      <c r="V175">
        <f t="shared" si="45"/>
        <v>3.3951163479907351</v>
      </c>
      <c r="W175">
        <f t="shared" si="45"/>
        <v>3.3623032398133494</v>
      </c>
      <c r="X175">
        <f t="shared" si="45"/>
        <v>3.329807263644974</v>
      </c>
      <c r="Y175">
        <f t="shared" si="45"/>
        <v>3.297625354469317</v>
      </c>
      <c r="Z175">
        <f t="shared" si="45"/>
        <v>3.265754476892845</v>
      </c>
      <c r="AA175">
        <f t="shared" si="45"/>
        <v>3.2341916248584859</v>
      </c>
      <c r="AB175">
        <f t="shared" si="45"/>
        <v>3.2029338213620959</v>
      </c>
      <c r="AC175">
        <f t="shared" si="45"/>
        <v>3.1719781181716709</v>
      </c>
      <c r="AD175">
        <f t="shared" si="45"/>
        <v>3.1413215955492682</v>
      </c>
      <c r="AE175">
        <f t="shared" si="45"/>
        <v>3.1109613619756185</v>
      </c>
    </row>
  </sheetData>
  <mergeCells count="2">
    <mergeCell ref="B1:H1"/>
    <mergeCell ref="K1:Q1"/>
  </mergeCells>
  <conditionalFormatting sqref="B35:E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29">
    <cfRule type="cellIs" dxfId="3" priority="3" operator="greaterThan">
      <formula>0</formula>
    </cfRule>
  </conditionalFormatting>
  <conditionalFormatting sqref="Q4:Q29">
    <cfRule type="cellIs" dxfId="2" priority="1" operator="greaterThan">
      <formula>0</formula>
    </cfRule>
  </conditionalFormatting>
  <conditionalFormatting sqref="S4:S29 U4:U29 I90:AE115">
    <cfRule type="containsText" dxfId="1" priority="5" operator="containsText" text="FALSE">
      <formula>NOT(ISERROR(SEARCH("FALSE",I4)))</formula>
    </cfRule>
  </conditionalFormatting>
  <conditionalFormatting sqref="AF35:AF86">
    <cfRule type="containsText" dxfId="0" priority="4" operator="containsText" text="FALSE">
      <formula>NOT(ISERROR(SEARCH("FALSE",AF35)))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6 e b e e 6 - 7 3 1 9 - 4 0 1 3 - b e a 5 - 6 2 e c 0 4 4 d 7 d d b "   x m l n s = " h t t p : / / s c h e m a s . m i c r o s o f t . c o m / D a t a M a s h u p " > A A A A A C c I A A B Q S w M E F A A C A A g A 3 G K W V 9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N x i l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Y p Z X 1 x E f n i A F A A D S N A A A E w A c A E Z v c m 1 1 b G F z L 1 N l Y 3 R p b 2 4 x L m 0 g o h g A K K A U A A A A A A A A A A A A A A A A A A A A A A A A A A A A 7 V l t T 9 t I E P 6 O x H + w l i + J z u T q d U p b 9 a i E g B Z 6 L f Q w X N W L o s p J t s S q 4 7 X 8 0 q M X 5 b / f r h 3 H + z L O G 3 A n p O U L 0 a x 3 Z p 7 Z 2 f E 8 4 5 Q M s 4 B G l l f + d 1 7 v 7 u z u p G M / I S P r I p 8 c 0 y j N J y R J r U M r J N n u j s X + P J o n Q 8 I k p 3 d D E n a O 8 y Q h U f a Z J t 8 H l H 5 v t a e 9 C 3 9 C D l F M 4 6 9 p 8 S z q z 3 p M V c Y e 6 9 u l k j 1 0 P P a j W 2 b m + m d M E N N 2 7 Q 9 C 0 r l O / C j 9 R h N m O s w n E V 9 M W 6 V F e z p F l U N c 7 i D b y t h / K y N 3 2 c y 2 p s j L B + 8 I v U 3 8 e P w T a 6 v 4 m c O 3 n E f Z Q b f D F V R S D E p d U N o F p c 9 B 6 Q E o f Q F K X 4 L S V 5 A U P w O l I D Y M Y s M g N g x i w y A 2 D G L D I D Y M Y s M g N h f E 5 o L Y X B C b C 2 J z Q W w u i M 0 F s b k v q o S K 8 s m A J J X 4 J S x + p Y h n 7 U X i 3 0 R x 8 I N m L P X L H E / r 7 J 8 v X W Z j k s w X W 8 p N 4 f r V W 6 A k P v M B H W V Z E g z y j G 9 A f / p h T l D t w R W J 2 A 0 F 7 J c L t W X d V X 4 J J d 1 v v + w 7 S I Q n e u u s u N i 6 K 1 x / o V I 6 A k H 9 2 y D M C C 9 P V / R v w X O P h K y E c V l L d c G 2 i D 8 c W 6 2 e F K W + 9 d s b C 5 1 f n K B 2 Y 2 C c 5 s j I b n C v y y C z i H y i c R 7 6 v J x K c T k a j b j m P M 3 o p N b L p K V S P R b F y X 4 h f l I h 6 O 2 V o e n / 4 o g u 0 2 R U e A K c Z r F U O y 2 5 Y E 8 r 5 a v y q T p l B Z v o w 4 T + g D 3 g C 7 U D u r P 2 / L i b T t h p O G L V Z B U i D q l v v T m 0 e O 1 r 0 I k b d C q G l + a N J 6 b N R 5 L w d P s j J 0 l A B P g X J G V 3 5 z 0 N I l U 7 5 s C 1 K M P n M b N P P n v e 1 7 M z 7 / y v 0 0 2 2 I W E f s r k b v w f R q P O B f M s u 2 e 1 N a g C n d 7 E f 8 d w Q d y x g l K v F 7 0 W u K p C Z d c k Y K 1 L s Z / A P Q T P x N 3 w b H P g 6 g E 4 x Q 6 w v O a N 5 S s Y 0 H N U H X 2 d m / 9 d e a a / f m K F O c 4 r K j t m Q 7 8 o 9 x c 1 V Q j P L C 4 X q P x I b L a l k X N G 8 C M B N 3 F h H g R q K K y u 1 U p s 3 c + w 1 1 C k 0 3 s T a + 0 2 4 1 0 u f n T U l v d O Q 9 Q I E v U N j p q / I L T M K L q F y j e 1 b K 3 X n T 2 + Q t U V F W x i R P X C Q 1 l E 6 T f m L V + T v w g T 6 S E c k X C i s c p e / h c 6 P 0 J K a 7 q x Z 1 P H S q q 5 Z V + B B h V 9 K D C V T 2 7 s 7 Q b T E Z 5 F M l D H Y h k b M o / d g F E L F v C 6 F k O F K p k W g J + z K F 9 u D o W F N h j U Z 1 m R Y k 2 F N h j U 9 H d b k P i n W N L P n H a S + s G j t H q l 9 v E f 3 u F G D p / W R a 6 b g y o Z u M z o G + H y P j h a v e e E c E a 7 e w D 5 Y A N Z k M z q M 9 Q v C z B b b 5 0 3 2 i U 3 h 0 m x e k z B q N G i 6 F Q N c J G b t n r P 8 A k l s U E J l K Y x 1 p k u 2 I e C g i w A 9 V k i 5 i P J d Q v N Y e 3 M W U p B 7 W 8 v y d U V 6 c t T K U R T 3 6 U O Q Z h 0 v n 7 T E M U d b b 6 H A 0 U i 9 W V p W 9 4 N z h + Z W h E d X C g 0 0 2 l i a R x J 7 F C x K b K o e / W x D p s T J 0 a M Q S J 0 v L e d a c 3 a i t 7 4 F P Q H E D i z G s N i F x V 1 Y / B w W H 8 B i u J P H c C e P Y Z Q u j N K F U b o w S h d G 6 c I o X R i l C 6 O 8 J 1 8 p x V 0 Y Z V d F + a D s R n v P q d P g x 2 U 3 i z 5 e H P t K B o u i + L C U Z 1 5 n G 6 u K b E G s K / x 1 k N H M D 8 2 I x o x o z I j G j G j M i M a M a P 7 T E U 3 T O K V h R G P m K W a e 8 p T m K W t / u g Y G K l s N I 1 b Q d P k z 9 P 9 C 0 A V n P Z p k e q V n Q o h U z 5 2 9 5 I H q H K V D E o 2 C 6 F Z p d U W N Y q O 7 h 8 Q P k v s s + v u f S H E t T d t r 2 l 7 T 9 p q 2 1 7 S 9 p u 1 9 E l 8 m n Q P z Z d J 0 0 q a T N p 2 0 3 P p K / r 7 + F 1 B L A Q I t A B Q A A g A I A N x i l l f e W z / I p Q A A A P U A A A A S A A A A A A A A A A A A A A A A A A A A A A B D b 2 5 m a W c v U G F j a 2 F n Z S 5 4 b W x Q S w E C L Q A U A A I A C A D c Y p Z X D 8 r p q 6 Q A A A D p A A A A E w A A A A A A A A A A A A A A A A D x A A A A W 0 N v b n R l b n R f V H l w Z X N d L n h t b F B L A Q I t A B Q A A g A I A N x i l l f X E R + e I A U A A N I 0 A A A T A A A A A A A A A A A A A A A A A O I B A A B G b 3 J t d W x h c y 9 T Z W N 0 a W 9 u M S 5 t U E s F B g A A A A A D A A M A w g A A A E 8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l m A A A A A A A A V 2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Z 2 l v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L 0 N o Y W 5 n Z W Q g V H l w Z S 5 7 U 3 V i R 2 V v Z 3 J h c G h 5 M S w w f S Z x d W 9 0 O y w m c X V v d D t T Z W N 0 a W 9 u M S 9 S Z W d p b 2 4 v Q 2 h h b m d l Z C B U e X B l L n t T d W J H Z W 9 n c m F w a H k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Z 2 l v b i 9 D a G F u Z 2 V k I F R 5 c G U u e 1 N 1 Y k d l b 2 d y Y X B o e T E s M H 0 m c X V v d D s s J n F 1 b 3 Q 7 U 2 V j d G l v b j E v U m V n a W 9 u L 0 N o Y W 5 n Z W Q g V H l w Z S 5 7 U 3 V i R 2 V v Z 3 J h c G h 5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y L T A 4 L T A z V D A 5 O j Q x O j E 2 L j A w M z Q x M D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W d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R G V t b 2 d y Y X B o a W N z I i A v P j x F b n R y e S B U e X B l P S J G a W x s Q 2 9 s d W 1 u V H l w Z X M i I F Z h b H V l P S J z Q U F B R 0 J n V U Q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w I i A v P j x F b n R y e S B U e X B l P S J G a W x s T G F z d F V w Z G F 0 Z W Q i I F Z h b H V l P S J k M j A y M y 0 x M C 0 w O V Q w N z o x N T o w M y 4 x N T I x N z Q 5 W i I g L z 4 8 R W 5 0 c n k g V H l w Z T 0 i T G 9 h Z G V k V G 9 B b m F s e X N p c 1 N l c n Z p Y 2 V z I i B W Y W x 1 Z T 0 i b D A i I C 8 + P E V u d H J 5 I F R 5 c G U 9 I l F 1 Z X J 5 S U Q i I F Z h b H V l P S J z M T U 2 Z j B k O T Q t O T d h O S 0 0 N W Q y L W J i N T M t Y z J i Y W I 2 M m J k Z D Z j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W W V h c i Z x d W 9 0 O y w m c X V v d D t N b 2 R l b E d l b 2 d y Y X B o e S Z x d W 9 0 O y w m c X V v d D t T d W J H Z W 9 n c m F w a H k x J n F 1 b 3 Q 7 L C Z x d W 9 0 O 1 N 1 Y k d l b 2 d y Y X B o e T I m c X V v d D s s J n F 1 b 3 Q 7 U G 9 w d W x h d G l v b i Z x d W 9 0 O y w m c X V v d D t O d W 1 I b 3 V z Z W h v b G R z J n F 1 b 3 Q 7 X S I g L z 4 8 R W 5 0 c n k g V H l w Z T 0 i R m l s b F N 0 Y X R 1 c y I g V m F s d W U 9 I n N D b 2 1 w b G V 0 Z S I g L z 4 8 R W 5 0 c n k g V H l w Z T 0 i R m l s b E N v d W 5 0 I i B W Y W x 1 Z T 0 i b D Q 3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Z Z W F y J n F 1 b 3 Q 7 L C Z x d W 9 0 O 0 1 v Z G V s R 2 V v Z 3 J h c G h 5 J n F 1 b 3 Q 7 L C Z x d W 9 0 O 1 N 1 Y k d l b 2 d y Y X B o e T E m c X V v d D s s J n F 1 b 3 Q 7 U 3 V i R 2 V v Z 3 J h c G h 5 M i Z x d W 9 0 O 1 0 s J n F 1 b 3 Q 7 c X V l c n l S Z W x h d G l v b n N o a X B z J n F 1 b 3 Q 7 O l t d L C Z x d W 9 0 O 2 N v b H V t b k l k Z W 5 0 a X R p Z X M m c X V v d D s 6 W y Z x d W 9 0 O 1 N l Y 3 R p b 2 4 x L 0 R l b W 9 n c m F w a G l j c y 9 H c m 9 1 c G V k I F J v d 3 M u e 1 l l Y X I s M H 0 m c X V v d D s s J n F 1 b 3 Q 7 U 2 V j d G l v b j E v R G V t b 2 d y Y X B o a W N z L 0 d y b 3 V w Z W Q g U m 9 3 c y 5 7 T W 9 k Z W x H Z W 9 n c m F w a H k s M X 0 m c X V v d D s s J n F 1 b 3 Q 7 U 2 V j d G l v b j E v R G V t b 2 d y Y X B o a W N z L 0 d y b 3 V w Z W Q g U m 9 3 c y 5 7 U 3 V i R 2 V v Z 3 J h c G h 5 M S w y f S Z x d W 9 0 O y w m c X V v d D t T Z W N 0 a W 9 u M S 9 E Z W 1 v Z 3 J h c G h p Y 3 M v R 3 J v d X B l Z C B S b 3 d z L n t T d W J H Z W 9 n c m F w a H k y L D N 9 J n F 1 b 3 Q 7 L C Z x d W 9 0 O 1 N l Y 3 R p b 2 4 x L 0 R l b W 9 n c m F w a G l j c y 9 H c m 9 1 c G V k I F J v d 3 M u e 1 B v c H V s Y X R p b 2 4 s N H 0 m c X V v d D s s J n F 1 b 3 Q 7 U 2 V j d G l v b j E v R G V t b 2 d y Y X B o a W N z L 1 J v d W 5 k Z W Q g V X A x L n t O d W 1 I b 3 V z Z W h v b G R z L D V 9 J n F 1 b 3 Q 7 X S w m c X V v d D t D b 2 x 1 b W 5 D b 3 V u d C Z x d W 9 0 O z o 2 L C Z x d W 9 0 O 0 t l e U N v b H V t b k 5 h b W V z J n F 1 b 3 Q 7 O l s m c X V v d D t Z Z W F y J n F 1 b 3 Q 7 L C Z x d W 9 0 O 0 1 v Z G V s R 2 V v Z 3 J h c G h 5 J n F 1 b 3 Q 7 L C Z x d W 9 0 O 1 N 1 Y k d l b 2 d y Y X B o e T E m c X V v d D s s J n F 1 b 3 Q 7 U 3 V i R 2 V v Z 3 J h c G h 5 M i Z x d W 9 0 O 1 0 s J n F 1 b 3 Q 7 Q 2 9 s d W 1 u S W R l b n R p d G l l c y Z x d W 9 0 O z p b J n F 1 b 3 Q 7 U 2 V j d G l v b j E v R G V t b 2 d y Y X B o a W N z L 0 d y b 3 V w Z W Q g U m 9 3 c y 5 7 W W V h c i w w f S Z x d W 9 0 O y w m c X V v d D t T Z W N 0 a W 9 u M S 9 E Z W 1 v Z 3 J h c G h p Y 3 M v R 3 J v d X B l Z C B S b 3 d z L n t N b 2 R l b E d l b 2 d y Y X B o e S w x f S Z x d W 9 0 O y w m c X V v d D t T Z W N 0 a W 9 u M S 9 E Z W 1 v Z 3 J h c G h p Y 3 M v R 3 J v d X B l Z C B S b 3 d z L n t T d W J H Z W 9 n c m F w a H k x L D J 9 J n F 1 b 3 Q 7 L C Z x d W 9 0 O 1 N l Y 3 R p b 2 4 x L 0 R l b W 9 n c m F w a G l j c y 9 H c m 9 1 c G V k I F J v d 3 M u e 1 N 1 Y k d l b 2 d y Y X B o e T I s M 3 0 m c X V v d D s s J n F 1 b 3 Q 7 U 2 V j d G l v b j E v R G V t b 2 d y Y X B o a W N z L 0 d y b 3 V w Z W Q g U m 9 3 c y 5 7 U G 9 w d W x h d G l v b i w 0 f S Z x d W 9 0 O y w m c X V v d D t T Z W N 0 a W 9 u M S 9 E Z W 1 v Z 3 J h c G h p Y 3 M v U m 9 1 b m R l Z C B V c D E u e 0 5 1 b U h v d X N l a G 9 s Z H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b W 9 n c m F w a G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0 V 4 c G F u Z G V k J T I w U m V n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X U 1 N f S E h T S V p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y L T A 4 L T I z V D E y O j I 4 O j E 4 L j I 1 M D Q 0 M T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V 1 N T X 0 h I U 0 l a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1 N T X 0 h I U 0 l a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X U 1 N f S E h T S V p F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1 N T X 0 h I U 0 l a R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X U 1 N f S E h T S V p F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9 F e H B h b m R l Z C U y M H B v c F 9 z b 3 V y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9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v U m 9 1 b m R l Z C U y M F V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F 9 0 b 3 R h b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G a W x s V G F y Z 2 V 0 I i B W Y W x 1 Z T 0 i c 3 B v c F 9 0 b 3 R h b C I g L z 4 8 R W 5 0 c n k g V H l w Z T 0 i R m l s b E N v b H V t b k 5 h b W V z I i B W Y W x 1 Z T 0 i c 1 s m c X V v d D t Z Z W F y J n F 1 b 3 Q 7 L C Z x d W 9 0 O 0 1 v Z G V s R 2 V v Z 3 J h c G h 5 J n F 1 b 3 Q 7 L C Z x d W 9 0 O 1 N 1 Y k d l b 2 d y Y X B o e T E m c X V v d D s s J n F 1 b 3 Q 7 U 3 V i R 2 V v Z 3 J h c G h 5 M i Z x d W 9 0 O y w m c X V v d D t Q b 3 B 1 b G F 0 a W 9 u J n F 1 b 3 Q 7 X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D b 2 x 1 b W 5 U e X B l c y I g V m F s d W U 9 I n N B Q U F H Q m d V P S I g L z 4 8 R W 5 0 c n k g V H l w Z T 0 i T G 9 h Z G V k V G 9 B b m F s e X N p c 1 N l c n Z p Y 2 V z I i B W Y W x 1 Z T 0 i b D A i I C 8 + P E V u d H J 5 I F R 5 c G U 9 I k Z p b G x M Y X N 0 V X B k Y X R l Z C I g V m F s d W U 9 I m Q y M D I z L T E w L T A 5 V D A 3 O j E w O j U 0 L j Q 3 M D M 5 N j J a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T d G F 0 d X M i I F Z h b H V l P S J z Q 2 9 t c G x l d G U i I C 8 + P E V u d H J 5 I F R 5 c G U 9 I l F 1 Z X J 5 S U Q i I F Z h b H V l P S J z M T J m N z R l O D M t N j d h Y S 0 0 Y z U w L W I 3 N 2 Q t Z T U 4 N D B h O W M 2 N D Y 0 I i A v P j x F b n R y e S B U e X B l P S J G a W x s Q 2 9 1 b n Q i I F Z h b H V l P S J s N z U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l l Y X I m c X V v d D s s J n F 1 b 3 Q 7 T W 9 k Z W x H Z W 9 n c m F w a H k m c X V v d D s s J n F 1 b 3 Q 7 U 3 V i R 2 V v Z 3 J h c G h 5 M S Z x d W 9 0 O y w m c X V v d D t T d W J H Z W 9 n c m F w a H k y J n F 1 b 3 Q 7 X S w m c X V v d D t x d W V y e V J l b G F 0 a W 9 u c 2 h p c H M m c X V v d D s 6 W 1 0 s J n F 1 b 3 Q 7 Y 2 9 s d W 1 u S W R l b n R p d G l l c y Z x d W 9 0 O z p b J n F 1 b 3 Q 7 U 2 V j d G l v b j E v c G 9 w X 3 R v d G F s L 0 d y b 3 V w Z W Q g U m 9 3 c y 5 7 W W V h c i w w f S Z x d W 9 0 O y w m c X V v d D t T Z W N 0 a W 9 u M S 9 w b 3 B f d G 9 0 Y W w v R 3 J v d X B l Z C B S b 3 d z L n t N b 2 R l b E d l b 2 d y Y X B o e S w x f S Z x d W 9 0 O y w m c X V v d D t T Z W N 0 a W 9 u M S 9 w b 3 B f d G 9 0 Y W w v R 3 J v d X B l Z C B S b 3 d z L n t T d W J H Z W 9 n c m F w a H k x L D J 9 J n F 1 b 3 Q 7 L C Z x d W 9 0 O 1 N l Y 3 R p b 2 4 x L 3 B v c F 9 0 b 3 R h b C 9 H c m 9 1 c G V k I F J v d 3 M u e 1 N 1 Y k d l b 2 d y Y X B o e T I s M 3 0 m c X V v d D s s J n F 1 b 3 Q 7 U 2 V j d G l v b j E v c G 9 w X 3 R v d G F s L 0 d y b 3 V w Z W Q g U m 9 3 c y 5 7 U G 9 w d W x h d G l v b i w 0 f S Z x d W 9 0 O 1 0 s J n F 1 b 3 Q 7 Q 2 9 s d W 1 u Q 2 9 1 b n Q m c X V v d D s 6 N S w m c X V v d D t L Z X l D b 2 x 1 b W 5 O Y W 1 l c y Z x d W 9 0 O z p b J n F 1 b 3 Q 7 W W V h c i Z x d W 9 0 O y w m c X V v d D t N b 2 R l b E d l b 2 d y Y X B o e S Z x d W 9 0 O y w m c X V v d D t T d W J H Z W 9 n c m F w a H k x J n F 1 b 3 Q 7 L C Z x d W 9 0 O 1 N 1 Y k d l b 2 d y Y X B o e T I m c X V v d D t d L C Z x d W 9 0 O 0 N v b H V t b k l k Z W 5 0 a X R p Z X M m c X V v d D s 6 W y Z x d W 9 0 O 1 N l Y 3 R p b 2 4 x L 3 B v c F 9 0 b 3 R h b C 9 H c m 9 1 c G V k I F J v d 3 M u e 1 l l Y X I s M H 0 m c X V v d D s s J n F 1 b 3 Q 7 U 2 V j d G l v b j E v c G 9 w X 3 R v d G F s L 0 d y b 3 V w Z W Q g U m 9 3 c y 5 7 T W 9 k Z W x H Z W 9 n c m F w a H k s M X 0 m c X V v d D s s J n F 1 b 3 Q 7 U 2 V j d G l v b j E v c G 9 w X 3 R v d G F s L 0 d y b 3 V w Z W Q g U m 9 3 c y 5 7 U 3 V i R 2 V v Z 3 J h c G h 5 M S w y f S Z x d W 9 0 O y w m c X V v d D t T Z W N 0 a W 9 u M S 9 w b 3 B f d G 9 0 Y W w v R 3 J v d X B l Z C B S b 3 d z L n t T d W J H Z W 9 n c m F w a H k y L D N 9 J n F 1 b 3 Q 7 L C Z x d W 9 0 O 1 N l Y 3 R p b 2 4 x L 3 B v c F 9 0 b 3 R h b C 9 H c m 9 1 c G V k I F J v d 3 M u e 1 B v c H V s Y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F 9 0 b 3 R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f d G 9 0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f d G 9 0 Y W w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F 9 0 b 3 R h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F 9 0 b 3 R h b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f d G 9 0 Y W w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X 3 R v d G F s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F 9 0 b 3 R h b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F 9 0 b 3 R h b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X 3 R v d G F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X 3 R v d G F s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f d G 9 0 Y W w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F 9 0 b 3 R h b C 9 F e H B h b m R l Z C U y M F J l Z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F 9 0 b 3 R h b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F 9 0 b 3 R h b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f d G 9 0 Y W w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f d G 9 0 Y W w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X 3 R v d G F s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X 3 R v d G F s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D b 2 5 z d W 1 l c n M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O C I g L z 4 8 R W 5 0 c n k g V H l w Z T 0 i R m l s b F R h c m d l d C I g V m F s d W U 9 I n N O d W 1 D b 2 5 z d W 1 l c n M i I C 8 + P E V u d H J 5 I F R 5 c G U 9 I l F 1 Z X J 5 S U Q i I F Z h b H V l P S J z N T N h Y 2 Y 1 M T g t M T Y 1 Z i 0 0 N T Y w L W J j N z I t Y z N l Y m U z M z Y x Z m R l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M t M T I t M j J U M D Y 6 N T I 6 N T U u O T U 4 O T Q 0 O V o i I C 8 + P E V u d H J 5 I F R 5 c G U 9 I k Z p b G x D b 2 x 1 b W 5 U e X B l c y I g V m F s d W U 9 I n N B Q V l B Q m d Z R E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Z p b G x D b 2 x 1 b W 5 O Y W 1 l c y I g V m F s d W U 9 I n N b J n F 1 b 3 Q 7 W W V h c i Z x d W 9 0 O y w m c X V v d D t D b 2 5 z d W 1 l c l R 5 c G U x J n F 1 b 3 Q 7 L C Z x d W 9 0 O 0 1 v Z G V s R 2 V v Z 3 J h c G h 5 J n F 1 b 3 Q 7 L C Z x d W 9 0 O 1 N 1 Y k d l b 2 d y Y X B o e T E m c X V v d D s s J n F 1 b 3 Q 7 U 3 V i R 2 V v Z 3 J h c G h 5 M i Z x d W 9 0 O y w m c X V v d D t Q b 3 B 1 b G F 0 a W 9 u J n F 1 b 3 Q 7 L C Z x d W 9 0 O 0 5 1 b U N v b n N 1 b W V y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0 L C Z x d W 9 0 O 2 9 0 a G V y S 2 V 5 Q 2 9 s d W 1 u S W R l b n R p d H k m c X V v d D s 6 J n F 1 b 3 Q 7 U 2 V j d G l v b j E v U m V n a W 9 u L 0 N o Y W 5 n Z W Q g V H l w Z S 5 7 U 3 V i R 2 V v Z 3 J h c G h 5 M i w x f S Z x d W 9 0 O y w m c X V v d D t L Z X l D b 2 x 1 b W 5 D b 3 V u d C Z x d W 9 0 O z o x f V 0 s J n F 1 b 3 Q 7 Y 2 9 s d W 1 u S W R l b n R p d G l l c y Z x d W 9 0 O z p b J n F 1 b 3 Q 7 U 2 V j d G l v b j E v T n V t Q 2 9 u c 3 V t Z X J z L 0 F k Z G V k I E N 1 c 3 R v b S 5 7 W W V h c i w 0 f S Z x d W 9 0 O y w m c X V v d D t T Z W N 0 a W 9 u M S 9 O d W 1 D b 2 5 z d W 1 l c n M v V W 5 w a X Z v d G V k I E N v b H V t b n M u e 0 N v b n N 1 b W V y V H l w Z T E s M H 0 m c X V v d D s s J n F 1 b 3 Q 7 U 2 V j d G l v b j E v T n V t Q 2 9 u c 3 V t Z X J z L 0 F k Z G V k I E N 1 c 3 R v b T I u e 0 1 v Z G V s R 2 V v Z 3 J h c G h 5 L D Z 9 J n F 1 b 3 Q 7 L C Z x d W 9 0 O 1 N l Y 3 R p b 2 4 x L 1 J l Z 2 l v b i 9 D a G F u Z 2 V k I F R 5 c G U u e 1 N 1 Y k d l b 2 d y Y X B o e T E s M H 0 m c X V v d D s s J n F 1 b 3 Q 7 U 2 V j d G l v b j E v T n V t Q 2 9 u c 3 V t Z X J z L 1 V u c G l 2 b 3 R l Z C B D b 2 x 1 b W 5 z L n t T d W J H Z W 9 n c m F w a H k y L D F 9 J n F 1 b 3 Q 7 L C Z x d W 9 0 O 1 N l Y 3 R p b 2 4 x L 0 5 1 b U N v b n N 1 b W V y c y 9 S b 3 V u Z G V k I F V w L n t Q b 3 B 1 b G F 0 a W 9 u L D N 9 J n F 1 b 3 Q 7 L C Z x d W 9 0 O 1 N l Y 3 R p b 2 4 x L 0 5 1 b U N v b n N 1 b W V y c y 9 S b 3 V u Z G V k I F V w L n t O d W 1 D b 2 5 z d W 1 l c n M s N H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n V t Q 2 9 u c 3 V t Z X J z L 0 F k Z G V k I E N 1 c 3 R v b S 5 7 W W V h c i w 0 f S Z x d W 9 0 O y w m c X V v d D t T Z W N 0 a W 9 u M S 9 O d W 1 D b 2 5 z d W 1 l c n M v V W 5 w a X Z v d G V k I E N v b H V t b n M u e 0 N v b n N 1 b W V y V H l w Z T E s M H 0 m c X V v d D s s J n F 1 b 3 Q 7 U 2 V j d G l v b j E v T n V t Q 2 9 u c 3 V t Z X J z L 0 F k Z G V k I E N 1 c 3 R v b T I u e 0 1 v Z G V s R 2 V v Z 3 J h c G h 5 L D Z 9 J n F 1 b 3 Q 7 L C Z x d W 9 0 O 1 N l Y 3 R p b 2 4 x L 1 J l Z 2 l v b i 9 D a G F u Z 2 V k I F R 5 c G U u e 1 N 1 Y k d l b 2 d y Y X B o e T E s M H 0 m c X V v d D s s J n F 1 b 3 Q 7 U 2 V j d G l v b j E v T n V t Q 2 9 u c 3 V t Z X J z L 1 V u c G l 2 b 3 R l Z C B D b 2 x 1 b W 5 z L n t T d W J H Z W 9 n c m F w a H k y L D F 9 J n F 1 b 3 Q 7 L C Z x d W 9 0 O 1 N l Y 3 R p b 2 4 x L 0 5 1 b U N v b n N 1 b W V y c y 9 S b 3 V u Z G V k I F V w L n t Q b 3 B 1 b G F 0 a W 9 u L D N 9 J n F 1 b 3 Q 7 L C Z x d W 9 0 O 1 N l Y 3 R p b 2 4 x L 0 5 1 b U N v b n N 1 b W V y c y 9 S b 3 V u Z G V k I F V w L n t O d W 1 D b 2 5 z d W 1 l c n M s N H 0 m c X V v d D t d L C Z x d W 9 0 O 1 J l b G F 0 a W 9 u c 2 h p c E l u Z m 8 m c X V v d D s 6 W 3 s m c X V v d D t r Z X l D b 2 x 1 b W 5 D b 3 V u d C Z x d W 9 0 O z o x L C Z x d W 9 0 O 2 t l e U N v b H V t b i Z x d W 9 0 O z o 0 L C Z x d W 9 0 O 2 9 0 a G V y S 2 V 5 Q 2 9 s d W 1 u S W R l b n R p d H k m c X V v d D s 6 J n F 1 b 3 Q 7 U 2 V j d G l v b j E v U m V n a W 9 u L 0 N o Y W 5 n Z W Q g V H l w Z S 5 7 U 3 V i R 2 V v Z 3 J h c G h 5 M i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5 1 b U N v b n N 1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D b 2 5 z d W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D b 2 5 z d W 1 l c n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U N v b n N 1 b W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U N v b n N 1 b W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D b 2 5 z d W 1 l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Q 2 9 u c 3 V t Z X J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U N v b n N 1 b W V y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U N v b n N 1 b W V y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Q 2 9 u c 3 V t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Q 2 9 u c 3 V t Z X J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D b 2 5 z d W 1 l c n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U N v b n N 1 b W V y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Q 2 9 u c 3 V t Z X J z L 0 V 4 c G F u Z G V k J T I w R F d T U 1 9 I S F N J W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D b 2 5 z d W 1 l c n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Q 2 9 u c 3 V t Z X J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U N v b n N 1 b W V y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D b 2 5 z d W 1 l c n M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Q 2 9 u c 3 V t Z X J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Q 2 9 u c 3 V t Z X J z L 0 V 4 c G F u Z G V k J T I w U m V n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Q 2 9 u c 3 V t Z X J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U N v b n N 1 b W V y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1 m b 3 I t U G V u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R h c m d l d C I g V m F s d W U 9 I n N E Z W 1 v Z 3 J h c G h p Y 3 N f Z m 9 y X 1 B l b i I g L z 4 8 R W 5 0 c n k g V H l w Z T 0 i R m l s b E V y c m 9 y Q 2 9 k Z S I g V m F s d W U 9 I n N V b m t u b 3 d u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C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l F 1 Z X J 5 S U Q i I F Z h b H V l P S J z N D R i N z F i Y T A t Y m M 0 N C 0 0 Y m U 0 L W I 0 N W U t N T Y z Y z l j N T U 3 Y z V k I i A v P j x F b n R y e S B U e X B l P S J G a W x s T G F z d F V w Z G F 0 Z W Q i I F Z h b H V l P S J k M j A y M y 0 x M C 0 w O V Q w O T o w M T o y O C 4 3 M j E 3 O D A 4 W i I g L z 4 8 R W 5 0 c n k g V H l w Z T 0 i R m l s b E N v d W 5 0 I i B W Y W x 1 Z T 0 i b D Y 1 M C I g L z 4 8 R W 5 0 c n k g V H l w Z T 0 i R m l s b F N 0 Y X R 1 c y I g V m F s d W U 9 I n N D b 2 1 w b G V 0 Z S I g L z 4 8 R W 5 0 c n k g V H l w Z T 0 i R m l s b E N v b H V t b l R 5 c G V z I i B W Y W x 1 Z T 0 i c 0 F B Q U d C Z 1 U 9 I i A v P j x F b n R y e S B U e X B l P S J G a W x s Q 2 9 s d W 1 u T m F t Z X M i I F Z h b H V l P S J z W y Z x d W 9 0 O 1 l l Y X I m c X V v d D s s J n F 1 b 3 Q 7 T W 9 k Z W x H Z W 9 n c m F w a H k m c X V v d D s s J n F 1 b 3 Q 7 U 3 V i R 2 V v Z 3 J h c G h 5 M S Z x d W 9 0 O y w m c X V v d D t T d W J H Z W 9 n c m F w a H k y J n F 1 b 3 Q 7 L C Z x d W 9 0 O 1 B v c H V s Y X R p b 2 4 m c X V v d D t d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l l Y X I m c X V v d D s s J n F 1 b 3 Q 7 T W 9 k Z W x H Z W 9 n c m F w a H k m c X V v d D s s J n F 1 b 3 Q 7 U 3 V i R 2 V v Z 3 J h c G h 5 M S Z x d W 9 0 O y w m c X V v d D t T d W J H Z W 9 n c m F w a H k y J n F 1 b 3 Q 7 X S w m c X V v d D t x d W V y e V J l b G F 0 a W 9 u c 2 h p c H M m c X V v d D s 6 W 1 0 s J n F 1 b 3 Q 7 Y 2 9 s d W 1 u S W R l b n R p d G l l c y Z x d W 9 0 O z p b J n F 1 b 3 Q 7 U 2 V j d G l v b j E v R G V t b 2 d y Y X B o a W N z L W Z v c i 1 Q Z W 4 v R 3 J v d X B l Z C B S b 3 d z L n t Z Z W F y L D B 9 J n F 1 b 3 Q 7 L C Z x d W 9 0 O 1 N l Y 3 R p b 2 4 x L 0 R l b W 9 n c m F w a G l j c y 1 m b 3 I t U G V u L 0 d y b 3 V w Z W Q g U m 9 3 c y 5 7 T W 9 k Z W x H Z W 9 n c m F w a H k s M X 0 m c X V v d D s s J n F 1 b 3 Q 7 U 2 V j d G l v b j E v R G V t b 2 d y Y X B o a W N z L W Z v c i 1 Q Z W 4 v R 3 J v d X B l Z C B S b 3 d z L n t T d W J H Z W 9 n c m F w a H k x L D J 9 J n F 1 b 3 Q 7 L C Z x d W 9 0 O 1 N l Y 3 R p b 2 4 x L 0 R l b W 9 n c m F w a G l j c y 1 m b 3 I t U G V u L 0 d y b 3 V w Z W Q g U m 9 3 c y 5 7 U 3 V i R 2 V v Z 3 J h c G h 5 M i w z f S Z x d W 9 0 O y w m c X V v d D t T Z W N 0 a W 9 u M S 9 E Z W 1 v Z 3 J h c G h p Y 3 M t Z m 9 y L V B l b i 9 H c m 9 1 c G V k I F J v d 3 M u e 1 B v c H V s Y X R p b 2 4 s N H 0 m c X V v d D t d L C Z x d W 9 0 O 0 N v b H V t b k N v d W 5 0 J n F 1 b 3 Q 7 O j U s J n F 1 b 3 Q 7 S 2 V 5 Q 2 9 s d W 1 u T m F t Z X M m c X V v d D s 6 W y Z x d W 9 0 O 1 l l Y X I m c X V v d D s s J n F 1 b 3 Q 7 T W 9 k Z W x H Z W 9 n c m F w a H k m c X V v d D s s J n F 1 b 3 Q 7 U 3 V i R 2 V v Z 3 J h c G h 5 M S Z x d W 9 0 O y w m c X V v d D t T d W J H Z W 9 n c m F w a H k y J n F 1 b 3 Q 7 X S w m c X V v d D t D b 2 x 1 b W 5 J Z G V u d G l 0 a W V z J n F 1 b 3 Q 7 O l s m c X V v d D t T Z W N 0 a W 9 u M S 9 E Z W 1 v Z 3 J h c G h p Y 3 M t Z m 9 y L V B l b i 9 H c m 9 1 c G V k I F J v d 3 M u e 1 l l Y X I s M H 0 m c X V v d D s s J n F 1 b 3 Q 7 U 2 V j d G l v b j E v R G V t b 2 d y Y X B o a W N z L W Z v c i 1 Q Z W 4 v R 3 J v d X B l Z C B S b 3 d z L n t N b 2 R l b E d l b 2 d y Y X B o e S w x f S Z x d W 9 0 O y w m c X V v d D t T Z W N 0 a W 9 u M S 9 E Z W 1 v Z 3 J h c G h p Y 3 M t Z m 9 y L V B l b i 9 H c m 9 1 c G V k I F J v d 3 M u e 1 N 1 Y k d l b 2 d y Y X B o e T E s M n 0 m c X V v d D s s J n F 1 b 3 Q 7 U 2 V j d G l v b j E v R G V t b 2 d y Y X B o a W N z L W Z v c i 1 Q Z W 4 v R 3 J v d X B l Z C B S b 3 d z L n t T d W J H Z W 9 n c m F w a H k y L D N 9 J n F 1 b 3 Q 7 L C Z x d W 9 0 O 1 N l Y 3 R p b 2 4 x L 0 R l b W 9 n c m F w a G l j c y 1 m b 3 I t U G V u L 0 d y b 3 V w Z W Q g U m 9 3 c y 5 7 U G 9 w d W x h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t b 2 d y Y X B o a W N z L W Z v c i 1 Q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W Z v c i 1 Q Z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t Z m 9 y L V B l b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W Z v c i 1 Q Z W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t Z m 9 y L V B l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t Z m 9 y L V B l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t Z m 9 y L V B l b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t Z m 9 y L V B l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1 m b 3 I t U G V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t Z m 9 y L V B l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1 m b 3 I t U G V u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t Z m 9 y L V B l b i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W Z v c i 1 Q Z W 4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1 m b 3 I t U G V u L 0 V 4 c G F u Z G V k J T I w U m V n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W Z v c i 1 Q Z W 4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t Z m 9 y L V B l b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t Z m 9 y L V B l b i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1 m b 3 I t U G V u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1 m b 3 I t U G V u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C Y M 4 C W 8 E h F j 9 5 3 q T p Y 3 s g A A A A A A g A A A A A A E G Y A A A A B A A A g A A A A t B W w 9 H F s c e K D W m y / x u b c a e L Q O k S B K 6 I N m f f 7 n G x H a / g A A A A A D o A A A A A C A A A g A A A A a q i e 0 l 2 6 4 c 8 m 0 X d J b 3 + w O i Y c d o D a 4 / i 4 I c q A E u u w V x 9 Q A A A A 5 q 9 C p q P z b L 5 C Q y 1 v 9 / 2 e H C i c J m g f V L 7 x R q Z 7 w 7 + R y 2 7 g o W a n J 8 y y e T q R X s m p U I 4 W h M r X e J 6 R 6 m 7 C L Z u c U P G Y r 0 w C h t f R V L M 1 Z m K 1 Z h k H 6 j x A A A A A t Y X m b K G G B G t s 7 e z C 2 4 c 2 E 3 y 6 G V H r Y C 6 J h H d E u + G + N / P K 5 l n B U B / 2 I 8 F f 3 / o K g T 2 o F i 1 + L H k o P + W L z h E L N 0 w E g Q = = < / D a t a M a s h u p > 
</file>

<file path=customXml/itemProps1.xml><?xml version="1.0" encoding="utf-8"?>
<ds:datastoreItem xmlns:ds="http://schemas.openxmlformats.org/officeDocument/2006/customXml" ds:itemID="{ABCE77C3-45A9-4035-9CDE-8D09B4090D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FileInfo</vt:lpstr>
      <vt:lpstr>Maps</vt:lpstr>
      <vt:lpstr>Source_tot_pop</vt:lpstr>
      <vt:lpstr>Source_ur_pop</vt:lpstr>
      <vt:lpstr>Source_rur_pop</vt:lpstr>
      <vt:lpstr>combined</vt:lpstr>
      <vt:lpstr>DWSS_2013</vt:lpstr>
      <vt:lpstr>DWSS_2019</vt:lpstr>
      <vt:lpstr>DWSS_working</vt:lpstr>
      <vt:lpstr>pop_total</vt:lpstr>
      <vt:lpstr>ResNumConsumers</vt:lpstr>
      <vt:lpstr>Demographics-for-Pen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</dc:creator>
  <cp:lastModifiedBy>Ashok Sreenivas</cp:lastModifiedBy>
  <dcterms:created xsi:type="dcterms:W3CDTF">2022-08-03T08:07:45Z</dcterms:created>
  <dcterms:modified xsi:type="dcterms:W3CDTF">2024-03-22T10:13:44Z</dcterms:modified>
</cp:coreProperties>
</file>