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48e168017293d182/Documents/pgda43/EXCEL PROJECT/"/>
    </mc:Choice>
  </mc:AlternateContent>
  <xr:revisionPtr revIDLastSave="162" documentId="8_{D371C60B-88FD-4B4C-BC55-AED1318BB80C}" xr6:coauthVersionLast="47" xr6:coauthVersionMax="47" xr10:uidLastSave="{1263AA46-856F-42EC-9FCE-470BB9070770}"/>
  <bookViews>
    <workbookView minimized="1" xWindow="12360" yWindow="2808" windowWidth="10680" windowHeight="9432" firstSheet="2" activeTab="8" xr2:uid="{00000000-000D-0000-FFFF-FFFF00000000}"/>
  </bookViews>
  <sheets>
    <sheet name="combo chat" sheetId="3" r:id="rId1"/>
    <sheet name="waterfall chat" sheetId="4" r:id="rId2"/>
    <sheet name="pie chat" sheetId="5" r:id="rId3"/>
    <sheet name="map chat" sheetId="6" r:id="rId4"/>
    <sheet name="Top 5" sheetId="7" r:id="rId5"/>
    <sheet name="kpi" sheetId="8" r:id="rId6"/>
    <sheet name="kpi yoy" sheetId="9" r:id="rId7"/>
    <sheet name="Sheet8" sheetId="10" r:id="rId8"/>
    <sheet name="layout" sheetId="2" r:id="rId9"/>
    <sheet name="Data" sheetId="1" r:id="rId10"/>
  </sheets>
  <definedNames>
    <definedName name="_xlchart.v1.0" hidden="1">'waterfall chat'!$D$5:$D$8</definedName>
    <definedName name="_xlchart.v1.1" hidden="1">'waterfall chat'!$E$4</definedName>
    <definedName name="_xlchart.v1.2" hidden="1">'waterfall chat'!$E$5:$E$8</definedName>
    <definedName name="_xlchart.v1.7" hidden="1">'waterfall chat'!$D$5:$D$8</definedName>
    <definedName name="_xlchart.v1.8" hidden="1">'waterfall chat'!$E$4</definedName>
    <definedName name="_xlchart.v1.9" hidden="1">'waterfall chat'!$E$5:$E$8</definedName>
    <definedName name="_xlchart.v5.10" hidden="1">'map chat'!$E$4</definedName>
    <definedName name="_xlchart.v5.11" hidden="1">'map chat'!$E$5:$E$53</definedName>
    <definedName name="_xlchart.v5.12" hidden="1">'map chat'!$F$4</definedName>
    <definedName name="_xlchart.v5.13" hidden="1">'map chat'!$F$5:$F$53</definedName>
    <definedName name="_xlchart.v5.3" hidden="1">'map chat'!$E$4</definedName>
    <definedName name="_xlchart.v5.4" hidden="1">'map chat'!$E$5:$E$53</definedName>
    <definedName name="_xlchart.v5.5" hidden="1">'map chat'!$F$4</definedName>
    <definedName name="_xlchart.v5.6" hidden="1">'map chat'!$F$5:$F$53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6" i="6" l="1"/>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 i="6"/>
  <c r="D6" i="4"/>
  <c r="D7" i="4"/>
  <c r="D8" i="4"/>
  <c r="D5"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9" i="10"/>
  <c r="E9" i="10"/>
  <c r="D9" i="10"/>
  <c r="C9" i="10"/>
  <c r="B9" i="10"/>
  <c r="F29" i="6"/>
  <c r="F17" i="6"/>
  <c r="F19" i="6"/>
  <c r="F27" i="6"/>
  <c r="F35" i="6"/>
  <c r="F43" i="6"/>
  <c r="F46" i="6"/>
  <c r="F13" i="6"/>
  <c r="F31" i="6"/>
  <c r="F52" i="6"/>
  <c r="F22" i="6"/>
  <c r="F7" i="6"/>
  <c r="D10" i="9"/>
  <c r="F37" i="6"/>
  <c r="F40" i="6"/>
  <c r="F10" i="9"/>
  <c r="F48" i="6"/>
  <c r="F33" i="6"/>
  <c r="F41" i="6"/>
  <c r="E10" i="9"/>
  <c r="B17" i="8"/>
  <c r="F32" i="6"/>
  <c r="F45" i="6"/>
  <c r="F18" i="6"/>
  <c r="F17" i="8"/>
  <c r="F25" i="6"/>
  <c r="E8" i="4"/>
  <c r="E6" i="4"/>
  <c r="E7" i="4"/>
  <c r="E5" i="4"/>
  <c r="F23" i="6"/>
  <c r="F6" i="6"/>
  <c r="F24" i="6"/>
  <c r="F11" i="6"/>
  <c r="R17" i="8"/>
  <c r="F16" i="6"/>
  <c r="F12" i="6"/>
  <c r="F14" i="6"/>
  <c r="F30" i="6"/>
  <c r="F38" i="6"/>
  <c r="F44" i="6"/>
  <c r="F49" i="6"/>
  <c r="F21" i="6"/>
  <c r="F42" i="6"/>
  <c r="F53" i="6"/>
  <c r="F15" i="6"/>
  <c r="F34" i="6"/>
  <c r="F5" i="6"/>
  <c r="F20" i="6"/>
  <c r="F36" i="6"/>
  <c r="F8" i="6"/>
  <c r="F51" i="6"/>
  <c r="F28" i="6"/>
  <c r="F9" i="6"/>
  <c r="C10" i="9"/>
  <c r="F10" i="6"/>
  <c r="F26" i="6"/>
  <c r="F39" i="6"/>
  <c r="F50" i="6"/>
  <c r="B10" i="9"/>
  <c r="N17" i="8"/>
  <c r="J17" i="8"/>
  <c r="F54" i="6"/>
  <c r="F47" i="6"/>
</calcChain>
</file>

<file path=xl/sharedStrings.xml><?xml version="1.0" encoding="utf-8"?>
<sst xmlns="http://schemas.openxmlformats.org/spreadsheetml/2006/main" count="130096" uniqueCount="10954">
  <si>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</si>
  <si>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</si>
  <si>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</si>
  <si>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</si>
  <si>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</si>
  <si>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</si>
  <si>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</si>
  <si>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</si>
  <si>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</si>
  <si>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</si>
  <si>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</si>
  <si>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</si>
  <si>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</si>
  <si>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</si>
  <si>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</si>
  <si>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</si>
  <si>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</si>
  <si>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</si>
  <si>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</si>
  <si>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</si>
  <si>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</si>
  <si>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</si>
  <si>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</si>
  <si>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</si>
  <si>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</si>
  <si>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</si>
  <si>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</si>
  <si>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</si>
  <si>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</si>
  <si>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</si>
  <si>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</si>
  <si>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</si>
  <si>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</si>
  <si>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</si>
  <si>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</si>
  <si>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</si>
  <si>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</si>
  <si>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</si>
  <si>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</si>
  <si>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</si>
  <si>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</si>
  <si>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</si>
  <si>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</si>
  <si>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</si>
  <si>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</si>
  <si>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</si>
  <si>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</si>
  <si>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</si>
  <si>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</si>
  <si>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</si>
  <si>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</si>
  <si>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</si>
  <si>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</si>
  <si>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</si>
  <si>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</si>
  <si>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</si>
  <si>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</si>
  <si>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</si>
  <si>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</si>
  <si>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</si>
  <si>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</si>
  <si>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</si>
  <si>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</si>
  <si>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</si>
  <si>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</si>
  <si>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</si>
  <si>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</si>
  <si>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</si>
  <si>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</si>
  <si>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</si>
  <si>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</si>
  <si>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</si>
  <si>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</si>
  <si>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</si>
  <si>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</si>
  <si>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</si>
  <si>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</si>
  <si>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</si>
  <si>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</si>
  <si>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</si>
  <si>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</si>
  <si>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</si>
  <si>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</si>
  <si>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</si>
  <si>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</si>
  <si>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</si>
  <si>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</si>
  <si>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</si>
  <si>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</si>
  <si>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</si>
  <si>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</si>
  <si>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</si>
  <si>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</si>
  <si>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</si>
  <si>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</si>
  <si>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</si>
  <si>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</si>
  <si>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</si>
  <si>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</si>
  <si>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</si>
  <si>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</si>
  <si>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</si>
  <si>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</si>
  <si>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</si>
  <si>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</si>
  <si>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</si>
  <si>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</si>
  <si>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</si>
  <si>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</si>
  <si>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</si>
  <si>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</si>
  <si>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</si>
  <si>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</si>
  <si>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</si>
  <si>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</si>
  <si>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</si>
  <si>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</si>
  <si>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</si>
  <si>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</si>
  <si>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</si>
  <si>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</si>
  <si>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</si>
  <si>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</si>
  <si>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</si>
  <si>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</si>
  <si>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</si>
  <si>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</si>
  <si>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</si>
  <si>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</si>
  <si>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</si>
  <si>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</si>
  <si>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</si>
  <si>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</si>
  <si>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</si>
  <si>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</si>
  <si>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</si>
  <si>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</si>
  <si>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</si>
  <si>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</si>
  <si>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</si>
  <si>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</si>
  <si>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</si>
  <si>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</si>
  <si>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</si>
  <si>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</si>
  <si>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</si>
  <si>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</si>
  <si>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</si>
  <si>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</si>
  <si>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</si>
  <si>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</si>
  <si>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</si>
  <si>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</si>
  <si>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</si>
  <si>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</si>
  <si>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</si>
  <si>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</si>
  <si>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</si>
  <si>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</si>
  <si>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</si>
  <si>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</si>
  <si>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</si>
  <si>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</si>
  <si>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</si>
  <si>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</si>
  <si>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</si>
  <si>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</si>
  <si>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</si>
  <si>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</si>
  <si>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</si>
  <si>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</si>
  <si>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</si>
  <si>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</si>
  <si>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</si>
  <si>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</si>
  <si>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</si>
  <si>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</si>
  <si>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</si>
  <si>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</si>
  <si>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</si>
  <si>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</si>
  <si>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</si>
  <si>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</si>
  <si>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</si>
  <si>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</si>
  <si>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</si>
  <si>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</si>
  <si>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</si>
  <si>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</si>
  <si>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</si>
  <si>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</si>
  <si>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</si>
  <si>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</si>
  <si>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</si>
  <si>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</si>
  <si>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</si>
  <si>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</si>
  <si>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</si>
  <si>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</si>
  <si>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</si>
  <si>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</si>
  <si>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</si>
  <si>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</si>
  <si>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</si>
  <si>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</si>
  <si>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</si>
  <si>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</si>
  <si>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</si>
  <si>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</si>
  <si>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</si>
  <si>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</si>
  <si>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</si>
  <si>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</si>
  <si>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</si>
  <si>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</si>
  <si>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</si>
  <si>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</si>
  <si>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</si>
  <si>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</si>
  <si>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</si>
  <si>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</si>
  <si>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</si>
  <si>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</si>
  <si>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</si>
  <si>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</si>
  <si>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</si>
  <si>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</si>
  <si>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</si>
  <si>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</si>
  <si>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</si>
  <si>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</si>
  <si>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</si>
  <si>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</si>
  <si>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</si>
  <si>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</si>
  <si>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</si>
  <si>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</si>
  <si>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</si>
  <si>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</si>
  <si>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</si>
  <si>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</si>
  <si>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</si>
  <si>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</si>
  <si>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</si>
  <si>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</si>
  <si>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</si>
  <si>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</si>
  <si>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</si>
  <si>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</si>
  <si>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</si>
  <si>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</si>
  <si>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</si>
  <si>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</si>
  <si>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</si>
  <si>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</si>
  <si>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</si>
  <si>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</si>
  <si>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</si>
  <si>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</si>
  <si>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</si>
  <si>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</si>
  <si>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</si>
  <si>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</si>
  <si>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</si>
  <si>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</si>
  <si>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</si>
  <si>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</si>
  <si>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</si>
  <si>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</si>
  <si>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</si>
  <si>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</si>
  <si>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</si>
  <si>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</si>
  <si>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</si>
  <si>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</si>
  <si>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</si>
  <si>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</si>
  <si>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</si>
  <si>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</si>
  <si>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</si>
  <si>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</si>
  <si>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</si>
  <si>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</si>
  <si>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</si>
  <si>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</si>
  <si>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</si>
  <si>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</si>
  <si>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</si>
  <si>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</si>
  <si>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</si>
  <si>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</si>
  <si>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</si>
  <si>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</si>
  <si>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</si>
  <si>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</si>
  <si>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</si>
  <si>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</si>
  <si>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</si>
  <si>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</si>
  <si>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</si>
  <si>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</si>
  <si>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</si>
  <si>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</si>
  <si>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</si>
  <si>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</si>
  <si>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</si>
  <si>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</si>
  <si>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</si>
  <si>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</si>
  <si>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</si>
  <si>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</si>
  <si>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</si>
  <si>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</si>
  <si>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</si>
  <si>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</si>
  <si>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</si>
  <si>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</si>
  <si>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</si>
  <si>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</si>
  <si>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</si>
  <si>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</si>
  <si>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</si>
  <si>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</si>
  <si>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</si>
  <si>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</si>
  <si>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</si>
  <si>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</si>
  <si>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</si>
  <si>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</si>
  <si>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</si>
  <si>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</si>
  <si>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</si>
  <si>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</si>
  <si>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</si>
  <si>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</si>
  <si>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</si>
  <si>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</si>
  <si>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</si>
  <si>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</si>
  <si>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</si>
  <si>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</si>
  <si>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</si>
  <si>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</si>
  <si>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</si>
  <si>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</si>
  <si>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</si>
  <si>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</si>
  <si>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</si>
  <si>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</si>
  <si>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</si>
  <si>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</si>
  <si>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</si>
  <si>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</si>
  <si>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</si>
  <si>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</si>
  <si>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</si>
  <si>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</si>
  <si>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</si>
  <si>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</si>
  <si>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</si>
  <si>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</si>
  <si>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</si>
  <si>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</si>
  <si>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</si>
  <si>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</si>
  <si>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</si>
  <si>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</si>
  <si>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</si>
  <si>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</si>
  <si>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</si>
  <si>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</si>
  <si>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</si>
  <si>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</si>
  <si>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</si>
  <si>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</si>
  <si>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</si>
  <si>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</si>
  <si>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</si>
  <si>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</si>
  <si>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</si>
  <si>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</si>
  <si>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</si>
  <si>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</si>
  <si>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</si>
  <si>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</si>
  <si>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</si>
  <si>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</si>
  <si>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</si>
  <si>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</si>
  <si>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</si>
  <si>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</si>
  <si>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</si>
  <si>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</si>
  <si>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</si>
  <si>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</si>
  <si>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</si>
  <si>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</si>
  <si>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</si>
  <si>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</si>
  <si>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</si>
  <si>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</si>
  <si>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</si>
  <si>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</si>
  <si>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</si>
  <si>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</si>
  <si>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</si>
  <si>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</si>
  <si>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</si>
  <si>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</si>
  <si>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</si>
  <si>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</si>
  <si>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</si>
  <si>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</si>
  <si>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</si>
  <si>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</si>
  <si>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</si>
  <si>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</si>
  <si>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</si>
  <si>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</si>
  <si>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</si>
  <si>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</si>
  <si>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</si>
  <si>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</si>
  <si>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</si>
  <si>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</si>
  <si>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</si>
  <si>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</si>
  <si>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</si>
  <si>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</si>
  <si>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</si>
  <si>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</si>
  <si>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</si>
  <si>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</si>
  <si>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</si>
  <si>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</si>
  <si>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</si>
  <si>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</si>
  <si>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</si>
  <si>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</si>
  <si>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</si>
  <si>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</si>
  <si>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</si>
  <si>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</si>
  <si>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</si>
  <si>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</si>
  <si>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</si>
  <si>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</si>
  <si>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</si>
  <si>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</si>
  <si>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</si>
  <si>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</si>
  <si>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</si>
  <si>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</si>
  <si>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</si>
  <si>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</si>
  <si>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</si>
  <si>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</si>
  <si>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</si>
  <si>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</si>
  <si>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</si>
  <si>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</si>
  <si>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</si>
  <si>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</si>
  <si>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</si>
  <si>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</si>
  <si>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</si>
  <si>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</si>
  <si>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</si>
  <si>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</si>
  <si>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</si>
  <si>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</si>
  <si>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</si>
  <si>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</si>
  <si>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</si>
  <si>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</si>
  <si>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</si>
  <si>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</si>
  <si>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</si>
  <si>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</si>
  <si>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</si>
  <si>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</si>
  <si>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</si>
  <si>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</si>
  <si>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</si>
  <si>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</si>
  <si>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</si>
  <si>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</si>
  <si>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</si>
  <si>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</si>
  <si>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</si>
  <si>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</si>
  <si>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</si>
  <si>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</si>
  <si>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</si>
  <si>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</si>
  <si>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</si>
  <si>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</si>
  <si>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</si>
  <si>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</si>
  <si>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</si>
  <si>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</si>
  <si>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</si>
  <si>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</si>
  <si>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</si>
  <si>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</si>
  <si>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</si>
  <si>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</si>
  <si>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</si>
  <si>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</si>
  <si>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</si>
  <si>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</si>
  <si>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</si>
  <si>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</si>
  <si>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</si>
  <si>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</si>
  <si>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</si>
  <si>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</si>
  <si>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</si>
  <si>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</si>
  <si>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</si>
  <si>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</si>
  <si>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</si>
  <si>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</si>
  <si>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</si>
  <si>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</si>
  <si>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</si>
  <si>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</si>
  <si>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</si>
  <si>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</si>
  <si>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</si>
  <si>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</si>
  <si>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</si>
  <si>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</si>
  <si>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</si>
  <si>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</si>
  <si>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</si>
  <si>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</si>
  <si>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</si>
  <si>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</si>
  <si>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</si>
  <si>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</si>
  <si>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</si>
  <si>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</si>
  <si>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</si>
  <si>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</si>
  <si>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</si>
  <si>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</si>
  <si>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</si>
  <si>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</si>
  <si>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</si>
  <si>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</si>
  <si>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</si>
  <si>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</si>
  <si>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</si>
  <si>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</si>
  <si>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</si>
  <si>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</si>
  <si>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</si>
  <si>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</si>
  <si>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</si>
  <si>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</si>
  <si>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</si>
  <si>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</si>
  <si>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</si>
  <si>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</si>
  <si>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</si>
  <si>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</si>
  <si>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</si>
  <si>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</si>
  <si>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</si>
  <si>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</si>
  <si>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</si>
  <si>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</si>
  <si>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</si>
  <si>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</si>
  <si>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</si>
  <si>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</si>
  <si>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</si>
  <si>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</si>
  <si>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</si>
  <si>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</si>
  <si>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</si>
  <si>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</si>
  <si>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</si>
  <si>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</si>
  <si>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</si>
  <si>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</si>
  <si>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</si>
  <si>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</si>
  <si>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</si>
  <si>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</si>
  <si>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</si>
  <si>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</si>
  <si>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</si>
  <si>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</si>
  <si>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</si>
  <si>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</si>
  <si>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</si>
  <si>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</si>
  <si>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</si>
  <si>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</si>
  <si>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</si>
  <si>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</si>
  <si>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</si>
  <si>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</si>
  <si>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</si>
  <si>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</si>
  <si>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</si>
  <si>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</si>
  <si>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</si>
  <si>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</si>
  <si>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</si>
  <si>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</si>
  <si>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</si>
  <si>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</si>
  <si>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</si>
  <si>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</si>
  <si>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</si>
  <si>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</si>
  <si>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</si>
  <si>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</si>
  <si>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</si>
  <si>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</si>
  <si>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</si>
  <si>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</si>
  <si>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</si>
  <si>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</si>
  <si>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</si>
  <si>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</si>
  <si>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</si>
  <si>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</si>
  <si>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</si>
  <si>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</si>
  <si>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</si>
  <si>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</si>
  <si>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</si>
  <si>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</si>
  <si>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</si>
  <si>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</si>
  <si>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</si>
  <si>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</si>
  <si>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</si>
  <si>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</si>
  <si>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</si>
  <si>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</si>
  <si>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</si>
  <si>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</si>
  <si>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</si>
  <si>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</si>
  <si>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</si>
  <si>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</si>
  <si>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</si>
  <si>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</si>
  <si>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</si>
  <si>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</si>
  <si>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</si>
  <si>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</si>
  <si>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</si>
  <si>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</si>
  <si>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</si>
  <si>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</si>
  <si>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</si>
  <si>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</si>
  <si>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</si>
  <si>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</si>
  <si>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</si>
  <si>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</si>
  <si>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</si>
  <si>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</si>
  <si>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</si>
  <si>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</si>
  <si>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</si>
  <si>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</si>
  <si>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</si>
  <si>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</si>
  <si>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</si>
  <si>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</si>
  <si>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</si>
  <si>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</si>
  <si>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</si>
  <si>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</si>
  <si>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</si>
  <si>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</si>
  <si>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</si>
  <si>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</si>
  <si>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</si>
  <si>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</si>
  <si>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</si>
  <si>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</si>
  <si>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</si>
  <si>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</si>
  <si>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</si>
  <si>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</si>
  <si>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</si>
  <si>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</si>
  <si>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</si>
  <si>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</si>
  <si>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</si>
  <si>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</si>
  <si>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</si>
  <si>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</si>
  <si>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</si>
  <si>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</si>
  <si>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</si>
  <si>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</si>
  <si>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</si>
  <si>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</si>
  <si>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</si>
  <si>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</si>
  <si>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</si>
  <si>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</si>
  <si>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</si>
  <si>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</si>
  <si>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</si>
  <si>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</si>
  <si>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</si>
  <si>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</si>
  <si>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</si>
  <si>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</si>
  <si>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</si>
  <si>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</si>
  <si>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</si>
  <si>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</si>
  <si>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</si>
  <si>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</si>
  <si>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</si>
  <si>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</si>
  <si>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</si>
  <si>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</si>
  <si>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</si>
  <si>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</si>
  <si>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</si>
  <si>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</si>
  <si>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</si>
  <si>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</si>
  <si>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</si>
  <si>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</si>
  <si>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</si>
  <si>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</si>
  <si>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</si>
  <si>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</si>
  <si>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</si>
  <si>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</si>
  <si>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</si>
  <si>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</si>
  <si>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</si>
  <si>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</si>
  <si>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</si>
  <si>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</si>
  <si>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</si>
  <si>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</si>
  <si>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</si>
  <si>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</si>
  <si>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</si>
  <si>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</si>
  <si>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</si>
  <si>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</si>
  <si>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</si>
  <si>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</si>
  <si>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</si>
  <si>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</si>
  <si>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</si>
  <si>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</si>
  <si>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</si>
  <si>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</si>
  <si>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</si>
  <si>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</si>
  <si>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</si>
  <si>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</si>
  <si>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</si>
  <si>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</si>
  <si>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</si>
  <si>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</si>
  <si>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</si>
  <si>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</si>
  <si>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</si>
  <si>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</si>
  <si>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</si>
  <si>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</si>
  <si>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</si>
  <si>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</si>
  <si>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</si>
  <si>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</si>
  <si>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</si>
  <si>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</si>
  <si>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</si>
  <si>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</si>
  <si>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</si>
  <si>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</si>
  <si>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</si>
  <si>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</si>
  <si>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</si>
  <si>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</si>
  <si>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</si>
  <si>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</si>
  <si>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</si>
  <si>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</si>
  <si>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</si>
  <si>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</si>
  <si>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</si>
  <si>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</si>
  <si>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</si>
  <si>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</si>
  <si>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</si>
  <si>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</si>
  <si>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</si>
  <si>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</si>
  <si>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</si>
  <si>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</si>
  <si>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</si>
  <si>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</si>
  <si>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</si>
  <si>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</si>
  <si>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</si>
  <si>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</si>
  <si>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</si>
  <si>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</si>
  <si>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</si>
  <si>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</si>
  <si>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</si>
  <si>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</si>
  <si>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</si>
  <si>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</si>
  <si>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</si>
  <si>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</si>
  <si>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</si>
  <si>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</si>
  <si>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</si>
  <si>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</si>
  <si>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</si>
  <si>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</si>
  <si>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</si>
  <si>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</si>
  <si>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</si>
  <si>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</si>
  <si>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</si>
  <si>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</si>
  <si>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</si>
  <si>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</si>
  <si>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</si>
  <si>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</si>
  <si>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</si>
  <si>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</si>
  <si>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</si>
  <si>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</si>
  <si>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</si>
  <si>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</si>
  <si>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</si>
  <si>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</si>
  <si>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</si>
  <si>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</si>
  <si>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</si>
  <si>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</si>
  <si>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</si>
  <si>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</si>
  <si>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</si>
  <si>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</si>
  <si>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</si>
  <si>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</si>
  <si>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</si>
  <si>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</si>
  <si>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</si>
  <si>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</si>
  <si>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</si>
  <si>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</si>
  <si>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</si>
  <si>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</si>
  <si>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</si>
  <si>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</si>
  <si>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</si>
  <si>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</si>
  <si>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</si>
  <si>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</si>
  <si>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</si>
  <si>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</si>
  <si>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</si>
  <si>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</si>
  <si>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</si>
  <si>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</si>
  <si>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</si>
  <si>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</si>
  <si>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</si>
  <si>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</si>
  <si>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</si>
  <si>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</si>
  <si>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</si>
  <si>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</si>
  <si>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</si>
  <si>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</si>
  <si>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</si>
  <si>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</si>
  <si>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</si>
  <si>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</si>
  <si>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</si>
  <si>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</si>
  <si>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</si>
  <si>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</si>
  <si>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</si>
  <si>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</si>
  <si>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</si>
  <si>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</si>
  <si>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</si>
  <si>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</si>
  <si>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</si>
  <si>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</si>
  <si>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</si>
  <si>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</si>
  <si>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</si>
  <si>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</si>
  <si>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</si>
  <si>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</si>
  <si>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</si>
  <si>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</si>
  <si>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</si>
  <si>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</si>
  <si>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</si>
  <si>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</si>
  <si>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</si>
  <si>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</si>
  <si>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</si>
  <si>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</si>
  <si>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</si>
  <si>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</si>
  <si>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</si>
  <si>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</si>
  <si>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</si>
  <si>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</si>
  <si>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</si>
  <si>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</si>
  <si>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</si>
  <si>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</si>
  <si>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</si>
  <si>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</si>
  <si>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</si>
  <si>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</si>
  <si>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</si>
  <si>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</si>
  <si>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</si>
  <si>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</si>
  <si>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</si>
  <si>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</si>
  <si>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</si>
  <si>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</si>
  <si>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</si>
  <si>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</si>
  <si>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</si>
  <si>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</si>
  <si>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</si>
  <si>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</si>
  <si>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</si>
  <si>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</si>
  <si>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</si>
  <si>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</si>
  <si>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</si>
  <si>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</si>
  <si>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</si>
  <si>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</si>
  <si>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</si>
  <si>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</si>
  <si>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</si>
  <si>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</si>
  <si>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</si>
  <si>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</si>
  <si>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</si>
  <si>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</si>
  <si>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</si>
  <si>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</si>
  <si>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</si>
  <si>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</si>
  <si>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</si>
  <si>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</si>
  <si>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</si>
  <si>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</si>
  <si>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</si>
  <si>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</si>
  <si>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</si>
  <si>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</si>
  <si>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</si>
  <si>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</si>
  <si>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</si>
  <si>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</si>
  <si>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</si>
  <si>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</si>
  <si>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</si>
  <si>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</si>
  <si>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</si>
  <si>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</si>
  <si>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</si>
  <si>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</si>
  <si>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</si>
  <si>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</si>
  <si>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</si>
  <si>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</si>
  <si>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</si>
  <si>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</si>
  <si>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</si>
  <si>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</si>
  <si>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</si>
  <si>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</si>
  <si>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</si>
  <si>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</si>
  <si>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</si>
  <si>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</si>
  <si>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</si>
  <si>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</si>
  <si>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</si>
  <si>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</si>
  <si>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</si>
  <si>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</si>
  <si>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</si>
  <si>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</si>
  <si>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</si>
  <si>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</si>
  <si>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</si>
  <si>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</si>
  <si>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</si>
  <si>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</si>
  <si>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</si>
  <si>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</si>
  <si>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</si>
  <si>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</si>
  <si>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</si>
  <si>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</si>
  <si>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</si>
  <si>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</si>
  <si>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</si>
  <si>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</si>
  <si>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</si>
  <si>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</si>
  <si>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</si>
  <si>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</si>
  <si>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</si>
  <si>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</si>
  <si>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</si>
  <si>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</si>
  <si>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</si>
  <si>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</si>
  <si>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</si>
  <si>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</si>
  <si>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</si>
  <si>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</si>
  <si>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</si>
  <si>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</si>
  <si>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</si>
  <si>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</si>
  <si>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</si>
  <si>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</si>
  <si>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</si>
  <si>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</si>
  <si>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</si>
  <si>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</si>
  <si>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</si>
  <si>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</si>
  <si>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</si>
  <si>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</si>
  <si>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</si>
  <si>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</si>
  <si>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</si>
  <si>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</si>
  <si>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</si>
  <si>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</si>
  <si>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</si>
  <si>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</si>
  <si>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</si>
  <si>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</si>
  <si>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</si>
  <si>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</si>
  <si>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</si>
  <si>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</si>
  <si>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</si>
  <si>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</si>
  <si>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</si>
  <si>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</si>
  <si>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</si>
  <si>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</si>
  <si>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</si>
  <si>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</si>
  <si>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</si>
  <si>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</si>
  <si>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</si>
  <si>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</si>
  <si>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</si>
  <si>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</si>
  <si>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</si>
  <si>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</si>
  <si>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</si>
  <si>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</si>
  <si>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</si>
  <si>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</si>
  <si>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</si>
  <si>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</si>
  <si>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</si>
  <si>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</si>
  <si>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</si>
  <si>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</si>
  <si>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</si>
  <si>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</si>
  <si>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</si>
  <si>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</si>
  <si>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</si>
  <si>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</si>
  <si>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</si>
  <si>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</si>
  <si>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</si>
  <si>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</si>
  <si>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</si>
  <si>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</si>
  <si>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</si>
  <si>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</si>
  <si>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</si>
  <si>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</si>
  <si>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</si>
  <si>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</si>
  <si>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</si>
  <si>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</si>
  <si>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</si>
  <si>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</si>
  <si>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</si>
  <si>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</si>
  <si>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</si>
  <si>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</si>
  <si>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</si>
  <si>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</si>
  <si>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</si>
  <si>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</si>
  <si>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</si>
  <si>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</si>
  <si>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</si>
  <si>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</si>
  <si>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</si>
  <si>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</si>
  <si>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</si>
  <si>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</si>
  <si>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</si>
  <si>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</si>
  <si>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</si>
  <si>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</si>
  <si>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</si>
  <si>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</si>
  <si>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</si>
  <si>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</si>
  <si>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</si>
  <si>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</si>
  <si>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</si>
  <si>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</si>
  <si>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</si>
  <si>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</si>
  <si>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</si>
  <si>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</si>
  <si>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</si>
  <si>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</si>
  <si>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</si>
  <si>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</si>
  <si>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</si>
  <si>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</si>
  <si>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</si>
  <si>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</si>
  <si>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</si>
  <si>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</si>
  <si>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</si>
  <si>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</si>
  <si>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</si>
  <si>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</si>
  <si>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</si>
  <si>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</si>
  <si>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</si>
  <si>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</si>
  <si>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</si>
  <si>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</si>
  <si>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</si>
  <si>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</si>
  <si>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</si>
  <si>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</si>
  <si>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</si>
  <si>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</si>
  <si>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</si>
  <si>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</si>
  <si>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</si>
  <si>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</si>
  <si>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</si>
  <si>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</si>
  <si>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</si>
  <si>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</si>
  <si>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</si>
  <si>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</si>
  <si>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</si>
  <si>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</si>
  <si>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</si>
  <si>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</si>
  <si>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</si>
  <si>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</si>
  <si>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</si>
  <si>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</si>
  <si>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</si>
  <si>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</si>
  <si>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</si>
  <si>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</si>
  <si>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</si>
  <si>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</si>
  <si>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</si>
  <si>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</si>
  <si>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</si>
  <si>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</si>
  <si>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</si>
  <si>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</si>
  <si>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</si>
  <si>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</si>
  <si>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</si>
  <si>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</si>
  <si>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</si>
  <si>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</si>
  <si>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</si>
  <si>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</si>
  <si>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</si>
  <si>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</si>
  <si>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</si>
  <si>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</si>
  <si>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</si>
  <si>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</si>
  <si>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</si>
  <si>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</si>
  <si>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</si>
  <si>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</si>
  <si>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</si>
  <si>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</si>
  <si>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</si>
  <si>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</si>
  <si>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</si>
  <si>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</si>
  <si>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</si>
  <si>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</si>
  <si>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</si>
  <si>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</si>
  <si>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</si>
  <si>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</si>
  <si>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</si>
  <si>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</si>
  <si>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</si>
  <si>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</si>
  <si>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</si>
  <si>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</si>
  <si>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</si>
  <si>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</si>
  <si>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</si>
  <si>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</si>
  <si>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</si>
  <si>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</si>
  <si>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</si>
  <si>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</si>
  <si>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</si>
  <si>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</si>
  <si>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</si>
  <si>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</si>
  <si>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</si>
  <si>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</si>
  <si>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</si>
  <si>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</si>
  <si>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</si>
  <si>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</si>
  <si>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</si>
  <si>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</si>
  <si>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</si>
  <si>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</si>
  <si>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</si>
  <si>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</si>
  <si>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</si>
  <si>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</si>
  <si>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</si>
  <si>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</si>
  <si>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</si>
  <si>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</si>
  <si>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</si>
  <si>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</si>
  <si>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</si>
  <si>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</si>
  <si>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</si>
  <si>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</si>
  <si>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</si>
  <si>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</si>
  <si>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</si>
  <si>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</si>
  <si>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</si>
  <si>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</si>
  <si>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</si>
  <si>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</si>
  <si>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</si>
  <si>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</si>
  <si>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</si>
  <si>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</si>
  <si>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</si>
  <si>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</si>
  <si>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</si>
  <si>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</si>
  <si>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</si>
  <si>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</si>
  <si>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</si>
  <si>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</si>
  <si>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</si>
  <si>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</si>
  <si>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</si>
  <si>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</si>
  <si>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</si>
  <si>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</si>
  <si>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</si>
  <si>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</si>
  <si>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</si>
  <si>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</si>
  <si>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</si>
  <si>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</si>
  <si>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</si>
  <si>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</si>
  <si>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</si>
  <si>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</si>
  <si>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</si>
  <si>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</si>
  <si>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</si>
  <si>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</si>
  <si>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</si>
  <si>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</si>
  <si>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</si>
  <si>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</si>
  <si>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</si>
  <si>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</si>
  <si>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</si>
  <si>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</si>
  <si>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</si>
  <si>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</si>
  <si>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</si>
  <si>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</si>
  <si>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</si>
  <si>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</si>
  <si>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</si>
  <si>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</si>
  <si>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</si>
  <si>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</si>
  <si>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</si>
  <si>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</si>
  <si>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</si>
  <si>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</si>
  <si>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</si>
  <si>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</si>
  <si>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</si>
  <si>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</si>
  <si>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</si>
  <si>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</si>
  <si>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</si>
  <si>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</si>
  <si>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</si>
  <si>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</si>
  <si>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</si>
  <si>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</si>
  <si>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</si>
  <si>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</si>
  <si>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</si>
  <si>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</si>
  <si>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</si>
  <si>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</si>
  <si>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</si>
  <si>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</si>
  <si>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</si>
  <si>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</si>
  <si>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</si>
  <si>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</si>
  <si>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</si>
  <si>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</si>
  <si>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</si>
  <si>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</si>
  <si>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</si>
  <si>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</si>
  <si>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</si>
  <si>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</si>
  <si>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</si>
  <si>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</si>
  <si>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</si>
  <si>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</si>
  <si>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</si>
  <si>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</si>
  <si>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</si>
  <si>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</si>
  <si>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</si>
  <si>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</si>
  <si>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</si>
  <si>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</si>
  <si>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</si>
  <si>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</si>
  <si>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</si>
  <si>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</si>
  <si>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</si>
  <si>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</si>
  <si>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</si>
  <si>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</si>
  <si>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</si>
  <si>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</si>
  <si>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</si>
  <si>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</si>
  <si>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</si>
  <si>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</si>
  <si>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</si>
  <si>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</si>
  <si>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</si>
  <si>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</si>
  <si>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</si>
  <si>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</si>
  <si>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</si>
  <si>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</si>
  <si>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</si>
  <si>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</si>
  <si>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</si>
  <si>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</si>
  <si>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</si>
  <si>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</si>
  <si>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</si>
  <si>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</si>
  <si>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</si>
  <si>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</si>
  <si>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</si>
  <si>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</si>
  <si>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</si>
  <si>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</si>
  <si>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</si>
  <si>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</si>
  <si>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</si>
  <si>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</si>
  <si>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</si>
  <si>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</si>
  <si>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</si>
  <si>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</si>
  <si>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</si>
  <si>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</si>
  <si>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</si>
  <si>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</si>
  <si>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</si>
  <si>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</si>
  <si>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</si>
  <si>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</si>
  <si>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</si>
  <si>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</si>
  <si>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</si>
  <si>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</si>
  <si>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</si>
  <si>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</si>
  <si>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</si>
  <si>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</si>
  <si>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</si>
  <si>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</si>
  <si>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</si>
  <si>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</si>
  <si>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</si>
  <si>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</si>
  <si>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</si>
  <si>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</si>
  <si>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</si>
  <si>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</si>
  <si>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</si>
  <si>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</si>
  <si>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</si>
  <si>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</si>
  <si>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</si>
  <si>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</si>
  <si>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</si>
  <si>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</si>
  <si>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</si>
  <si>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</si>
  <si>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</si>
  <si>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</si>
  <si>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</si>
  <si>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</si>
  <si>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</si>
  <si>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</si>
  <si>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</si>
  <si>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</si>
  <si>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</si>
  <si>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</si>
  <si>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</si>
  <si>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</si>
  <si>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</si>
  <si>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</si>
  <si>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</si>
  <si>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</si>
  <si>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</si>
  <si>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</si>
  <si>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</si>
  <si>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</si>
  <si>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</si>
  <si>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</si>
  <si>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</si>
  <si>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</si>
  <si>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</si>
  <si>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</si>
  <si>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</si>
  <si>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</si>
  <si>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</si>
  <si>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</si>
  <si>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</si>
  <si>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</si>
  <si>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</si>
  <si>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</si>
  <si>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</si>
  <si>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</si>
  <si>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</si>
  <si>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</si>
  <si>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</si>
  <si>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</si>
  <si>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</si>
  <si>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</si>
  <si>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</si>
  <si>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</si>
  <si>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</si>
  <si>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</si>
  <si>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</si>
  <si>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</si>
  <si>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</si>
  <si>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</si>
  <si>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</si>
  <si>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</si>
  <si>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</si>
  <si>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</si>
  <si>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</si>
  <si>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</si>
  <si>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</si>
  <si>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</si>
  <si>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</si>
  <si>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</si>
  <si>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</si>
  <si>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</si>
  <si>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</si>
  <si>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</si>
  <si>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</si>
  <si>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</si>
  <si>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</si>
  <si>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</si>
  <si>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</si>
  <si>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</si>
  <si>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</si>
  <si>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</si>
  <si>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</si>
  <si>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</si>
  <si>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</si>
  <si>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</si>
  <si>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</si>
  <si>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</si>
  <si>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</si>
  <si>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</si>
  <si>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</si>
  <si>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</si>
  <si>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</si>
  <si>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</si>
  <si>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</si>
  <si>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</si>
  <si>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</si>
  <si>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</si>
  <si>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</si>
  <si>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</si>
  <si>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</si>
  <si>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</si>
  <si>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</si>
  <si>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</si>
  <si>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</si>
  <si>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</si>
  <si>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</si>
  <si>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</si>
  <si>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</si>
  <si>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</si>
  <si>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</si>
  <si>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</si>
  <si>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</si>
  <si>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</si>
  <si>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</si>
  <si>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</si>
  <si>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</si>
  <si>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</si>
  <si>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</si>
  <si>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</si>
  <si>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</si>
  <si>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</si>
  <si>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</si>
  <si>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</si>
  <si>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</si>
  <si>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</si>
  <si>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</si>
  <si>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</si>
  <si>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</si>
  <si>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</si>
  <si>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</si>
  <si>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</si>
  <si>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</si>
  <si>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</si>
  <si>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</si>
  <si>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</si>
  <si>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</si>
  <si>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</si>
  <si>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</si>
  <si>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</si>
  <si>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</si>
  <si>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</si>
  <si>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</si>
  <si>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</si>
  <si>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</si>
  <si>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</si>
  <si>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</si>
  <si>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</si>
  <si>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</si>
  <si>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</si>
  <si>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</si>
  <si>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</si>
  <si>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</si>
  <si>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</si>
  <si>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</si>
  <si>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</si>
  <si>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</si>
  <si>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</si>
  <si>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</si>
  <si>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</si>
  <si>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</si>
  <si>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</si>
  <si>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</si>
  <si>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</si>
  <si>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</si>
  <si>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</si>
  <si>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</si>
  <si>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</si>
  <si>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</si>
  <si>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</si>
  <si>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</si>
  <si>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</si>
  <si>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</si>
  <si>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</si>
  <si>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</si>
  <si>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</si>
  <si>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</si>
  <si>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</si>
  <si>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</si>
  <si>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</si>
  <si>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</si>
  <si>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</si>
  <si>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</si>
  <si>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</si>
  <si>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</si>
  <si>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</si>
  <si>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</si>
  <si>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</si>
  <si>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</si>
  <si>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</si>
  <si>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</si>
  <si>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</si>
  <si>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</si>
  <si>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</si>
  <si>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</si>
  <si>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</si>
  <si>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</si>
  <si>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</si>
  <si>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</si>
  <si>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</si>
  <si>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</si>
  <si>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</si>
  <si>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</si>
  <si>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</si>
  <si>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</si>
  <si>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</si>
  <si>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</si>
  <si>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</si>
  <si>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</si>
  <si>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</si>
  <si>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</si>
  <si>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</si>
  <si>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</si>
  <si>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</si>
  <si>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</si>
  <si>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</si>
  <si>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</si>
  <si>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</si>
  <si>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</si>
  <si>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</si>
  <si>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</si>
  <si>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</si>
  <si>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</si>
  <si>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</si>
  <si>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</si>
  <si>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</si>
  <si>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</si>
  <si>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</si>
  <si>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</si>
  <si>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</si>
  <si>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</si>
  <si>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</si>
  <si>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</si>
  <si>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</si>
  <si>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</si>
  <si>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</si>
  <si>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</si>
  <si>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</si>
  <si>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</si>
  <si>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</si>
  <si>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</si>
  <si>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</si>
  <si>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</si>
  <si>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</si>
  <si>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</si>
  <si>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</si>
  <si>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</si>
  <si>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</si>
  <si>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</si>
  <si>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</si>
  <si>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</si>
  <si>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</si>
  <si>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</si>
  <si>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</si>
  <si>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</si>
  <si>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</si>
  <si>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</si>
  <si>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</si>
  <si>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</si>
  <si>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</si>
  <si>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</si>
  <si>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</si>
  <si>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</si>
  <si>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</si>
  <si>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</si>
  <si>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</si>
  <si>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</si>
  <si>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</si>
  <si>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</si>
  <si>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</si>
  <si>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</si>
  <si>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</si>
  <si>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</si>
  <si>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</si>
  <si>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</si>
  <si>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</si>
  <si>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</si>
  <si>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</si>
  <si>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</si>
  <si>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</si>
  <si>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</si>
  <si>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</si>
  <si>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</si>
  <si>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</si>
  <si>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</si>
  <si>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</si>
  <si>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</si>
  <si>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</si>
  <si>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</si>
  <si>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</si>
  <si>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</si>
  <si>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</si>
  <si>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</si>
  <si>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</si>
  <si>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</si>
  <si>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</si>
  <si>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</si>
  <si>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</si>
  <si>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</si>
  <si>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</si>
  <si>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</si>
  <si>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</si>
  <si>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</si>
  <si>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</si>
  <si>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</si>
  <si>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</si>
  <si>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</si>
  <si>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</si>
  <si>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</si>
  <si>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</si>
  <si>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</si>
  <si>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</si>
  <si>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</si>
  <si>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</si>
  <si>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</si>
  <si>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</si>
  <si>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</si>
  <si>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</si>
  <si>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</si>
  <si>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</si>
  <si>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</si>
  <si>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</si>
  <si>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</si>
  <si>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</si>
  <si>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</si>
  <si>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</si>
  <si>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</si>
  <si>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</si>
  <si>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</si>
  <si>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</si>
  <si>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</si>
  <si>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</si>
  <si>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</si>
  <si>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</si>
  <si>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</si>
  <si>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</si>
  <si>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</si>
  <si>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</si>
  <si>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</si>
  <si>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</si>
  <si>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</si>
  <si>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</si>
  <si>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</si>
  <si>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</si>
  <si>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</si>
  <si>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</si>
  <si>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</si>
  <si>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</si>
  <si>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</si>
  <si>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</si>
  <si>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</si>
  <si>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</si>
  <si>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</si>
  <si>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</si>
  <si>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</si>
  <si>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</si>
  <si>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</si>
  <si>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</si>
  <si>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</si>
  <si>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</si>
  <si>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</si>
  <si>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</si>
  <si>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</si>
  <si>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</si>
  <si>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</si>
  <si>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</si>
  <si>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</si>
  <si>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</si>
  <si>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</si>
  <si>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</si>
  <si>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</si>
  <si>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</si>
  <si>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</si>
  <si>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</si>
  <si>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</si>
  <si>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</si>
  <si>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</si>
  <si>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</si>
  <si>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</si>
  <si>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</si>
  <si>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</si>
  <si>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</si>
  <si>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</si>
  <si>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</si>
  <si>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</si>
  <si>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</si>
  <si>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</si>
  <si>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</si>
  <si>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</si>
  <si>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</si>
  <si>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</si>
  <si>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</si>
  <si>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</si>
  <si>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</si>
  <si>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</si>
  <si>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</si>
  <si>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</si>
  <si>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</si>
  <si>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</si>
  <si>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</si>
  <si>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</si>
  <si>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</si>
  <si>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</si>
  <si>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</si>
  <si>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</si>
  <si>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</si>
  <si>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</si>
  <si>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</si>
  <si>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</si>
  <si>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</si>
  <si>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</si>
  <si>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</si>
  <si>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</si>
  <si>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</si>
  <si>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</si>
  <si>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</si>
  <si>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</si>
  <si>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</si>
  <si>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</si>
  <si>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</si>
  <si>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</si>
  <si>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</si>
  <si>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</si>
  <si>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</si>
  <si>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</si>
  <si>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</si>
  <si>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</si>
  <si>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</si>
  <si>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</si>
  <si>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</si>
  <si>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</si>
  <si>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</si>
  <si>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</si>
  <si>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</si>
  <si>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</si>
  <si>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</si>
  <si>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</si>
  <si>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</si>
  <si>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</si>
  <si>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</si>
  <si>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</si>
  <si>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</si>
  <si>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</si>
  <si>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</si>
  <si>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</si>
  <si>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</si>
  <si>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</si>
  <si>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</si>
  <si>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</si>
  <si>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</si>
  <si>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</si>
  <si>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</si>
  <si>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</si>
  <si>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</si>
  <si>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</si>
  <si>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</si>
  <si>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</si>
  <si>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</si>
  <si>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</si>
  <si>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</si>
  <si>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</si>
  <si>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</si>
  <si>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</si>
  <si>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</si>
  <si>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</si>
  <si>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</si>
  <si>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</si>
  <si>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</si>
  <si>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</si>
  <si>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</si>
  <si>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</si>
  <si>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</si>
  <si>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</si>
  <si>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</si>
  <si>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</si>
  <si>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</si>
  <si>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</si>
  <si>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</si>
  <si>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</si>
  <si>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</si>
  <si>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</si>
  <si>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</si>
  <si>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</si>
  <si>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</si>
  <si>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</si>
  <si>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</si>
  <si>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</si>
  <si>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</si>
  <si>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</si>
  <si>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</si>
  <si>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</si>
  <si>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</si>
  <si>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</si>
  <si>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</si>
  <si>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</si>
  <si>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</si>
  <si>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</si>
  <si>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</si>
  <si>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</si>
  <si>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</si>
  <si>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</si>
  <si>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</si>
  <si>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</si>
  <si>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</si>
  <si>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</si>
  <si>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</si>
  <si>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</si>
  <si>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</si>
  <si>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</si>
  <si>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</si>
  <si>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</si>
  <si>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</si>
  <si>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</si>
  <si>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</si>
  <si>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</si>
  <si>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</si>
  <si>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</si>
  <si>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</si>
  <si>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</si>
  <si>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</si>
  <si>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</si>
  <si>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</si>
  <si>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</si>
  <si>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</si>
  <si>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</si>
  <si>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</si>
  <si>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</si>
  <si>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</si>
  <si>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</si>
  <si>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</si>
  <si>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</si>
  <si>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</si>
  <si>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</si>
  <si>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</si>
  <si>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</si>
  <si>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</si>
  <si>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</si>
  <si>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</si>
  <si>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</si>
  <si>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</si>
  <si>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</si>
  <si>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</si>
  <si>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</si>
  <si>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</si>
  <si>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</si>
  <si>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</si>
  <si>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</si>
  <si>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</si>
  <si>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</si>
  <si>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</si>
  <si>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</si>
  <si>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</si>
  <si>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</si>
  <si>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</si>
  <si>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</si>
  <si>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</si>
  <si>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</si>
  <si>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</si>
  <si>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</si>
  <si>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</si>
  <si>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</si>
  <si>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</si>
  <si>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</si>
  <si>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</si>
  <si>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</si>
  <si>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</si>
  <si>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</si>
  <si>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</si>
  <si>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</si>
  <si>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</si>
  <si>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</si>
  <si>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</si>
  <si>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</si>
  <si>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</si>
  <si>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</si>
  <si>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</si>
  <si>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</si>
  <si>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</si>
  <si>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</si>
  <si>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</si>
  <si>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</si>
  <si>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</si>
  <si>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</si>
  <si>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</si>
  <si>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</si>
  <si>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</si>
  <si>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</si>
  <si>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</si>
  <si>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</si>
  <si>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</si>
  <si>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</si>
  <si>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</si>
  <si>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</si>
  <si>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</si>
  <si>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</si>
  <si>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</si>
  <si>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</si>
  <si>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</si>
  <si>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</si>
  <si>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</si>
  <si>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</si>
  <si>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</si>
  <si>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</si>
  <si>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</si>
  <si>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</si>
  <si>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</si>
  <si>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</si>
  <si>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</si>
  <si>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</si>
  <si>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</si>
  <si>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</si>
  <si>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</si>
  <si>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</si>
  <si>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</si>
  <si>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</si>
  <si>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</si>
  <si>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</si>
  <si>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</si>
  <si>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</si>
  <si>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</si>
  <si>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</si>
  <si>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</si>
  <si>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</si>
  <si>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</si>
  <si>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</si>
  <si>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</si>
  <si>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</si>
  <si>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</si>
  <si>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</si>
  <si>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</si>
  <si>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</si>
  <si>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</si>
  <si>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</si>
  <si>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</si>
  <si>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</si>
  <si>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</si>
  <si>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</si>
  <si>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</si>
  <si>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</si>
  <si>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</si>
  <si>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</si>
  <si>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</si>
  <si>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</si>
  <si>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</si>
  <si>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</si>
  <si>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</si>
  <si>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</si>
  <si>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</si>
  <si>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</si>
  <si>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</si>
  <si>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</si>
  <si>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</si>
  <si>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</si>
  <si>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</si>
  <si>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</si>
  <si>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</si>
  <si>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</si>
  <si>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</si>
  <si>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</si>
  <si>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</si>
  <si>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</si>
  <si>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</si>
  <si>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</si>
  <si>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</si>
  <si>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</si>
  <si>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</si>
  <si>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</si>
  <si>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</si>
  <si>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</si>
  <si>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</si>
  <si>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</si>
  <si>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</si>
  <si>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</si>
  <si>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</si>
  <si>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</si>
  <si>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</si>
  <si>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</si>
  <si>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</si>
  <si>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</si>
  <si>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</si>
  <si>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</si>
  <si>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</si>
  <si>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</si>
  <si>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</si>
  <si>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</si>
  <si>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</si>
  <si>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</si>
  <si>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</si>
  <si>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</si>
  <si>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</si>
  <si>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</si>
  <si>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</si>
  <si>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</si>
  <si>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</si>
  <si>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</si>
  <si>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</si>
  <si>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</si>
  <si>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</si>
  <si>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</si>
  <si>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</si>
  <si>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</si>
  <si>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</si>
  <si>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</si>
  <si>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</si>
  <si>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</si>
  <si>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</si>
  <si>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</si>
  <si>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</si>
  <si>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</si>
  <si>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</si>
  <si>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</si>
  <si>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</si>
  <si>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</si>
  <si>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</si>
  <si>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</si>
  <si>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</si>
  <si>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</si>
  <si>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</si>
  <si>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</si>
  <si>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</si>
  <si>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</si>
  <si>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</si>
  <si>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</si>
  <si>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</si>
  <si>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</si>
  <si>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</si>
  <si>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</si>
  <si>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</si>
  <si>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</si>
  <si>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</si>
  <si>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</si>
  <si>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</si>
  <si>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</si>
  <si>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</si>
  <si>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</si>
  <si>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</si>
  <si>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</si>
  <si>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</si>
  <si>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</si>
  <si>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</si>
  <si>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</si>
  <si>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</si>
  <si>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</si>
  <si>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</si>
  <si>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</si>
  <si>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</si>
  <si>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</si>
  <si>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</si>
  <si>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</si>
  <si>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</si>
  <si>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</si>
  <si>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</si>
  <si>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</si>
  <si>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</si>
  <si>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</si>
  <si>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</si>
  <si>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</si>
  <si>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</si>
  <si>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</si>
  <si>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</si>
  <si>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</si>
  <si>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</si>
  <si>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</si>
  <si>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</si>
  <si>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</si>
  <si>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</si>
  <si>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</si>
  <si>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</si>
  <si>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</si>
  <si>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</si>
  <si>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</si>
  <si>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</si>
  <si>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</si>
  <si>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</si>
  <si>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</si>
  <si>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</si>
  <si>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</si>
  <si>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</si>
  <si>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</si>
  <si>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</si>
  <si>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</si>
  <si>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</si>
  <si>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</si>
  <si>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</si>
  <si>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</si>
  <si>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</si>
  <si>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</si>
  <si>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</si>
  <si>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</si>
  <si>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</si>
  <si>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</si>
  <si>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</si>
  <si>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</si>
  <si>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</si>
  <si>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</si>
  <si>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</si>
  <si>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</si>
  <si>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</si>
  <si>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</si>
  <si>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</si>
  <si>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</si>
  <si>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</si>
  <si>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</si>
  <si>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</si>
  <si>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</si>
  <si>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</si>
  <si>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</si>
  <si>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</si>
  <si>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</si>
  <si>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</si>
  <si>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</si>
  <si>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</si>
  <si>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</si>
  <si>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</si>
  <si>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</si>
  <si>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</si>
  <si>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</si>
  <si>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</si>
  <si>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</si>
  <si>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</si>
  <si>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</si>
  <si>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</si>
  <si>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</si>
  <si>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</si>
  <si>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</si>
  <si>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</si>
  <si>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</si>
  <si>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</si>
  <si>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</si>
  <si>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</si>
  <si>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</si>
  <si>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</si>
  <si>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</si>
  <si>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</si>
  <si>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</si>
  <si>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</si>
  <si>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</si>
  <si>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</si>
  <si>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</si>
  <si>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</si>
  <si>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</si>
  <si>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</si>
  <si>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</si>
  <si>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</si>
  <si>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</si>
  <si>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</si>
  <si>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</si>
  <si>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</si>
  <si>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</si>
  <si>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</si>
  <si>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</si>
  <si>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</si>
  <si>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</si>
  <si>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</si>
  <si>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</si>
  <si>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</si>
  <si>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</si>
  <si>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</si>
  <si>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</si>
  <si>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</si>
  <si>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</si>
  <si>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</si>
  <si>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</si>
  <si>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</si>
  <si>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</si>
  <si>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</si>
  <si>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</si>
  <si>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</si>
  <si>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</si>
  <si>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</si>
  <si>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</si>
  <si>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</si>
  <si>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</si>
  <si>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</si>
  <si>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</si>
  <si>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</si>
  <si>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</si>
  <si>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</si>
  <si>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</si>
  <si>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</si>
  <si>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</si>
  <si>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</si>
  <si>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</si>
  <si>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</si>
  <si>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</si>
  <si>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</si>
  <si>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</si>
  <si>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</si>
  <si>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</si>
  <si>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</si>
  <si>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</si>
  <si>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</si>
  <si>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</si>
  <si>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</si>
  <si>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</si>
  <si>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</si>
  <si>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</si>
  <si>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</si>
  <si>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</si>
  <si>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</si>
  <si>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</si>
  <si>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</si>
  <si>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</si>
  <si>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</si>
  <si>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</si>
  <si>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</si>
  <si>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</si>
  <si>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</si>
  <si>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</si>
  <si>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</si>
  <si>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</si>
  <si>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</si>
  <si>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</si>
  <si>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</si>
  <si>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</si>
  <si>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</si>
  <si>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</si>
  <si>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</si>
  <si>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</si>
  <si>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</si>
  <si>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</si>
  <si>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</si>
  <si>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</si>
  <si>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</si>
  <si>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</si>
  <si>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</si>
  <si>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</si>
  <si>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</si>
  <si>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</si>
  <si>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</si>
  <si>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</si>
  <si>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</si>
  <si>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</si>
  <si>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</si>
  <si>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</si>
  <si>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</si>
  <si>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</si>
  <si>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</si>
  <si>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</si>
  <si>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</si>
  <si>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</si>
  <si>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</si>
  <si>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</si>
  <si>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</si>
  <si>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</si>
  <si>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</si>
  <si>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</si>
  <si>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</si>
  <si>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</si>
  <si>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</si>
  <si>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</si>
  <si>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</si>
  <si>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</si>
  <si>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</si>
  <si>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</si>
  <si>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</si>
  <si>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</si>
  <si>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</si>
  <si>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</si>
  <si>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</si>
  <si>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</si>
  <si>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</si>
  <si>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</si>
  <si>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</si>
  <si>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</si>
  <si>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</si>
  <si>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</si>
  <si>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</si>
  <si>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</si>
  <si>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</si>
  <si>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</si>
  <si>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</si>
  <si>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</si>
  <si>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</si>
  <si>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</si>
  <si>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</si>
  <si>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</si>
  <si>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</si>
  <si>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</si>
  <si>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</si>
  <si>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</si>
  <si>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</si>
  <si>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</si>
  <si>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</si>
  <si>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</si>
  <si>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</si>
  <si>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</si>
  <si>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</si>
  <si>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</si>
  <si>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</si>
  <si>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</si>
  <si>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</si>
  <si>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</si>
  <si>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</si>
  <si>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</si>
  <si>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</si>
  <si>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</si>
  <si>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</si>
  <si>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</si>
  <si>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</si>
  <si>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</si>
  <si>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</si>
  <si>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</si>
  <si>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</si>
  <si>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</si>
  <si>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</si>
  <si>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</si>
  <si>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</si>
  <si>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</si>
  <si>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</si>
  <si>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</si>
  <si>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</si>
  <si>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</si>
  <si>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</si>
  <si>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</si>
  <si>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</si>
  <si>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</si>
  <si>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</si>
  <si>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</si>
  <si>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</si>
  <si>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</si>
  <si>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</si>
  <si>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</si>
  <si>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</si>
  <si>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</si>
  <si>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</si>
  <si>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</si>
  <si>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</si>
  <si>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</si>
  <si>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</si>
  <si>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</si>
  <si>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</si>
  <si>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</si>
  <si>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</si>
  <si>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</si>
  <si>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</si>
  <si>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</si>
  <si>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</si>
  <si>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</si>
  <si>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</si>
  <si>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</si>
  <si>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</si>
  <si>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</si>
  <si>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</si>
  <si>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</si>
  <si>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</si>
  <si>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</si>
  <si>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</si>
  <si>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</si>
  <si>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</si>
  <si>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</si>
  <si>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</si>
  <si>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</si>
  <si>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</si>
  <si>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</si>
  <si>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</si>
  <si>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</si>
  <si>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</si>
  <si>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</si>
  <si>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</si>
  <si>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</si>
  <si>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</si>
  <si>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</si>
  <si>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</si>
  <si>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</si>
  <si>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</si>
  <si>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</si>
  <si>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</si>
  <si>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</si>
  <si>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</si>
  <si>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</si>
  <si>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</si>
  <si>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</si>
  <si>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</si>
  <si>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</si>
  <si>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</si>
  <si>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</si>
  <si>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</si>
  <si>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</si>
  <si>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</si>
  <si>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</si>
  <si>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</si>
  <si>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</si>
  <si>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</si>
  <si>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</si>
  <si>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</si>
  <si>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</si>
  <si>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</si>
  <si>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</si>
  <si>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</si>
  <si>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</si>
  <si>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</si>
  <si>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</si>
  <si>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</si>
  <si>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</si>
  <si>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</si>
  <si>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</si>
  <si>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</si>
  <si>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</si>
  <si>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</si>
  <si>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</si>
  <si>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</si>
  <si>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</si>
  <si>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</si>
  <si>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</si>
  <si>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</si>
  <si>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</si>
  <si>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</si>
  <si>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</si>
  <si>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</si>
  <si>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</si>
  <si>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</si>
  <si>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</si>
  <si>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</si>
  <si>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</si>
  <si>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</si>
  <si>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</si>
  <si>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</si>
  <si>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</si>
  <si>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</si>
  <si>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</si>
  <si>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</si>
  <si>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</si>
  <si>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</si>
  <si>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</si>
  <si>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</si>
  <si>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</si>
  <si>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</si>
  <si>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</si>
  <si>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</si>
  <si>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</si>
  <si>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</si>
  <si>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</si>
  <si>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</si>
  <si>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</si>
  <si>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</si>
  <si>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</si>
  <si>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</si>
  <si>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</si>
  <si>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</si>
  <si>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</si>
  <si>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</si>
  <si>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</si>
  <si>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</si>
  <si>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</si>
  <si>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</si>
  <si>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</si>
  <si>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</si>
  <si>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</si>
  <si>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</si>
  <si>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</si>
  <si>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</si>
  <si>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</si>
  <si>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</si>
  <si>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</si>
  <si>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</si>
  <si>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</si>
  <si>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</si>
  <si>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</si>
  <si>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</si>
  <si>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</si>
  <si>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</si>
  <si>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</si>
  <si>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</si>
  <si>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</si>
  <si>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</si>
  <si>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</si>
  <si>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</si>
  <si>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</si>
  <si>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</si>
  <si>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</si>
  <si>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</si>
  <si>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</si>
  <si>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</si>
  <si>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</si>
  <si>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</si>
  <si>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</si>
  <si>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</si>
  <si>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</si>
  <si>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</si>
  <si>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</si>
  <si>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</si>
  <si>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</si>
  <si>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</si>
  <si>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</si>
  <si>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</si>
  <si>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</si>
  <si>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</si>
  <si>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</si>
  <si>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</si>
  <si>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</si>
  <si>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</si>
  <si>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</si>
  <si>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</si>
  <si>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</si>
  <si>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</si>
  <si>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</si>
  <si>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</si>
  <si>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</si>
  <si>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</si>
  <si>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</si>
  <si>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</si>
  <si>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</si>
  <si>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</si>
  <si>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</si>
  <si>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</si>
  <si>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</si>
  <si>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</si>
  <si>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</si>
  <si>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</si>
  <si>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</si>
  <si>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</si>
  <si>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</si>
  <si>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</si>
  <si>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</si>
  <si>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</si>
  <si>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</si>
  <si>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</si>
  <si>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</si>
  <si>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</si>
  <si>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</si>
  <si>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</si>
  <si>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</si>
  <si>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</si>
  <si>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</si>
  <si>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</si>
  <si>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</si>
  <si>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</si>
  <si>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</si>
  <si>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</si>
  <si>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</si>
  <si>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</si>
  <si>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</si>
  <si>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</si>
  <si>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</si>
  <si>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</si>
  <si>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</si>
  <si>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</si>
  <si>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</si>
  <si>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</si>
  <si>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</si>
  <si>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</si>
  <si>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</si>
  <si>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</si>
  <si>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</si>
  <si>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</si>
  <si>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</si>
  <si>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</si>
  <si>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</si>
  <si>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</si>
  <si>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</si>
  <si>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</si>
  <si>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</si>
  <si>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</si>
  <si>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</si>
  <si>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</si>
  <si>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</si>
  <si>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</si>
  <si>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</si>
  <si>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</si>
  <si>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</si>
  <si>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</si>
  <si>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</si>
  <si>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</si>
  <si>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</si>
  <si>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</si>
  <si>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</si>
  <si>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</si>
  <si>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</si>
  <si>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</si>
  <si>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</si>
  <si>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</si>
  <si>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</si>
  <si>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</si>
  <si>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</si>
  <si>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</si>
  <si>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</si>
  <si>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</si>
  <si>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</si>
  <si>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</si>
  <si>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</si>
  <si>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</si>
  <si>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</si>
  <si>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</si>
  <si>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</si>
  <si>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</si>
  <si>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</si>
  <si>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</si>
  <si>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</si>
  <si>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</si>
  <si>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</si>
  <si>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</si>
  <si>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</si>
  <si>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</si>
  <si>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</si>
  <si>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</si>
  <si>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</si>
  <si>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</si>
  <si>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</si>
  <si>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</si>
  <si>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</si>
  <si>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</si>
  <si>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</si>
  <si>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</si>
  <si>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</si>
  <si>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</si>
  <si>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</si>
  <si>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</si>
  <si>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</si>
  <si>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</si>
  <si>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</si>
  <si>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</si>
  <si>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</si>
  <si>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</si>
  <si>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</si>
  <si>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</si>
  <si>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</si>
  <si>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</si>
  <si>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</si>
  <si>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</si>
  <si>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</si>
  <si>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</si>
  <si>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</si>
  <si>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</si>
  <si>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</si>
  <si>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</si>
  <si>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</si>
  <si>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</si>
  <si>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</si>
  <si>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</si>
  <si>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</si>
  <si>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</si>
  <si>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</si>
  <si>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</si>
  <si>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</si>
  <si>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</si>
  <si>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</si>
  <si>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</si>
  <si>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</si>
  <si>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</si>
  <si>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</si>
  <si>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</si>
  <si>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</si>
  <si>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</si>
  <si>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</si>
  <si>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</si>
  <si>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</si>
  <si>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</si>
  <si>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</si>
  <si>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</si>
  <si>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</si>
  <si>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</si>
  <si>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</si>
  <si>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</si>
  <si>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</si>
  <si>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</si>
  <si>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</si>
  <si>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</si>
  <si>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</si>
  <si>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</si>
  <si>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</si>
  <si>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</si>
  <si>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</si>
  <si>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</si>
  <si>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</si>
  <si>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</si>
  <si>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</si>
  <si>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</si>
  <si>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</si>
  <si>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</si>
  <si>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</si>
  <si>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</si>
  <si>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</si>
  <si>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</si>
  <si>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</si>
  <si>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</si>
  <si>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</si>
  <si>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</si>
  <si>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</si>
  <si>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</si>
  <si>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</si>
  <si>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</si>
  <si>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</si>
  <si>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</si>
  <si>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</si>
  <si>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</si>
  <si>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</si>
  <si>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</si>
  <si>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</si>
  <si>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</si>
  <si>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</si>
  <si>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</si>
  <si>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</si>
  <si>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</si>
  <si>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</si>
  <si>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</si>
  <si>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</si>
  <si>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</si>
  <si>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</si>
  <si>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</si>
  <si>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</si>
  <si>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</si>
  <si>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</si>
  <si>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</si>
  <si>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</si>
  <si>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</si>
  <si>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</si>
  <si>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</si>
  <si>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</si>
  <si>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</si>
  <si>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</si>
  <si>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</si>
  <si>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</si>
  <si>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</si>
  <si>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</si>
  <si>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</si>
  <si>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</si>
  <si>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</si>
  <si>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</si>
  <si>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</si>
  <si>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</si>
  <si>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</si>
  <si>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</si>
  <si>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</si>
  <si>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</si>
  <si>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</si>
  <si>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</si>
  <si>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</si>
  <si>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</si>
  <si>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</si>
  <si>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</si>
  <si>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</si>
  <si>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</si>
  <si>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</si>
  <si>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</si>
  <si>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</si>
  <si>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</si>
  <si>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</si>
  <si>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</si>
  <si>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</si>
  <si>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</si>
  <si>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</si>
  <si>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</si>
  <si>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</si>
  <si>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</si>
  <si>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</si>
  <si>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</si>
  <si>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</si>
  <si>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</si>
  <si>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</si>
  <si>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</si>
  <si>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</si>
  <si>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</si>
  <si>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</si>
  <si>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</si>
  <si>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</si>
  <si>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</si>
  <si>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</si>
  <si>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</si>
  <si>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</si>
  <si>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</si>
  <si>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</si>
  <si>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</si>
  <si>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</si>
  <si>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</si>
  <si>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</si>
  <si>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</si>
  <si>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</si>
  <si>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</si>
  <si>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</si>
  <si>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</si>
  <si>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</si>
  <si>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</si>
  <si>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</si>
  <si>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</si>
  <si>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</si>
  <si>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</si>
  <si>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</si>
  <si>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</si>
  <si>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</si>
  <si>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</si>
  <si>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</si>
  <si>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</si>
  <si>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</si>
  <si>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</si>
  <si>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</si>
  <si>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</si>
  <si>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</si>
  <si>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</si>
  <si>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</si>
  <si>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</si>
  <si>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</si>
  <si>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</si>
  <si>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</si>
  <si>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</si>
  <si>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</si>
  <si>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</si>
  <si>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</si>
  <si>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</si>
  <si>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</si>
  <si>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</si>
  <si>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</si>
  <si>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</si>
  <si>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</si>
  <si>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</si>
  <si>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</si>
  <si>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</si>
  <si>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</si>
  <si>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</si>
  <si>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</si>
  <si>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</si>
  <si>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</si>
  <si>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</si>
  <si>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</si>
  <si>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</si>
  <si>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</si>
  <si>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</si>
  <si>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</si>
  <si>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</si>
  <si>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</si>
  <si>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</si>
  <si>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</si>
  <si>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</si>
  <si>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</si>
  <si>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</si>
  <si>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</si>
  <si>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</si>
  <si>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</si>
  <si>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</si>
  <si>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</si>
  <si>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</si>
  <si>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</si>
  <si>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</si>
  <si>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</si>
  <si>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</si>
  <si>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</si>
  <si>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</si>
  <si>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</si>
  <si>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</si>
  <si>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</si>
  <si>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</si>
  <si>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</si>
  <si>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</si>
  <si>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</si>
  <si>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</si>
  <si>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</si>
  <si>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</si>
  <si>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</si>
  <si>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</si>
  <si>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</si>
  <si>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</si>
  <si>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</si>
  <si>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</si>
  <si>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</si>
  <si>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</si>
  <si>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</si>
  <si>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</si>
  <si>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</si>
  <si>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</si>
  <si>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</si>
  <si>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</si>
  <si>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</si>
  <si>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</si>
  <si>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</si>
  <si>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</si>
  <si>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</si>
  <si>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</si>
  <si>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</si>
  <si>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</si>
  <si>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</si>
  <si>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</si>
  <si>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</si>
  <si>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</si>
  <si>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</si>
  <si>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</si>
  <si>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</si>
  <si>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</si>
  <si>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</si>
  <si>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</si>
  <si>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</si>
  <si>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</si>
  <si>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</si>
  <si>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</si>
  <si>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</si>
  <si>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</si>
  <si>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</si>
  <si>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</si>
  <si>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</si>
  <si>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</si>
  <si>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</si>
  <si>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</si>
  <si>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</si>
  <si>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</si>
  <si>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</si>
  <si>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</si>
  <si>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</si>
  <si>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</si>
  <si>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</si>
  <si>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</si>
  <si>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</si>
  <si>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</si>
  <si>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</si>
  <si>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</si>
  <si>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</si>
  <si>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</si>
  <si>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</si>
  <si>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</si>
  <si>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</si>
  <si>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</si>
  <si>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</si>
  <si>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</si>
  <si>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</si>
  <si>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</si>
  <si>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</si>
  <si>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</si>
  <si>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</si>
  <si>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</si>
  <si>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</si>
  <si>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</si>
  <si>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</si>
  <si>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</si>
  <si>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</si>
  <si>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</si>
  <si>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</si>
  <si>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</si>
  <si>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</si>
  <si>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</si>
  <si>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</si>
  <si>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</si>
  <si>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</si>
  <si>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</si>
  <si>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</si>
  <si>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</si>
  <si>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</si>
  <si>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</si>
  <si>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</si>
  <si>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</si>
  <si>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</si>
  <si>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</si>
  <si>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</si>
  <si>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</si>
  <si>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</si>
  <si>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</si>
  <si>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</si>
  <si>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</si>
  <si>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</si>
  <si>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</si>
  <si>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</si>
  <si>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</si>
  <si>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</si>
  <si>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</si>
  <si>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</si>
  <si>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</si>
  <si>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</si>
  <si>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</si>
  <si>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</si>
  <si>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</si>
  <si>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</si>
  <si>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</si>
  <si>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</si>
  <si>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</si>
  <si>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</si>
  <si>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</si>
  <si>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</si>
  <si>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</si>
  <si>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</si>
  <si>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</si>
  <si>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</si>
  <si>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</si>
  <si>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</si>
  <si>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</si>
  <si>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</si>
  <si>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</si>
  <si>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</si>
  <si>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</si>
  <si>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</si>
  <si>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</si>
  <si>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</si>
  <si>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</si>
  <si>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</si>
  <si>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</si>
  <si>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</si>
  <si>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</si>
  <si>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</si>
  <si>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</si>
  <si>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</si>
  <si>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</si>
  <si>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</si>
  <si>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</si>
  <si>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</si>
  <si>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</si>
  <si>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</si>
  <si>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</si>
  <si>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</si>
  <si>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</si>
  <si>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</si>
  <si>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</si>
  <si>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</si>
  <si>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</si>
  <si>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</si>
  <si>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</si>
  <si>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</si>
  <si>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</si>
  <si>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</si>
  <si>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</si>
  <si>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</si>
  <si>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</si>
  <si>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</si>
  <si>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</si>
  <si>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</si>
  <si>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</si>
  <si>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</si>
  <si>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</si>
  <si>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</si>
  <si>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</si>
  <si>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</si>
  <si>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</si>
  <si>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</si>
  <si>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</si>
  <si>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</si>
  <si>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</si>
  <si>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</si>
  <si>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</si>
  <si>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</si>
  <si>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</si>
  <si>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</si>
  <si>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</si>
  <si>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</si>
  <si>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</si>
  <si>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</si>
  <si>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</si>
  <si>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</si>
  <si>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</si>
  <si>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</si>
  <si>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</si>
  <si>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</si>
  <si>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</si>
  <si>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</si>
  <si>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</si>
  <si>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</si>
  <si>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</si>
  <si>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</si>
  <si>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</si>
  <si>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</si>
  <si>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</si>
  <si>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</si>
  <si>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</si>
  <si>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</si>
  <si>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</si>
  <si>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</si>
  <si>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</si>
  <si>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</si>
  <si>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</si>
  <si>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</si>
  <si>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</si>
  <si>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</si>
  <si>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</si>
  <si>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</si>
  <si>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</si>
  <si>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</si>
  <si>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</si>
  <si>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</si>
  <si>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</si>
  <si>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</si>
  <si>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</si>
  <si>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</si>
  <si>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</si>
  <si>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</si>
  <si>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</si>
  <si>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</si>
  <si>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</si>
  <si>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</si>
  <si>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</si>
  <si>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</si>
  <si>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</si>
  <si>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</si>
  <si>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</si>
  <si>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</si>
  <si>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</si>
  <si>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</si>
  <si>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</si>
  <si>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</si>
  <si>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</si>
  <si>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</si>
  <si>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</si>
  <si>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</si>
  <si>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</si>
  <si>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</si>
  <si>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</si>
  <si>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</si>
  <si>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</si>
  <si>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</si>
  <si>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</si>
  <si>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</si>
  <si>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</si>
  <si>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</si>
  <si>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</si>
  <si>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</si>
  <si>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</si>
  <si>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</si>
  <si>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</si>
  <si>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</si>
  <si>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</si>
  <si>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</si>
  <si>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</si>
  <si>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</si>
  <si>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</si>
  <si>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</si>
  <si>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</si>
  <si>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</si>
  <si>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</si>
  <si>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</si>
  <si>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</si>
  <si>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</si>
  <si>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</si>
  <si>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</si>
  <si>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</si>
  <si>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</si>
  <si>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</si>
  <si>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</si>
  <si>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</si>
  <si>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</si>
  <si>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</si>
  <si>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</si>
  <si>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</si>
  <si>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</si>
  <si>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</si>
  <si>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</si>
  <si>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</si>
  <si>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</si>
  <si>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</si>
  <si>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</si>
  <si>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</si>
  <si>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</si>
  <si>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</si>
  <si>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</si>
  <si>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</si>
  <si>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</si>
  <si>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</si>
  <si>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</si>
  <si>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</si>
  <si>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</si>
  <si>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</si>
  <si>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</si>
  <si>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</si>
  <si>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</si>
  <si>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</si>
  <si>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</si>
  <si>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</si>
  <si>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</si>
  <si>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</si>
  <si>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</si>
  <si>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</si>
  <si>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</si>
  <si>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</si>
  <si>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</si>
  <si>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</si>
  <si>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</si>
  <si>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</si>
  <si>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</si>
  <si>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</si>
  <si>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</si>
  <si>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</si>
  <si>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</si>
  <si>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</si>
  <si>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</si>
  <si>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</si>
  <si>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</si>
  <si>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</si>
  <si>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</si>
  <si>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</si>
  <si>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</si>
  <si>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</si>
  <si>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</si>
  <si>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</si>
  <si>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</si>
  <si>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</si>
  <si>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</si>
  <si>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</si>
  <si>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</si>
  <si>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</si>
  <si>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</si>
  <si>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</si>
  <si>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</si>
  <si>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</si>
  <si>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</si>
  <si>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</si>
  <si>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</si>
  <si>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</si>
  <si>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</si>
  <si>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</si>
  <si>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</si>
  <si>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</si>
  <si>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</si>
  <si>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</si>
  <si>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</si>
  <si>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</si>
  <si>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</si>
  <si>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</si>
  <si>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</si>
  <si>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</si>
  <si>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</si>
  <si>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</si>
  <si>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</si>
  <si>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</si>
  <si>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</si>
  <si>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</si>
  <si>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</si>
  <si>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</si>
  <si>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</si>
  <si>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</si>
  <si>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</si>
  <si>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</si>
  <si>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</si>
  <si>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</si>
  <si>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</si>
  <si>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</si>
  <si>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</si>
  <si>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</si>
  <si>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</si>
  <si>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</si>
  <si>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</si>
  <si>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</si>
  <si>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</si>
  <si>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</si>
  <si>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</si>
  <si>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</si>
  <si>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</si>
  <si>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</si>
  <si>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</si>
  <si>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</si>
  <si>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</si>
  <si>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</si>
  <si>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</si>
  <si>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</si>
  <si>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</si>
  <si>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</si>
  <si>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</si>
  <si>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</si>
  <si>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</si>
  <si>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</si>
  <si>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</si>
  <si>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</si>
  <si>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</si>
  <si>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</si>
  <si>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</si>
  <si>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</si>
  <si>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</si>
  <si>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</si>
  <si>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</si>
  <si>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</si>
  <si>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</si>
  <si>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</si>
  <si>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</si>
  <si>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</si>
  <si>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</si>
  <si>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</si>
  <si>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</si>
  <si>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</si>
  <si>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</si>
  <si>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</si>
  <si>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</si>
  <si>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</si>
  <si>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</si>
  <si>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</si>
  <si>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</si>
  <si>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</si>
  <si>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</si>
  <si>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</si>
  <si>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</si>
  <si>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</si>
  <si>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</si>
  <si>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</si>
  <si>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</si>
  <si>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</si>
  <si>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</si>
  <si>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</si>
  <si>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</si>
  <si>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</si>
  <si>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</si>
  <si>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</si>
  <si>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</si>
  <si>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</si>
  <si>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</si>
  <si>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</si>
  <si>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</si>
  <si>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</si>
  <si>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</si>
  <si>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</si>
  <si>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</si>
  <si>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</si>
  <si>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</si>
  <si>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</si>
  <si>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</si>
  <si>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</si>
  <si>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</si>
  <si>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</si>
  <si>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</si>
  <si>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</si>
  <si>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</si>
  <si>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</si>
  <si>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</si>
  <si>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</si>
  <si>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</si>
  <si>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</si>
  <si>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</si>
  <si>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</si>
  <si>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</si>
  <si>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</si>
  <si>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</si>
  <si>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</si>
  <si>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</si>
  <si>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</si>
  <si>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</si>
  <si>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</si>
  <si>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</si>
  <si>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</si>
  <si>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</si>
  <si>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</si>
  <si>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</si>
  <si>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</si>
  <si>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</si>
  <si>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</si>
  <si>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</si>
  <si>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</si>
  <si>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</si>
  <si>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</si>
  <si>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</si>
  <si>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</si>
  <si>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</si>
  <si>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</si>
  <si>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</si>
  <si>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</si>
  <si>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</si>
  <si>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</si>
  <si>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</si>
  <si>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</si>
  <si>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</si>
  <si>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</si>
  <si>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</si>
  <si>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</si>
  <si>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</si>
  <si>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</si>
  <si>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</si>
  <si>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</si>
  <si>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</si>
  <si>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</si>
  <si>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</si>
  <si>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</si>
  <si>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</si>
  <si>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</si>
  <si>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</si>
  <si>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</si>
  <si>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</si>
  <si>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</si>
  <si>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</si>
  <si>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</si>
  <si>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</si>
  <si>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</si>
  <si>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</si>
  <si>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</si>
  <si>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</si>
  <si>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</si>
  <si>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</si>
  <si>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</si>
  <si>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</si>
  <si>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</si>
  <si>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</si>
  <si>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</si>
  <si>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</si>
  <si>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</si>
  <si>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</si>
  <si>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</si>
  <si>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</si>
  <si>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</si>
  <si>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</si>
  <si>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</si>
  <si>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</si>
  <si>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</si>
  <si>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</si>
  <si>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</si>
  <si>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</si>
  <si>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</si>
  <si>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</si>
  <si>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</si>
  <si>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</si>
  <si>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</si>
  <si>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</si>
  <si>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</si>
  <si>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</si>
  <si>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</si>
  <si>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</si>
  <si>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</si>
  <si>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</si>
  <si>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</si>
  <si>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</si>
  <si>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</si>
  <si>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</si>
  <si>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</si>
  <si>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</si>
  <si>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</si>
  <si>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</si>
  <si>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</si>
  <si>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</si>
  <si>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</si>
  <si>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</si>
  <si>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</si>
  <si>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</si>
  <si>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</si>
  <si>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</si>
  <si>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</si>
  <si>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</si>
  <si>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</si>
  <si>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</si>
  <si>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</si>
  <si>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</si>
  <si>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</si>
  <si>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</si>
  <si>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</si>
  <si>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</si>
  <si>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</si>
  <si>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</si>
  <si>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</si>
  <si>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</si>
  <si>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</si>
  <si>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</si>
  <si>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</si>
  <si>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</si>
  <si>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</si>
  <si>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</si>
  <si>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</si>
  <si>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</si>
  <si>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</si>
  <si>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</si>
  <si>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</si>
  <si>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</si>
  <si>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</si>
  <si>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</si>
  <si>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</si>
  <si>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</si>
  <si>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</si>
  <si>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</si>
  <si>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</si>
  <si>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</si>
  <si>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</si>
  <si>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</si>
  <si>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</si>
  <si>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</si>
  <si>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</si>
  <si>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</si>
  <si>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</si>
  <si>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</si>
  <si>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</si>
  <si>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</si>
  <si>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</si>
  <si>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</si>
  <si>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</si>
  <si>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</si>
  <si>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</si>
  <si>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</si>
  <si>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</si>
  <si>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</si>
  <si>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</si>
  <si>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</si>
  <si>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</si>
  <si>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</si>
  <si>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</si>
  <si>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</si>
  <si>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</si>
  <si>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</si>
  <si>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</si>
  <si>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</si>
  <si>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</si>
  <si>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</si>
  <si>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</si>
  <si>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</si>
  <si>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</si>
  <si>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</si>
  <si>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</si>
  <si>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</si>
  <si>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</si>
  <si>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</si>
  <si>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</si>
  <si>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</si>
  <si>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</si>
  <si>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</si>
  <si>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</si>
  <si>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</si>
  <si>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</si>
  <si>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</si>
  <si>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</si>
  <si>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</si>
  <si>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</si>
  <si>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</si>
  <si>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</si>
  <si>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</si>
  <si>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</si>
  <si>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</si>
  <si>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</si>
  <si>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</si>
  <si>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</si>
  <si>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</si>
  <si>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</si>
  <si>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</si>
  <si>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</si>
  <si>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</si>
  <si>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</si>
  <si>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</si>
  <si>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</si>
  <si>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</si>
  <si>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</si>
  <si>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</si>
  <si>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</si>
  <si>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</si>
  <si>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</si>
  <si>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</si>
  <si>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</si>
  <si>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</si>
  <si>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</si>
  <si>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</si>
  <si>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</si>
  <si>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</si>
  <si>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</si>
  <si>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</si>
  <si>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</si>
  <si>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</si>
  <si>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</si>
  <si>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</si>
  <si>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</si>
  <si>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</si>
  <si>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</si>
  <si>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</si>
  <si>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</si>
  <si>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</si>
  <si>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</si>
  <si>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</si>
  <si>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</si>
  <si>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</si>
  <si>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</si>
  <si>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</si>
  <si>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</si>
  <si>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</si>
  <si>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</si>
  <si>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</si>
  <si>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</si>
  <si>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</si>
  <si>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</si>
  <si>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</si>
  <si>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</si>
  <si>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</si>
  <si>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</si>
  <si>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</si>
  <si>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</si>
  <si>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</si>
  <si>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</si>
  <si>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</si>
  <si>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</si>
  <si>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</si>
  <si>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</si>
  <si>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</si>
  <si>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</si>
  <si>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</si>
  <si>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</si>
  <si>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</si>
  <si>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</si>
  <si>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</si>
  <si>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</si>
  <si>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</si>
  <si>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</si>
  <si>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</si>
  <si>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</si>
  <si>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</si>
  <si>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</si>
  <si>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</si>
  <si>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</si>
  <si>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</si>
  <si>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</si>
  <si>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</si>
  <si>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</si>
  <si>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</si>
  <si>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</si>
  <si>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</si>
  <si>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</si>
  <si>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</si>
  <si>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</si>
  <si>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</si>
  <si>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</si>
  <si>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</si>
  <si>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</si>
  <si>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</si>
  <si>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</si>
  <si>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</si>
  <si>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</si>
  <si>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</si>
  <si>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</si>
  <si>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</si>
  <si>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</si>
  <si>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</si>
  <si>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</si>
  <si>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</si>
  <si>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</si>
  <si>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</si>
  <si>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</si>
  <si>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</si>
  <si>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</si>
  <si>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</si>
  <si>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</si>
  <si>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</si>
  <si>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</si>
  <si>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</si>
  <si>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</si>
  <si>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</si>
  <si>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</si>
  <si>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</si>
  <si>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</si>
  <si>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</si>
  <si>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</si>
  <si>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</si>
  <si>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</si>
  <si>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</si>
  <si>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</si>
  <si>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</si>
  <si>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</si>
  <si>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</si>
  <si>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</si>
  <si>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</si>
  <si>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</si>
  <si>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</si>
  <si>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</si>
  <si>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</si>
  <si>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</si>
  <si>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</si>
  <si>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</si>
  <si>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</si>
  <si>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</si>
  <si>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</si>
  <si>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</si>
  <si>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</si>
  <si>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</si>
  <si>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</si>
  <si>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</si>
  <si>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</si>
  <si>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</si>
  <si>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</si>
  <si>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</si>
  <si>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</si>
  <si>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</si>
  <si>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</si>
  <si>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</si>
  <si>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</si>
  <si>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</si>
  <si>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</si>
  <si>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</si>
  <si>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</si>
  <si>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</si>
  <si>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</si>
  <si>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</si>
  <si>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</si>
  <si>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</si>
  <si>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</si>
  <si>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</si>
  <si>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</si>
  <si>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</si>
  <si>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</si>
  <si>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</si>
  <si>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</si>
  <si>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</si>
  <si>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</si>
  <si>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</si>
  <si>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</si>
  <si>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</si>
  <si>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</si>
  <si>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</si>
  <si>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</si>
  <si>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</si>
  <si>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</si>
  <si>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</si>
  <si>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</si>
  <si>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</si>
  <si>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</si>
  <si>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</si>
  <si>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</si>
  <si>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</si>
  <si>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</si>
  <si>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</si>
  <si>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</si>
  <si>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</si>
  <si>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</si>
  <si>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</si>
  <si>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</si>
  <si>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</si>
  <si>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</si>
  <si>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</si>
  <si>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</si>
  <si>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</si>
  <si>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</si>
  <si>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</si>
  <si>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</si>
  <si>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</si>
  <si>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</si>
  <si>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</si>
  <si>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</si>
  <si>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</si>
  <si>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</si>
  <si>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</si>
  <si>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</si>
  <si>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</si>
  <si>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</si>
  <si>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</si>
  <si>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</si>
  <si>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</si>
  <si>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</si>
  <si>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</si>
  <si>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</si>
  <si>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</si>
  <si>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</si>
  <si>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</si>
  <si>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</si>
  <si>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</si>
  <si>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</si>
  <si>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</si>
  <si>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</si>
  <si>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</si>
  <si>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</si>
  <si>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</si>
  <si>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</si>
  <si>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</si>
  <si>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</si>
  <si>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</si>
  <si>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</si>
  <si>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</si>
  <si>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</si>
  <si>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</si>
  <si>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</si>
  <si>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</si>
  <si>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</si>
  <si>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</si>
  <si>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</si>
  <si>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</si>
  <si>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</si>
  <si>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</si>
  <si>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</si>
  <si>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</si>
  <si>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</si>
  <si>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</si>
  <si>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</si>
  <si>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</si>
  <si>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</si>
  <si>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</si>
  <si>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</si>
  <si>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</si>
  <si>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</si>
  <si>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</si>
  <si>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</si>
  <si>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</si>
  <si>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</si>
  <si>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</si>
  <si>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</si>
  <si>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</si>
  <si>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</si>
  <si>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</si>
  <si>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</si>
  <si>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</si>
  <si>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</si>
  <si>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</si>
  <si>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</si>
  <si>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</si>
  <si>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</si>
  <si>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</si>
  <si>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</si>
  <si>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</si>
  <si>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</si>
  <si>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</si>
  <si>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</si>
  <si>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</si>
  <si>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</si>
  <si>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</si>
  <si>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</si>
  <si>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</si>
  <si>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</si>
  <si>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</si>
  <si>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</si>
  <si>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</si>
  <si>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</si>
  <si>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</si>
  <si>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</si>
  <si>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</si>
  <si>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</si>
  <si>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</si>
  <si>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</si>
  <si>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</si>
  <si>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</si>
  <si>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</si>
  <si>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</si>
  <si>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</si>
  <si>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</si>
  <si>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</si>
  <si>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</si>
  <si>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</si>
  <si>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</si>
  <si>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</si>
  <si>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</si>
  <si>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</si>
  <si>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</si>
  <si>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</si>
  <si>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</si>
  <si>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</si>
  <si>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</si>
  <si>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</si>
  <si>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</si>
  <si>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</si>
  <si>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</si>
  <si>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</si>
  <si>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</si>
  <si>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</si>
  <si>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</si>
  <si>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</si>
  <si>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</si>
  <si>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</si>
  <si>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</si>
  <si>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</si>
  <si>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</si>
  <si>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</si>
  <si>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</si>
  <si>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</si>
  <si>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</si>
  <si>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</si>
  <si>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</si>
  <si>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</si>
  <si>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</si>
  <si>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</si>
  <si>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</si>
  <si>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</si>
  <si>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</si>
  <si>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</si>
  <si>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</si>
  <si>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</si>
  <si>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</si>
  <si>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</si>
  <si>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</si>
  <si>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</si>
  <si>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</si>
  <si>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</si>
  <si>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</si>
  <si>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</si>
  <si>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</si>
  <si>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</si>
  <si>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</si>
  <si>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</si>
  <si>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</si>
  <si>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</si>
  <si>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</si>
  <si>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</si>
  <si>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</si>
  <si>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</si>
  <si>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</si>
  <si>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</si>
  <si>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</si>
  <si>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</si>
  <si>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</si>
  <si>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</si>
  <si>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</si>
  <si>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</si>
  <si>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</si>
  <si>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</si>
  <si>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</si>
  <si>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</si>
  <si>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</si>
  <si>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</si>
  <si>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</si>
  <si>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</si>
  <si>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</si>
  <si>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</si>
  <si>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</si>
  <si>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</si>
  <si>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</si>
  <si>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</si>
  <si>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</si>
  <si>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</si>
  <si>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</si>
  <si>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</si>
  <si>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</si>
  <si>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</si>
  <si>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</si>
  <si>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</si>
  <si>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</si>
  <si>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</si>
  <si>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</si>
  <si>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</si>
  <si>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</si>
  <si>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</si>
  <si>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</si>
  <si>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</si>
  <si>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</si>
  <si>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</si>
  <si>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</si>
  <si>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</si>
  <si>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</si>
  <si>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</si>
  <si>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</si>
  <si>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</si>
  <si>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</si>
  <si>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</si>
  <si>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</si>
  <si>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</si>
  <si>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</si>
  <si>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</si>
  <si>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</si>
  <si>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</si>
  <si>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</si>
  <si>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</si>
  <si>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</si>
  <si>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</si>
  <si>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</si>
  <si>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</si>
  <si>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</si>
  <si>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</si>
  <si>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</si>
  <si>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</si>
  <si>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</si>
  <si>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</si>
  <si>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</si>
  <si>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</si>
  <si>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</si>
  <si>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</si>
  <si>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</si>
  <si>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</si>
  <si>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</si>
  <si>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</si>
  <si>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</si>
  <si>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</si>
  <si>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</si>
  <si>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</si>
  <si>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</si>
  <si>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</si>
  <si>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</si>
  <si>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</si>
  <si>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</si>
  <si>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</si>
  <si>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</si>
  <si>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</si>
  <si>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</si>
  <si>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</si>
  <si>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</si>
  <si>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</si>
  <si>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</si>
  <si>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</si>
  <si>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</si>
  <si>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</si>
  <si>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</si>
  <si>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</si>
  <si>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</si>
  <si>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</si>
  <si>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</si>
  <si>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</si>
  <si>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</si>
  <si>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</si>
  <si>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</si>
  <si>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</si>
  <si>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</si>
  <si>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</si>
  <si>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</si>
  <si>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</si>
  <si>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</si>
  <si>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</si>
  <si>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</si>
  <si>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</si>
  <si>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</si>
  <si>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</si>
  <si>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</si>
  <si>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</si>
  <si>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</si>
  <si>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</si>
  <si>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</si>
  <si>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</si>
  <si>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</si>
  <si>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</si>
  <si>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</si>
  <si>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</si>
  <si>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</si>
  <si>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</si>
  <si>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</si>
  <si>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</si>
  <si>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</si>
  <si>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</si>
  <si>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</si>
  <si>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</si>
  <si>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</si>
  <si>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</si>
  <si>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</si>
  <si>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</si>
  <si>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</si>
  <si>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</si>
  <si>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</si>
  <si>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</si>
  <si>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</si>
  <si>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</si>
  <si>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</si>
  <si>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</si>
  <si>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</si>
  <si>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</si>
  <si>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</si>
  <si>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</si>
  <si>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</si>
  <si>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</si>
  <si>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</si>
  <si>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</si>
  <si>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</si>
  <si>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</si>
  <si>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</si>
  <si>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</si>
  <si>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</si>
  <si>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</si>
  <si>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</si>
  <si>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</si>
  <si>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</si>
  <si>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</si>
  <si>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</si>
  <si>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</si>
  <si>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</si>
  <si>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</si>
  <si>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</si>
  <si>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</si>
  <si>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</si>
  <si>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</si>
  <si>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</si>
  <si>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</si>
  <si>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</si>
  <si>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</si>
  <si>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</si>
  <si>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</si>
  <si>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</si>
  <si>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</si>
  <si>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</si>
  <si>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</si>
  <si>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</si>
  <si>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</si>
  <si>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</si>
  <si>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</si>
  <si>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</si>
  <si>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</si>
  <si>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</si>
  <si>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</si>
  <si>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</si>
  <si>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</si>
  <si>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</si>
  <si>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</si>
  <si>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</si>
  <si>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</si>
  <si>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</si>
  <si>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</si>
  <si>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</si>
  <si>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</si>
  <si>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</si>
  <si>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</si>
  <si>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</si>
  <si>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</si>
  <si>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</si>
  <si>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</si>
  <si>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</si>
  <si>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</si>
  <si>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</si>
  <si>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</si>
  <si>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</si>
  <si>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</si>
  <si>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</si>
  <si>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</si>
  <si>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</si>
  <si>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</si>
  <si>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</si>
  <si>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</si>
  <si>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</si>
  <si>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</si>
  <si>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</si>
  <si>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</si>
  <si>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</si>
  <si>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</si>
  <si>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</si>
  <si>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</si>
  <si>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</si>
  <si>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</si>
  <si>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</si>
  <si>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</si>
  <si>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</si>
  <si>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</si>
  <si>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</si>
  <si>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</si>
  <si>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</si>
  <si>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</si>
  <si>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</si>
  <si>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</si>
  <si>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</si>
  <si>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</si>
  <si>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</si>
  <si>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</si>
  <si>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</si>
  <si>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</si>
  <si>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</si>
  <si>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</si>
  <si>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</si>
  <si>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</si>
  <si>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</si>
  <si>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</si>
  <si>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</si>
  <si>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</si>
  <si>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</si>
  <si>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</si>
  <si>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</si>
  <si>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</si>
  <si>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</si>
  <si>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</si>
  <si>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</si>
  <si>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</si>
  <si>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</si>
  <si>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</si>
  <si>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</si>
  <si>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</si>
  <si>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</si>
  <si>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</si>
  <si>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</si>
  <si>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</si>
  <si>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</si>
  <si>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</si>
  <si>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</si>
  <si>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</si>
  <si>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</si>
  <si>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</si>
  <si>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</si>
  <si>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</si>
  <si>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</si>
  <si>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</si>
  <si>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</si>
  <si>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</si>
  <si>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</si>
  <si>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</si>
  <si>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</si>
  <si>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</si>
  <si>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</si>
  <si>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</si>
  <si>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</si>
  <si>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</si>
  <si>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</si>
  <si>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</si>
  <si>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</si>
  <si>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</si>
  <si>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</si>
  <si>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</si>
  <si>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</si>
  <si>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</si>
  <si>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</si>
  <si>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</si>
  <si>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</si>
  <si>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</si>
  <si>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</si>
  <si>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</si>
  <si>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</si>
  <si>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</si>
  <si>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</si>
  <si>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</si>
  <si>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</si>
  <si>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</si>
  <si>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</si>
  <si>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</si>
  <si>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</si>
  <si>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</si>
  <si>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</si>
  <si>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</si>
  <si>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</si>
  <si>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</si>
  <si>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</si>
  <si>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</si>
  <si>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</si>
  <si>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</si>
  <si>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</si>
  <si>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</si>
  <si>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</si>
  <si>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</si>
  <si>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</si>
  <si>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</si>
  <si>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</si>
  <si>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</si>
  <si>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</si>
  <si>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</si>
  <si>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</si>
  <si>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</si>
  <si>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</si>
  <si>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</si>
  <si>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</si>
  <si>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</si>
  <si>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</si>
  <si>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</si>
  <si>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</si>
  <si>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</si>
  <si>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</si>
  <si>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</si>
  <si>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</si>
  <si>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</si>
  <si>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</si>
  <si>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</si>
  <si>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</si>
  <si>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</si>
  <si>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</si>
  <si>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</si>
  <si>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</si>
  <si>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</si>
  <si>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</si>
  <si>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</si>
  <si>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</si>
  <si>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</si>
  <si>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</si>
  <si>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</si>
  <si>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</si>
  <si>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</si>
  <si>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</si>
  <si>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</si>
  <si>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</si>
  <si>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</si>
  <si>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</si>
  <si>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</si>
  <si>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</si>
  <si>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</si>
  <si>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</si>
  <si>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</si>
  <si>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</si>
  <si>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</si>
  <si>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</si>
  <si>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</si>
  <si>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</si>
  <si>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</si>
  <si>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</si>
  <si>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</si>
  <si>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</si>
  <si>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</si>
  <si>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</si>
  <si>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</si>
  <si>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</si>
  <si>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</si>
  <si>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</si>
  <si>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</si>
  <si>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</si>
  <si>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</si>
  <si>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</si>
  <si>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</si>
  <si>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</si>
  <si>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</si>
  <si>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</si>
  <si>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</si>
  <si>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</si>
  <si>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</si>
  <si>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</si>
  <si>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</si>
  <si>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</si>
  <si>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</si>
  <si>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</si>
  <si>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</si>
  <si>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</si>
  <si>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</si>
  <si>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</si>
  <si>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</si>
  <si>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</si>
  <si>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</si>
  <si>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</si>
  <si>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</si>
  <si>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</si>
  <si>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</si>
  <si>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</si>
  <si>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</si>
  <si>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</si>
  <si>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</si>
  <si>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</si>
  <si>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</si>
  <si>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</si>
  <si>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</si>
  <si>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</si>
  <si>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</si>
  <si>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</si>
  <si>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</si>
  <si>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</si>
  <si>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</si>
  <si>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</si>
  <si>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</si>
  <si>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</si>
  <si>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</si>
  <si>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</si>
  <si>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</si>
  <si>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</si>
  <si>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</si>
  <si>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</si>
  <si>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</si>
  <si>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</si>
  <si>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</si>
  <si>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</si>
  <si>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</si>
  <si>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</si>
  <si>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</si>
  <si>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</si>
  <si>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</si>
  <si>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</si>
  <si>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</si>
  <si>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</si>
  <si>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</si>
  <si>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</si>
  <si>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</si>
  <si>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</si>
  <si>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</si>
  <si>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</si>
  <si>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</si>
  <si>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</si>
  <si>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</si>
  <si>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</si>
  <si>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</si>
  <si>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</si>
  <si>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</si>
  <si>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</si>
  <si>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</si>
  <si>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</si>
  <si>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</si>
  <si>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</si>
  <si>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</si>
  <si>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</si>
  <si>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</si>
  <si>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</si>
  <si>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</si>
  <si>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</si>
  <si>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</si>
  <si>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</si>
  <si>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</si>
  <si>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</si>
  <si>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</si>
  <si>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</si>
  <si>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</si>
  <si>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</si>
  <si>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</si>
  <si>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</si>
  <si>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</si>
  <si>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</si>
  <si>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</si>
  <si>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</si>
  <si>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</si>
  <si>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</si>
  <si>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</si>
  <si>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</si>
  <si>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</si>
  <si>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</si>
  <si>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</si>
  <si>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</si>
  <si>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</si>
  <si>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</si>
  <si>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</si>
  <si>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</si>
  <si>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</si>
  <si>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</si>
  <si>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</si>
  <si>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</si>
  <si>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</si>
  <si>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</si>
  <si>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</si>
  <si>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</si>
  <si>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</si>
  <si>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</si>
  <si>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</si>
  <si>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</si>
  <si>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</si>
  <si>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</si>
  <si>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</si>
  <si>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</si>
  <si>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</si>
  <si>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</si>
  <si>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</si>
  <si>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</si>
  <si>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</si>
  <si>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</si>
  <si>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</si>
  <si>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</si>
  <si>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</si>
  <si>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</si>
  <si>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</si>
  <si>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</si>
  <si>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</si>
  <si>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</si>
  <si>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</si>
  <si>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</si>
  <si>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</si>
  <si>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</si>
  <si>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</si>
  <si>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</si>
  <si>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</si>
  <si>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</si>
  <si>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</si>
  <si>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</si>
  <si>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</si>
  <si>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</si>
  <si>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</si>
  <si>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</si>
  <si>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</si>
  <si>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</si>
  <si>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</si>
  <si>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</si>
  <si>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</si>
  <si>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</si>
  <si>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</si>
  <si>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</si>
  <si>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</si>
  <si>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</si>
  <si>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</si>
  <si>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</si>
  <si>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</si>
  <si>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</si>
  <si>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</si>
  <si>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</si>
  <si>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</si>
  <si>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</si>
  <si>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</si>
  <si>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</si>
  <si>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</si>
  <si>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</si>
  <si>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</si>
  <si>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</si>
  <si>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</si>
  <si>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</si>
  <si>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</si>
  <si>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</si>
  <si>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</si>
  <si>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</si>
  <si>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</si>
  <si>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</si>
  <si>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</si>
  <si>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</si>
  <si>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</si>
  <si>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</si>
  <si>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</si>
  <si>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</si>
  <si>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</si>
  <si>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</si>
  <si>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</si>
  <si>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</si>
  <si>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</si>
  <si>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</si>
  <si>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</si>
  <si>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</si>
  <si>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</si>
  <si>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</si>
  <si>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</si>
  <si>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</si>
  <si>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</si>
  <si>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</si>
  <si>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</si>
  <si>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</si>
  <si>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</si>
  <si>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</si>
  <si>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</si>
  <si>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</si>
  <si>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</si>
  <si>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</si>
  <si>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</si>
  <si>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</si>
  <si>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</si>
  <si>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</si>
  <si>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</si>
  <si>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</si>
  <si>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</si>
  <si>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</si>
  <si>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</si>
  <si>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</si>
  <si>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</si>
  <si>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</si>
  <si>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</si>
  <si>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</si>
  <si>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</si>
  <si>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</si>
  <si>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</si>
  <si>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</si>
  <si>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</si>
  <si>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</si>
  <si>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</si>
  <si>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</si>
  <si>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</si>
  <si>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</si>
  <si>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</si>
  <si>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</si>
  <si>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</si>
  <si>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</si>
  <si>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</si>
  <si>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</si>
  <si>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</si>
  <si>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</si>
  <si>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</si>
  <si>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</si>
  <si>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</si>
  <si>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</si>
  <si>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</si>
  <si>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</si>
  <si>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</si>
  <si>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</si>
  <si>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</si>
  <si>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</si>
  <si>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</si>
  <si>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</si>
  <si>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</si>
  <si>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</si>
  <si>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</si>
  <si>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</si>
  <si>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</si>
  <si>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</si>
  <si>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</si>
  <si>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</si>
  <si>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</si>
  <si>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</si>
  <si>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</si>
  <si>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</si>
  <si>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</si>
  <si>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</si>
  <si>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</si>
  <si>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</si>
  <si>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</si>
  <si>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</si>
  <si>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</si>
  <si>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</si>
  <si>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</si>
  <si>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</si>
  <si>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</si>
  <si>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</si>
  <si>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</si>
  <si>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</si>
  <si>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</si>
  <si>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</si>
  <si>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</si>
  <si>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</si>
  <si>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</si>
  <si>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</si>
  <si>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</si>
  <si>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</si>
  <si>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</si>
  <si>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</si>
  <si>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</si>
  <si>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</si>
  <si>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</si>
  <si>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</si>
  <si>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</si>
  <si>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</si>
  <si>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</si>
  <si>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</si>
  <si>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</si>
  <si>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</si>
  <si>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</si>
  <si>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</si>
  <si>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</si>
  <si>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</si>
  <si>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</si>
  <si>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</si>
  <si>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</si>
  <si>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</si>
  <si>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</si>
  <si>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</si>
  <si>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</si>
  <si>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</si>
  <si>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</si>
  <si>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</si>
  <si>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</si>
  <si>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</si>
  <si>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</si>
  <si>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</si>
  <si>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</si>
  <si>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</si>
  <si>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</si>
  <si>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</si>
  <si>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</si>
  <si>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</si>
  <si>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</si>
  <si>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</si>
  <si>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</si>
  <si>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</si>
  <si>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</si>
  <si>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</si>
  <si>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</si>
  <si>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</si>
  <si>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</si>
  <si>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</si>
  <si>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</si>
  <si>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</si>
  <si>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</si>
  <si>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</si>
  <si>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</si>
  <si>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</si>
  <si>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</si>
  <si>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</si>
  <si>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</si>
  <si>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</si>
  <si>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</si>
  <si>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</si>
  <si>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</si>
  <si>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</si>
  <si>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</si>
  <si>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</si>
  <si>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</si>
  <si>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</si>
  <si>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</si>
  <si>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</si>
  <si>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</si>
  <si>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</si>
  <si>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</si>
  <si>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</si>
  <si>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</si>
  <si>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</si>
  <si>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</si>
  <si>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</si>
  <si>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</si>
  <si>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</si>
  <si>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</si>
  <si>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</si>
  <si>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</si>
  <si>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</si>
  <si>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</si>
  <si>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</si>
  <si>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</si>
  <si>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</si>
  <si>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</si>
  <si>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</si>
  <si>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</si>
  <si>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</si>
  <si>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</si>
  <si>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</si>
  <si>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</si>
  <si>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</si>
  <si>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</si>
  <si>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</si>
  <si>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</si>
  <si>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</si>
  <si>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</si>
  <si>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</si>
  <si>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</si>
  <si>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</si>
  <si>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</si>
  <si>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</si>
  <si>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</si>
  <si>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</si>
  <si>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</si>
  <si>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</si>
  <si>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</si>
  <si>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</si>
  <si>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</si>
  <si>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</si>
  <si>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</si>
  <si>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</si>
  <si>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</si>
  <si>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</si>
  <si>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</si>
  <si>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</si>
  <si>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</si>
  <si>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</si>
  <si>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</si>
  <si>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</si>
  <si>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</si>
  <si>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</si>
  <si>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</si>
  <si>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</si>
  <si>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</si>
  <si>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</si>
  <si>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</si>
  <si>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</si>
  <si>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</si>
  <si>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</si>
  <si>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</si>
  <si>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</si>
  <si>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</si>
  <si>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</si>
  <si>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</si>
  <si>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</si>
  <si>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</si>
  <si>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</si>
  <si>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</si>
  <si>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</si>
  <si>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</si>
  <si>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</si>
  <si>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</si>
  <si>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</si>
  <si>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</si>
  <si>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</si>
  <si>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</si>
  <si>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</si>
  <si>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</si>
  <si>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</si>
  <si>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</si>
  <si>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</si>
  <si>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</si>
  <si>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</si>
  <si>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</si>
  <si>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</si>
  <si>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</si>
  <si>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</si>
  <si>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</si>
  <si>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</si>
  <si>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</si>
  <si>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</si>
  <si>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</si>
  <si>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</si>
  <si>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</si>
  <si>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</si>
  <si>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</si>
  <si>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</si>
  <si>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</si>
  <si>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</si>
  <si>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</si>
  <si>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</si>
  <si>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</si>
  <si>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</si>
  <si>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</si>
  <si>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</si>
  <si>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</si>
  <si>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</si>
  <si>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</si>
  <si>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</si>
  <si>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</si>
  <si>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</si>
  <si>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</si>
  <si>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</si>
  <si>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</si>
  <si>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</si>
  <si>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</si>
  <si>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</si>
  <si>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</si>
  <si>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</si>
  <si>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</si>
  <si>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</si>
  <si>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</si>
  <si>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</si>
  <si>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</si>
  <si>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</si>
  <si>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</si>
  <si>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</si>
  <si>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</si>
  <si>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</si>
  <si>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</si>
  <si>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</si>
  <si>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</si>
  <si>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</si>
  <si>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</si>
  <si>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</si>
  <si>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</si>
  <si>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</si>
  <si>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</si>
  <si>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</si>
  <si>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</si>
  <si>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</si>
  <si>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</si>
  <si>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</si>
  <si>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</si>
  <si>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</si>
  <si>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</si>
  <si>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</si>
  <si>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</si>
  <si>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</si>
  <si>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</si>
  <si>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</si>
  <si>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</si>
  <si>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</si>
  <si>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</si>
  <si>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</si>
  <si>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</si>
  <si>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</si>
  <si>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</si>
  <si>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</si>
  <si>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</si>
  <si>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</si>
  <si>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</si>
  <si>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</si>
  <si>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</si>
  <si>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</si>
  <si>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</si>
  <si>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</si>
  <si>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</si>
  <si>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</si>
  <si>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</si>
  <si>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</si>
  <si>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</si>
  <si>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</si>
  <si>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</si>
  <si>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</si>
  <si>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</si>
  <si>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</si>
  <si>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</si>
  <si>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</si>
  <si>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</si>
  <si>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</si>
  <si>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</si>
  <si>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</si>
  <si>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</si>
  <si>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</si>
  <si>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</si>
  <si>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</si>
  <si>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</si>
  <si>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</si>
  <si>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</si>
  <si>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</si>
  <si>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</si>
  <si>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</si>
  <si>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</si>
  <si>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</si>
  <si>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</si>
  <si>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</si>
  <si>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</si>
  <si>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</si>
  <si>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</si>
  <si>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</si>
  <si>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</si>
  <si>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</si>
  <si>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</si>
  <si>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</si>
  <si>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</si>
  <si>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</si>
  <si>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</si>
  <si>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</si>
  <si>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</si>
  <si>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</si>
  <si>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</si>
  <si>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</si>
  <si>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</si>
  <si>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</si>
  <si>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</si>
  <si>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</si>
  <si>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</si>
  <si>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</si>
  <si>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</si>
  <si>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</si>
  <si>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</si>
  <si>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</si>
  <si>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</si>
  <si>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</si>
  <si>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</si>
  <si>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</si>
  <si>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</si>
  <si>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</si>
  <si>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</si>
  <si>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</si>
  <si>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</si>
  <si>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</si>
  <si>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</si>
  <si>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</si>
  <si>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</si>
  <si>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</si>
  <si>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</si>
  <si>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</si>
  <si>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</si>
  <si>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</si>
  <si>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</si>
  <si>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</si>
  <si>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</si>
  <si>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</si>
  <si>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</si>
  <si>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</si>
  <si>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</si>
  <si>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</si>
  <si>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</si>
  <si>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</si>
  <si>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</si>
  <si>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</si>
  <si>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</si>
  <si>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</si>
  <si>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</si>
  <si>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</si>
  <si>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</si>
  <si>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</si>
  <si>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</si>
  <si>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</si>
  <si>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</si>
  <si>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</si>
  <si>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</si>
  <si>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</si>
  <si>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</si>
  <si>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</si>
  <si>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</si>
  <si>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</si>
  <si>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</si>
  <si>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</si>
  <si>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</si>
  <si>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</si>
  <si>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</si>
  <si>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</si>
  <si>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</si>
  <si>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</si>
  <si>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</si>
  <si>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</si>
  <si>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</si>
  <si>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</si>
  <si>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</si>
  <si>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</si>
  <si>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</si>
  <si>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</si>
  <si>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</si>
  <si>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</si>
  <si>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</si>
  <si>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</si>
  <si>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</si>
  <si>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</si>
  <si>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</si>
  <si>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</si>
  <si>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</si>
  <si>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</si>
  <si>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</si>
  <si>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</si>
  <si>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</si>
  <si>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</si>
  <si>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</si>
  <si>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</si>
  <si>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</si>
  <si>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</si>
  <si>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</si>
  <si>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</si>
  <si>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</si>
  <si>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</si>
  <si>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</si>
  <si>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</si>
  <si>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</si>
  <si>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</si>
  <si>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</si>
  <si>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</si>
  <si>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</si>
  <si>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</si>
  <si>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</si>
  <si>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</si>
  <si>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</si>
  <si>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</si>
  <si>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</si>
  <si>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</si>
  <si>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</si>
  <si>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</si>
  <si>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</si>
  <si>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</si>
  <si>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</si>
  <si>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</si>
  <si>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</si>
  <si>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</si>
  <si>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</si>
  <si>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</si>
  <si>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</si>
  <si>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</si>
  <si>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</si>
  <si>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</si>
  <si>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</si>
  <si>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</si>
  <si>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</si>
  <si>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</si>
  <si>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</si>
  <si>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</si>
  <si>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</si>
  <si>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</si>
  <si>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</si>
  <si>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</si>
  <si>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</si>
  <si>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</si>
  <si>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</si>
  <si>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</si>
  <si>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</si>
  <si>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</si>
  <si>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</si>
  <si>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</si>
  <si>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</si>
  <si>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</si>
  <si>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</si>
  <si>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</si>
  <si>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</si>
  <si>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</si>
  <si>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</si>
  <si>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</si>
  <si>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</si>
  <si>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</si>
  <si>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</si>
  <si>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</si>
  <si>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</si>
  <si>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</si>
  <si>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</si>
  <si>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</si>
  <si>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</si>
  <si>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</si>
  <si>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</si>
  <si>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</si>
  <si>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</si>
  <si>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</si>
  <si>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</si>
  <si>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</si>
  <si>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</si>
  <si>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</si>
  <si>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</si>
  <si>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</si>
  <si>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</si>
  <si>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</si>
  <si>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</si>
  <si>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</si>
  <si>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</si>
  <si>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</si>
  <si>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</si>
  <si>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</si>
  <si>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</si>
  <si>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</si>
  <si>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</si>
  <si>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</si>
  <si>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</si>
  <si>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</si>
  <si>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</si>
  <si>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</si>
  <si>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</si>
  <si>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</si>
  <si>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</si>
  <si>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</si>
  <si>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</si>
  <si>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</si>
  <si>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</si>
  <si>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</si>
  <si>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</si>
  <si>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</si>
  <si>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</si>
  <si>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</si>
  <si>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</si>
  <si>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</si>
  <si>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</si>
  <si>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</si>
  <si>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</si>
  <si>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</si>
  <si>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</si>
  <si>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</si>
  <si>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</si>
  <si>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</si>
  <si>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</si>
  <si>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</si>
  <si>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</si>
  <si>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</si>
  <si>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</si>
  <si>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</si>
  <si>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</si>
  <si>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</si>
  <si>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</si>
  <si>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</si>
  <si>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</si>
  <si>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</si>
  <si>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</si>
  <si>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</si>
  <si>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</si>
  <si>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</si>
  <si>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</si>
  <si>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</si>
  <si>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</si>
  <si>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</si>
  <si>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</si>
  <si>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</si>
  <si>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</si>
  <si>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</si>
  <si>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</si>
  <si>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</si>
  <si>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</si>
  <si>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</si>
  <si>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</si>
  <si>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</si>
  <si>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</si>
  <si>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</si>
  <si>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</si>
  <si>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</si>
  <si>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</si>
  <si>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</si>
  <si>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</si>
  <si>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</si>
  <si>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</si>
  <si>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</si>
  <si>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</si>
  <si>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</si>
  <si>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</si>
  <si>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</si>
  <si>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</si>
  <si>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</si>
  <si>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</si>
  <si>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</si>
  <si>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</si>
  <si>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</si>
  <si>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</si>
  <si>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</si>
  <si>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</si>
  <si>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</si>
  <si>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</si>
  <si>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</si>
  <si>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</si>
  <si>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</si>
  <si>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</si>
  <si>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</si>
  <si>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</si>
  <si>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</si>
  <si>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</si>
  <si>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</si>
  <si>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</si>
  <si>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</si>
  <si>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</si>
  <si>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</si>
  <si>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</si>
  <si>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</si>
  <si>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</si>
  <si>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</si>
  <si>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</si>
  <si>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</si>
  <si>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</si>
  <si>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</si>
  <si>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</si>
  <si>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</si>
  <si>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</si>
  <si>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</si>
  <si>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</si>
  <si>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</si>
  <si>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</si>
  <si>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</si>
  <si>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</si>
  <si>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</si>
  <si>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</si>
  <si>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</si>
  <si>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</si>
  <si>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</si>
  <si>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</si>
  <si>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</si>
  <si>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</si>
  <si>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</si>
  <si>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</si>
  <si>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</si>
  <si>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</si>
  <si>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</si>
  <si>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</si>
  <si>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</si>
  <si>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</si>
  <si>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</si>
  <si>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</si>
  <si>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</si>
  <si>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</si>
  <si>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</si>
  <si>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</si>
  <si>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</si>
  <si>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</si>
  <si>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</si>
  <si>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</si>
  <si>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</si>
  <si>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</si>
  <si>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</si>
  <si>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</si>
  <si>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</si>
  <si>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</si>
  <si>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</si>
  <si>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</si>
  <si>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</si>
  <si>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</si>
  <si>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</si>
  <si>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</si>
  <si>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</si>
  <si>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</si>
  <si>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</si>
  <si>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</si>
  <si>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</si>
  <si>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</si>
  <si>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</si>
  <si>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</si>
  <si>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</si>
  <si>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</si>
  <si>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</si>
  <si>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</si>
  <si>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</si>
  <si>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</si>
  <si>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</si>
  <si>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</si>
  <si>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</si>
  <si>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</si>
  <si>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</si>
  <si>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</si>
  <si>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</si>
  <si>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</si>
  <si>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</si>
  <si>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</si>
  <si>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</si>
  <si>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</si>
  <si>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</si>
  <si>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</si>
  <si>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</si>
  <si>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</si>
  <si>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</si>
  <si>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</si>
  <si>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</si>
  <si>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</si>
  <si>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</si>
  <si>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</si>
  <si>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</si>
  <si>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</si>
  <si>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</si>
  <si>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</si>
  <si>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</si>
  <si>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</si>
  <si>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</si>
  <si>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</si>
  <si>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</si>
  <si>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</si>
  <si>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</si>
  <si>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</si>
  <si>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</si>
  <si>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</si>
  <si>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</si>
  <si>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</si>
  <si>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</si>
  <si>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</si>
  <si>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</si>
  <si>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</si>
  <si>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</si>
  <si>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</si>
  <si>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</si>
  <si>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</si>
  <si>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</si>
  <si>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</si>
  <si>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</si>
  <si>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</si>
  <si>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</si>
  <si>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</si>
  <si>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</si>
  <si>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</si>
  <si>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</si>
  <si>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</si>
  <si>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</si>
  <si>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</si>
  <si>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</si>
  <si>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</si>
  <si>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</si>
  <si>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</si>
  <si>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</si>
  <si>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</si>
  <si>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</si>
  <si>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</si>
  <si>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</si>
  <si>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</si>
  <si>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</si>
  <si>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</si>
  <si>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</si>
  <si>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</si>
  <si>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</si>
  <si>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</si>
  <si>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</si>
  <si>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</si>
  <si>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</si>
  <si>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</si>
  <si>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</si>
  <si>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</si>
  <si>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</si>
  <si>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</si>
  <si>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</si>
  <si>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</si>
  <si>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</si>
  <si>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</si>
  <si>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</si>
  <si>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</si>
  <si>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</si>
  <si>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</si>
  <si>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</si>
  <si>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</si>
  <si>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</si>
  <si>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</si>
  <si>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</si>
  <si>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</si>
  <si>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</si>
  <si>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</si>
  <si>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</si>
  <si>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</si>
  <si>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</si>
  <si>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</si>
  <si>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</si>
  <si>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</si>
  <si>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</si>
  <si>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</si>
  <si>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</si>
  <si>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</si>
  <si>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</si>
  <si>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</si>
  <si>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</si>
  <si>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</si>
  <si>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</si>
  <si>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</si>
  <si>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</si>
  <si>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</si>
  <si>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</si>
  <si>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</si>
  <si>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</si>
  <si>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</si>
  <si>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</si>
  <si>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</si>
  <si>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</si>
  <si>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</si>
  <si>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</si>
  <si>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</si>
  <si>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</si>
  <si>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</si>
  <si>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</si>
  <si>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</si>
  <si>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</si>
  <si>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</si>
  <si>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</si>
  <si>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</si>
  <si>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</si>
  <si>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</si>
  <si>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</si>
  <si>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</si>
  <si>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</si>
  <si>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</si>
  <si>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</si>
  <si>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</si>
  <si>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</si>
  <si>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</si>
  <si>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</si>
  <si>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</si>
  <si>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</si>
  <si>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</si>
  <si>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</si>
  <si>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</si>
  <si>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</si>
  <si>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</si>
  <si>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</si>
  <si>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</si>
  <si>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</si>
  <si>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</si>
  <si>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</si>
  <si>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</si>
  <si>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</si>
  <si>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</si>
  <si>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</si>
  <si>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</si>
  <si>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</si>
  <si>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</si>
  <si>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</si>
  <si>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</si>
  <si>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</si>
  <si>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</si>
  <si>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</si>
  <si>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</si>
  <si>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</si>
  <si>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</si>
  <si>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</si>
  <si>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</si>
  <si>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</si>
  <si>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</si>
  <si>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</si>
  <si>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</si>
  <si>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</si>
  <si>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</si>
  <si>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</si>
  <si>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</si>
  <si>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</si>
  <si>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</si>
  <si>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</si>
  <si>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</si>
  <si>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</si>
  <si>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</si>
  <si>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</si>
  <si>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</si>
  <si>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</si>
  <si>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</si>
  <si>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</si>
  <si>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</si>
  <si>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</si>
  <si>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</si>
  <si>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</si>
  <si>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</si>
  <si>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</si>
  <si>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</si>
  <si>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</si>
  <si>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</si>
  <si>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</si>
  <si>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</si>
  <si>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</si>
  <si>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</si>
  <si>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</si>
  <si>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</si>
  <si>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</si>
  <si>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</si>
  <si>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</si>
  <si>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</si>
  <si>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</si>
  <si>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</si>
  <si>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</si>
  <si>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</si>
  <si>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</si>
  <si>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</si>
  <si>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</si>
  <si>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</si>
  <si>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</si>
  <si>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</si>
  <si>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</si>
  <si>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</si>
  <si>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</si>
  <si>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</si>
  <si>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</si>
  <si>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</si>
  <si>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</si>
  <si>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</si>
  <si>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</si>
  <si>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</si>
  <si>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</si>
  <si>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</si>
  <si>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</si>
  <si>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</si>
  <si>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</si>
  <si>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</si>
  <si>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</si>
  <si>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</si>
  <si>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</si>
  <si>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</si>
  <si>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</si>
  <si>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</si>
  <si>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</si>
  <si>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</si>
  <si>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</si>
  <si>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</si>
  <si>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</si>
  <si>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</si>
  <si>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</si>
  <si>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</si>
  <si>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</si>
  <si>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</si>
  <si>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</si>
  <si>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</si>
  <si>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</si>
  <si>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</si>
  <si>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</si>
  <si>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</si>
  <si>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</si>
  <si>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</si>
  <si>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</si>
  <si>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</si>
  <si>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</si>
  <si>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</si>
  <si>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</si>
  <si>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</si>
  <si>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</si>
  <si>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</si>
  <si>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</si>
  <si>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</si>
  <si>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</si>
  <si>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</si>
  <si>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</si>
  <si>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</si>
  <si>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</si>
  <si>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</si>
  <si>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</si>
  <si>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</si>
  <si>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</si>
  <si>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</si>
  <si>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</si>
  <si>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</si>
  <si>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</si>
  <si>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</si>
  <si>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</si>
  <si>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</si>
  <si>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</si>
  <si>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</si>
  <si>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</si>
  <si>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</si>
  <si>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</si>
  <si>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</si>
  <si>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</si>
  <si>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</si>
  <si>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</si>
  <si>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</si>
  <si>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</si>
  <si>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</si>
  <si>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</si>
  <si>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</si>
  <si>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</si>
  <si>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</si>
  <si>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</si>
  <si>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</si>
  <si>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</si>
  <si>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</si>
  <si>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</si>
  <si>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</si>
  <si>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</si>
  <si>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</si>
  <si>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</si>
  <si>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</si>
  <si>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</si>
  <si>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</si>
  <si>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</si>
  <si>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</si>
  <si>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</si>
  <si>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</si>
  <si>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</si>
  <si>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</si>
  <si>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</si>
  <si>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</si>
  <si>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</si>
  <si>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</si>
  <si>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</si>
  <si>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</si>
  <si>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</si>
  <si>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</si>
  <si>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</si>
  <si>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</si>
  <si>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</si>
  <si>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</si>
  <si>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</si>
  <si>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</si>
  <si>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</si>
  <si>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</si>
  <si>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</si>
  <si>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</si>
  <si>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</si>
  <si>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</si>
  <si>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</si>
  <si>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</si>
  <si>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</si>
  <si>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</si>
  <si>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</si>
  <si>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</si>
  <si>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</si>
  <si>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</si>
  <si>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</si>
  <si>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</si>
  <si>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</si>
  <si>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</si>
  <si>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</si>
  <si>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</si>
  <si>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</si>
  <si>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</si>
  <si>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</si>
  <si>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</si>
  <si>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</si>
  <si>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</si>
  <si>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</si>
  <si>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</si>
  <si>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</si>
  <si>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</si>
  <si>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</si>
  <si>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</si>
  <si>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</si>
  <si>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</si>
  <si>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</si>
  <si>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</si>
  <si>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</si>
  <si>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</si>
  <si>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</si>
  <si>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</si>
  <si>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</si>
  <si>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</si>
  <si>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</si>
  <si>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</si>
  <si>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</si>
  <si>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</si>
  <si>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</si>
  <si>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</si>
  <si>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</si>
  <si>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</si>
  <si>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</si>
  <si>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</si>
  <si>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</si>
  <si>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</si>
  <si>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</si>
  <si>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</si>
  <si>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</si>
  <si>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</si>
  <si>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</si>
  <si>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</si>
  <si>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</si>
  <si>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</si>
  <si>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</si>
  <si>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</si>
  <si>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</si>
  <si>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</si>
  <si>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</si>
  <si>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</si>
  <si>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</si>
  <si>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</si>
  <si>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</si>
  <si>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</si>
  <si>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</si>
  <si>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</si>
  <si>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</si>
  <si>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</si>
  <si>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</si>
  <si>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</si>
  <si>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</si>
  <si>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</si>
  <si>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</si>
  <si>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</si>
  <si>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</si>
  <si>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</si>
  <si>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</si>
  <si>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</si>
  <si>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</si>
  <si>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</si>
  <si>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</si>
  <si>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</si>
  <si>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</si>
  <si>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</si>
  <si>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</si>
  <si>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</si>
  <si>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</si>
  <si>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</si>
  <si>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</si>
  <si>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</si>
  <si>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</si>
  <si>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</si>
  <si>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</si>
  <si>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</si>
  <si>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</si>
  <si>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</si>
  <si>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</si>
  <si>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</si>
  <si>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</si>
  <si>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</si>
  <si>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</si>
  <si>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</si>
  <si>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</si>
  <si>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</si>
  <si>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</si>
  <si>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</si>
  <si>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</si>
  <si>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</si>
  <si>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</si>
  <si>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</si>
  <si>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</si>
  <si>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</si>
  <si>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</si>
  <si>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</si>
  <si>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</si>
  <si>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</si>
  <si>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</si>
  <si>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</si>
  <si>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</si>
  <si>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</si>
  <si>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</si>
  <si>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</si>
  <si>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</si>
  <si>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</si>
  <si>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</si>
  <si>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</si>
  <si>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</si>
  <si>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</si>
  <si>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</si>
  <si>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</si>
  <si>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</si>
  <si>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</si>
  <si>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</si>
  <si>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</si>
  <si>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</si>
  <si>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</si>
  <si>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</si>
  <si>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</si>
  <si>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</si>
  <si>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</si>
  <si>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</si>
  <si>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</si>
  <si>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</si>
  <si>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</si>
  <si>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</si>
  <si>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</si>
  <si>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</si>
  <si>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</si>
  <si>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</si>
  <si>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</si>
  <si>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</si>
  <si>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</si>
  <si>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</si>
  <si>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</si>
  <si>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</si>
  <si>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</si>
  <si>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</si>
  <si>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</si>
  <si>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</si>
  <si>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</si>
  <si>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</si>
  <si>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</si>
  <si>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</si>
  <si>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</si>
  <si>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</si>
  <si>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</si>
  <si>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</si>
  <si>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</si>
  <si>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</si>
  <si>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</si>
  <si>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</si>
  <si>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</si>
  <si>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</si>
  <si>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</si>
  <si>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</si>
  <si>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</si>
  <si>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</si>
  <si>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</si>
  <si>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</si>
  <si>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</si>
  <si>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</si>
  <si>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</si>
  <si>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</si>
  <si>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</si>
  <si>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</si>
  <si>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</si>
  <si>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</si>
  <si>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</si>
  <si>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</si>
  <si>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</si>
  <si>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</si>
  <si>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</si>
  <si>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</si>
  <si>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</si>
  <si>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</si>
  <si>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</si>
  <si>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</si>
  <si>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</si>
  <si>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</si>
  <si>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</si>
  <si>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</si>
  <si>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</si>
  <si>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</si>
  <si>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</si>
  <si>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</si>
  <si>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</si>
  <si>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</si>
  <si>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</si>
  <si>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</si>
  <si>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</si>
  <si>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</si>
  <si>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</si>
  <si>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</si>
  <si>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</si>
  <si>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</si>
  <si>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</si>
  <si>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</si>
  <si>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</si>
  <si>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</si>
  <si>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</si>
  <si>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</si>
  <si>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</si>
  <si>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</si>
  <si>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</si>
  <si>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</si>
  <si>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</si>
  <si>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</si>
  <si>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</si>
  <si>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</si>
  <si>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</si>
  <si>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</si>
  <si>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</si>
  <si>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</si>
  <si>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</si>
  <si>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</si>
  <si>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</si>
  <si>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</si>
  <si>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</si>
  <si>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</si>
  <si>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</si>
  <si>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</si>
  <si>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</si>
  <si>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</si>
  <si>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</si>
  <si>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</si>
  <si>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</si>
  <si>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</si>
  <si>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</si>
  <si>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</si>
  <si>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</si>
  <si>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</si>
  <si>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</si>
  <si>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</si>
  <si>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</si>
  <si>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</si>
  <si>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</si>
  <si>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</si>
  <si>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</si>
  <si>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</si>
  <si>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</si>
  <si>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</si>
  <si>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</si>
  <si>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</si>
  <si>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</si>
  <si>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</si>
  <si>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</si>
  <si>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</si>
  <si>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</si>
  <si>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</si>
  <si>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</si>
  <si>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</si>
  <si>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</si>
  <si>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</si>
  <si>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</si>
  <si>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</si>
  <si>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</si>
  <si>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</si>
  <si>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</si>
  <si>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</si>
  <si>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</si>
  <si>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</si>
  <si>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</si>
  <si>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</si>
  <si>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</si>
  <si>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</si>
  <si>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</si>
  <si>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</si>
  <si>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</si>
  <si>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</si>
  <si>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</si>
  <si>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</si>
  <si>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</si>
  <si>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</si>
  <si>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</si>
  <si>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</si>
  <si>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</si>
  <si>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</si>
  <si>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</si>
  <si>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</si>
  <si>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</si>
  <si>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</si>
  <si>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</si>
  <si>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</si>
  <si>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</si>
  <si>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</si>
  <si>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</si>
  <si>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</si>
  <si>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</si>
  <si>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</si>
  <si>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</si>
  <si>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</si>
  <si>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</si>
  <si>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</si>
  <si>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</si>
  <si>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</si>
  <si>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</si>
  <si>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</si>
  <si>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</si>
  <si>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</si>
  <si>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</si>
  <si>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</si>
  <si>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</si>
  <si>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</si>
  <si>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</si>
  <si>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</si>
  <si>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</si>
  <si>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</si>
  <si>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</si>
  <si>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</si>
  <si>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</si>
  <si>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</si>
  <si>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</si>
  <si>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</si>
  <si>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</si>
  <si>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</si>
  <si>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</si>
  <si>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</si>
  <si>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</si>
  <si>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</si>
  <si>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</si>
  <si>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</si>
  <si>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</si>
  <si>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</si>
  <si>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</si>
  <si>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</si>
  <si>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</si>
  <si>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</si>
  <si>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</si>
  <si>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</si>
  <si>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</si>
  <si>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</si>
  <si>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</si>
  <si>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</si>
  <si>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</si>
  <si>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</si>
  <si>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</si>
  <si>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</si>
  <si>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</si>
  <si>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</si>
  <si>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</si>
  <si>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</si>
  <si>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</si>
  <si>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</si>
  <si>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</si>
  <si>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</si>
  <si>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</si>
  <si>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</si>
  <si>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</si>
  <si>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</si>
  <si>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</si>
  <si>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</si>
  <si>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</si>
  <si>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</si>
  <si>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</si>
  <si>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</si>
  <si>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</si>
  <si>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</si>
  <si>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</si>
  <si>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</si>
  <si>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</si>
  <si>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</si>
  <si>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</si>
  <si>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</si>
  <si>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</si>
  <si>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</si>
  <si>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</si>
  <si>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</si>
  <si>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</si>
  <si>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</si>
  <si>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</si>
  <si>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</si>
  <si>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</si>
  <si>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</si>
  <si>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</si>
  <si>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</si>
  <si>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</si>
  <si>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</si>
  <si>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</si>
  <si>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</si>
  <si>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</si>
  <si>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</si>
  <si>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</si>
  <si>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</si>
  <si>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</si>
  <si>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</si>
  <si>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</si>
  <si>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</si>
  <si>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</si>
  <si>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</si>
  <si>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</si>
  <si>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</si>
  <si>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</si>
  <si>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</si>
  <si>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</si>
  <si>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</si>
  <si>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</si>
  <si>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</si>
  <si>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</si>
  <si>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</si>
  <si>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</si>
  <si>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</si>
  <si>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</si>
  <si>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</si>
  <si>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</si>
  <si>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</si>
  <si>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</si>
  <si>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</si>
  <si>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</si>
  <si>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</si>
  <si>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</si>
  <si>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</si>
  <si>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</si>
  <si>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</si>
  <si>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</si>
  <si>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</si>
  <si>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</si>
  <si>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</si>
  <si>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</si>
  <si>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</si>
  <si>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</si>
  <si>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</si>
  <si>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</si>
  <si>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</si>
  <si>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</si>
  <si>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</si>
  <si>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</si>
  <si>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</si>
  <si>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</si>
  <si>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</si>
  <si>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</si>
  <si>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</si>
  <si>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</si>
  <si>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</si>
  <si>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</si>
  <si>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</si>
  <si>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</si>
  <si>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</si>
  <si>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</si>
  <si>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</si>
  <si>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</si>
  <si>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</si>
  <si>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</si>
  <si>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</si>
  <si>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</si>
  <si>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</si>
  <si>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</si>
  <si>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</si>
  <si>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</si>
  <si>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</si>
  <si>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</si>
  <si>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</si>
  <si>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</si>
  <si>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</si>
  <si>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</si>
  <si>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</si>
  <si>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</si>
  <si>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</si>
  <si>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</si>
  <si>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</si>
  <si>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</si>
  <si>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</si>
  <si>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</si>
  <si>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</si>
  <si>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</si>
  <si>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</si>
  <si>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</si>
  <si>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</si>
  <si>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</si>
  <si>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</si>
  <si>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</si>
  <si>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</si>
  <si>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</si>
  <si>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</si>
  <si>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</si>
  <si>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</si>
  <si>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</si>
  <si>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</si>
  <si>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</si>
  <si>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</si>
  <si>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</si>
  <si>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</si>
  <si>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</si>
  <si>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</si>
  <si>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</si>
  <si>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</si>
  <si>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</si>
  <si>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</si>
  <si>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</si>
  <si>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</si>
  <si>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</si>
  <si>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</si>
  <si>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</si>
  <si>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</si>
  <si>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</si>
  <si>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</si>
  <si>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</si>
  <si>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</si>
  <si>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</si>
  <si>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</si>
  <si>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</si>
  <si>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</si>
  <si>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</si>
  <si>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</si>
  <si>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</si>
  <si>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</si>
  <si>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</si>
  <si>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</si>
  <si>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</si>
  <si>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</si>
  <si>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</si>
  <si>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</si>
  <si>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</si>
  <si>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</si>
  <si>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</si>
  <si>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</si>
  <si>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</si>
  <si>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</si>
  <si>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</si>
  <si>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</si>
  <si>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</si>
  <si>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</si>
  <si>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</si>
  <si>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</si>
  <si>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</si>
  <si>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</si>
  <si>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</si>
  <si>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</si>
  <si>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</si>
  <si>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</si>
  <si>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</si>
  <si>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</si>
  <si>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</si>
  <si>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</si>
  <si>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</si>
  <si>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</si>
  <si>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</si>
  <si>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</si>
  <si>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</si>
  <si>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</si>
  <si>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</si>
  <si>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</si>
  <si>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</si>
  <si>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</si>
  <si>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</si>
  <si>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</si>
  <si>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</si>
  <si>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</si>
  <si>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</si>
  <si>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</si>
  <si>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</si>
  <si>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</si>
  <si>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</si>
  <si>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</si>
  <si>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</si>
  <si>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</si>
  <si>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</si>
  <si>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</si>
  <si>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</si>
  <si>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</si>
  <si>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</si>
  <si>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</si>
  <si>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</si>
  <si>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</si>
  <si>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</si>
  <si>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</si>
  <si>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</si>
  <si>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</si>
  <si>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</si>
  <si>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</si>
  <si>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</si>
  <si>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</si>
  <si>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</si>
  <si>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</si>
  <si>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</si>
  <si>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</si>
  <si>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</si>
  <si>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</si>
  <si>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</si>
  <si>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</si>
  <si>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</si>
  <si>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</si>
  <si>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</si>
  <si>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</si>
  <si>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</si>
  <si>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</si>
  <si>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</si>
  <si>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</si>
  <si>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</si>
  <si>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</si>
  <si>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</si>
  <si>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</si>
  <si>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</si>
  <si>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</si>
  <si>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</si>
  <si>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</si>
  <si>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</si>
  <si>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</si>
  <si>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</si>
  <si>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</si>
  <si>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</si>
  <si>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</si>
  <si>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</si>
  <si>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</si>
  <si>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</si>
  <si>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</si>
  <si>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</si>
  <si>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</si>
  <si>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</si>
  <si>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</si>
  <si>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</si>
  <si>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</si>
  <si>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</si>
  <si>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</si>
  <si>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</si>
  <si>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</si>
  <si>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</si>
  <si>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</si>
  <si>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</si>
  <si>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</si>
  <si>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</si>
  <si>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</si>
  <si>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</si>
  <si>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</si>
  <si>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</si>
  <si>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</si>
  <si>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</si>
  <si>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</si>
  <si>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</si>
  <si>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</si>
  <si>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</si>
  <si>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</si>
  <si>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</si>
  <si>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</si>
  <si>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</si>
  <si>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</si>
  <si>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</si>
  <si>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</si>
  <si>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</si>
  <si>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</si>
  <si>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</si>
  <si>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</si>
  <si>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</si>
  <si>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</si>
  <si>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</si>
  <si>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</si>
  <si>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</si>
  <si>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</si>
  <si>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</si>
  <si>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</si>
  <si>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</si>
  <si>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</si>
  <si>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</si>
  <si>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</si>
  <si>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</si>
  <si>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</si>
  <si>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</si>
  <si>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</si>
  <si>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</si>
  <si>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</si>
  <si>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</si>
  <si>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</si>
  <si>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</si>
  <si>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</si>
  <si>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</si>
  <si>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</si>
  <si>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</si>
  <si>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</si>
  <si>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</si>
  <si>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</si>
  <si>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</si>
  <si>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</si>
  <si>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</si>
  <si>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</si>
  <si>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</si>
  <si>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</si>
  <si>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</si>
  <si>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</si>
  <si>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</si>
  <si>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</si>
  <si>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</si>
  <si>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</si>
  <si>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</si>
  <si>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</si>
  <si>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</si>
  <si>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</si>
  <si>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</si>
  <si>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</si>
  <si>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</si>
  <si>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</si>
  <si>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</si>
  <si>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</si>
  <si>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</si>
  <si>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</si>
  <si>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</si>
  <si>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</si>
  <si>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</si>
  <si>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</si>
  <si>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</si>
  <si>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</si>
  <si>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</si>
  <si>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</si>
  <si>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</si>
  <si>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</si>
  <si>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</si>
  <si>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</si>
  <si>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</si>
  <si>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</si>
  <si>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</si>
  <si>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</si>
  <si>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</si>
  <si>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</si>
  <si>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</si>
  <si>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</si>
  <si>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</si>
  <si>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</si>
  <si>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</si>
  <si>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</si>
  <si>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</si>
  <si>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</si>
  <si>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</si>
  <si>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</si>
  <si>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</si>
  <si>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</si>
  <si>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</si>
  <si>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</si>
  <si>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</si>
  <si>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</si>
  <si>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</si>
  <si>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</si>
  <si>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</si>
  <si>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</si>
  <si>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</si>
  <si>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</si>
  <si>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</si>
  <si>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</si>
  <si>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</si>
  <si>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</si>
  <si>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</si>
  <si>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</si>
  <si>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</si>
  <si>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</si>
  <si>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</si>
  <si>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</si>
  <si>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</si>
  <si>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</si>
  <si>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</si>
  <si>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</si>
  <si>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</si>
  <si>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</si>
  <si>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</si>
  <si>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</si>
  <si>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</si>
  <si>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</si>
  <si>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</si>
  <si>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</si>
  <si>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</si>
  <si>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</si>
  <si>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</si>
  <si>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</si>
  <si>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</si>
  <si>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</si>
  <si>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</si>
  <si>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</si>
  <si>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</si>
  <si>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</si>
  <si>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</si>
  <si>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</si>
  <si>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</si>
  <si>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</si>
  <si>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</si>
  <si>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</si>
  <si>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</si>
  <si>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</si>
  <si>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</si>
  <si>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</si>
  <si>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</si>
  <si>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</si>
  <si>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</si>
  <si>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</si>
  <si>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</si>
  <si>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</si>
  <si>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</si>
  <si>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</si>
  <si>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</si>
  <si>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</si>
  <si>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</si>
  <si>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</si>
  <si>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</si>
  <si>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</si>
  <si>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</si>
  <si>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</si>
  <si>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</si>
  <si>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</si>
  <si>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</si>
  <si>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</si>
  <si>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</si>
  <si>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</si>
  <si>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</si>
  <si>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</si>
  <si>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</si>
  <si>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</si>
  <si>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</si>
  <si>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</si>
  <si>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</si>
  <si>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</si>
  <si>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</si>
  <si>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</si>
  <si>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</si>
  <si>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</si>
  <si>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</si>
  <si>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</si>
  <si>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</si>
  <si>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</si>
  <si>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</si>
  <si>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</si>
  <si>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</si>
  <si>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</si>
  <si>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</si>
  <si>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</si>
  <si>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</si>
  <si>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</si>
  <si>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</si>
  <si>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</si>
  <si>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</si>
  <si>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</si>
  <si>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</si>
  <si>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</si>
  <si>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</si>
  <si>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</si>
  <si>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</si>
  <si>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</si>
  <si>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</si>
  <si>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</si>
  <si>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</si>
  <si>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</si>
  <si>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</si>
  <si>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</si>
  <si>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</si>
  <si>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</si>
  <si>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</si>
  <si>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</si>
  <si>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</si>
  <si>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</si>
  <si>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</si>
  <si>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</si>
  <si>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</si>
  <si>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</si>
  <si>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</si>
  <si>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</si>
  <si>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</si>
  <si>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</si>
  <si>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</si>
  <si>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</si>
  <si>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</si>
  <si>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</si>
  <si>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</si>
  <si>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</si>
  <si>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</si>
  <si>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</si>
  <si>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</si>
  <si>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</si>
  <si>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</si>
  <si>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</si>
  <si>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</si>
  <si>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</si>
  <si>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</si>
  <si>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</si>
  <si>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</si>
  <si>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</si>
  <si>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</si>
  <si>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</si>
  <si>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</si>
  <si>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</si>
  <si>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</si>
  <si>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</si>
  <si>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</si>
  <si>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</si>
  <si>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</si>
  <si>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</si>
  <si>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</si>
  <si>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</si>
  <si>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</si>
  <si>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</si>
  <si>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</si>
  <si>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</si>
  <si>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</si>
  <si>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</si>
  <si>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</si>
  <si>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</si>
  <si>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</si>
  <si>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</si>
  <si>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</si>
  <si>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</si>
  <si>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</si>
  <si>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</si>
  <si>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</si>
  <si>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</si>
  <si>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</si>
  <si>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</si>
  <si>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</si>
  <si>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</si>
  <si>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</si>
  <si>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</si>
  <si>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</si>
  <si>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</si>
  <si>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</si>
  <si>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</si>
  <si>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</si>
  <si>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</si>
  <si>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</si>
  <si>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</si>
  <si>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</si>
  <si>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</si>
  <si>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</si>
  <si>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</si>
  <si>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</si>
  <si>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</si>
  <si>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</si>
  <si>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</si>
  <si>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</si>
  <si>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</si>
  <si>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</si>
  <si>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</si>
  <si>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</si>
  <si>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</si>
  <si>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</si>
  <si>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</si>
  <si>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</si>
  <si>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</si>
  <si>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</si>
  <si>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</si>
  <si>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</si>
  <si>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</si>
  <si>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</si>
  <si>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</si>
  <si>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</si>
  <si>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</si>
  <si>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</si>
  <si>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</si>
  <si>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</si>
  <si>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</si>
  <si>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</si>
  <si>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</si>
  <si>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</si>
  <si>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</si>
  <si>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</si>
  <si>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</si>
  <si>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</si>
  <si>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</si>
  <si>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</si>
  <si>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</si>
  <si>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</si>
  <si>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</si>
  <si>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</si>
  <si>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</si>
  <si>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</si>
  <si>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</si>
  <si>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</si>
  <si>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</si>
  <si>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</si>
  <si>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</si>
  <si>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</si>
  <si>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</si>
  <si>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</si>
  <si>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</si>
  <si>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</si>
  <si>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</si>
  <si>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</si>
  <si>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</si>
  <si>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</si>
  <si>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</si>
  <si>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</si>
  <si>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</si>
  <si>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</si>
  <si>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</si>
  <si>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</si>
  <si>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</si>
  <si>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</si>
  <si>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</si>
  <si>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</si>
  <si>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</si>
  <si>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</si>
  <si>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</si>
  <si>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</si>
  <si>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</si>
  <si>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</si>
  <si>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</si>
  <si>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</si>
  <si>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</si>
  <si>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</si>
  <si>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</si>
  <si>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</si>
  <si>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</si>
  <si>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</si>
  <si>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</si>
  <si>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</si>
  <si>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</si>
  <si>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</si>
  <si>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</si>
  <si>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</si>
  <si>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</si>
  <si>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</si>
  <si>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</si>
  <si>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</si>
  <si>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</si>
  <si>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</si>
  <si>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</si>
  <si>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</si>
  <si>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</si>
  <si>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</si>
  <si>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</si>
  <si>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</si>
  <si>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</si>
  <si>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</si>
  <si>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</si>
  <si>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</si>
  <si>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</si>
  <si>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</si>
  <si>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</si>
  <si>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</si>
  <si>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</si>
  <si>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</si>
  <si>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</si>
  <si>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</si>
  <si>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</si>
  <si>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</si>
  <si>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</si>
  <si>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</si>
  <si>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</si>
  <si>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</si>
  <si>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</si>
  <si>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</si>
  <si>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</si>
  <si>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</si>
  <si>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</si>
  <si>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</si>
  <si>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</si>
  <si>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</si>
  <si>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</si>
  <si>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</si>
  <si>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</si>
  <si>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</si>
  <si>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</si>
  <si>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</si>
  <si>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</si>
  <si>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</si>
  <si>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</si>
  <si>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</si>
  <si>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</si>
  <si>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</si>
  <si>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</si>
  <si>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</si>
  <si>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</si>
  <si>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</si>
  <si>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</si>
  <si>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</si>
  <si>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</si>
  <si>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</si>
  <si>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</si>
  <si>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</si>
  <si>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</si>
  <si>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</si>
  <si>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</si>
  <si>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</si>
  <si>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</si>
  <si>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</si>
  <si>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</si>
  <si>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</si>
  <si>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</si>
  <si>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</si>
  <si>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</si>
  <si>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</si>
  <si>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</si>
  <si>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</si>
  <si>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</si>
  <si>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</si>
  <si>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</si>
  <si>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</si>
  <si>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</si>
  <si>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</si>
  <si>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</si>
  <si>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</si>
  <si>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</si>
  <si>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</si>
  <si>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</si>
  <si>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</si>
  <si>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</si>
  <si>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</si>
  <si>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</si>
  <si>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</si>
  <si>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</si>
  <si>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</si>
  <si>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</si>
  <si>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</si>
  <si>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</si>
  <si>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</si>
  <si>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</si>
  <si>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</si>
  <si>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</si>
  <si>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</si>
  <si>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</si>
  <si>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</si>
  <si>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</si>
  <si>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</si>
  <si>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</si>
  <si>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</si>
  <si>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</si>
  <si>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</si>
  <si>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</si>
  <si>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</si>
  <si>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</si>
  <si>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</si>
  <si>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</si>
  <si>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</si>
  <si>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</si>
  <si>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</si>
  <si>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</si>
  <si>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</si>
  <si>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</si>
  <si>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</si>
  <si>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</si>
  <si>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</si>
  <si>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</si>
  <si>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</si>
  <si>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</si>
  <si>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</si>
  <si>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</si>
  <si>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</si>
  <si>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</si>
  <si>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</si>
  <si>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</si>
  <si>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</si>
  <si>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</si>
  <si>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</si>
  <si>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</si>
  <si>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</si>
  <si>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</si>
  <si>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</si>
  <si>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</si>
  <si>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</si>
  <si>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</si>
  <si>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</si>
  <si>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</si>
  <si>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</si>
  <si>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</si>
  <si>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</si>
  <si>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</si>
  <si>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</si>
  <si>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</si>
  <si>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</si>
  <si>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</si>
  <si>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</si>
  <si>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</si>
  <si>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</si>
  <si>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</si>
  <si>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</si>
  <si>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</si>
  <si>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</si>
  <si>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</si>
  <si>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</si>
  <si>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</si>
  <si>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</si>
  <si>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</si>
  <si>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</si>
  <si>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</si>
  <si>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</si>
  <si>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</si>
  <si>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</si>
  <si>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</si>
  <si>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</si>
  <si>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</si>
  <si>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</si>
  <si>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</si>
  <si>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</si>
  <si>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</si>
  <si>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</si>
  <si>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</si>
  <si>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</si>
  <si>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</si>
  <si>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</si>
  <si>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</si>
  <si>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</si>
  <si>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</si>
  <si>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</si>
  <si>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</si>
  <si>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</si>
  <si>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</si>
  <si>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</si>
  <si>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</si>
  <si>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</si>
  <si>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</si>
  <si>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</si>
  <si>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</si>
  <si>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</si>
  <si>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</si>
  <si>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</si>
  <si>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</si>
  <si>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</si>
  <si>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</si>
  <si>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</si>
  <si>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</si>
  <si>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</si>
  <si>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</si>
  <si>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</si>
  <si>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</si>
  <si>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</si>
  <si>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</si>
  <si>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</si>
  <si>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</si>
  <si>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</si>
  <si>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</si>
  <si>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</si>
  <si>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</si>
  <si>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</si>
  <si>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</si>
  <si>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</si>
  <si>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</si>
  <si>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</si>
  <si>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</si>
  <si>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</si>
  <si>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</si>
  <si>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</si>
  <si>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</si>
  <si>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</si>
  <si>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</si>
  <si>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</si>
  <si>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</si>
  <si>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</si>
  <si>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</si>
  <si>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</si>
  <si>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</si>
  <si>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</si>
  <si>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</si>
  <si>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</si>
  <si>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</si>
  <si>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</si>
  <si>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</si>
  <si>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</si>
  <si>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</si>
  <si>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</si>
  <si>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</si>
  <si>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</si>
  <si>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</si>
  <si>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</si>
  <si>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</si>
  <si>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</si>
  <si>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</si>
  <si>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</si>
  <si>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</si>
  <si>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</si>
  <si>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</si>
  <si>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</si>
  <si>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</si>
  <si>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</si>
  <si>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</si>
  <si>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</si>
  <si>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</si>
  <si>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</si>
  <si>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</si>
  <si>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</si>
  <si>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</si>
  <si>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</si>
  <si>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</si>
  <si>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</si>
  <si>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</si>
  <si>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</si>
  <si>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</si>
  <si>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</si>
  <si>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</si>
  <si>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</si>
  <si>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</si>
  <si>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</si>
  <si>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</si>
  <si>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</si>
  <si>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</si>
  <si>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</si>
  <si>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</si>
  <si>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</si>
  <si>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</si>
  <si>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</si>
  <si>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</si>
  <si>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</si>
  <si>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</si>
  <si>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</si>
  <si>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</si>
  <si>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</si>
  <si>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</si>
  <si>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</si>
  <si>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</si>
  <si>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</si>
  <si>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</si>
  <si>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</si>
  <si>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</si>
  <si>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</si>
  <si>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</si>
  <si>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</si>
  <si>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</si>
  <si>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</si>
  <si>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</si>
  <si>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</si>
  <si>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</si>
  <si>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</si>
  <si>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</si>
  <si>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</si>
  <si>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</si>
  <si>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</si>
  <si>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</si>
  <si>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</si>
  <si>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</si>
  <si>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</si>
  <si>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</si>
  <si>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</si>
  <si>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</si>
  <si>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</si>
  <si>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</si>
  <si>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</si>
  <si>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</si>
  <si>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</si>
  <si>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</si>
  <si>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</si>
  <si>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</si>
  <si>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</si>
  <si>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</si>
  <si>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</si>
  <si>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</si>
  <si>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</si>
  <si>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</si>
  <si>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</si>
  <si>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</si>
  <si>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</si>
  <si>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</si>
  <si>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</si>
  <si>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</si>
  <si>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</si>
  <si>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</si>
  <si>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</si>
  <si>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</si>
  <si>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</si>
  <si>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</si>
  <si>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</si>
  <si>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</si>
  <si>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</si>
  <si>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</si>
  <si>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</si>
  <si>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</si>
  <si>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</si>
  <si>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</si>
  <si>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</si>
  <si>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</si>
  <si>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</si>
  <si>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</si>
  <si>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</si>
  <si>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</si>
  <si>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</si>
  <si>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</si>
  <si>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</si>
  <si>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</si>
  <si>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</si>
  <si>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</si>
  <si>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</si>
  <si>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</si>
  <si>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</si>
  <si>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</si>
  <si>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</si>
  <si>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</si>
  <si>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</si>
  <si>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</si>
  <si>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</si>
  <si>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</si>
  <si>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</si>
  <si>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</si>
  <si>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</si>
  <si>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</si>
  <si>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</si>
  <si>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</si>
  <si>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</si>
  <si>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</si>
  <si>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</si>
  <si>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</si>
  <si>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</si>
  <si>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</si>
  <si>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</si>
  <si>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</si>
  <si>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</si>
  <si>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</si>
  <si>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</si>
  <si>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</si>
  <si>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</si>
  <si>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</si>
  <si>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</si>
  <si>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</si>
  <si>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</si>
  <si>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</si>
  <si>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</si>
  <si>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</si>
  <si>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</si>
  <si>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</si>
  <si>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</si>
  <si>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</si>
  <si>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</si>
  <si>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</si>
  <si>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</si>
  <si>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</si>
  <si>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</si>
  <si>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</si>
  <si>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</si>
  <si>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</si>
  <si>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</si>
  <si>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</si>
  <si>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</si>
  <si>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</si>
  <si>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</si>
  <si>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</si>
  <si>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</si>
  <si>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</si>
  <si>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</si>
  <si>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</si>
  <si>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</si>
  <si>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</si>
  <si>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</si>
  <si>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</si>
  <si>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</si>
  <si>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</si>
  <si>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</si>
  <si>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</si>
  <si>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</si>
  <si>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</si>
  <si>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</si>
  <si>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</si>
  <si>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</si>
  <si>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</si>
  <si>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</si>
  <si>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</si>
  <si>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</si>
  <si>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</si>
  <si>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</si>
  <si>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</si>
  <si>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</si>
  <si>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</si>
  <si>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</si>
  <si>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</si>
  <si>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</si>
  <si>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</si>
  <si>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</si>
  <si>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</si>
  <si>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</si>
  <si>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</si>
  <si>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</si>
  <si>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</si>
  <si>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</si>
  <si>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</si>
  <si>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</si>
  <si>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</si>
  <si>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</si>
  <si>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</si>
  <si>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</si>
  <si>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</si>
  <si>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</si>
  <si>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</si>
  <si>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</si>
  <si>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</si>
  <si>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</si>
  <si>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</si>
  <si>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</si>
  <si>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</si>
  <si>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</si>
  <si>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</si>
  <si>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</si>
  <si>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</si>
  <si>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</si>
  <si>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</si>
  <si>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</si>
  <si>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</si>
  <si>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</si>
  <si>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</si>
  <si>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</si>
  <si>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</si>
  <si>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</si>
  <si>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</si>
  <si>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</si>
  <si>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</si>
  <si>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</si>
  <si>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</si>
  <si>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</si>
  <si>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</si>
  <si>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</si>
  <si>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</si>
  <si>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</si>
  <si>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</si>
  <si>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</si>
  <si>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</si>
  <si>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</si>
  <si>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</si>
  <si>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</si>
  <si>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</si>
  <si>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</si>
  <si>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</si>
  <si>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</si>
  <si>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</si>
  <si>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</si>
  <si>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</si>
  <si>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</si>
  <si>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</si>
  <si>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</si>
  <si>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</si>
  <si>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</si>
  <si>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</si>
  <si>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</si>
  <si>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</si>
  <si>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</si>
  <si>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</si>
  <si>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</si>
  <si>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</si>
  <si>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</si>
  <si>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</si>
  <si>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</si>
  <si>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</si>
  <si>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</si>
  <si>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</si>
  <si>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</si>
  <si>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</si>
  <si>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</si>
  <si>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</si>
  <si>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</si>
  <si>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</si>
  <si>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</si>
  <si>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</si>
  <si>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</si>
  <si>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</si>
  <si>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</si>
  <si>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</si>
  <si>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</si>
  <si>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</si>
  <si>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</si>
  <si>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</si>
  <si>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</si>
  <si>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</si>
  <si>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</si>
  <si>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</si>
  <si>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</si>
  <si>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</si>
  <si>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</si>
  <si>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</si>
  <si>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</si>
  <si>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</si>
  <si>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</si>
  <si>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</si>
  <si>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</si>
  <si>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</si>
  <si>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</si>
  <si>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</si>
  <si>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</si>
  <si>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</si>
  <si>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</si>
  <si>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</si>
  <si>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</si>
  <si>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</si>
  <si>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</si>
  <si>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</si>
  <si>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</si>
  <si>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</si>
  <si>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</si>
  <si>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</si>
  <si>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</si>
  <si>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</si>
  <si>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</si>
  <si>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</si>
  <si>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</si>
  <si>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</si>
  <si>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</si>
  <si>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</si>
  <si>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</si>
  <si>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</si>
  <si>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</si>
  <si>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</si>
  <si>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</si>
  <si>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</si>
  <si>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</si>
  <si>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</si>
  <si>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</si>
  <si>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</si>
  <si>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</si>
  <si>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</si>
  <si>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</si>
  <si>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</si>
  <si>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</si>
  <si>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</si>
  <si>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</si>
  <si>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</si>
  <si>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</si>
  <si>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</si>
  <si>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</si>
  <si>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</si>
  <si>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</si>
  <si>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</si>
  <si>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</si>
  <si>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</si>
  <si>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</si>
  <si>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</si>
  <si>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</si>
  <si>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</si>
  <si>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</si>
  <si>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</si>
  <si>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</si>
  <si>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</si>
  <si>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</si>
  <si>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</si>
  <si>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</si>
  <si>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</si>
  <si>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</si>
  <si>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</si>
  <si>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</si>
  <si>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</si>
  <si>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</si>
  <si>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</si>
  <si>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</si>
  <si>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</si>
  <si>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</si>
  <si>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</si>
  <si>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</si>
  <si>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</si>
  <si>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</si>
  <si>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</si>
  <si>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</si>
  <si>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</si>
  <si>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</si>
  <si>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</si>
  <si>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</si>
  <si>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</si>
  <si>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</si>
  <si>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</si>
  <si>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</si>
  <si>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</si>
  <si>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</si>
  <si>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</si>
  <si>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</si>
  <si>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</si>
  <si>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</si>
  <si>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</si>
  <si>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</si>
  <si>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</si>
  <si>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</si>
  <si>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</si>
  <si>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</si>
  <si>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</si>
  <si>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</si>
  <si>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</si>
  <si>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</si>
  <si>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</si>
  <si>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</si>
  <si>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</si>
  <si>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</si>
  <si>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</si>
  <si>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</si>
  <si>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</si>
  <si>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</si>
  <si>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</si>
  <si>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</si>
  <si>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</si>
  <si>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</si>
  <si>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</si>
  <si>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</si>
  <si>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</si>
  <si>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</si>
  <si>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</si>
  <si>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</si>
  <si>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</si>
  <si>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</si>
  <si>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</si>
  <si>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</si>
  <si>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</si>
  <si>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</si>
  <si>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</si>
  <si>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</si>
  <si>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</si>
  <si>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</si>
  <si>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</si>
  <si>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</si>
  <si>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</si>
  <si>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</si>
  <si>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</si>
  <si>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</si>
  <si>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</si>
  <si>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</si>
  <si>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</si>
  <si>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</si>
  <si>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</si>
  <si>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</si>
  <si>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</si>
  <si>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</si>
  <si>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</si>
  <si>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</si>
  <si>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</si>
  <si>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</si>
  <si>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</si>
  <si>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</si>
  <si>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</si>
  <si>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</si>
  <si>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</si>
  <si>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</si>
  <si>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</si>
  <si>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</si>
  <si>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</si>
  <si>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</si>
  <si>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</si>
  <si>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</si>
  <si>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</si>
  <si>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</si>
  <si>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</si>
  <si>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</si>
  <si>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</si>
  <si>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</si>
  <si>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</si>
  <si>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</si>
  <si>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</si>
  <si>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</si>
  <si>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</si>
  <si>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</si>
  <si>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</si>
  <si>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</si>
  <si>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</si>
  <si>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</si>
  <si>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</si>
  <si>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</si>
  <si>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</si>
  <si>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</si>
  <si>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</si>
  <si>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</si>
  <si>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</si>
  <si>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</si>
  <si>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</si>
  <si>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</si>
  <si>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</si>
  <si>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</si>
  <si>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</si>
  <si>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</si>
  <si>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</si>
  <si>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</si>
  <si>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</si>
  <si>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</si>
  <si>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</si>
  <si>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</si>
  <si>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</si>
  <si>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</si>
  <si>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</si>
  <si>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</si>
  <si>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</si>
  <si>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</si>
  <si>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</si>
  <si>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</si>
  <si>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</si>
  <si>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</si>
  <si>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</si>
  <si>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</si>
  <si>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</si>
  <si>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</si>
  <si>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</si>
  <si>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</si>
  <si>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</si>
  <si>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</si>
  <si>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</si>
  <si>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</si>
  <si>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</si>
  <si>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</si>
  <si>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</si>
  <si>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</si>
  <si>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</si>
  <si>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</si>
  <si>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</si>
  <si>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</si>
  <si>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</si>
  <si>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</si>
  <si>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</si>
  <si>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</si>
  <si>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</si>
  <si>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</si>
  <si>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</si>
  <si>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</si>
  <si>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</si>
  <si>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</si>
  <si>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</si>
  <si>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</si>
  <si>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</si>
  <si>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</si>
  <si>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</si>
  <si>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</si>
  <si>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</si>
  <si>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</si>
  <si>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</si>
  <si>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</si>
  <si>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</si>
  <si>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</si>
  <si>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</si>
  <si>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</si>
  <si>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</si>
  <si>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</si>
  <si>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</si>
  <si>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</si>
  <si>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</si>
  <si>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</si>
  <si>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</si>
  <si>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</si>
  <si>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</si>
  <si>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</si>
  <si>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</si>
  <si>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</si>
  <si>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</si>
  <si>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</si>
  <si>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</si>
  <si>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</si>
  <si>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</si>
  <si>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</si>
  <si>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</si>
  <si>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</si>
  <si>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</si>
  <si>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</si>
  <si>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</si>
  <si>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</si>
  <si>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</si>
  <si>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</si>
  <si>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</si>
  <si>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</si>
  <si>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</si>
  <si>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</si>
  <si>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</si>
  <si>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</si>
  <si>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</si>
  <si>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</si>
  <si>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</si>
  <si>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</si>
  <si>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</si>
  <si>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</si>
  <si>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</si>
  <si>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</si>
  <si>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</si>
  <si>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</si>
  <si>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</si>
  <si>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</si>
  <si>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</si>
  <si>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</si>
  <si>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</si>
  <si>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</si>
  <si>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</si>
  <si>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</si>
  <si>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</si>
  <si>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</si>
  <si>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</si>
  <si>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</si>
  <si>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</si>
  <si>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</si>
  <si>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</si>
  <si>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</si>
  <si>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</si>
  <si>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</si>
  <si>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</si>
  <si>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</si>
  <si>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</si>
  <si>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</si>
  <si>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</si>
  <si>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</si>
  <si>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</si>
  <si>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</si>
  <si>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</si>
  <si>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</si>
  <si>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</si>
  <si>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</si>
  <si>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</si>
  <si>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</si>
  <si>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</si>
  <si>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</si>
  <si>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</si>
  <si>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</si>
  <si>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</si>
  <si>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</si>
  <si>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</si>
  <si>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</si>
  <si>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</si>
  <si>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</si>
  <si>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</si>
  <si>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</si>
  <si>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</si>
  <si>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</si>
  <si>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</si>
  <si>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</si>
  <si>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</si>
  <si>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</si>
  <si>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</si>
  <si>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</si>
  <si>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</si>
  <si>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</si>
  <si>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</si>
  <si>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</si>
  <si>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</si>
  <si>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</si>
  <si>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</si>
  <si>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</si>
  <si>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</si>
  <si>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</si>
  <si>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</si>
  <si>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</si>
  <si>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</si>
  <si>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</si>
  <si>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</si>
  <si>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</si>
  <si>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</si>
  <si>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</si>
  <si>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</si>
  <si>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</si>
  <si>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</si>
  <si>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</si>
  <si>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</si>
  <si>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</si>
  <si>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</si>
  <si>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</si>
  <si>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</si>
  <si>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</si>
  <si>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</si>
  <si>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</si>
  <si>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</si>
  <si>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</si>
  <si>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</si>
  <si>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</si>
  <si>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</si>
  <si>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</si>
  <si>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</si>
  <si>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</si>
  <si>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</si>
  <si>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</si>
  <si>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</si>
  <si>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</si>
  <si>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</si>
  <si>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</si>
  <si>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</si>
  <si>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</si>
  <si>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</si>
  <si>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</si>
  <si>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</si>
  <si>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</si>
  <si>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</si>
  <si>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</si>
  <si>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</si>
  <si>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</si>
  <si>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</si>
  <si>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</si>
  <si>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</si>
  <si>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</si>
  <si>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</si>
  <si>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</si>
  <si>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</si>
  <si>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</si>
  <si>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</si>
  <si>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</si>
  <si>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</si>
  <si>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</si>
  <si>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</si>
  <si>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</si>
  <si>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</si>
  <si>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</si>
  <si>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</si>
  <si>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</si>
  <si>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</si>
  <si>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</si>
  <si>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</si>
  <si>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</si>
  <si>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</si>
  <si>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</si>
  <si>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</si>
  <si>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</si>
  <si>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</si>
  <si>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</si>
  <si>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</si>
  <si>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</si>
  <si>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</si>
  <si>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</si>
  <si>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</si>
  <si>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</si>
  <si>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</si>
  <si>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</si>
  <si>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</si>
  <si>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</si>
  <si>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</si>
  <si>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</si>
  <si>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</si>
  <si>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</si>
  <si>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</si>
  <si>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</si>
  <si>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</si>
  <si>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</si>
  <si>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</si>
  <si>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</si>
  <si>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</si>
  <si>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</si>
  <si>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</si>
  <si>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</si>
  <si>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</si>
  <si>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</si>
  <si>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</si>
  <si>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</si>
  <si>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</si>
  <si>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</si>
  <si>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</si>
  <si>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</si>
  <si>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</si>
  <si>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</si>
  <si>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</si>
  <si>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</si>
  <si>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</si>
  <si>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</si>
  <si>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</si>
  <si>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</si>
  <si>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</si>
  <si>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</si>
  <si>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</si>
  <si>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</si>
  <si>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</si>
  <si>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</si>
  <si>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</si>
  <si>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</si>
  <si>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</si>
  <si>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</si>
  <si>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</si>
  <si>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</si>
  <si>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</si>
  <si>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</si>
  <si>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</si>
  <si>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</si>
  <si>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</si>
  <si>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</si>
  <si>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</si>
  <si>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</si>
  <si>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</si>
  <si>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</si>
  <si>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</si>
  <si>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</si>
  <si>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</si>
  <si>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</si>
  <si>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</si>
  <si>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</si>
  <si>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</si>
  <si>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</si>
  <si>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</si>
  <si>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</si>
  <si>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</si>
  <si>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</si>
  <si>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</si>
  <si>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</si>
  <si>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</si>
  <si>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</si>
  <si>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</si>
  <si>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</si>
  <si>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</si>
  <si>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</si>
  <si>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</si>
  <si>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</si>
  <si>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</si>
  <si>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</si>
  <si>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</si>
  <si>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</si>
  <si>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</si>
  <si>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</si>
  <si>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</si>
  <si>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</si>
  <si>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</si>
  <si>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</si>
  <si>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</si>
  <si>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</si>
  <si>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</si>
  <si>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</si>
  <si>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</si>
  <si>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</si>
  <si>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</si>
  <si>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</si>
  <si>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</si>
  <si>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</si>
  <si>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</si>
  <si>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</si>
  <si>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</si>
  <si>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</si>
  <si>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</si>
  <si>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</si>
  <si>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</si>
  <si>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</si>
  <si>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</si>
  <si>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</si>
  <si>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</si>
  <si>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</si>
  <si>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</si>
  <si>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</si>
  <si>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</si>
  <si>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</si>
  <si>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</si>
  <si>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</si>
  <si>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</si>
  <si>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</si>
  <si>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</si>
  <si>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</si>
  <si>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</si>
  <si>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</si>
  <si>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</si>
  <si>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</si>
  <si>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</si>
  <si>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</si>
  <si>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</si>
  <si>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</si>
  <si>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</si>
  <si>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</si>
  <si>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</si>
  <si>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</si>
  <si>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</si>
  <si>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</si>
  <si>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</si>
  <si>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</si>
  <si>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</si>
  <si>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</si>
  <si>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</si>
  <si>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</si>
  <si>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</si>
  <si>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</si>
  <si>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</si>
  <si>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</si>
  <si>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</si>
  <si>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</si>
  <si>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</si>
  <si>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</si>
  <si>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</si>
  <si>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</si>
  <si>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</si>
  <si>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</si>
  <si>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</si>
  <si>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</si>
  <si>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</si>
  <si>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</si>
  <si>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</si>
  <si>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</si>
  <si>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</si>
  <si>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</si>
  <si>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</si>
  <si>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</si>
  <si>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</si>
  <si>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</si>
  <si>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</si>
  <si>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</si>
  <si>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</si>
  <si>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</si>
  <si>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</si>
  <si>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</si>
  <si>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</si>
  <si>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</si>
  <si>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</si>
  <si>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</si>
  <si>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</si>
  <si>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</si>
  <si>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</si>
  <si>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</si>
  <si>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</si>
  <si>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</si>
  <si>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</si>
  <si>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</si>
  <si>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</si>
  <si>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</si>
  <si>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</si>
  <si>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</si>
  <si>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</si>
  <si>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</si>
  <si>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</si>
  <si>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</si>
  <si>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</si>
  <si>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</si>
  <si>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</si>
  <si>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</si>
  <si>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</si>
  <si>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</si>
  <si>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</si>
  <si>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</si>
  <si>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</si>
  <si>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</si>
  <si>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</si>
  <si>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</si>
  <si>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</si>
  <si>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</si>
  <si>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</si>
  <si>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</si>
  <si>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</si>
  <si>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</si>
  <si>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</si>
  <si>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</si>
  <si>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</si>
  <si>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</si>
  <si>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</si>
  <si>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</si>
  <si>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</si>
  <si>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</si>
  <si>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</si>
  <si>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</si>
  <si>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</si>
  <si>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</si>
  <si>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</si>
  <si>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</si>
  <si>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</si>
  <si>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</si>
  <si>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</si>
  <si>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</si>
  <si>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</si>
  <si>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</si>
  <si>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</si>
  <si>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</si>
  <si>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</si>
  <si>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</si>
  <si>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</si>
  <si>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</si>
  <si>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</si>
  <si>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</si>
  <si>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</si>
  <si>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</si>
  <si>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</si>
  <si>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</si>
  <si>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</si>
  <si>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</si>
  <si>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</si>
  <si>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</si>
  <si>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</si>
  <si>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</si>
  <si>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</si>
  <si>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</si>
  <si>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</si>
  <si>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</si>
  <si>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</si>
  <si>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</si>
  <si>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</si>
  <si>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</si>
  <si>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</si>
  <si>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</si>
  <si>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</si>
  <si>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</si>
  <si>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</si>
  <si>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</si>
  <si>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</si>
  <si>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</si>
  <si>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</si>
  <si>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</si>
  <si>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</si>
  <si>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</si>
  <si>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</si>
  <si>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</si>
  <si>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</si>
  <si>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</si>
  <si>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</si>
  <si>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</si>
  <si>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</si>
  <si>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</si>
  <si>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</si>
  <si>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</si>
  <si>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</si>
  <si>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</si>
  <si>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</si>
  <si>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</si>
  <si>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</si>
  <si>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</si>
  <si>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</si>
  <si>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</si>
  <si>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</si>
  <si>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</si>
  <si>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</si>
  <si>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</si>
  <si>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</si>
  <si>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</si>
  <si>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</si>
  <si>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</si>
  <si>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</si>
  <si>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</si>
  <si>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</si>
  <si>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</si>
  <si>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</si>
  <si>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</si>
  <si>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</si>
  <si>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</si>
  <si>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</si>
  <si>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</si>
  <si>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</si>
  <si>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</si>
  <si>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</si>
  <si>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</si>
  <si>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</si>
  <si>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</si>
  <si>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</si>
  <si>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</si>
  <si>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</si>
  <si>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</si>
  <si>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</si>
  <si>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</si>
  <si>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</si>
  <si>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</si>
  <si>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</si>
  <si>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</si>
  <si>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</si>
  <si>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</si>
  <si>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</si>
  <si>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</si>
  <si>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</si>
  <si>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</si>
  <si>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</si>
  <si>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</si>
  <si>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</si>
  <si>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</si>
  <si>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</si>
  <si>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</si>
  <si>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</si>
  <si>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</si>
  <si>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</si>
  <si>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</si>
  <si>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</si>
  <si>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</si>
  <si>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</si>
  <si>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</si>
  <si>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</si>
  <si>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</si>
  <si>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</si>
  <si>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</si>
  <si>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</si>
  <si>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</si>
  <si>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</si>
  <si>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</si>
  <si>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</si>
  <si>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</si>
  <si>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</si>
  <si>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</si>
  <si>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</si>
  <si>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</si>
  <si>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</si>
  <si>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</si>
  <si>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</si>
  <si>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</si>
  <si>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</si>
  <si>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</si>
  <si>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</si>
  <si>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</si>
  <si>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</si>
  <si>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</si>
  <si>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</si>
  <si>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</si>
  <si>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</si>
  <si>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</si>
  <si>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</si>
  <si>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</si>
  <si>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</si>
  <si>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</si>
  <si>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</si>
  <si>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</si>
  <si>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</si>
  <si>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</si>
  <si>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</si>
  <si>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</si>
  <si>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</si>
  <si>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</si>
  <si>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</si>
  <si>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</si>
  <si>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</si>
  <si>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</si>
  <si>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</si>
  <si>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</si>
  <si>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</si>
  <si>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</si>
  <si>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</si>
  <si>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</si>
  <si>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</si>
  <si>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</si>
  <si>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</si>
  <si>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</si>
  <si>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</si>
  <si>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</si>
  <si>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</si>
  <si>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</si>
  <si>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</si>
  <si>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</si>
  <si>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</si>
  <si>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</si>
  <si>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</si>
  <si>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</si>
  <si>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</si>
  <si>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</si>
  <si>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</si>
  <si>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</si>
  <si>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</si>
  <si>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</si>
  <si>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</si>
  <si>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</si>
  <si>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</si>
  <si>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</si>
  <si>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</si>
  <si>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</si>
  <si>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</si>
  <si>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</si>
  <si>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</si>
  <si>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</si>
  <si>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</si>
  <si>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</si>
  <si>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</si>
  <si>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</si>
  <si>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</si>
  <si>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</si>
  <si>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</si>
  <si>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</si>
  <si>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</si>
  <si>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</si>
  <si>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</si>
  <si>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</si>
  <si>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</si>
  <si>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</si>
  <si>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</si>
  <si>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</si>
  <si>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</si>
  <si>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</si>
  <si>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</si>
  <si>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</si>
  <si>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</si>
  <si>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</si>
  <si>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</si>
  <si>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</si>
  <si>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</si>
  <si>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</si>
  <si>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</si>
  <si>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</si>
  <si>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</si>
  <si>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</si>
  <si>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</si>
  <si>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</si>
  <si>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</si>
  <si>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</si>
  <si>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</si>
  <si>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</si>
  <si>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</si>
  <si>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</si>
  <si>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</si>
  <si>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</si>
  <si>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</si>
  <si>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</si>
  <si>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</si>
  <si>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</si>
  <si>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</si>
  <si>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</si>
  <si>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</si>
  <si>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</si>
  <si>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</si>
  <si>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</si>
  <si>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</si>
  <si>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</si>
  <si>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</si>
  <si>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</si>
  <si>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</si>
  <si>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</si>
  <si>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</si>
  <si>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</si>
  <si>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</si>
  <si>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</si>
  <si>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</si>
  <si>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</si>
  <si>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</si>
  <si>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</si>
  <si>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</si>
  <si>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</si>
  <si>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</si>
  <si>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</si>
  <si>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</si>
  <si>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</si>
  <si>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</si>
  <si>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</si>
  <si>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</si>
  <si>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</si>
  <si>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</si>
  <si>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</si>
  <si>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</si>
  <si>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</si>
  <si>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</si>
  <si>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</si>
  <si>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</si>
  <si>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</si>
  <si>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</si>
  <si>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</si>
  <si>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</si>
  <si>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</si>
  <si>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</si>
  <si>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</si>
  <si>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</si>
  <si>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</si>
  <si>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</si>
  <si>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</si>
  <si>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</si>
  <si>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</si>
  <si>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</si>
  <si>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</si>
  <si>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</si>
  <si>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</si>
  <si>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</si>
  <si>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</si>
  <si>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</si>
  <si>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</si>
  <si>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</si>
  <si>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</si>
  <si>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</si>
  <si>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</si>
  <si>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</si>
  <si>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</si>
  <si>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</si>
  <si>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</si>
  <si>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</si>
  <si>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</si>
  <si>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</si>
  <si>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</si>
  <si>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</si>
  <si>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</si>
  <si>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</si>
  <si>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</si>
  <si>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</si>
  <si>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</si>
  <si>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</si>
  <si>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</si>
  <si>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</si>
  <si>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</si>
  <si>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</si>
  <si>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</si>
  <si>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</si>
  <si>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</si>
  <si>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</si>
  <si>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</si>
  <si>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</si>
  <si>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</si>
  <si>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</si>
  <si>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</si>
  <si>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</si>
  <si>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</si>
  <si>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</si>
  <si>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</si>
  <si>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</si>
  <si>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</si>
  <si>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</si>
  <si>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</si>
  <si>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</si>
  <si>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</si>
  <si>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</si>
  <si>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</si>
  <si>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</si>
  <si>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</si>
  <si>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</si>
  <si>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</si>
  <si>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</si>
  <si>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</si>
  <si>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</si>
  <si>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</si>
  <si>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</si>
  <si>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</si>
  <si>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</si>
  <si>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</si>
  <si>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</si>
  <si>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</si>
  <si>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</si>
  <si>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</si>
  <si>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</si>
  <si>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</si>
  <si>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</si>
  <si>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</si>
  <si>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</si>
  <si>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</si>
  <si>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</si>
  <si>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</si>
  <si>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</si>
  <si>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</si>
  <si>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</si>
  <si>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</si>
  <si>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</si>
  <si>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</si>
  <si>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</si>
  <si>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</si>
  <si>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</si>
  <si>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</si>
  <si>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</si>
  <si>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</si>
  <si>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</si>
  <si>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</si>
  <si>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</si>
  <si>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</si>
  <si>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</si>
  <si>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</si>
  <si>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</si>
  <si>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</si>
  <si>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</si>
  <si>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</si>
  <si>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</si>
  <si>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</si>
  <si>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</si>
  <si>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</si>
  <si>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</si>
  <si>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</si>
  <si>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</si>
  <si>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</si>
  <si>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</si>
  <si>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</si>
  <si>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</si>
  <si>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</si>
  <si>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</si>
  <si>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</si>
  <si>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</si>
  <si>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</si>
  <si>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</si>
  <si>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</si>
  <si>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</si>
  <si>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</si>
  <si>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</si>
  <si>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</si>
  <si>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</si>
  <si>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</si>
  <si>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</si>
  <si>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</si>
  <si>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</si>
  <si>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</si>
  <si>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</si>
  <si>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</si>
  <si>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</si>
  <si>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</si>
  <si>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</si>
  <si>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</si>
  <si>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</si>
  <si>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</si>
  <si>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</si>
  <si>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</si>
  <si>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</si>
  <si>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</si>
  <si>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</si>
  <si>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</si>
  <si>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</si>
  <si>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</si>
  <si>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</si>
  <si>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</si>
  <si>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</si>
  <si>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</si>
  <si>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</si>
  <si>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</si>
  <si>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</si>
  <si>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</si>
  <si>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</si>
  <si>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</si>
  <si>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</si>
  <si>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</si>
  <si>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</si>
  <si>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</si>
  <si>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</si>
  <si>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</si>
  <si>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</si>
  <si>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</si>
  <si>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</si>
  <si>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</si>
  <si>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</si>
  <si>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</si>
  <si>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</si>
  <si>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</si>
  <si>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</si>
  <si>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</si>
  <si>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</si>
  <si>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</si>
  <si>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</si>
  <si>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</si>
  <si>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</si>
  <si>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</si>
  <si>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</si>
  <si>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</si>
  <si>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</si>
  <si>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</si>
  <si>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</si>
  <si>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</si>
  <si>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</si>
  <si>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</si>
  <si>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</si>
  <si>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</si>
  <si>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</si>
  <si>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</si>
  <si>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</si>
  <si>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</si>
  <si>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</si>
  <si>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</si>
  <si>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</si>
  <si>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</si>
  <si>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</si>
  <si>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</si>
  <si>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</si>
  <si>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</si>
  <si>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</si>
  <si>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</si>
  <si>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</si>
  <si>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</si>
  <si>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</si>
  <si>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</si>
  <si>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</si>
  <si>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</si>
  <si>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</si>
  <si>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</si>
  <si>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</si>
  <si>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</si>
  <si>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</si>
  <si>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</si>
  <si>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</si>
  <si>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</si>
  <si>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</si>
  <si>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</si>
  <si>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</si>
  <si>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</si>
  <si>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</si>
  <si>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</si>
  <si>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</si>
  <si>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</si>
  <si>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</si>
  <si>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</si>
  <si>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</si>
  <si>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</si>
  <si>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</si>
  <si>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</si>
  <si>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</si>
  <si>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</si>
  <si>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</si>
  <si>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</si>
  <si>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</si>
  <si>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</si>
  <si>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</si>
  <si>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</si>
  <si>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</si>
  <si>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</si>
  <si>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</si>
  <si>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</si>
  <si>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</si>
  <si>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</si>
  <si>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</si>
  <si>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</si>
  <si>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</si>
  <si>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</si>
  <si>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</si>
  <si>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</si>
  <si>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</si>
  <si>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</si>
  <si>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</si>
  <si>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</si>
  <si>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</si>
  <si>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</si>
  <si>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</si>
  <si>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</si>
  <si>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</si>
  <si>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</si>
  <si>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</si>
  <si>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</si>
  <si>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</si>
  <si>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</si>
  <si>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</si>
  <si>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</si>
  <si>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</si>
  <si>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</si>
  <si>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</si>
  <si>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</si>
  <si>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</si>
  <si>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</si>
  <si>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</si>
  <si>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</si>
  <si>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</si>
  <si>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</si>
  <si>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</si>
  <si>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</si>
  <si>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</si>
  <si>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</si>
  <si>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</si>
  <si>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</si>
  <si>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</si>
  <si>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</si>
  <si>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</si>
  <si>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</si>
  <si>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</si>
  <si>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</si>
  <si>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</si>
  <si>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</si>
  <si>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</si>
  <si>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</si>
  <si>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</si>
  <si>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</si>
  <si>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</si>
  <si>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</si>
  <si>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</si>
  <si>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</si>
  <si>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</si>
  <si>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</si>
  <si>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</si>
  <si>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</si>
  <si>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</si>
  <si>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</si>
  <si>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</si>
  <si>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</si>
  <si>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</si>
  <si>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</si>
  <si>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</si>
  <si>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</si>
  <si>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</si>
  <si>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</si>
  <si>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</si>
  <si>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</si>
  <si>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</si>
  <si>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</si>
  <si>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</si>
  <si>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</si>
  <si>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</si>
  <si>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</si>
  <si>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</si>
  <si>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</si>
  <si>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</si>
  <si>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</si>
  <si>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</si>
  <si>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</si>
  <si>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</si>
  <si>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</si>
  <si>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</si>
  <si>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</si>
  <si>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</si>
  <si>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</si>
  <si>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</si>
  <si>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</si>
  <si>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</si>
  <si>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</si>
  <si>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</si>
  <si>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</si>
  <si>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</si>
  <si>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</si>
  <si>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</si>
  <si>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</si>
  <si>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</si>
  <si>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</si>
  <si>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</si>
  <si>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</si>
  <si>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</si>
  <si>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</si>
  <si>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</si>
  <si>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</si>
  <si>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</si>
  <si>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</si>
  <si>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</si>
  <si>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</si>
  <si>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</si>
  <si>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</si>
  <si>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</si>
  <si>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</si>
  <si>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</si>
  <si>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</si>
  <si>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</si>
  <si>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</si>
  <si>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</si>
  <si>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</si>
  <si>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</si>
  <si>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</si>
  <si>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</si>
  <si>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</si>
  <si>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</si>
  <si>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</si>
  <si>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</si>
  <si>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</si>
  <si>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</si>
  <si>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</si>
  <si>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</si>
  <si>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</si>
  <si>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</si>
  <si>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</si>
  <si>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</si>
  <si>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</si>
  <si>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</si>
  <si>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</si>
  <si>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</si>
  <si>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</si>
  <si>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</si>
  <si>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</si>
  <si>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</si>
  <si>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</si>
  <si>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</si>
  <si>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</si>
  <si>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</si>
  <si>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</si>
  <si>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</si>
  <si>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</si>
  <si>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</si>
  <si>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</si>
  <si>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</si>
  <si>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</si>
  <si>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</si>
  <si>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</si>
  <si>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</si>
  <si>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</si>
  <si>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</si>
  <si>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</si>
  <si>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</si>
  <si>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</si>
  <si>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</si>
  <si>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</si>
  <si>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</si>
  <si>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</si>
  <si>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</si>
  <si>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</si>
  <si>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</si>
  <si>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</si>
  <si>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</si>
  <si>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</si>
  <si>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</si>
  <si>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</si>
  <si>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</si>
  <si>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</si>
  <si>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</si>
  <si>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</si>
  <si>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</si>
  <si>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</si>
  <si>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</si>
  <si>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</si>
  <si>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</si>
  <si>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</si>
  <si>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</si>
  <si>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</si>
  <si>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</si>
  <si>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</si>
  <si>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</si>
  <si>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</si>
  <si>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</si>
  <si>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</si>
  <si>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</si>
  <si>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</si>
  <si>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</si>
  <si>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</si>
  <si>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</si>
  <si>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</si>
  <si>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</si>
  <si>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</si>
  <si>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</si>
  <si>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</si>
  <si>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</si>
  <si>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</si>
  <si>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</si>
  <si>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</si>
  <si>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</si>
  <si>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</si>
  <si>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</si>
  <si>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</si>
  <si>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</si>
  <si>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</si>
  <si>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</si>
  <si>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</si>
  <si>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</si>
  <si>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</si>
  <si>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</si>
  <si>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</si>
  <si>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</si>
  <si>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</si>
  <si>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</si>
  <si>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</si>
  <si>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</si>
  <si>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</si>
  <si>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</si>
  <si>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</si>
  <si>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</si>
  <si>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</si>
  <si>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</si>
  <si>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</si>
  <si>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</si>
  <si>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</si>
  <si>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</si>
  <si>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</si>
  <si>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</si>
  <si>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</si>
  <si>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</si>
  <si>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</si>
  <si>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</si>
  <si>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</si>
  <si>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</si>
  <si>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</si>
  <si>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</si>
  <si>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</si>
  <si>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</si>
  <si>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</si>
  <si>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</si>
  <si>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</si>
  <si>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</si>
  <si>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</si>
  <si>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</si>
  <si>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</si>
  <si>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</si>
  <si>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</si>
  <si>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</si>
  <si>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</si>
  <si>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</si>
  <si>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</si>
  <si>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</si>
  <si>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</si>
  <si>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</si>
  <si>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</si>
  <si>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</si>
  <si>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</si>
  <si>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</si>
  <si>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</si>
  <si>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</si>
  <si>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</si>
  <si>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</si>
  <si>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</si>
  <si>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</si>
  <si>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</si>
  <si>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</si>
  <si>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</si>
  <si>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</si>
  <si>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</si>
  <si>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</si>
  <si>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</si>
  <si>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</si>
  <si>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</si>
  <si>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</si>
  <si>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</si>
  <si>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</si>
  <si>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</si>
  <si>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</si>
  <si>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</si>
  <si>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</si>
  <si>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</si>
  <si>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</si>
  <si>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</si>
  <si>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</si>
  <si>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</si>
  <si>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</si>
  <si>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</si>
  <si>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</si>
  <si>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</si>
  <si>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</si>
  <si>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</si>
  <si>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</si>
  <si>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</si>
  <si>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</si>
  <si>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</si>
  <si>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</si>
  <si>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</si>
  <si>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</si>
  <si>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</si>
  <si>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</si>
  <si>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</si>
  <si>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</si>
  <si>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</si>
  <si>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</si>
  <si>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</si>
  <si>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</si>
  <si>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</si>
  <si>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</si>
  <si>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</si>
  <si>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</si>
  <si>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</si>
  <si>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</si>
  <si>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</si>
  <si>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</si>
  <si>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</si>
  <si>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</si>
  <si>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</si>
  <si>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</si>
  <si>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</si>
  <si>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</si>
  <si>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</si>
  <si>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</si>
  <si>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</si>
  <si>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</si>
  <si>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</si>
  <si>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</si>
  <si>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</si>
  <si>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</si>
  <si>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</si>
  <si>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</si>
  <si>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</si>
  <si>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</si>
  <si>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</si>
  <si>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</si>
  <si>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</si>
  <si>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</si>
  <si>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</si>
  <si>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</si>
  <si>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</si>
  <si>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</si>
  <si>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</si>
  <si>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</si>
  <si>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</si>
  <si>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</si>
  <si>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</si>
  <si>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</si>
  <si>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</si>
  <si>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</si>
  <si>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</si>
  <si>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</si>
  <si>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</si>
  <si>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</si>
  <si>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</si>
  <si>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</si>
  <si>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</si>
  <si>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</si>
  <si>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</si>
  <si>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</si>
  <si>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</si>
  <si>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</si>
  <si>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</si>
  <si>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</si>
  <si>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</si>
  <si>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</si>
  <si>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</si>
  <si>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</si>
  <si>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</si>
  <si>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</si>
  <si>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</si>
  <si>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</si>
  <si>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</si>
  <si>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</si>
  <si>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</si>
  <si>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</si>
  <si>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</si>
  <si>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</si>
  <si>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</si>
  <si>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</si>
  <si>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</si>
  <si>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</si>
  <si>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</si>
  <si>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</si>
  <si>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</si>
  <si>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</si>
  <si>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</si>
  <si>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</si>
  <si>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</si>
  <si>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</si>
  <si>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</si>
  <si>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</si>
  <si>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</si>
  <si>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</si>
  <si>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</si>
  <si>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</si>
  <si>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</si>
  <si>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</si>
  <si>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</si>
  <si>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</si>
  <si>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</si>
  <si>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</si>
  <si>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</si>
  <si>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</si>
  <si>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</si>
  <si>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</si>
  <si>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</si>
  <si>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</si>
  <si>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</si>
  <si>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</si>
  <si>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</si>
  <si>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</si>
  <si>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</si>
  <si>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</si>
  <si>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</si>
  <si>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</si>
  <si>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</si>
  <si>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</si>
  <si>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</si>
  <si>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</si>
  <si>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</si>
  <si>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</si>
  <si>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</si>
  <si>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</si>
  <si>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</si>
  <si>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</si>
  <si>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</si>
  <si>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</si>
  <si>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</si>
  <si>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</si>
  <si>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</si>
  <si>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</si>
  <si>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</si>
  <si>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</si>
  <si>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</si>
  <si>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</si>
  <si>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</si>
  <si>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</si>
  <si>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</si>
  <si>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</si>
  <si>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</si>
  <si>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</si>
  <si>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</si>
  <si>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</si>
  <si>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</si>
  <si>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</si>
  <si>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</si>
  <si>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</si>
  <si>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</si>
  <si>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</si>
  <si>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</si>
  <si>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</si>
  <si>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</si>
  <si>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</si>
  <si>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</si>
  <si>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</si>
  <si>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</si>
  <si>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</si>
  <si>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</si>
  <si>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</si>
  <si>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</si>
  <si>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</si>
  <si>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</si>
  <si>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</si>
  <si>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</si>
  <si>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</si>
  <si>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</si>
  <si>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</si>
  <si>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</si>
  <si>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</si>
  <si>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</si>
  <si>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</si>
  <si>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</si>
  <si>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</si>
  <si>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</si>
  <si>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</si>
  <si>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</si>
  <si>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</si>
  <si>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</si>
  <si>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</si>
  <si>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</si>
  <si>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</si>
  <si>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</si>
  <si>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</si>
  <si>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</si>
  <si>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</si>
  <si>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</si>
  <si>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</si>
  <si>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</si>
  <si>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</si>
  <si>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</si>
  <si>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</si>
  <si>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</si>
  <si>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</si>
  <si>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</si>
  <si>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</si>
  <si>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</si>
  <si>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</si>
  <si>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</si>
  <si>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</si>
  <si>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</si>
  <si>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</si>
  <si>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</si>
  <si>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</si>
  <si>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</si>
  <si>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</si>
  <si>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</si>
  <si>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</si>
  <si>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</si>
  <si>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</si>
  <si>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</si>
  <si>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</si>
  <si>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</si>
  <si>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</si>
  <si>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</si>
  <si>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</si>
  <si>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</si>
  <si>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</si>
  <si>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</si>
  <si>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</si>
  <si>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</si>
  <si>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</si>
  <si>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</si>
  <si>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</si>
  <si>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</si>
  <si>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</si>
  <si>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</si>
  <si>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</si>
  <si>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</si>
  <si>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</si>
  <si>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</si>
  <si>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</si>
  <si>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</si>
  <si>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</si>
  <si>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</si>
  <si>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</si>
  <si>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</si>
  <si>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</si>
  <si>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</si>
  <si>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</si>
  <si>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</si>
  <si>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</si>
  <si>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</si>
  <si>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</si>
  <si>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</si>
  <si>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</si>
  <si>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</si>
  <si>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</si>
  <si>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</si>
  <si>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</si>
  <si>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</si>
  <si>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</si>
  <si>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</si>
  <si>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</si>
  <si>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</si>
  <si>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</si>
  <si>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</si>
  <si>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</si>
  <si>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</si>
  <si>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</si>
  <si>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</si>
  <si>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</si>
  <si>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</si>
  <si>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</si>
  <si>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</si>
  <si>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</si>
  <si>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</si>
  <si>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</si>
  <si>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</si>
  <si>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</si>
  <si>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</si>
  <si>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</si>
  <si>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</si>
  <si>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</si>
  <si>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</si>
  <si>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</si>
  <si>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</si>
  <si>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</si>
  <si>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</si>
  <si>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</si>
  <si>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</si>
  <si>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</si>
  <si>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</si>
  <si>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</si>
  <si>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</si>
  <si>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</si>
  <si>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</si>
  <si>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</si>
  <si>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</si>
  <si>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</si>
  <si>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</si>
  <si>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</si>
  <si>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</si>
  <si>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</si>
  <si>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</si>
  <si>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</si>
  <si>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</si>
  <si>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</si>
  <si>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</si>
  <si>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</si>
  <si>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</si>
  <si>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</si>
  <si>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</si>
  <si>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</si>
  <si>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</si>
  <si>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</si>
  <si>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</si>
  <si>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</si>
  <si>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</si>
  <si>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</si>
  <si>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</si>
  <si>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</si>
  <si>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</si>
  <si>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</si>
  <si>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</si>
  <si>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</si>
  <si>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</si>
  <si>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</si>
  <si>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</si>
  <si>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</si>
  <si>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</si>
  <si>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</si>
  <si>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</si>
  <si>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</si>
  <si>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</si>
  <si>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</si>
  <si>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</si>
  <si>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</si>
  <si>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</si>
  <si>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</si>
  <si>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</si>
  <si>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</si>
  <si>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</si>
  <si>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</si>
  <si>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</si>
  <si>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</si>
  <si>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</si>
  <si>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</si>
  <si>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</si>
  <si>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</si>
  <si>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</si>
  <si>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</si>
  <si>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</si>
  <si>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</si>
  <si>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</si>
  <si>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</si>
  <si>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</si>
  <si>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</si>
  <si>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</si>
  <si>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</si>
  <si>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</si>
  <si>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</si>
  <si>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</si>
  <si>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</si>
  <si>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</si>
  <si>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</si>
  <si>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</si>
  <si>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</si>
  <si>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</si>
  <si>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</si>
  <si>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</si>
  <si>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</si>
  <si>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</si>
  <si>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</si>
  <si>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</si>
  <si>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</si>
  <si>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</si>
  <si>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</si>
  <si>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</si>
  <si>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</si>
  <si>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</si>
  <si>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</si>
  <si>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</si>
  <si>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</si>
  <si>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</si>
  <si>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</si>
  <si>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</si>
  <si>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</si>
  <si>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</si>
  <si>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</si>
  <si>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</si>
  <si>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</si>
  <si>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</si>
  <si>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</si>
  <si>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</si>
  <si>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</si>
  <si>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</si>
  <si>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</si>
  <si>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</si>
  <si>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</si>
  <si>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</si>
  <si>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</si>
  <si>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</si>
  <si>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</si>
  <si>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</si>
  <si>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</si>
  <si>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</si>
  <si>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</si>
  <si>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</si>
  <si>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</si>
  <si>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</si>
  <si>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</si>
  <si>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</si>
  <si>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</si>
  <si>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</si>
  <si>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</si>
  <si>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</si>
  <si>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</si>
  <si>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</si>
  <si>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</si>
  <si>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</si>
  <si>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</si>
  <si>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</si>
  <si>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</si>
  <si>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</si>
  <si>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</si>
  <si>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</si>
  <si>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</si>
  <si>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</si>
  <si>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</si>
  <si>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</si>
  <si>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</si>
  <si>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</si>
  <si>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</si>
  <si>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</si>
  <si>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</si>
  <si>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</si>
  <si>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</si>
  <si>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</si>
  <si>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</si>
  <si>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</si>
  <si>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</si>
  <si>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</si>
  <si>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</si>
  <si>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</si>
  <si>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</si>
  <si>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</si>
  <si>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</si>
  <si>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</si>
  <si>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</si>
  <si>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</si>
  <si>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</si>
  <si>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</si>
  <si>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</si>
  <si>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</si>
  <si>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</si>
  <si>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</si>
  <si>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</si>
  <si>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</si>
  <si>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</si>
  <si>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</si>
  <si>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</si>
  <si>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</si>
  <si>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</si>
  <si>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</si>
  <si>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</si>
  <si>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</si>
  <si>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</si>
  <si>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</si>
  <si>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</si>
  <si>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</si>
  <si>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</si>
  <si>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</si>
  <si>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</si>
  <si>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</si>
  <si>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</si>
  <si>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</si>
  <si>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</si>
  <si>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</si>
  <si>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</si>
  <si>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</si>
  <si>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</si>
  <si>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</si>
  <si>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</si>
  <si>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</si>
  <si>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</si>
  <si>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</si>
  <si>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</si>
  <si>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</si>
  <si>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</si>
  <si>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</si>
  <si>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</si>
  <si>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</si>
  <si>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</si>
  <si>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</si>
  <si>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</si>
  <si>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</si>
  <si>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</si>
  <si>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</si>
  <si>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</si>
  <si>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</si>
  <si>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</si>
  <si>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</si>
  <si>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</si>
  <si>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</si>
  <si>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</si>
  <si>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</si>
  <si>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</si>
  <si>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</si>
  <si>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</si>
  <si>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</si>
  <si>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</si>
  <si>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</si>
  <si>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</si>
  <si>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</si>
  <si>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</si>
  <si>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</si>
  <si>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</si>
  <si>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</si>
  <si>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</si>
  <si>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</si>
  <si>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</si>
  <si>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</si>
  <si>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</si>
  <si>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</si>
  <si>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</si>
  <si>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</si>
  <si>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</si>
  <si>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</si>
  <si>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</si>
  <si>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</si>
  <si>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</si>
  <si>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</si>
  <si>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</si>
  <si>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</si>
  <si>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</si>
  <si>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</si>
  <si>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</si>
  <si>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</si>
  <si>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</si>
  <si>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</si>
  <si>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</si>
  <si>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</si>
  <si>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</si>
  <si>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</si>
  <si>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</si>
  <si>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</si>
  <si>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</si>
  <si>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</si>
  <si>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</si>
  <si>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</si>
  <si>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</si>
  <si>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</si>
  <si>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</si>
  <si>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</si>
  <si>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</si>
  <si>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</si>
  <si>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</si>
  <si>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</si>
  <si>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</si>
  <si>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</si>
  <si>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</si>
  <si>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</si>
  <si>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</si>
  <si>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</si>
  <si>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</si>
  <si>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</si>
  <si>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</si>
  <si>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</si>
  <si>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</si>
  <si>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</si>
  <si>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</si>
  <si>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</si>
  <si>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</si>
  <si>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</si>
  <si>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</si>
  <si>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</si>
  <si>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</si>
  <si>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</si>
  <si>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</si>
  <si>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</si>
  <si>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</si>
  <si>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</si>
  <si>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</si>
  <si>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</si>
  <si>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</si>
  <si>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</si>
  <si>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</si>
  <si>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</si>
  <si>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</si>
  <si>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</si>
  <si>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</si>
  <si>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</si>
  <si>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</si>
  <si>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</si>
  <si>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</si>
  <si>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</si>
  <si>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</si>
  <si>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</si>
  <si>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</si>
  <si>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</si>
  <si>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</si>
  <si>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</si>
  <si>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</si>
  <si>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</si>
  <si>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</si>
  <si>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</si>
  <si>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</si>
  <si>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</si>
  <si>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</si>
  <si>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</si>
  <si>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</si>
  <si>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</si>
  <si>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</si>
  <si>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</si>
  <si>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</si>
  <si>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</si>
  <si>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</si>
  <si>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</si>
  <si>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</si>
  <si>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</si>
  <si>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</si>
  <si>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</si>
  <si>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</si>
  <si>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</si>
  <si>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</si>
  <si>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</si>
  <si>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</si>
  <si>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</si>
  <si>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</si>
  <si>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</si>
  <si>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</si>
  <si>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</si>
  <si>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</si>
  <si>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</si>
  <si>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</si>
  <si>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</si>
  <si>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</si>
  <si>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</si>
  <si>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</si>
  <si>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</si>
  <si>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</si>
  <si>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</si>
  <si>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</si>
  <si>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</si>
  <si>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</si>
  <si>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</si>
  <si>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</si>
  <si>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</si>
  <si>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</si>
  <si>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</si>
  <si>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</si>
  <si>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</si>
  <si>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</si>
  <si>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</si>
  <si>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</si>
  <si>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</si>
  <si>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</si>
  <si>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</si>
  <si>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</si>
  <si>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</si>
  <si>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</si>
  <si>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</si>
  <si>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</si>
  <si>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</si>
  <si>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</si>
  <si>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</si>
  <si>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</si>
  <si>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</si>
  <si>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</si>
  <si>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</si>
  <si>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</si>
  <si>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</si>
  <si>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</si>
  <si>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</si>
  <si>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</si>
  <si>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</si>
  <si>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</si>
  <si>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</si>
  <si>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</si>
  <si>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</si>
  <si>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</si>
  <si>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</si>
  <si>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</si>
  <si>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</si>
  <si>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</si>
  <si>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</si>
  <si>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</si>
  <si>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</si>
  <si>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</si>
  <si>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</si>
  <si>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</si>
  <si>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</si>
  <si>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</si>
  <si>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</si>
  <si>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</si>
  <si>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</si>
  <si>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</si>
  <si>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</si>
  <si>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</si>
  <si>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</si>
  <si>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</si>
  <si>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</si>
  <si>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</si>
  <si>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</si>
  <si>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</si>
  <si>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</si>
  <si>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</si>
  <si>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</si>
  <si>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</si>
  <si>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</si>
  <si>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</si>
  <si>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</si>
  <si>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</si>
  <si>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</si>
  <si>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</si>
  <si>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</si>
  <si>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</si>
  <si>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</si>
  <si>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</si>
  <si>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</si>
  <si>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</si>
  <si>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</si>
  <si>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</si>
  <si>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</si>
  <si>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</si>
  <si>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</si>
  <si>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</si>
  <si>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</si>
  <si>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</si>
  <si>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</si>
  <si>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</si>
  <si>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</si>
  <si>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</si>
  <si>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</si>
  <si>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</si>
  <si>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</si>
  <si>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</si>
  <si>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</si>
  <si>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</si>
  <si>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</si>
  <si>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</si>
  <si>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</si>
  <si>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</si>
  <si>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</si>
  <si>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</si>
  <si>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</si>
  <si>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</si>
  <si>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</si>
  <si>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</si>
  <si>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</si>
  <si>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</si>
  <si>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</si>
  <si>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</si>
  <si>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</si>
  <si>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</si>
  <si>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</si>
  <si>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</si>
  <si>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</si>
  <si>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</si>
  <si>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</si>
  <si>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</si>
  <si>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</si>
  <si>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</si>
  <si>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</si>
  <si>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</si>
  <si>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</si>
  <si>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</si>
  <si>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</si>
  <si>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</si>
  <si>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</si>
  <si>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</si>
  <si>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</si>
  <si>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</si>
  <si>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</si>
  <si>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</si>
  <si>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</si>
  <si>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</si>
  <si>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</si>
  <si>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</si>
  <si>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</si>
  <si>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</si>
  <si>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</si>
  <si>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</si>
  <si>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</si>
  <si>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</si>
  <si>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</si>
  <si>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</si>
  <si>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</si>
  <si>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</si>
  <si>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</si>
  <si>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</si>
  <si>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</si>
  <si>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</si>
  <si>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</si>
  <si>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</si>
  <si>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</si>
  <si>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</si>
  <si>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</si>
  <si>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</si>
  <si>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</si>
  <si>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</si>
  <si>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</si>
  <si>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</si>
  <si>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</si>
  <si>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</si>
  <si>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</si>
  <si>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</si>
  <si>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</si>
  <si>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</si>
  <si>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</si>
  <si>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</si>
  <si>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</si>
  <si>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</si>
  <si>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</si>
  <si>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</si>
  <si>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</si>
  <si>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</si>
  <si>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</si>
  <si>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</si>
  <si>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</si>
  <si>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</si>
  <si>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</si>
  <si>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</si>
  <si>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</si>
  <si>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</si>
  <si>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</si>
  <si>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</si>
  <si>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</si>
  <si>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</si>
  <si>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</si>
  <si>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</si>
  <si>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</si>
  <si>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</si>
  <si>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</si>
  <si>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</si>
  <si>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</si>
  <si>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</si>
  <si>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</si>
  <si>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</si>
  <si>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</si>
  <si>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</si>
  <si>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</si>
  <si>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</si>
  <si>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</si>
  <si>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</si>
  <si>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</si>
  <si>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</si>
  <si>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</si>
  <si>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</si>
  <si>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</si>
  <si>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</si>
  <si>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</si>
  <si>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</si>
  <si>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</si>
  <si>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</si>
  <si>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</si>
  <si>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</si>
  <si>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</si>
  <si>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</si>
  <si>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</si>
  <si>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</si>
  <si>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</si>
  <si>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</si>
  <si>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</si>
  <si>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</si>
  <si>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</si>
  <si>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</si>
  <si>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</si>
  <si>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</si>
  <si>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</si>
  <si>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</si>
  <si>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</si>
  <si>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</si>
  <si>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</si>
  <si>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</si>
  <si>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</si>
  <si>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</si>
  <si>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</si>
  <si>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</si>
  <si>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</si>
  <si>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</si>
  <si>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</si>
  <si>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</si>
  <si>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</si>
  <si>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</si>
  <si>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</si>
  <si>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</si>
  <si>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</si>
  <si>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</si>
  <si>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</si>
  <si>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</si>
  <si>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</si>
  <si>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</si>
  <si>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</si>
  <si>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</si>
  <si>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</si>
  <si>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</si>
  <si>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</si>
  <si>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</si>
  <si>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</si>
  <si>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</si>
  <si>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</si>
  <si>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</si>
  <si>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</si>
  <si>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</si>
  <si>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</si>
  <si>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</si>
  <si>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</si>
  <si>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</si>
  <si>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</si>
  <si>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</si>
  <si>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</si>
  <si>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</si>
  <si>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</si>
  <si>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</si>
  <si>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</si>
  <si>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</si>
  <si>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</si>
  <si>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</si>
  <si>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</si>
  <si>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</si>
  <si>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</si>
  <si>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</si>
  <si>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</si>
  <si>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</si>
  <si>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</si>
  <si>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</si>
  <si>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</si>
  <si>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</si>
  <si>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</si>
  <si>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</si>
  <si>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</si>
  <si>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</si>
  <si>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</si>
  <si>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</si>
  <si>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</si>
  <si>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</si>
  <si>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</si>
  <si>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</si>
  <si>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</si>
  <si>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</si>
  <si>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</si>
  <si>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</si>
  <si>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</si>
  <si>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</si>
  <si>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</si>
  <si>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</si>
  <si>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</si>
  <si>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</si>
  <si>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</si>
  <si>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</si>
  <si>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</si>
  <si>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</si>
  <si>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</si>
  <si>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</si>
  <si>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</si>
  <si>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</si>
  <si>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</si>
  <si>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</si>
  <si>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</si>
  <si>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</si>
  <si>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</si>
  <si>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</si>
  <si>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</si>
  <si>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</si>
  <si>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</si>
  <si>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</si>
  <si>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</si>
  <si>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</si>
  <si>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</si>
  <si>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</si>
  <si>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</si>
  <si>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</si>
  <si>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</si>
  <si>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</si>
  <si>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</si>
  <si>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</si>
  <si>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</si>
  <si>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</si>
  <si>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</si>
  <si>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</si>
  <si>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</si>
  <si>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</si>
  <si>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</si>
  <si>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</si>
  <si>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</si>
  <si>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</si>
  <si>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</si>
  <si>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</si>
  <si>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</si>
  <si>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</si>
  <si>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</si>
  <si>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</si>
  <si>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</si>
  <si>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</si>
  <si>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</si>
  <si>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</si>
  <si>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</si>
  <si>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</si>
  <si>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</si>
  <si>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</si>
  <si>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</si>
  <si>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</si>
  <si>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</si>
  <si>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</si>
  <si>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</si>
  <si>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</si>
  <si>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</si>
  <si>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</si>
  <si>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</si>
  <si>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</si>
  <si>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</si>
  <si>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</si>
  <si>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</si>
  <si>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</si>
  <si>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</si>
  <si>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</si>
  <si>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</si>
  <si>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</si>
  <si>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</si>
  <si>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</si>
  <si>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</si>
  <si>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</si>
  <si>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</si>
  <si>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</si>
  <si>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</si>
  <si>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</si>
  <si>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</si>
  <si>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</si>
  <si>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</si>
  <si>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</si>
  <si>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</si>
  <si>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</si>
  <si>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</si>
  <si>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</si>
  <si>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</si>
  <si>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</si>
  <si>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</si>
  <si>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</si>
  <si>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</si>
  <si>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</si>
  <si>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</si>
  <si>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</si>
  <si>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</si>
  <si>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</si>
  <si>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</si>
  <si>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</si>
  <si>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</si>
  <si>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</si>
  <si>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</si>
  <si>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</si>
  <si>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</si>
  <si>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</si>
  <si>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</si>
  <si>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</si>
  <si>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</si>
  <si>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</si>
  <si>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</si>
  <si>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</si>
  <si>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</si>
  <si>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</si>
  <si>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</si>
  <si>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</si>
  <si>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</si>
  <si>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</si>
  <si>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</si>
  <si>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</si>
  <si>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</si>
  <si>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</si>
  <si>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</si>
  <si>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</si>
  <si>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</si>
  <si>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</si>
  <si>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</si>
  <si>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</si>
  <si>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</si>
  <si>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</si>
  <si>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</si>
  <si>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</si>
  <si>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</si>
  <si>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</si>
  <si>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</si>
  <si>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</si>
  <si>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</si>
  <si>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</si>
  <si>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</si>
  <si>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</si>
  <si>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</si>
  <si>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</si>
  <si>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</si>
  <si>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</si>
  <si>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</si>
  <si>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</si>
  <si>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</si>
  <si>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</si>
  <si>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</si>
  <si>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</si>
  <si>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</si>
  <si>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</si>
  <si>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</si>
  <si>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</si>
  <si>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</si>
  <si>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</si>
  <si>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</si>
  <si>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</si>
  <si>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</si>
  <si>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</si>
  <si>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</si>
  <si>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</si>
  <si>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</si>
  <si>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</si>
  <si>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</si>
  <si>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</si>
  <si>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</si>
  <si>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</si>
  <si>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</si>
  <si>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</si>
  <si>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</si>
  <si>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</si>
  <si>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</si>
  <si>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</si>
  <si>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</si>
  <si>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</si>
  <si>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</si>
  <si>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</si>
  <si>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</si>
  <si>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</si>
  <si>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</si>
  <si>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</si>
  <si>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</si>
  <si>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</si>
  <si>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</si>
  <si>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</si>
  <si>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</si>
  <si>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</si>
  <si>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</si>
  <si>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</si>
  <si>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</si>
  <si>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</si>
  <si>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</si>
  <si>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</si>
  <si>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</si>
  <si>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</si>
  <si>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</si>
  <si>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</si>
  <si>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</si>
  <si>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</si>
  <si>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</si>
  <si>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</si>
  <si>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</si>
  <si>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</si>
  <si>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</si>
  <si>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</si>
  <si>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</si>
  <si>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</si>
  <si>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</si>
  <si>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</si>
  <si>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</si>
  <si>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</si>
  <si>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</si>
  <si>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</si>
  <si>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</si>
  <si>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</si>
  <si>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</si>
  <si>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</si>
  <si>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</si>
  <si>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</si>
  <si>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</si>
  <si>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</si>
  <si>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</si>
  <si>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</si>
  <si>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</si>
  <si>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</si>
  <si>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</si>
  <si>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</si>
  <si>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</si>
  <si>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</si>
  <si>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</si>
  <si>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</si>
  <si>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</si>
  <si>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</si>
  <si>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</si>
  <si>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</si>
  <si>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</si>
  <si>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</si>
  <si>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</si>
  <si>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</si>
  <si>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</si>
  <si>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</si>
  <si>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</si>
  <si>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</si>
  <si>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</si>
  <si>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</si>
  <si>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</si>
  <si>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</si>
  <si>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</si>
  <si>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</si>
  <si>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</si>
  <si>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</si>
  <si>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</si>
  <si>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</si>
  <si>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</si>
  <si>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</si>
  <si>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</si>
  <si>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</si>
  <si>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</si>
  <si>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</si>
  <si>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</si>
  <si>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</si>
  <si>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</si>
  <si>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</si>
  <si>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</si>
  <si>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</si>
  <si>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</si>
  <si>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</si>
  <si>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</si>
  <si>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</si>
  <si>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</si>
  <si>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</si>
  <si>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</si>
  <si>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</si>
  <si>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</si>
  <si>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</si>
  <si>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</si>
  <si>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</si>
  <si>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</si>
  <si>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</si>
  <si>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</si>
  <si>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</si>
  <si>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</si>
  <si>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</si>
  <si>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</si>
  <si>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</si>
  <si>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</si>
  <si>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</si>
  <si>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</si>
  <si>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</si>
  <si>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</si>
  <si>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</si>
  <si>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</si>
  <si>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</si>
  <si>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</si>
  <si>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</si>
  <si>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</si>
  <si>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</si>
  <si>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</si>
  <si>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</si>
  <si>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</si>
  <si>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</si>
  <si>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</si>
  <si>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</si>
  <si>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</si>
  <si>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</si>
  <si>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</si>
  <si>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</si>
  <si>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</si>
  <si>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</si>
  <si>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</si>
  <si>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</si>
  <si>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</si>
  <si>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</si>
  <si>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</si>
  <si>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</si>
  <si>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</si>
  <si>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</si>
  <si>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</si>
  <si>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</si>
  <si>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</si>
  <si>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</si>
  <si>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</si>
  <si>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</si>
  <si>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</si>
  <si>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</si>
  <si>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</si>
  <si>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</si>
  <si>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</si>
  <si>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</si>
  <si>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</si>
  <si>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</si>
  <si>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</si>
  <si>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</si>
  <si>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</si>
  <si>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</si>
  <si>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</si>
  <si>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</si>
  <si>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</si>
  <si>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</si>
  <si>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</si>
  <si>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</si>
  <si>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</si>
  <si>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</si>
  <si>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</si>
  <si>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</si>
  <si>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</si>
  <si>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</si>
  <si>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</si>
  <si>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</si>
  <si>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</si>
  <si>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</si>
  <si>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</si>
  <si>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</si>
  <si>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</si>
  <si>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</si>
  <si>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</si>
  <si>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</si>
  <si>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</si>
  <si>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</si>
  <si>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</si>
  <si>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</si>
  <si>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</si>
  <si>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</si>
  <si>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</si>
  <si>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</si>
  <si>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</si>
  <si>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</si>
  <si>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</si>
  <si>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</si>
  <si>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</si>
  <si>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</si>
  <si>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</si>
  <si>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</si>
  <si>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</si>
  <si>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</si>
  <si>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</si>
  <si>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</si>
  <si>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</si>
  <si>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</si>
  <si>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</si>
  <si>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</si>
  <si>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</si>
  <si>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</si>
  <si>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</si>
  <si>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</si>
  <si>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</si>
  <si>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</si>
  <si>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</si>
  <si>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</si>
  <si>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</si>
  <si>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</si>
  <si>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</si>
  <si>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</si>
  <si>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</si>
  <si>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</si>
  <si>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</si>
  <si>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</si>
  <si>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</si>
  <si>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</si>
  <si>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</si>
  <si>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</si>
  <si>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</si>
  <si>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</si>
  <si>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</si>
  <si>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</si>
  <si>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</si>
  <si>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</si>
  <si>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</si>
  <si>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</si>
  <si>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</si>
  <si>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</si>
  <si>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</si>
  <si>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</si>
  <si>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</si>
  <si>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</si>
  <si>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</si>
  <si>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</si>
  <si>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</si>
  <si>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</si>
  <si>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</si>
  <si>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</si>
  <si>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</si>
  <si>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</si>
  <si>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</si>
  <si>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</si>
  <si>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</si>
  <si>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</si>
  <si>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</si>
  <si>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</si>
  <si>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</si>
  <si>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</si>
  <si>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</si>
  <si>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</si>
  <si>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</si>
  <si>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</si>
  <si>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</si>
  <si>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</si>
  <si>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</si>
  <si>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</si>
  <si>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</si>
  <si>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</si>
  <si>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</si>
  <si>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</si>
  <si>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</si>
  <si>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</si>
  <si>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</si>
  <si>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</si>
  <si>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</si>
  <si>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</si>
  <si>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</si>
  <si>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</si>
  <si>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</si>
  <si>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</si>
  <si>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</si>
  <si>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</si>
  <si>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</si>
  <si>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</si>
  <si>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</si>
  <si>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</si>
  <si>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</si>
  <si>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</si>
  <si>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</si>
  <si>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</si>
  <si>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</si>
  <si>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</si>
  <si>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</si>
  <si>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</si>
  <si>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</si>
  <si>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</si>
  <si>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</si>
  <si>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</si>
  <si>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</si>
  <si>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</si>
  <si>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</si>
  <si>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</si>
  <si>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</si>
  <si>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</si>
  <si>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</si>
  <si>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</si>
  <si>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</si>
  <si>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</si>
  <si>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</si>
  <si>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</si>
  <si>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</si>
  <si>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</si>
  <si>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</si>
  <si>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</si>
  <si>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</si>
  <si>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</si>
  <si>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</si>
  <si>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</si>
  <si>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</si>
  <si>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</si>
  <si>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</si>
  <si>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</si>
  <si>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</si>
  <si>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</si>
  <si>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</si>
  <si>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</si>
  <si>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</si>
  <si>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</si>
  <si>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</si>
  <si>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</si>
  <si>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</si>
  <si>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</si>
  <si>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</si>
  <si>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</si>
  <si>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</si>
  <si>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</si>
  <si>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</si>
  <si>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</si>
  <si>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</si>
  <si>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</si>
  <si>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</si>
  <si>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</si>
  <si>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</si>
  <si>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</si>
  <si>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</si>
  <si>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</si>
  <si>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</si>
  <si>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</si>
  <si>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</si>
  <si>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</si>
  <si>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</si>
  <si>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</si>
  <si>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</si>
  <si>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</si>
  <si>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</si>
  <si>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</si>
  <si>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</si>
  <si>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</si>
  <si>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</si>
  <si>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</si>
  <si>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</si>
  <si>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</si>
  <si>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</si>
  <si>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</si>
  <si>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</si>
  <si>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</si>
  <si>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</si>
  <si>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</si>
  <si>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</si>
  <si>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</si>
  <si>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</si>
  <si>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</si>
  <si>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</si>
  <si>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</si>
  <si>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</si>
  <si>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</si>
  <si>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</si>
  <si>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</si>
  <si>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</si>
  <si>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</si>
  <si>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</si>
  <si>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</si>
  <si>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</si>
  <si>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</si>
  <si>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</si>
  <si>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</si>
  <si>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</si>
  <si>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</si>
  <si>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</si>
  <si>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</si>
  <si>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</si>
  <si>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</si>
  <si>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</si>
  <si>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</si>
  <si>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</si>
  <si>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</si>
  <si>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</si>
  <si>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</si>
  <si>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</si>
  <si>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</si>
  <si>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</si>
  <si>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</si>
  <si>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</si>
  <si>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</si>
  <si>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</si>
  <si>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</si>
  <si>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</si>
  <si>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</si>
  <si>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</si>
  <si>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</si>
  <si>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</si>
  <si>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</si>
  <si>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</si>
  <si>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</si>
  <si>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</si>
  <si>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</si>
  <si>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</si>
  <si>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</si>
  <si>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</si>
  <si>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</si>
  <si>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</si>
  <si>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</si>
  <si>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</si>
  <si>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</si>
  <si>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</si>
  <si>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</si>
  <si>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</si>
  <si>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</si>
  <si>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</si>
  <si>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</si>
  <si>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</si>
  <si>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</si>
  <si>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</si>
  <si>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</si>
  <si>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</si>
  <si>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</si>
  <si>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</si>
  <si>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</si>
  <si>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</si>
  <si>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</si>
  <si>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</si>
  <si>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</si>
  <si>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</si>
  <si>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</si>
  <si>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</si>
  <si>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</si>
  <si>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</si>
  <si>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</si>
  <si>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</si>
  <si>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</si>
  <si>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</si>
  <si>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</si>
  <si>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</si>
  <si>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</si>
  <si>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</si>
  <si>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</si>
  <si>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</si>
  <si>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</si>
  <si>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</si>
  <si>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</si>
  <si>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</si>
  <si>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</si>
  <si>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</si>
  <si>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</si>
  <si>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</si>
  <si>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</si>
  <si>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</si>
  <si>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</si>
  <si>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</si>
  <si>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</si>
  <si>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</si>
  <si>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</si>
  <si>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</si>
  <si>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</si>
  <si>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</si>
  <si>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</si>
  <si>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</si>
  <si>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</si>
  <si>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</si>
  <si>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</si>
  <si>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</si>
  <si>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</si>
  <si>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</si>
  <si>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</si>
  <si>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</si>
  <si>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</si>
  <si>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</si>
  <si>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</si>
  <si>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</si>
  <si>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</si>
  <si>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</si>
  <si>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</si>
  <si>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</si>
  <si>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</si>
  <si>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</si>
  <si>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</si>
  <si>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</si>
  <si>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</si>
  <si>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</si>
  <si>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</si>
  <si>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</si>
  <si>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</si>
  <si>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</si>
  <si>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</si>
  <si>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</si>
  <si>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</si>
  <si>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</si>
  <si>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</si>
  <si>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</si>
  <si>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</si>
  <si>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</si>
  <si>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</si>
  <si>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</si>
  <si>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</si>
  <si>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</si>
  <si>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</si>
  <si>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</si>
  <si>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</si>
  <si>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</si>
  <si>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</si>
  <si>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</si>
  <si>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</si>
  <si>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</si>
  <si>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</si>
  <si>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</si>
  <si>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</si>
  <si>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</si>
  <si>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</si>
  <si>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</si>
  <si>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</si>
  <si>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</si>
  <si>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</si>
  <si>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</si>
  <si>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</si>
  <si>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</si>
  <si>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</si>
  <si>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</si>
  <si>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</si>
  <si>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</si>
  <si>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</si>
  <si>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</si>
  <si>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</si>
  <si>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</si>
  <si>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</si>
  <si>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</si>
  <si>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</si>
  <si>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</si>
  <si>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</si>
  <si>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</si>
  <si>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</si>
  <si>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</si>
  <si>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</si>
  <si>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</si>
  <si>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</si>
  <si>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</si>
  <si>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</si>
  <si>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</si>
  <si>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</si>
  <si>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</si>
  <si>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</si>
  <si>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</si>
  <si>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</si>
  <si>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</si>
  <si>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</si>
  <si>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</si>
  <si>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</si>
  <si>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</si>
  <si>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</si>
  <si>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</si>
  <si>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</si>
  <si>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</si>
  <si>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</si>
  <si>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</si>
  <si>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</si>
  <si>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</si>
  <si>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</si>
  <si>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</si>
  <si>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</si>
  <si>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</si>
  <si>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</si>
  <si>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</si>
  <si>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</si>
  <si>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</si>
  <si>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</si>
  <si>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</si>
  <si>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</si>
  <si>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</si>
  <si>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</si>
  <si>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</si>
  <si>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</si>
  <si>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</si>
  <si>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</si>
  <si>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</si>
  <si>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</si>
  <si>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</si>
  <si>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</si>
  <si>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</si>
  <si>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</si>
  <si>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</si>
  <si>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</si>
  <si>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</si>
  <si>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</si>
  <si>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</si>
  <si>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</si>
  <si>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</si>
  <si>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</si>
  <si>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</si>
  <si>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</si>
  <si>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</si>
  <si>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</si>
  <si>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</si>
  <si>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</si>
  <si>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</si>
  <si>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</si>
  <si>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</si>
  <si>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</si>
  <si>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</si>
  <si>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</si>
  <si>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</si>
  <si>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</si>
  <si>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</si>
  <si>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</si>
  <si>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</si>
  <si>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</si>
  <si>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</si>
  <si>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</si>
  <si>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</si>
  <si>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</si>
  <si>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</si>
  <si>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</si>
  <si>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</si>
  <si>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</si>
  <si>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</si>
  <si>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</si>
  <si>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</si>
  <si>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</si>
  <si>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</si>
  <si>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</si>
  <si>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</si>
  <si>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</si>
  <si>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</si>
  <si>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</si>
  <si>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</si>
  <si>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</si>
  <si>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</si>
  <si>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</si>
  <si>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</si>
  <si>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</si>
  <si>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</si>
  <si>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</si>
  <si>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</si>
  <si>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</si>
  <si>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</si>
  <si>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</si>
  <si>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</si>
  <si>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</si>
  <si>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</si>
  <si>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</si>
  <si>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</si>
  <si>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</si>
  <si>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</si>
  <si>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</si>
  <si>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</si>
  <si>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</si>
  <si>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</si>
  <si>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</si>
  <si>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</si>
  <si>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</si>
  <si>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</si>
  <si>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</si>
  <si>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</si>
  <si>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</si>
  <si>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</si>
  <si>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</si>
  <si>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</si>
  <si>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</si>
  <si>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</si>
  <si>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</si>
  <si>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</si>
  <si>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</si>
  <si>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</si>
  <si>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</si>
  <si>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</si>
  <si>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</si>
  <si>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</si>
  <si>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</si>
  <si>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</si>
  <si>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</si>
  <si>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</si>
  <si>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</si>
  <si>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</si>
  <si>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</si>
  <si>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</si>
  <si>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</si>
  <si>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</si>
  <si>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</si>
  <si>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</si>
  <si>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</si>
  <si>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</si>
  <si>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</si>
  <si>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</si>
  <si>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</si>
  <si>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</si>
  <si>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</si>
  <si>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</si>
  <si>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</si>
  <si>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</si>
  <si>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</si>
  <si>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</si>
  <si>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</si>
  <si>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</si>
  <si>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</si>
  <si>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</si>
  <si>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</si>
  <si>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</si>
  <si>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</si>
  <si>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</si>
  <si>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</si>
  <si>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</si>
  <si>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</si>
  <si>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</si>
  <si>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</si>
  <si>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</si>
  <si>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</si>
  <si>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</si>
  <si>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</si>
  <si>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</si>
  <si>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</si>
  <si>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</si>
  <si>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</si>
  <si>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</si>
  <si>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</si>
  <si>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</si>
  <si>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</si>
  <si>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</si>
  <si>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</si>
  <si>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</si>
  <si>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</si>
  <si>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</si>
  <si>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</si>
  <si>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</si>
  <si>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</si>
  <si>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</si>
  <si>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</si>
  <si>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</si>
  <si>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</si>
  <si>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</si>
  <si>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</si>
  <si>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</si>
  <si>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</si>
  <si>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</si>
  <si>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</si>
  <si>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</si>
  <si>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</si>
  <si>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</si>
  <si>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</si>
  <si>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</si>
  <si>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</si>
  <si>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</si>
  <si>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</si>
  <si>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</si>
  <si>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</si>
  <si>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</si>
  <si>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</si>
  <si>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</si>
  <si>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</si>
  <si>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</si>
  <si>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</si>
  <si>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</si>
  <si>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</si>
  <si>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</si>
  <si>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</si>
  <si>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</si>
  <si>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</si>
  <si>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</si>
  <si>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</si>
  <si>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</si>
  <si>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</si>
  <si>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</si>
  <si>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</si>
  <si>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</si>
  <si>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</si>
  <si>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</si>
  <si>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</si>
  <si>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</si>
  <si>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</si>
  <si>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</si>
  <si>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</si>
  <si>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</si>
  <si>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</si>
  <si>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</si>
  <si>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</si>
  <si>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</si>
  <si>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</si>
  <si>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</si>
  <si>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</si>
  <si>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</si>
  <si>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</si>
  <si>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</si>
  <si>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</si>
  <si>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</si>
  <si>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</si>
  <si>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</si>
  <si>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</si>
  <si>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</si>
  <si>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</si>
  <si>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</si>
  <si>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</si>
  <si>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</si>
  <si>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</si>
  <si>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</si>
  <si>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</si>
  <si>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</si>
  <si>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</si>
  <si>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</si>
  <si>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</si>
  <si>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</si>
  <si>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</si>
  <si>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</si>
  <si>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</si>
  <si>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</si>
  <si>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</si>
  <si>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</si>
  <si>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</si>
  <si>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</si>
  <si>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</si>
  <si>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</si>
  <si>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</si>
  <si>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</si>
  <si>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</si>
  <si>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</si>
  <si>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</si>
  <si>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</si>
  <si>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</si>
  <si>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</si>
  <si>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</si>
  <si>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</si>
  <si>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</si>
  <si>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</si>
  <si>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</si>
  <si>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</si>
  <si>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</si>
  <si>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</si>
  <si>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</si>
  <si>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</si>
  <si>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</si>
  <si>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</si>
  <si>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</si>
  <si>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</si>
  <si>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</si>
  <si>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</si>
  <si>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</si>
  <si>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</si>
  <si>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</si>
  <si>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</si>
  <si>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</si>
  <si>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</si>
  <si>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</si>
  <si>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</si>
  <si>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</si>
  <si>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</si>
  <si>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</si>
  <si>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</si>
  <si>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</si>
  <si>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</si>
  <si>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</si>
  <si>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</si>
  <si>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</si>
  <si>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</si>
  <si>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</si>
  <si>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</si>
  <si>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</si>
  <si>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</si>
  <si>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</si>
  <si>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</si>
  <si>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</si>
  <si>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</si>
  <si>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</si>
  <si>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</si>
  <si>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</si>
  <si>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</si>
  <si>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</si>
  <si>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</si>
  <si>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</si>
  <si>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</si>
  <si>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</si>
  <si>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</si>
  <si>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</si>
  <si>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</si>
  <si>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</si>
  <si>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</si>
  <si>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</si>
  <si>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</si>
  <si>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</si>
  <si>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</si>
  <si>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</si>
  <si>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</si>
  <si>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</si>
  <si>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</si>
  <si>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</si>
  <si>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</si>
  <si>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</si>
  <si>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</si>
  <si>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</si>
  <si>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</si>
  <si>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</si>
  <si>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</si>
  <si>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</si>
  <si>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</si>
  <si>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</si>
  <si>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</si>
  <si>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</si>
  <si>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</si>
  <si>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</si>
  <si>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</si>
  <si>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</si>
  <si>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</si>
  <si>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</si>
  <si>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</si>
  <si>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</si>
  <si>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</si>
  <si>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</si>
  <si>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</si>
  <si>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</si>
  <si>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</si>
  <si>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</si>
  <si>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</si>
  <si>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</si>
  <si>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</si>
  <si>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</si>
  <si>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</si>
  <si>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</si>
  <si>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</si>
  <si>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</si>
  <si>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</si>
  <si>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</si>
  <si>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</si>
  <si>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</si>
  <si>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</si>
  <si>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</si>
  <si>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</si>
  <si>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</si>
  <si>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</si>
  <si>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</si>
  <si>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</si>
  <si>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</si>
  <si>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</si>
  <si>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</si>
  <si>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</si>
  <si>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</si>
  <si>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</si>
  <si>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</si>
  <si>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</si>
  <si>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</si>
  <si>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</si>
  <si>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</si>
  <si>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</si>
  <si>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</si>
  <si>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</si>
  <si>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</si>
  <si>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</si>
  <si>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</si>
  <si>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</si>
  <si>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</si>
  <si>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</si>
  <si>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</si>
  <si>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</si>
  <si>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</si>
  <si>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</si>
  <si>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</si>
  <si>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</si>
  <si>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</si>
  <si>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</si>
  <si>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</si>
  <si>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</si>
  <si>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</si>
  <si>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</si>
  <si>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</si>
  <si>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</si>
  <si>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</si>
  <si>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</si>
  <si>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</si>
  <si>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</si>
  <si>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</si>
  <si>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</si>
  <si>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</si>
  <si>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</si>
  <si>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</si>
  <si>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</si>
  <si>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</si>
  <si>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</si>
  <si>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</si>
  <si>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</si>
  <si>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</si>
  <si>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</si>
  <si>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</si>
  <si>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</si>
  <si>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</si>
  <si>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</si>
  <si>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</si>
  <si>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</si>
  <si>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</si>
  <si>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</si>
  <si>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</si>
  <si>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</si>
  <si>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</si>
  <si>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</si>
  <si>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</si>
  <si>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</si>
  <si>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</si>
  <si>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</si>
  <si>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</si>
  <si>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</si>
  <si>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</si>
  <si>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</si>
  <si>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</si>
  <si>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</si>
  <si>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</si>
  <si>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</si>
  <si>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</si>
  <si>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</si>
  <si>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</si>
  <si>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</si>
  <si>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</si>
  <si>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</si>
  <si>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</si>
  <si>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</si>
  <si>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</si>
  <si>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</si>
  <si>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</si>
  <si>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</si>
  <si>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</si>
  <si>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</si>
  <si>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</si>
  <si>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</si>
  <si>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</si>
  <si>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</si>
  <si>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</si>
  <si>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</si>
  <si>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</si>
  <si>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</si>
  <si>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</si>
  <si>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</si>
  <si>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</si>
  <si>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</si>
  <si>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</si>
  <si>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</si>
  <si>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</si>
  <si>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</si>
  <si>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</si>
  <si>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</si>
  <si>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</si>
  <si>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</si>
  <si>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</si>
  <si>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</si>
  <si>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</si>
  <si>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</si>
  <si>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</si>
  <si>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</si>
  <si>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</si>
  <si>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</si>
  <si>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</si>
  <si>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</si>
  <si>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</si>
  <si>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</si>
  <si>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</si>
  <si>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</si>
  <si>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</si>
  <si>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</si>
  <si>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</si>
  <si>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</si>
  <si>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</si>
  <si>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</si>
  <si>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</si>
  <si>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</si>
  <si>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</si>
  <si>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</si>
  <si>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</si>
  <si>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</si>
  <si>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</si>
  <si>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</si>
  <si>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</si>
  <si>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</si>
  <si>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</si>
  <si>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</si>
  <si>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</si>
  <si>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</si>
  <si>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</si>
  <si>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</si>
  <si>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</si>
  <si>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</si>
  <si>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</si>
  <si>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</si>
  <si>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</si>
  <si>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</si>
  <si>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</si>
  <si>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</si>
  <si>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</si>
  <si>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</si>
  <si>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</si>
  <si>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</si>
  <si>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</si>
  <si>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</si>
  <si>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</si>
  <si>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</si>
  <si>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</si>
  <si>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</si>
  <si>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</si>
  <si>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</si>
  <si>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</si>
  <si>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</si>
  <si>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</si>
  <si>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</si>
  <si>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</si>
  <si>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</si>
  <si>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</si>
  <si>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</si>
  <si>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</si>
  <si>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</si>
  <si>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</si>
  <si>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</si>
  <si>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</si>
  <si>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</si>
  <si>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</si>
  <si>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</si>
  <si>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</si>
  <si>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</si>
  <si>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</si>
  <si>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category</t>
  </si>
  <si>
    <t>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</si>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</sst>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 0"/>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b/>
      <sz val="11"/>
      <color theme="1"/>
      <name val="Calibri"/>
      <family val="2"/>
      <scheme val="minor"/>
    </font>
  </fonts>
  <fills count="2">
    <fill>
      <patternFill patternType="none"/>
    </fill>
    <fill>
      <patternFill patternType="gray125"/>
    </fill>
  </fills>
  <borders count="16">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6" fillId="0" borderId="0" applyFont="0" applyFill="0" applyBorder="0" applyAlignment="0" applyProtection="0"/>
  </cellStyleXfs>
  <cellXfs count="40">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8" xfId="0" applyBorder="1"/>
    <xf numFmtId="0" fontId="0" fillId="0" borderId="2" xfId="0" applyBorder="1"/>
    <xf numFmtId="0" fontId="0" fillId="0" borderId="9"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165" fontId="1" fillId="0" borderId="0" xfId="0" applyNumberFormat="1"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4" xfId="0" applyBorder="1"/>
    <xf numFmtId="0" fontId="0" fillId="0" borderId="15" xfId="0" applyBorder="1"/>
    <xf numFmtId="164" fontId="0" fillId="0" borderId="0" xfId="0" applyNumberFormat="1"/>
    <xf numFmtId="164" fontId="7" fillId="0" borderId="0" xfId="0" applyNumberFormat="1" applyFont="1" applyAlignment="1">
      <alignment horizontal="center"/>
    </xf>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10" xfId="0" applyNumberFormat="1" applyBorder="1"/>
    <xf numFmtId="0" fontId="0" fillId="0" borderId="13" xfId="0" applyNumberFormat="1" applyBorder="1"/>
  </cellXfs>
  <cellStyles count="2">
    <cellStyle name="Normal" xfId="0" builtinId="0"/>
    <cellStyle name="Percent" xfId="1" builtinId="5"/>
  </cellStyles>
  <dxfs count="6">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1" tint="0.34998626667073579"/>
        </patternFill>
      </fill>
      <border diagonalUp="0" diagonalDown="0">
        <left/>
        <right/>
        <top/>
        <bottom/>
        <vertical/>
        <horizontal/>
      </border>
    </dxf>
  </dxfs>
  <tableStyles count="2">
    <tableStyle name="AB" pivot="0" table="0" count="10" xr9:uid="{0339AFCA-8C20-4A95-A8AC-7EBFC8099AB1}">
      <tableStyleElement type="wholeTable" dxfId="5"/>
      <tableStyleElement type="headerRow" dxfId="4"/>
    </tableStyle>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chat'!$C$3</c:f>
              <c:strCache>
                <c:ptCount val="1"/>
                <c:pt idx="0">
                  <c:v>Sum of Profit</c:v>
                </c:pt>
              </c:strCache>
            </c:strRef>
          </c:tx>
          <c:spPr>
            <a:solidFill>
              <a:schemeClr val="accent2"/>
            </a:solidFill>
            <a:ln>
              <a:noFill/>
            </a:ln>
            <a:effectLst/>
          </c:spPr>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chat'!$C$4:$C$16</c:f>
              <c:numCache>
                <c:formatCode>\$\ 0.00,"K"</c:formatCode>
                <c:ptCount val="12"/>
                <c:pt idx="0">
                  <c:v>545.28829999999971</c:v>
                </c:pt>
                <c:pt idx="1">
                  <c:v>434.13319999999999</c:v>
                </c:pt>
                <c:pt idx="2">
                  <c:v>4008.99</c:v>
                </c:pt>
                <c:pt idx="3">
                  <c:v>1262.3359999999996</c:v>
                </c:pt>
                <c:pt idx="4">
                  <c:v>1505.9683999999995</c:v>
                </c:pt>
                <c:pt idx="5">
                  <c:v>1012.9574999999999</c:v>
                </c:pt>
                <c:pt idx="6">
                  <c:v>16.823999999999671</c:v>
                </c:pt>
                <c:pt idx="7">
                  <c:v>1244.7852999999996</c:v>
                </c:pt>
                <c:pt idx="8">
                  <c:v>2175.5561000000012</c:v>
                </c:pt>
                <c:pt idx="9">
                  <c:v>1219.9755</c:v>
                </c:pt>
                <c:pt idx="10">
                  <c:v>1279.2055</c:v>
                </c:pt>
                <c:pt idx="11">
                  <c:v>3012.1062999999995</c:v>
                </c:pt>
              </c:numCache>
            </c:numRef>
          </c:val>
          <c:extLst>
            <c:ext xmlns:c16="http://schemas.microsoft.com/office/drawing/2014/chart" uri="{C3380CC4-5D6E-409C-BE32-E72D297353CC}">
              <c16:uniqueId val="{00000001-BBFE-45C4-B811-2E3B7460BD71}"/>
            </c:ext>
          </c:extLst>
        </c:ser>
        <c:dLbls>
          <c:showLegendKey val="0"/>
          <c:showVal val="0"/>
          <c:showCatName val="0"/>
          <c:showSerName val="0"/>
          <c:showPercent val="0"/>
          <c:showBubbleSize val="0"/>
        </c:dLbls>
        <c:axId val="992658592"/>
        <c:axId val="992656672"/>
      </c:areaChart>
      <c:barChart>
        <c:barDir val="col"/>
        <c:grouping val="clustered"/>
        <c:varyColors val="0"/>
        <c:ser>
          <c:idx val="0"/>
          <c:order val="0"/>
          <c:tx>
            <c:strRef>
              <c:f>'combo chat'!$B$3</c:f>
              <c:strCache>
                <c:ptCount val="1"/>
                <c:pt idx="0">
                  <c:v>Sum of Sales</c:v>
                </c:pt>
              </c:strCache>
            </c:strRef>
          </c:tx>
          <c:spPr>
            <a:solidFill>
              <a:schemeClr val="accent1"/>
            </a:solidFill>
            <a:ln>
              <a:noFill/>
            </a:ln>
            <a:effectLst/>
          </c:spPr>
          <c:invertIfNegative val="0"/>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chat'!$B$4:$B$16</c:f>
              <c:numCache>
                <c:formatCode>\$\ 0.00,"K"</c:formatCode>
                <c:ptCount val="12"/>
                <c:pt idx="0">
                  <c:v>5777.9719999999988</c:v>
                </c:pt>
                <c:pt idx="1">
                  <c:v>2004.914</c:v>
                </c:pt>
                <c:pt idx="2">
                  <c:v>13764.939999999999</c:v>
                </c:pt>
                <c:pt idx="3">
                  <c:v>7870.8340000000017</c:v>
                </c:pt>
                <c:pt idx="4">
                  <c:v>11149.5995</c:v>
                </c:pt>
                <c:pt idx="5">
                  <c:v>4976.1860000000015</c:v>
                </c:pt>
                <c:pt idx="6">
                  <c:v>7066.9780000000001</c:v>
                </c:pt>
                <c:pt idx="7">
                  <c:v>10177.555</c:v>
                </c:pt>
                <c:pt idx="8">
                  <c:v>12471.536</c:v>
                </c:pt>
                <c:pt idx="9">
                  <c:v>11381.368000000002</c:v>
                </c:pt>
                <c:pt idx="10">
                  <c:v>11788.642000000003</c:v>
                </c:pt>
                <c:pt idx="11">
                  <c:v>21056.873</c:v>
                </c:pt>
              </c:numCache>
            </c:numRef>
          </c:val>
          <c:extLst>
            <c:ext xmlns:c16="http://schemas.microsoft.com/office/drawing/2014/chart" uri="{C3380CC4-5D6E-409C-BE32-E72D297353CC}">
              <c16:uniqueId val="{00000000-BBFE-45C4-B811-2E3B7460BD71}"/>
            </c:ext>
          </c:extLst>
        </c:ser>
        <c:dLbls>
          <c:showLegendKey val="0"/>
          <c:showVal val="0"/>
          <c:showCatName val="0"/>
          <c:showSerName val="0"/>
          <c:showPercent val="0"/>
          <c:showBubbleSize val="0"/>
        </c:dLbls>
        <c:gapWidth val="219"/>
        <c:overlap val="-27"/>
        <c:axId val="1018773264"/>
        <c:axId val="1018769904"/>
      </c:barChart>
      <c:catAx>
        <c:axId val="101877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769904"/>
        <c:crosses val="autoZero"/>
        <c:auto val="1"/>
        <c:lblAlgn val="ctr"/>
        <c:lblOffset val="100"/>
        <c:noMultiLvlLbl val="0"/>
      </c:catAx>
      <c:valAx>
        <c:axId val="1018769904"/>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773264"/>
        <c:crosses val="autoZero"/>
        <c:crossBetween val="between"/>
      </c:valAx>
      <c:valAx>
        <c:axId val="992656672"/>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58592"/>
        <c:crosses val="max"/>
        <c:crossBetween val="between"/>
      </c:valAx>
      <c:catAx>
        <c:axId val="992658592"/>
        <c:scaling>
          <c:orientation val="minMax"/>
        </c:scaling>
        <c:delete val="1"/>
        <c:axPos val="b"/>
        <c:numFmt formatCode="General" sourceLinked="1"/>
        <c:majorTickMark val="out"/>
        <c:minorTickMark val="none"/>
        <c:tickLblPos val="nextTo"/>
        <c:crossAx val="992656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chat'!$B$3</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2-03FD-458F-8652-79FE524347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BE-4E2B-8EC8-D949127EB4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BE-4E2B-8EC8-D949127EB4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chat'!$A$4:$A$7</c:f>
              <c:strCache>
                <c:ptCount val="3"/>
                <c:pt idx="0">
                  <c:v>Furniture</c:v>
                </c:pt>
                <c:pt idx="1">
                  <c:v>Office Supplies</c:v>
                </c:pt>
                <c:pt idx="2">
                  <c:v>Technology</c:v>
                </c:pt>
              </c:strCache>
            </c:strRef>
          </c:cat>
          <c:val>
            <c:numRef>
              <c:f>'pie chat'!$B$4:$B$7</c:f>
              <c:numCache>
                <c:formatCode>0.00%</c:formatCode>
                <c:ptCount val="3"/>
                <c:pt idx="0">
                  <c:v>0.35510603249622702</c:v>
                </c:pt>
                <c:pt idx="1">
                  <c:v>0.29000488584626166</c:v>
                </c:pt>
                <c:pt idx="2">
                  <c:v>0.35488908165751132</c:v>
                </c:pt>
              </c:numCache>
            </c:numRef>
          </c:val>
          <c:extLst>
            <c:ext xmlns:c16="http://schemas.microsoft.com/office/drawing/2014/chart" uri="{C3380CC4-5D6E-409C-BE32-E72D297353CC}">
              <c16:uniqueId val="{00000000-03FD-458F-8652-79FE524347E4}"/>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Accessories</c:v>
                </c:pt>
                <c:pt idx="1">
                  <c:v>Bookcases</c:v>
                </c:pt>
                <c:pt idx="2">
                  <c:v>Storage</c:v>
                </c:pt>
                <c:pt idx="3">
                  <c:v>Chairs</c:v>
                </c:pt>
                <c:pt idx="4">
                  <c:v>Phones</c:v>
                </c:pt>
              </c:strCache>
            </c:strRef>
          </c:cat>
          <c:val>
            <c:numRef>
              <c:f>'Top 5'!$B$4:$B$9</c:f>
              <c:numCache>
                <c:formatCode>General</c:formatCode>
                <c:ptCount val="5"/>
                <c:pt idx="0">
                  <c:v>32557.876000000011</c:v>
                </c:pt>
                <c:pt idx="1">
                  <c:v>34168.411699999997</c:v>
                </c:pt>
                <c:pt idx="2">
                  <c:v>39202.561999999984</c:v>
                </c:pt>
                <c:pt idx="3">
                  <c:v>56214.107999999993</c:v>
                </c:pt>
                <c:pt idx="4">
                  <c:v>59056.615999999995</c:v>
                </c:pt>
              </c:numCache>
            </c:numRef>
          </c:val>
          <c:extLst>
            <c:ext xmlns:c16="http://schemas.microsoft.com/office/drawing/2014/chart" uri="{C3380CC4-5D6E-409C-BE32-E72D297353CC}">
              <c16:uniqueId val="{00000000-B9F8-48C7-BE1F-C42FF2F01597}"/>
            </c:ext>
          </c:extLst>
        </c:ser>
        <c:dLbls>
          <c:showLegendKey val="0"/>
          <c:showVal val="0"/>
          <c:showCatName val="0"/>
          <c:showSerName val="0"/>
          <c:showPercent val="0"/>
          <c:showBubbleSize val="0"/>
        </c:dLbls>
        <c:gapWidth val="182"/>
        <c:axId val="1425788896"/>
        <c:axId val="1425784096"/>
      </c:barChart>
      <c:catAx>
        <c:axId val="142578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784096"/>
        <c:crosses val="autoZero"/>
        <c:auto val="1"/>
        <c:lblAlgn val="ctr"/>
        <c:lblOffset val="100"/>
        <c:noMultiLvlLbl val="0"/>
      </c:catAx>
      <c:valAx>
        <c:axId val="142578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78889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90054390054392E-2"/>
          <c:y val="0.13732833957553059"/>
          <c:w val="0.9145299145299145"/>
          <c:h val="0.7253433208489388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5777.9719999999988</c:v>
                </c:pt>
                <c:pt idx="1">
                  <c:v>2004.914</c:v>
                </c:pt>
                <c:pt idx="2">
                  <c:v>13764.939999999999</c:v>
                </c:pt>
                <c:pt idx="3">
                  <c:v>7870.8340000000017</c:v>
                </c:pt>
                <c:pt idx="4">
                  <c:v>11149.5995</c:v>
                </c:pt>
                <c:pt idx="5">
                  <c:v>4976.1860000000015</c:v>
                </c:pt>
                <c:pt idx="6">
                  <c:v>7066.9780000000001</c:v>
                </c:pt>
                <c:pt idx="7">
                  <c:v>10177.555</c:v>
                </c:pt>
                <c:pt idx="8">
                  <c:v>12471.536</c:v>
                </c:pt>
                <c:pt idx="9">
                  <c:v>11381.368000000002</c:v>
                </c:pt>
                <c:pt idx="10">
                  <c:v>11788.642000000003</c:v>
                </c:pt>
                <c:pt idx="11">
                  <c:v>21056.873</c:v>
                </c:pt>
              </c:numCache>
            </c:numRef>
          </c:val>
          <c:smooth val="0"/>
          <c:extLst>
            <c:ext xmlns:c16="http://schemas.microsoft.com/office/drawing/2014/chart" uri="{C3380CC4-5D6E-409C-BE32-E72D297353CC}">
              <c16:uniqueId val="{00000000-33C6-4C86-9E9C-DD5C3EF2DB87}"/>
            </c:ext>
          </c:extLst>
        </c:ser>
        <c:dLbls>
          <c:showLegendKey val="0"/>
          <c:showVal val="0"/>
          <c:showCatName val="0"/>
          <c:showSerName val="0"/>
          <c:showPercent val="0"/>
          <c:showBubbleSize val="0"/>
        </c:dLbls>
        <c:smooth val="0"/>
        <c:axId val="1425782656"/>
        <c:axId val="1425786496"/>
      </c:lineChart>
      <c:catAx>
        <c:axId val="1425782656"/>
        <c:scaling>
          <c:orientation val="minMax"/>
        </c:scaling>
        <c:delete val="1"/>
        <c:axPos val="b"/>
        <c:numFmt formatCode="General" sourceLinked="1"/>
        <c:majorTickMark val="none"/>
        <c:minorTickMark val="none"/>
        <c:tickLblPos val="nextTo"/>
        <c:crossAx val="1425786496"/>
        <c:crosses val="autoZero"/>
        <c:auto val="1"/>
        <c:lblAlgn val="ctr"/>
        <c:lblOffset val="100"/>
        <c:noMultiLvlLbl val="0"/>
      </c:catAx>
      <c:valAx>
        <c:axId val="1425786496"/>
        <c:scaling>
          <c:orientation val="minMax"/>
        </c:scaling>
        <c:delete val="1"/>
        <c:axPos val="l"/>
        <c:numFmt formatCode="General" sourceLinked="1"/>
        <c:majorTickMark val="none"/>
        <c:minorTickMark val="none"/>
        <c:tickLblPos val="nextTo"/>
        <c:crossAx val="14257826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545.28829999999971</c:v>
                </c:pt>
                <c:pt idx="1">
                  <c:v>434.13319999999999</c:v>
                </c:pt>
                <c:pt idx="2">
                  <c:v>4008.99</c:v>
                </c:pt>
                <c:pt idx="3">
                  <c:v>1262.3359999999996</c:v>
                </c:pt>
                <c:pt idx="4">
                  <c:v>1505.9683999999995</c:v>
                </c:pt>
                <c:pt idx="5">
                  <c:v>1012.9574999999999</c:v>
                </c:pt>
                <c:pt idx="6">
                  <c:v>16.823999999999671</c:v>
                </c:pt>
                <c:pt idx="7">
                  <c:v>1244.7852999999996</c:v>
                </c:pt>
                <c:pt idx="8">
                  <c:v>2175.5561000000012</c:v>
                </c:pt>
                <c:pt idx="9">
                  <c:v>1219.9755</c:v>
                </c:pt>
                <c:pt idx="10">
                  <c:v>1279.2055</c:v>
                </c:pt>
                <c:pt idx="11">
                  <c:v>3012.1062999999995</c:v>
                </c:pt>
              </c:numCache>
            </c:numRef>
          </c:val>
          <c:smooth val="0"/>
          <c:extLst>
            <c:ext xmlns:c16="http://schemas.microsoft.com/office/drawing/2014/chart" uri="{C3380CC4-5D6E-409C-BE32-E72D297353CC}">
              <c16:uniqueId val="{00000000-6171-4672-B00F-F77F3E966EBF}"/>
            </c:ext>
          </c:extLst>
        </c:ser>
        <c:dLbls>
          <c:showLegendKey val="0"/>
          <c:showVal val="0"/>
          <c:showCatName val="0"/>
          <c:showSerName val="0"/>
          <c:showPercent val="0"/>
          <c:showBubbleSize val="0"/>
        </c:dLbls>
        <c:smooth val="0"/>
        <c:axId val="1425752896"/>
        <c:axId val="1425796096"/>
      </c:lineChart>
      <c:catAx>
        <c:axId val="1425752896"/>
        <c:scaling>
          <c:orientation val="minMax"/>
        </c:scaling>
        <c:delete val="1"/>
        <c:axPos val="b"/>
        <c:numFmt formatCode="General" sourceLinked="1"/>
        <c:majorTickMark val="none"/>
        <c:minorTickMark val="none"/>
        <c:tickLblPos val="nextTo"/>
        <c:crossAx val="1425796096"/>
        <c:crosses val="autoZero"/>
        <c:auto val="1"/>
        <c:lblAlgn val="ctr"/>
        <c:lblOffset val="100"/>
        <c:noMultiLvlLbl val="0"/>
      </c:catAx>
      <c:valAx>
        <c:axId val="1425796096"/>
        <c:scaling>
          <c:orientation val="minMax"/>
        </c:scaling>
        <c:delete val="1"/>
        <c:axPos val="l"/>
        <c:numFmt formatCode="General" sourceLinked="1"/>
        <c:majorTickMark val="none"/>
        <c:minorTickMark val="none"/>
        <c:tickLblPos val="nextTo"/>
        <c:crossAx val="1425752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24561403508769E-2"/>
          <c:y val="0.13142174432497014"/>
          <c:w val="0.87938596491228072"/>
          <c:h val="0.73715651135005977"/>
        </c:manualLayout>
      </c:layout>
      <c:lineChart>
        <c:grouping val="standard"/>
        <c:varyColors val="0"/>
        <c:ser>
          <c:idx val="0"/>
          <c:order val="0"/>
          <c:tx>
            <c:strRef>
              <c:f>kpi!$J$3</c:f>
              <c:strCache>
                <c:ptCount val="1"/>
                <c:pt idx="0">
                  <c:v>Total</c:v>
                </c:pt>
              </c:strCache>
            </c:strRef>
          </c:tx>
          <c:spPr>
            <a:ln w="28575"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46</c:v>
                </c:pt>
                <c:pt idx="1">
                  <c:v>70</c:v>
                </c:pt>
                <c:pt idx="2">
                  <c:v>132</c:v>
                </c:pt>
                <c:pt idx="3">
                  <c:v>107</c:v>
                </c:pt>
                <c:pt idx="4">
                  <c:v>154</c:v>
                </c:pt>
                <c:pt idx="5">
                  <c:v>100</c:v>
                </c:pt>
                <c:pt idx="6">
                  <c:v>96</c:v>
                </c:pt>
                <c:pt idx="7">
                  <c:v>154</c:v>
                </c:pt>
                <c:pt idx="8">
                  <c:v>302</c:v>
                </c:pt>
                <c:pt idx="9">
                  <c:v>252</c:v>
                </c:pt>
                <c:pt idx="10">
                  <c:v>293</c:v>
                </c:pt>
                <c:pt idx="11">
                  <c:v>394</c:v>
                </c:pt>
              </c:numCache>
            </c:numRef>
          </c:val>
          <c:smooth val="0"/>
          <c:extLst>
            <c:ext xmlns:c16="http://schemas.microsoft.com/office/drawing/2014/chart" uri="{C3380CC4-5D6E-409C-BE32-E72D297353CC}">
              <c16:uniqueId val="{00000000-CA22-4ECF-AE86-741640AB124D}"/>
            </c:ext>
          </c:extLst>
        </c:ser>
        <c:dLbls>
          <c:showLegendKey val="0"/>
          <c:showVal val="0"/>
          <c:showCatName val="0"/>
          <c:showSerName val="0"/>
          <c:showPercent val="0"/>
          <c:showBubbleSize val="0"/>
        </c:dLbls>
        <c:smooth val="0"/>
        <c:axId val="1425757696"/>
        <c:axId val="1425764896"/>
      </c:lineChart>
      <c:catAx>
        <c:axId val="1425757696"/>
        <c:scaling>
          <c:orientation val="minMax"/>
        </c:scaling>
        <c:delete val="1"/>
        <c:axPos val="b"/>
        <c:numFmt formatCode="General" sourceLinked="1"/>
        <c:majorTickMark val="none"/>
        <c:minorTickMark val="none"/>
        <c:tickLblPos val="nextTo"/>
        <c:crossAx val="1425764896"/>
        <c:crosses val="autoZero"/>
        <c:auto val="1"/>
        <c:lblAlgn val="ctr"/>
        <c:lblOffset val="100"/>
        <c:noMultiLvlLbl val="0"/>
      </c:catAx>
      <c:valAx>
        <c:axId val="1425764896"/>
        <c:scaling>
          <c:orientation val="minMax"/>
        </c:scaling>
        <c:delete val="1"/>
        <c:axPos val="l"/>
        <c:numFmt formatCode="General" sourceLinked="1"/>
        <c:majorTickMark val="none"/>
        <c:minorTickMark val="none"/>
        <c:tickLblPos val="nextTo"/>
        <c:crossAx val="14257576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0273224043716E-2"/>
          <c:y val="0.26666666666666666"/>
          <c:w val="0.8797814207650273"/>
          <c:h val="0.67407407407407405"/>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c:v>
                </c:pt>
                <c:pt idx="1">
                  <c:v>18</c:v>
                </c:pt>
                <c:pt idx="2">
                  <c:v>36</c:v>
                </c:pt>
                <c:pt idx="3">
                  <c:v>35</c:v>
                </c:pt>
                <c:pt idx="4">
                  <c:v>38</c:v>
                </c:pt>
                <c:pt idx="5">
                  <c:v>31</c:v>
                </c:pt>
                <c:pt idx="6">
                  <c:v>28</c:v>
                </c:pt>
                <c:pt idx="7">
                  <c:v>41</c:v>
                </c:pt>
                <c:pt idx="8">
                  <c:v>77</c:v>
                </c:pt>
                <c:pt idx="9">
                  <c:v>66</c:v>
                </c:pt>
                <c:pt idx="10">
                  <c:v>71</c:v>
                </c:pt>
                <c:pt idx="11">
                  <c:v>105</c:v>
                </c:pt>
              </c:numCache>
            </c:numRef>
          </c:val>
          <c:smooth val="0"/>
          <c:extLst>
            <c:ext xmlns:c16="http://schemas.microsoft.com/office/drawing/2014/chart" uri="{C3380CC4-5D6E-409C-BE32-E72D297353CC}">
              <c16:uniqueId val="{00000000-6319-461B-85C6-BF2D7D4AFF6B}"/>
            </c:ext>
          </c:extLst>
        </c:ser>
        <c:dLbls>
          <c:showLegendKey val="0"/>
          <c:showVal val="0"/>
          <c:showCatName val="0"/>
          <c:showSerName val="0"/>
          <c:showPercent val="0"/>
          <c:showBubbleSize val="0"/>
        </c:dLbls>
        <c:smooth val="0"/>
        <c:axId val="1425754816"/>
        <c:axId val="1425771616"/>
      </c:lineChart>
      <c:catAx>
        <c:axId val="1425754816"/>
        <c:scaling>
          <c:orientation val="minMax"/>
        </c:scaling>
        <c:delete val="1"/>
        <c:axPos val="b"/>
        <c:numFmt formatCode="General" sourceLinked="1"/>
        <c:majorTickMark val="none"/>
        <c:minorTickMark val="none"/>
        <c:tickLblPos val="nextTo"/>
        <c:crossAx val="1425771616"/>
        <c:crosses val="autoZero"/>
        <c:auto val="1"/>
        <c:lblAlgn val="ctr"/>
        <c:lblOffset val="100"/>
        <c:noMultiLvlLbl val="0"/>
      </c:catAx>
      <c:valAx>
        <c:axId val="1425771616"/>
        <c:scaling>
          <c:orientation val="minMax"/>
        </c:scaling>
        <c:delete val="1"/>
        <c:axPos val="l"/>
        <c:numFmt formatCode="General" sourceLinked="1"/>
        <c:majorTickMark val="none"/>
        <c:minorTickMark val="none"/>
        <c:tickLblPos val="nextTo"/>
        <c:crossAx val="1425754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9.4373648747345926E-2</c:v>
                </c:pt>
                <c:pt idx="1">
                  <c:v>0.21653457455032984</c:v>
                </c:pt>
                <c:pt idx="2">
                  <c:v>0.29124645657736248</c:v>
                </c:pt>
                <c:pt idx="3">
                  <c:v>0.16038147926890584</c:v>
                </c:pt>
                <c:pt idx="4">
                  <c:v>0.13506928208497529</c:v>
                </c:pt>
                <c:pt idx="5">
                  <c:v>0.20356102042809485</c:v>
                </c:pt>
                <c:pt idx="6">
                  <c:v>2.3806498336346412E-3</c:v>
                </c:pt>
                <c:pt idx="7">
                  <c:v>0.12230690966543531</c:v>
                </c:pt>
                <c:pt idx="8">
                  <c:v>0.17444171271285278</c:v>
                </c:pt>
                <c:pt idx="9">
                  <c:v>0.10719058552539552</c:v>
                </c:pt>
                <c:pt idx="10">
                  <c:v>0.10851169286504753</c:v>
                </c:pt>
                <c:pt idx="11">
                  <c:v>0.14304623008364059</c:v>
                </c:pt>
              </c:numCache>
            </c:numRef>
          </c:val>
          <c:smooth val="0"/>
          <c:extLst>
            <c:ext xmlns:c16="http://schemas.microsoft.com/office/drawing/2014/chart" uri="{C3380CC4-5D6E-409C-BE32-E72D297353CC}">
              <c16:uniqueId val="{00000000-EF89-47AD-A490-5A36BBF180D9}"/>
            </c:ext>
          </c:extLst>
        </c:ser>
        <c:dLbls>
          <c:showLegendKey val="0"/>
          <c:showVal val="0"/>
          <c:showCatName val="0"/>
          <c:showSerName val="0"/>
          <c:showPercent val="0"/>
          <c:showBubbleSize val="0"/>
        </c:dLbls>
        <c:smooth val="0"/>
        <c:axId val="1425798016"/>
        <c:axId val="1425798496"/>
      </c:lineChart>
      <c:catAx>
        <c:axId val="1425798016"/>
        <c:scaling>
          <c:orientation val="minMax"/>
        </c:scaling>
        <c:delete val="1"/>
        <c:axPos val="b"/>
        <c:numFmt formatCode="General" sourceLinked="1"/>
        <c:majorTickMark val="none"/>
        <c:minorTickMark val="none"/>
        <c:tickLblPos val="nextTo"/>
        <c:crossAx val="1425798496"/>
        <c:crosses val="autoZero"/>
        <c:auto val="1"/>
        <c:lblAlgn val="ctr"/>
        <c:lblOffset val="100"/>
        <c:noMultiLvlLbl val="0"/>
      </c:catAx>
      <c:valAx>
        <c:axId val="1425798496"/>
        <c:scaling>
          <c:orientation val="minMax"/>
        </c:scaling>
        <c:delete val="1"/>
        <c:axPos val="l"/>
        <c:numFmt formatCode="General" sourceLinked="1"/>
        <c:majorTickMark val="none"/>
        <c:minorTickMark val="none"/>
        <c:tickLblPos val="nextTo"/>
        <c:crossAx val="1425798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76805840266842E-2"/>
          <c:y val="0.17669545339090678"/>
          <c:w val="0.9145299145299145"/>
          <c:h val="0.7253433208489388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5777.9719999999988</c:v>
                </c:pt>
                <c:pt idx="1">
                  <c:v>2004.914</c:v>
                </c:pt>
                <c:pt idx="2">
                  <c:v>13764.939999999999</c:v>
                </c:pt>
                <c:pt idx="3">
                  <c:v>7870.8340000000017</c:v>
                </c:pt>
                <c:pt idx="4">
                  <c:v>11149.5995</c:v>
                </c:pt>
                <c:pt idx="5">
                  <c:v>4976.1860000000015</c:v>
                </c:pt>
                <c:pt idx="6">
                  <c:v>7066.9780000000001</c:v>
                </c:pt>
                <c:pt idx="7">
                  <c:v>10177.555</c:v>
                </c:pt>
                <c:pt idx="8">
                  <c:v>12471.536</c:v>
                </c:pt>
                <c:pt idx="9">
                  <c:v>11381.368000000002</c:v>
                </c:pt>
                <c:pt idx="10">
                  <c:v>11788.642000000003</c:v>
                </c:pt>
                <c:pt idx="11">
                  <c:v>21056.873</c:v>
                </c:pt>
              </c:numCache>
            </c:numRef>
          </c:val>
          <c:smooth val="0"/>
          <c:extLst>
            <c:ext xmlns:c16="http://schemas.microsoft.com/office/drawing/2014/chart" uri="{C3380CC4-5D6E-409C-BE32-E72D297353CC}">
              <c16:uniqueId val="{00000000-4CF7-4350-8B4E-7643B818F618}"/>
            </c:ext>
          </c:extLst>
        </c:ser>
        <c:dLbls>
          <c:showLegendKey val="0"/>
          <c:showVal val="0"/>
          <c:showCatName val="0"/>
          <c:showSerName val="0"/>
          <c:showPercent val="0"/>
          <c:showBubbleSize val="0"/>
        </c:dLbls>
        <c:smooth val="0"/>
        <c:axId val="1425782656"/>
        <c:axId val="1425786496"/>
      </c:lineChart>
      <c:catAx>
        <c:axId val="1425782656"/>
        <c:scaling>
          <c:orientation val="minMax"/>
        </c:scaling>
        <c:delete val="1"/>
        <c:axPos val="b"/>
        <c:numFmt formatCode="General" sourceLinked="1"/>
        <c:majorTickMark val="none"/>
        <c:minorTickMark val="none"/>
        <c:tickLblPos val="nextTo"/>
        <c:crossAx val="1425786496"/>
        <c:crosses val="autoZero"/>
        <c:auto val="1"/>
        <c:lblAlgn val="ctr"/>
        <c:lblOffset val="100"/>
        <c:noMultiLvlLbl val="0"/>
      </c:catAx>
      <c:valAx>
        <c:axId val="1425786496"/>
        <c:scaling>
          <c:orientation val="minMax"/>
        </c:scaling>
        <c:delete val="1"/>
        <c:axPos val="l"/>
        <c:numFmt formatCode="General" sourceLinked="1"/>
        <c:majorTickMark val="none"/>
        <c:minorTickMark val="none"/>
        <c:tickLblPos val="nextTo"/>
        <c:crossAx val="14257826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545.28829999999971</c:v>
                </c:pt>
                <c:pt idx="1">
                  <c:v>434.13319999999999</c:v>
                </c:pt>
                <c:pt idx="2">
                  <c:v>4008.99</c:v>
                </c:pt>
                <c:pt idx="3">
                  <c:v>1262.3359999999996</c:v>
                </c:pt>
                <c:pt idx="4">
                  <c:v>1505.9683999999995</c:v>
                </c:pt>
                <c:pt idx="5">
                  <c:v>1012.9574999999999</c:v>
                </c:pt>
                <c:pt idx="6">
                  <c:v>16.823999999999671</c:v>
                </c:pt>
                <c:pt idx="7">
                  <c:v>1244.7852999999996</c:v>
                </c:pt>
                <c:pt idx="8">
                  <c:v>2175.5561000000012</c:v>
                </c:pt>
                <c:pt idx="9">
                  <c:v>1219.9755</c:v>
                </c:pt>
                <c:pt idx="10">
                  <c:v>1279.2055</c:v>
                </c:pt>
                <c:pt idx="11">
                  <c:v>3012.1062999999995</c:v>
                </c:pt>
              </c:numCache>
            </c:numRef>
          </c:val>
          <c:smooth val="0"/>
          <c:extLst>
            <c:ext xmlns:c16="http://schemas.microsoft.com/office/drawing/2014/chart" uri="{C3380CC4-5D6E-409C-BE32-E72D297353CC}">
              <c16:uniqueId val="{00000000-50E5-4085-AEF1-9A44CCFAA64A}"/>
            </c:ext>
          </c:extLst>
        </c:ser>
        <c:dLbls>
          <c:showLegendKey val="0"/>
          <c:showVal val="0"/>
          <c:showCatName val="0"/>
          <c:showSerName val="0"/>
          <c:showPercent val="0"/>
          <c:showBubbleSize val="0"/>
        </c:dLbls>
        <c:smooth val="0"/>
        <c:axId val="1425752896"/>
        <c:axId val="1425796096"/>
      </c:lineChart>
      <c:catAx>
        <c:axId val="1425752896"/>
        <c:scaling>
          <c:orientation val="minMax"/>
        </c:scaling>
        <c:delete val="1"/>
        <c:axPos val="b"/>
        <c:numFmt formatCode="General" sourceLinked="1"/>
        <c:majorTickMark val="none"/>
        <c:minorTickMark val="none"/>
        <c:tickLblPos val="nextTo"/>
        <c:crossAx val="1425796096"/>
        <c:crosses val="autoZero"/>
        <c:auto val="1"/>
        <c:lblAlgn val="ctr"/>
        <c:lblOffset val="100"/>
        <c:noMultiLvlLbl val="0"/>
      </c:catAx>
      <c:valAx>
        <c:axId val="1425796096"/>
        <c:scaling>
          <c:orientation val="minMax"/>
        </c:scaling>
        <c:delete val="1"/>
        <c:axPos val="l"/>
        <c:numFmt formatCode="General" sourceLinked="1"/>
        <c:majorTickMark val="none"/>
        <c:minorTickMark val="none"/>
        <c:tickLblPos val="nextTo"/>
        <c:crossAx val="1425752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54837818982765E-2"/>
          <c:y val="0.31164068157265085"/>
          <c:w val="0.8797814207650273"/>
          <c:h val="0.67407407407407405"/>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c:v>
                </c:pt>
                <c:pt idx="1">
                  <c:v>18</c:v>
                </c:pt>
                <c:pt idx="2">
                  <c:v>36</c:v>
                </c:pt>
                <c:pt idx="3">
                  <c:v>35</c:v>
                </c:pt>
                <c:pt idx="4">
                  <c:v>38</c:v>
                </c:pt>
                <c:pt idx="5">
                  <c:v>31</c:v>
                </c:pt>
                <c:pt idx="6">
                  <c:v>28</c:v>
                </c:pt>
                <c:pt idx="7">
                  <c:v>41</c:v>
                </c:pt>
                <c:pt idx="8">
                  <c:v>77</c:v>
                </c:pt>
                <c:pt idx="9">
                  <c:v>66</c:v>
                </c:pt>
                <c:pt idx="10">
                  <c:v>71</c:v>
                </c:pt>
                <c:pt idx="11">
                  <c:v>105</c:v>
                </c:pt>
              </c:numCache>
            </c:numRef>
          </c:val>
          <c:smooth val="0"/>
          <c:extLst>
            <c:ext xmlns:c16="http://schemas.microsoft.com/office/drawing/2014/chart" uri="{C3380CC4-5D6E-409C-BE32-E72D297353CC}">
              <c16:uniqueId val="{00000000-1357-4491-A3F9-36E080FF0ADF}"/>
            </c:ext>
          </c:extLst>
        </c:ser>
        <c:dLbls>
          <c:showLegendKey val="0"/>
          <c:showVal val="0"/>
          <c:showCatName val="0"/>
          <c:showSerName val="0"/>
          <c:showPercent val="0"/>
          <c:showBubbleSize val="0"/>
        </c:dLbls>
        <c:smooth val="0"/>
        <c:axId val="1425754816"/>
        <c:axId val="1425771616"/>
      </c:lineChart>
      <c:catAx>
        <c:axId val="1425754816"/>
        <c:scaling>
          <c:orientation val="minMax"/>
        </c:scaling>
        <c:delete val="1"/>
        <c:axPos val="b"/>
        <c:numFmt formatCode="General" sourceLinked="1"/>
        <c:majorTickMark val="none"/>
        <c:minorTickMark val="none"/>
        <c:tickLblPos val="nextTo"/>
        <c:crossAx val="1425771616"/>
        <c:crosses val="autoZero"/>
        <c:auto val="1"/>
        <c:lblAlgn val="ctr"/>
        <c:lblOffset val="100"/>
        <c:noMultiLvlLbl val="0"/>
      </c:catAx>
      <c:valAx>
        <c:axId val="1425771616"/>
        <c:scaling>
          <c:orientation val="minMax"/>
        </c:scaling>
        <c:delete val="1"/>
        <c:axPos val="l"/>
        <c:numFmt formatCode="General" sourceLinked="1"/>
        <c:majorTickMark val="none"/>
        <c:minorTickMark val="none"/>
        <c:tickLblPos val="nextTo"/>
        <c:crossAx val="1425754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21851457633355"/>
          <c:y val="2.9232351969328763E-2"/>
          <c:w val="0.8797814207650273"/>
          <c:h val="0.67407407407407405"/>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c:v>
                </c:pt>
                <c:pt idx="1">
                  <c:v>18</c:v>
                </c:pt>
                <c:pt idx="2">
                  <c:v>36</c:v>
                </c:pt>
                <c:pt idx="3">
                  <c:v>35</c:v>
                </c:pt>
                <c:pt idx="4">
                  <c:v>38</c:v>
                </c:pt>
                <c:pt idx="5">
                  <c:v>31</c:v>
                </c:pt>
                <c:pt idx="6">
                  <c:v>28</c:v>
                </c:pt>
                <c:pt idx="7">
                  <c:v>41</c:v>
                </c:pt>
                <c:pt idx="8">
                  <c:v>77</c:v>
                </c:pt>
                <c:pt idx="9">
                  <c:v>66</c:v>
                </c:pt>
                <c:pt idx="10">
                  <c:v>71</c:v>
                </c:pt>
                <c:pt idx="11">
                  <c:v>105</c:v>
                </c:pt>
              </c:numCache>
            </c:numRef>
          </c:val>
          <c:smooth val="0"/>
          <c:extLst>
            <c:ext xmlns:c16="http://schemas.microsoft.com/office/drawing/2014/chart" uri="{C3380CC4-5D6E-409C-BE32-E72D297353CC}">
              <c16:uniqueId val="{00000000-17F0-4628-ADC9-30784E8E6874}"/>
            </c:ext>
          </c:extLst>
        </c:ser>
        <c:dLbls>
          <c:showLegendKey val="0"/>
          <c:showVal val="0"/>
          <c:showCatName val="0"/>
          <c:showSerName val="0"/>
          <c:showPercent val="0"/>
          <c:showBubbleSize val="0"/>
        </c:dLbls>
        <c:smooth val="0"/>
        <c:axId val="1425754816"/>
        <c:axId val="1425771616"/>
      </c:lineChart>
      <c:catAx>
        <c:axId val="1425754816"/>
        <c:scaling>
          <c:orientation val="minMax"/>
        </c:scaling>
        <c:delete val="1"/>
        <c:axPos val="b"/>
        <c:numFmt formatCode="General" sourceLinked="1"/>
        <c:majorTickMark val="none"/>
        <c:minorTickMark val="none"/>
        <c:tickLblPos val="nextTo"/>
        <c:crossAx val="1425771616"/>
        <c:crosses val="autoZero"/>
        <c:auto val="1"/>
        <c:lblAlgn val="ctr"/>
        <c:lblOffset val="100"/>
        <c:noMultiLvlLbl val="0"/>
      </c:catAx>
      <c:valAx>
        <c:axId val="1425771616"/>
        <c:scaling>
          <c:orientation val="minMax"/>
        </c:scaling>
        <c:delete val="1"/>
        <c:axPos val="l"/>
        <c:numFmt formatCode="General" sourceLinked="1"/>
        <c:majorTickMark val="none"/>
        <c:minorTickMark val="none"/>
        <c:tickLblPos val="nextTo"/>
        <c:crossAx val="1425754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9.4373648747345926E-2</c:v>
                </c:pt>
                <c:pt idx="1">
                  <c:v>0.21653457455032984</c:v>
                </c:pt>
                <c:pt idx="2">
                  <c:v>0.29124645657736248</c:v>
                </c:pt>
                <c:pt idx="3">
                  <c:v>0.16038147926890584</c:v>
                </c:pt>
                <c:pt idx="4">
                  <c:v>0.13506928208497529</c:v>
                </c:pt>
                <c:pt idx="5">
                  <c:v>0.20356102042809485</c:v>
                </c:pt>
                <c:pt idx="6">
                  <c:v>2.3806498336346412E-3</c:v>
                </c:pt>
                <c:pt idx="7">
                  <c:v>0.12230690966543531</c:v>
                </c:pt>
                <c:pt idx="8">
                  <c:v>0.17444171271285278</c:v>
                </c:pt>
                <c:pt idx="9">
                  <c:v>0.10719058552539552</c:v>
                </c:pt>
                <c:pt idx="10">
                  <c:v>0.10851169286504753</c:v>
                </c:pt>
                <c:pt idx="11">
                  <c:v>0.14304623008364059</c:v>
                </c:pt>
              </c:numCache>
            </c:numRef>
          </c:val>
          <c:smooth val="0"/>
          <c:extLst>
            <c:ext xmlns:c16="http://schemas.microsoft.com/office/drawing/2014/chart" uri="{C3380CC4-5D6E-409C-BE32-E72D297353CC}">
              <c16:uniqueId val="{00000000-8A1D-4EC6-9DD2-72ACB7AD38C4}"/>
            </c:ext>
          </c:extLst>
        </c:ser>
        <c:dLbls>
          <c:showLegendKey val="0"/>
          <c:showVal val="0"/>
          <c:showCatName val="0"/>
          <c:showSerName val="0"/>
          <c:showPercent val="0"/>
          <c:showBubbleSize val="0"/>
        </c:dLbls>
        <c:smooth val="0"/>
        <c:axId val="1425798016"/>
        <c:axId val="1425798496"/>
      </c:lineChart>
      <c:catAx>
        <c:axId val="1425798016"/>
        <c:scaling>
          <c:orientation val="minMax"/>
        </c:scaling>
        <c:delete val="1"/>
        <c:axPos val="b"/>
        <c:numFmt formatCode="General" sourceLinked="1"/>
        <c:majorTickMark val="none"/>
        <c:minorTickMark val="none"/>
        <c:tickLblPos val="nextTo"/>
        <c:crossAx val="1425798496"/>
        <c:crosses val="autoZero"/>
        <c:auto val="1"/>
        <c:lblAlgn val="ctr"/>
        <c:lblOffset val="100"/>
        <c:noMultiLvlLbl val="0"/>
      </c:catAx>
      <c:valAx>
        <c:axId val="1425798496"/>
        <c:scaling>
          <c:orientation val="minMax"/>
        </c:scaling>
        <c:delete val="1"/>
        <c:axPos val="l"/>
        <c:numFmt formatCode="General" sourceLinked="1"/>
        <c:majorTickMark val="none"/>
        <c:minorTickMark val="none"/>
        <c:tickLblPos val="nextTo"/>
        <c:crossAx val="1425798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chat!PivotTable1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66309589208322E-2"/>
          <c:y val="0.24792698424009216"/>
          <c:w val="0.83363986296771042"/>
          <c:h val="0.56958230899870543"/>
        </c:manualLayout>
      </c:layout>
      <c:areaChart>
        <c:grouping val="stacked"/>
        <c:varyColors val="0"/>
        <c:ser>
          <c:idx val="1"/>
          <c:order val="1"/>
          <c:tx>
            <c:strRef>
              <c:f>'combo chat'!$C$3</c:f>
              <c:strCache>
                <c:ptCount val="1"/>
                <c:pt idx="0">
                  <c:v>Sum of Profit</c:v>
                </c:pt>
              </c:strCache>
            </c:strRef>
          </c:tx>
          <c:spPr>
            <a:solidFill>
              <a:schemeClr val="accent2"/>
            </a:solidFill>
            <a:ln>
              <a:noFill/>
            </a:ln>
            <a:effectLst/>
          </c:spPr>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chat'!$C$4:$C$16</c:f>
              <c:numCache>
                <c:formatCode>\$\ 0.00,"K"</c:formatCode>
                <c:ptCount val="12"/>
                <c:pt idx="0">
                  <c:v>545.28829999999971</c:v>
                </c:pt>
                <c:pt idx="1">
                  <c:v>434.13319999999999</c:v>
                </c:pt>
                <c:pt idx="2">
                  <c:v>4008.99</c:v>
                </c:pt>
                <c:pt idx="3">
                  <c:v>1262.3359999999996</c:v>
                </c:pt>
                <c:pt idx="4">
                  <c:v>1505.9683999999995</c:v>
                </c:pt>
                <c:pt idx="5">
                  <c:v>1012.9574999999999</c:v>
                </c:pt>
                <c:pt idx="6">
                  <c:v>16.823999999999671</c:v>
                </c:pt>
                <c:pt idx="7">
                  <c:v>1244.7852999999996</c:v>
                </c:pt>
                <c:pt idx="8">
                  <c:v>2175.5561000000012</c:v>
                </c:pt>
                <c:pt idx="9">
                  <c:v>1219.9755</c:v>
                </c:pt>
                <c:pt idx="10">
                  <c:v>1279.2055</c:v>
                </c:pt>
                <c:pt idx="11">
                  <c:v>3012.1062999999995</c:v>
                </c:pt>
              </c:numCache>
            </c:numRef>
          </c:val>
          <c:extLst>
            <c:ext xmlns:c16="http://schemas.microsoft.com/office/drawing/2014/chart" uri="{C3380CC4-5D6E-409C-BE32-E72D297353CC}">
              <c16:uniqueId val="{00000000-00FD-4564-8EFC-E3A753D6BFA0}"/>
            </c:ext>
          </c:extLst>
        </c:ser>
        <c:dLbls>
          <c:showLegendKey val="0"/>
          <c:showVal val="0"/>
          <c:showCatName val="0"/>
          <c:showSerName val="0"/>
          <c:showPercent val="0"/>
          <c:showBubbleSize val="0"/>
        </c:dLbls>
        <c:axId val="992658592"/>
        <c:axId val="992656672"/>
      </c:areaChart>
      <c:barChart>
        <c:barDir val="col"/>
        <c:grouping val="clustered"/>
        <c:varyColors val="0"/>
        <c:ser>
          <c:idx val="0"/>
          <c:order val="0"/>
          <c:tx>
            <c:strRef>
              <c:f>'combo chat'!$B$3</c:f>
              <c:strCache>
                <c:ptCount val="1"/>
                <c:pt idx="0">
                  <c:v>Sum of Sales</c:v>
                </c:pt>
              </c:strCache>
            </c:strRef>
          </c:tx>
          <c:spPr>
            <a:solidFill>
              <a:schemeClr val="accent1"/>
            </a:solidFill>
            <a:ln>
              <a:noFill/>
            </a:ln>
            <a:effectLst/>
          </c:spPr>
          <c:invertIfNegative val="0"/>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chat'!$B$4:$B$16</c:f>
              <c:numCache>
                <c:formatCode>\$\ 0.00,"K"</c:formatCode>
                <c:ptCount val="12"/>
                <c:pt idx="0">
                  <c:v>5777.9719999999988</c:v>
                </c:pt>
                <c:pt idx="1">
                  <c:v>2004.914</c:v>
                </c:pt>
                <c:pt idx="2">
                  <c:v>13764.939999999999</c:v>
                </c:pt>
                <c:pt idx="3">
                  <c:v>7870.8340000000017</c:v>
                </c:pt>
                <c:pt idx="4">
                  <c:v>11149.5995</c:v>
                </c:pt>
                <c:pt idx="5">
                  <c:v>4976.1860000000015</c:v>
                </c:pt>
                <c:pt idx="6">
                  <c:v>7066.9780000000001</c:v>
                </c:pt>
                <c:pt idx="7">
                  <c:v>10177.555</c:v>
                </c:pt>
                <c:pt idx="8">
                  <c:v>12471.536</c:v>
                </c:pt>
                <c:pt idx="9">
                  <c:v>11381.368000000002</c:v>
                </c:pt>
                <c:pt idx="10">
                  <c:v>11788.642000000003</c:v>
                </c:pt>
                <c:pt idx="11">
                  <c:v>21056.873</c:v>
                </c:pt>
              </c:numCache>
            </c:numRef>
          </c:val>
          <c:extLst>
            <c:ext xmlns:c16="http://schemas.microsoft.com/office/drawing/2014/chart" uri="{C3380CC4-5D6E-409C-BE32-E72D297353CC}">
              <c16:uniqueId val="{00000001-00FD-4564-8EFC-E3A753D6BFA0}"/>
            </c:ext>
          </c:extLst>
        </c:ser>
        <c:dLbls>
          <c:showLegendKey val="0"/>
          <c:showVal val="0"/>
          <c:showCatName val="0"/>
          <c:showSerName val="0"/>
          <c:showPercent val="0"/>
          <c:showBubbleSize val="0"/>
        </c:dLbls>
        <c:gapWidth val="247"/>
        <c:overlap val="-27"/>
        <c:axId val="1018773264"/>
        <c:axId val="1018769904"/>
      </c:barChart>
      <c:catAx>
        <c:axId val="101877326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18769904"/>
        <c:crosses val="autoZero"/>
        <c:auto val="1"/>
        <c:lblAlgn val="ctr"/>
        <c:lblOffset val="100"/>
        <c:noMultiLvlLbl val="0"/>
      </c:catAx>
      <c:valAx>
        <c:axId val="1018769904"/>
        <c:scaling>
          <c:orientation val="minMax"/>
        </c:scaling>
        <c:delete val="0"/>
        <c:axPos val="l"/>
        <c:numFmt formatCode="\$\ 0,&quot;K&quot;" sourceLinked="0"/>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18773264"/>
        <c:crosses val="autoZero"/>
        <c:crossBetween val="between"/>
      </c:valAx>
      <c:valAx>
        <c:axId val="992656672"/>
        <c:scaling>
          <c:orientation val="minMax"/>
        </c:scaling>
        <c:delete val="0"/>
        <c:axPos val="r"/>
        <c:numFmt formatCode="\$\ 0,&quot;K&quot;" sourceLinked="0"/>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92658592"/>
        <c:crosses val="max"/>
        <c:crossBetween val="between"/>
      </c:valAx>
      <c:catAx>
        <c:axId val="992658592"/>
        <c:scaling>
          <c:orientation val="minMax"/>
        </c:scaling>
        <c:delete val="1"/>
        <c:axPos val="b"/>
        <c:numFmt formatCode="General" sourceLinked="1"/>
        <c:majorTickMark val="out"/>
        <c:minorTickMark val="none"/>
        <c:tickLblPos val="nextTo"/>
        <c:crossAx val="992656672"/>
        <c:crosses val="autoZero"/>
        <c:auto val="1"/>
        <c:lblAlgn val="ctr"/>
        <c:lblOffset val="100"/>
        <c:noMultiLvlLbl val="0"/>
      </c:catAx>
      <c:spPr>
        <a:noFill/>
        <a:ln w="25400">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30410730344004999"/>
          <c:y val="0.23054555680539932"/>
          <c:w val="0.42073298951666138"/>
          <c:h val="0.67238595408911994"/>
        </c:manualLayout>
      </c:layout>
      <c:doughnutChart>
        <c:varyColors val="1"/>
        <c:ser>
          <c:idx val="0"/>
          <c:order val="0"/>
          <c:tx>
            <c:strRef>
              <c:f>'pie chat'!$B$3</c:f>
              <c:strCache>
                <c:ptCount val="1"/>
                <c:pt idx="0">
                  <c:v>Total</c:v>
                </c:pt>
              </c:strCache>
            </c:strRef>
          </c:tx>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B87-441A-85CA-A3E01305B2B5}"/>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8B87-441A-85CA-A3E01305B2B5}"/>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8B87-441A-85CA-A3E01305B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chat'!$A$4:$A$7</c:f>
              <c:strCache>
                <c:ptCount val="3"/>
                <c:pt idx="0">
                  <c:v>Furniture</c:v>
                </c:pt>
                <c:pt idx="1">
                  <c:v>Office Supplies</c:v>
                </c:pt>
                <c:pt idx="2">
                  <c:v>Technology</c:v>
                </c:pt>
              </c:strCache>
            </c:strRef>
          </c:cat>
          <c:val>
            <c:numRef>
              <c:f>'pie chat'!$B$4:$B$7</c:f>
              <c:numCache>
                <c:formatCode>0.00%</c:formatCode>
                <c:ptCount val="3"/>
                <c:pt idx="0">
                  <c:v>0.35510603249622702</c:v>
                </c:pt>
                <c:pt idx="1">
                  <c:v>0.29000488584626166</c:v>
                </c:pt>
                <c:pt idx="2">
                  <c:v>0.35488908165751132</c:v>
                </c:pt>
              </c:numCache>
            </c:numRef>
          </c:val>
          <c:extLst>
            <c:ext xmlns:c16="http://schemas.microsoft.com/office/drawing/2014/chart" uri="{C3380CC4-5D6E-409C-BE32-E72D297353CC}">
              <c16:uniqueId val="{00000006-8B87-441A-85CA-A3E01305B2B5}"/>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9247594050744"/>
          <c:y val="8.5073675956480549E-2"/>
          <c:w val="0.71786839145106862"/>
          <c:h val="0.7355120288387188"/>
        </c:manualLayout>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Accessories</c:v>
                </c:pt>
                <c:pt idx="1">
                  <c:v>Bookcases</c:v>
                </c:pt>
                <c:pt idx="2">
                  <c:v>Storage</c:v>
                </c:pt>
                <c:pt idx="3">
                  <c:v>Chairs</c:v>
                </c:pt>
                <c:pt idx="4">
                  <c:v>Phones</c:v>
                </c:pt>
              </c:strCache>
            </c:strRef>
          </c:cat>
          <c:val>
            <c:numRef>
              <c:f>'Top 5'!$B$4:$B$9</c:f>
              <c:numCache>
                <c:formatCode>General</c:formatCode>
                <c:ptCount val="5"/>
                <c:pt idx="0">
                  <c:v>32557.876000000011</c:v>
                </c:pt>
                <c:pt idx="1">
                  <c:v>34168.411699999997</c:v>
                </c:pt>
                <c:pt idx="2">
                  <c:v>39202.561999999984</c:v>
                </c:pt>
                <c:pt idx="3">
                  <c:v>56214.107999999993</c:v>
                </c:pt>
                <c:pt idx="4">
                  <c:v>59056.615999999995</c:v>
                </c:pt>
              </c:numCache>
            </c:numRef>
          </c:val>
          <c:extLst>
            <c:ext xmlns:c16="http://schemas.microsoft.com/office/drawing/2014/chart" uri="{C3380CC4-5D6E-409C-BE32-E72D297353CC}">
              <c16:uniqueId val="{00000000-3BB5-4E00-BE1F-7DBF9F54FAE4}"/>
            </c:ext>
          </c:extLst>
        </c:ser>
        <c:dLbls>
          <c:dLblPos val="outEnd"/>
          <c:showLegendKey val="0"/>
          <c:showVal val="1"/>
          <c:showCatName val="0"/>
          <c:showSerName val="0"/>
          <c:showPercent val="0"/>
          <c:showBubbleSize val="0"/>
        </c:dLbls>
        <c:gapWidth val="182"/>
        <c:axId val="1425788896"/>
        <c:axId val="1425784096"/>
      </c:barChart>
      <c:catAx>
        <c:axId val="142578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784096"/>
        <c:crosses val="autoZero"/>
        <c:auto val="1"/>
        <c:lblAlgn val="ctr"/>
        <c:lblOffset val="100"/>
        <c:noMultiLvlLbl val="0"/>
      </c:catAx>
      <c:valAx>
        <c:axId val="1425784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788896"/>
        <c:crosses val="autoZero"/>
        <c:crossBetween val="between"/>
      </c:valAx>
      <c:spPr>
        <a:solidFill>
          <a:schemeClr val="accent4">
            <a:lumMod val="20000"/>
            <a:lumOff val="80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AC013EC1-5FEF-4F2F-A21A-F10634A89AB8}">
          <cx:tx>
            <cx:txData>
              <cx:f>_xlchart.v1.1</cx:f>
              <cx:v>profit</cx:v>
            </cx:txData>
          </cx:tx>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77D3B4E5-C2FE-42A4-A4EA-A997574C3EB3}">
          <cx:dataId val="0"/>
          <cx:layoutPr>
            <cx:geography cultureLanguage="en-US" cultureRegion="IN" attribution="Powered by Bing">
              <cx:geoCache provider="{E9337A44-BEBE-4D9F-B70C-5C5E7DAFC167}">
                <cx:binary>1HtZc9w2t+1fSfn50gGIiTh1cqoO2d0aLQ+yfBK/sGRbITiCBMHx199FtZ1jdRw7X9V3b1X0oC41
B2zsce21of/8OP/Hx+rh3v0011XT/8fH+Zdnxvv2P37+uf9oHur7/nmdf3S2t7/75x9t/bP9/ff8
48PPn9z9lDfZzyGh/OeP5t75h/nZf/0n3pY92Gv78d7ntnk9PLjlzUM/VL7/zrVvXvrp/lOdN7u8
9y7/6Okvz87cffPpp7fW31fPfnpofO6Xt0v78MuzJzc+++nn//rPn/9SjG8udZTwm5f+JMXFp3tj
f7T+0+X/tPWfKmjHD58gO+fPWaSJCjnVjz/Rs58q22SfLweU8udSaKYiIr6senNf48kfCvK4n/tP
n9xD32Mbj59/PPZEZ/h29+ynj3Zo/GauDJb75dldk/uHTz/d+nv/0D/7Ke9tcrwhsZvgd7ff0vSf
VI+9/z80xkv3kNnmi17+yhv+BWuw55pFMpJMHq2hT6wRkudCRJQIrr6serTGjyX5tjm+PHdij5dv
/pH2IF+U8lem+H/oC//t8tU29z+S4O87A+PPQ83CMKL86Aww+dPQpM+l5EJLIcn2Q7+sfXSJvyHQ
t33ijwdPnOK/3/8jnSK5r/LfrWvyf6dt1PNQcCk11Y+q33T/1Db6uaQqVPRLXn1qm78n07fN8/Wz
JxZK/vufaSFbWXf/6d9Y1lj0XOtICMLDb9uHiOfIoRGT7MQwf0OUvzDLH0+eGuXlP9Iod/7efNHN
X6XTfyGZ6ecsZErJUBwNEp4GDJKZisIwlPLLqsc09iM5vm2N41Mnlrh7+4+0xM3DeP/p35m8YAsh
OReM/AXmk8B8gkUqih6NheR2xLtHi/xYnm/b5MtzJ1a5efePtMoL2/j7f2e95+o5YUxQrfgxRJCa
ntQUgprCBQ0l408N8jdE+bZF/njwxCQv/qmBMv304mHOP/47Kwl/zkPKUMiPIIv8ySryOSUR0yT6
U5j8HWm+bZibh/999sQ2Ny/+keHyP/e9Qb/u/63tknrOKWVCRerbCPmxXZI8Ipx+K5H9PZm+baGv
nz2x0P/8M1DY9/vtrwmOJ3c+tt3/UuEXBCbiTH0zq2n9nNANh+nPXc5JbjuhAf5arG+b6eTxJzv5
/8Qx/HXP+Qcxs7v39/tHRulbjNU3rz5uF1TXycUnxNST3X4pGReffnkWcmgZPNXRjNsrnhT4E6Ud
df7Hcw/3vf/lWSDlc60Yk4g+sBWUE+C26WG7hL7nOcoUMqJmAl1SBE6psc6bX54pCujBFcyNtjYE
o9TbYfueAq+zELVPU/RMGo3TH1zeK1stIFn+0NXnv39qhvqVzRvf//KMISe3x9s2KbcVaUi0pCxU
EoRKCAHaj/dvkH9wN/0/FS1cQ6dSPEQ09YPehy1vgyoh7Ziv74QY2vKeB070h6Zb+oXvfDgLMyeB
TcmHrHG8CRIbzqW61EYsw67UQdOdT7qu+heVqNtgiW05i/aDKH0x2x10VRUsyZTi9EHNdhneVGZW
1X0UiTb9yGrWyZtM5l3L4prmPUThrXD1S0OJn5pdVglXtrGdRF1fU7V0EDmra7pchTVrit+DfrR4
5iuTfkNJYA+e6EgTHXINHKi3NjYk8IivdaRonQ9GmughnWxTdOe+5hU/r/jYO3W+9pnPp2TNW/TW
FUnzMD18f3kKwP90faWYYiFnqJ2SQpin668Fi3pJZP6poCUr88RbJpiJtQ6Drji4ecqc3znjM27i
gAdr27yaOFv6MKF8lRO79NI0fRlb2zFHb7SIOlz7vpBwyK9kFATcCieMCMBlSmmk4OJf66iUpoNr
BOON6csAwq31pOT7thfN8HoJooFf/+vroWc9ZkopJfisr9dT89zSMCLDzVo7EXbxnJmuiIktc2Fj
1+cZuoQ/wvobPnC6P0UjCowPqM8IaqQ88QE2pZQ2Y17cpEU2BrdNWSwk3KmyUmzf9J3Clr+/4Kaw
rwJTAeAyHiEmJUitLc6fbnA2eRAax4JPMnAjlspWlanuUEXcMxI3zkv5vhQk9RffX/fE2bd1ueYq
RPcZ6oidrtsOi1U2YNGnbEEQy3gkbdX/angaNlk8FfmQv2xSjCV8bIxFj/qDbYO2Pdm24qDxolBz
gR731I8yMeYBmQ37FKhKdSwRE5HiHpkp8Bd2zVV1kwfU0hes7JbhtuwJWU0MPFVBKd9XxFOLw7NE
CDwEDhmkIbTBTgzgZU6KpWzSj6leG+HObNfW6bIP0rrXy9kSuRlW+f6Sf948GknJpYiIJijzJ05t
lEkr+JX7xOWEtHlYqFxpeRBuGnq+z6OUy/dugNa7uJdgEN5bsoxO78fcknb6gSPQk9IABWjCkXaQ
+TD4YNGJNJleC6FbH3wwuVN1cD57s2WYerYGE4hhKvjKk7zul7CNZx0ySCVyYobbupXFkjQBdc2t
rk3tml0nrAvf1GPe9B++r7OtQH0dJ0C1hHOCbk+hKLLTwBymNHKkW+cPs/MOTkCGkkBZZJ6YCOLZ
MURrG5bdFjR+sttH3mbDv6osSqXikhGpI844asXTcI26sPdLL+2HphIBimKBcrBO8bgQv4grlgoU
0j4bXHlfF6JBiXJt7ag4j4IiGMu4MyhfWyldDJ5q8rUar/hctrb+QZ6mpz5GNyWpcGOQYGEpTwr+
zKam1c3KPvRpKIN6X/i+rYZX3erztkmmbukgXKDqEdfs0tV22UXlugS3U9umF712VZEl9bqS5ao2
XePTuNFEpj4ZBAmqN7LW2VonIdMzakwYFAttLsmqK7y1zNOp634QphS94xMHCCWNtNSSoL3B/E2c
VB54ZtONzdi+V8KKQiQtibaCkKaD1i6hq9rKUbocs2c1cFwbHtNJS9MIl+bJM9kdhon9OKD5aRYH
AwF0JzSlIaZVf3KLci77OjW2fd86RFG3Z30Z8RchNWy5Yv2wQB06Hav1XW3mZVHxYNzUmQQJf5Jv
sm5Ng3NX82J954KhlzdRLjfENfOxrvRZOYjNPLZnGi60jEqMb1pXlOu7tZLlVMakqjYUkEP7MJBt
tMGXbMF45l1UzzNsx0Sx4KNfSeajXSt61h+kGjbblXOWA7F1j8vrKAuWKY7sXOAVFmgMkudBs4Et
34q6vJ972XTtQY+Ojrec2dVfO1emLq6q2oV1EmRpPZ9nHGjltyZqUv5uJCOFk6koA3Abu8YC830/
N5ymcGhfEYXSzbiSgtET12Dp0mRUt9X7lda9y+I5JKrt48kWtrpgQzchUXx/xdNsFCrkopCiboMF
0X9asXekN1PNpt/YOmzOOA18S39hr0oUbzl2Qr5PC7bCCadw8H32QiGxwE+/L8bWHzwJCqakDBUK
lwhJyNF2PE1HKxuHLtCyflfzpvYs9nYQwYPtTIdsZMq+oXuXKpu/GvsoQ8ZpjbDZPot8ONo4Umqq
xtiHWXdVpZG8nZmroiXuJyrHNz4KSJ50Yp3tFZyImLggPM3bmKeAhgh2Q+CHdjRAFxdpUfot8kdQ
rC9Baat2iVnp2DyefX/Hp3ktYihQGyUePo4q0GQ93XEpU9NMXa/uxqEh6AqEcyG6gnHd/JYDZPFz
Q6cZbjuXmuEj84+tQiDbzaXZUExhepvOcnPpsMuBK8/zNmRbiuzWntBDV41tn5+tYikRdelUb00K
XaIa0alohzD6/pbCk8wWAQFFKJvIarAgBXX2dEsda+rVFk14F3nDEFu+zTYBfMCGLXQf4xhDnQWy
pWbeQhy5ckspru1QaAJD0RfRWWxf2a7sy/tKF4qf51O16aFbJitv0m7GXblh2xaXrJb9oQyUY4c2
ciPrkwX1Atv9wdZOUCa2pikDW4hQwYQeeO/p1vxcUlUNdrlj2bhlKu86uNZarbn96ElUhk28eNut
71TYbPWxDiyFQWZZV9myX2tJfXbQLBimO6BUB3VMqmDwPjauyCZNHmi4GJ+qdstuA9LmeR62E9Ka
ByLBgrlPCf5C00qhijrjUIX3ygQ+EdVQICSMDgv8ddTPlgrLf6ml4BHgAtCVCkWEPp78CerSaeVy
kV3wdqyVRXY4wtvQRPNYJmjVTdb8KC2clKNtSc4A7AnKEkHDdoJSSGEBIdtZve0HCg/xi/dwKNR+
6IcXLbdin06BnftYVmyBwqsxbQBZkPSgpcnNlX+lZB+lxSH1PEIyQECObxzIeVSAOkDg+7lBofps
tqybGqhyrqIGsYIo2syRlfNmiKDIKT70UujxDbG1hSSiLFGbSum3xv/7Lsc1g099hRSx+a0IIEng
pA5Q0GlnAzjYBxmZl7fGLLJKYz+UrE3SiaTFjQxX7pZ9Z5xso1iHoS5M7FyXd5ekGtgs4hZoJ7hy
WR3wF2ltFEu6yc7ZR5JX5HxKBy53pWps9YkX1ere1FbWOJe10mp6yUdK5nUXFY0WbdIBP/bDYZpE
NN64zqSzjWVNanrNiKN61zRO06SY/eDS2M5RtxaxaUbH5ySbyxHBMK5uWqp4DkTBi4MO6cBvZeUX
niVkpsM0nLV6MjQFfkszf+GNAjJL1FpN6wqeAK7YXszlkg5x17eFPIxaZWwn6mBe307Shvm7gVdZ
umPchzRZ0J/aJZaZ7/VO5+FUJpmosnMVMr/rLJnWq1Q3hJzRiZrwkAV9ZMi+LW3N7xYxZmVwpy2Z
57ezn5l/EfS+Cd6gYqjhk3BSurtVjVlj49ZaavrXel6r8izNQRcdVsuj2sa6tCw0iXJr30UfaF1E
zScTtnacd3CVpXvQg58mkpTV1NPi3KdNJ6Id+gBRybO0Dkp5o6kKyvJslG3YV+bBRA3z0PJMWeT4
i5XZES69Ute35jWTxEuybxretupi0GluqutGzGWX7Ysx89N4PYk0y/NDyutpEG/SJmTdhSy4yaID
fEWyMm7HlaCsV32UTzrOAi47vzOpW4vlYsr6wORnU16j2iSlnjgS7Njmg/jVBoMU/QWcYwrSZGKA
LfRmaIG6dOwXFs3yZRUqhQ9//DLI8wrXiEZX75LV9rz7sA6dDsfLQro2C8/pHARKJUshykGdzU1B
6yoWfNzqIhFBju1kTKCo3M/pIolOCmG0yF4uUzu16lWRBsVUHVTJgrC9KIdFR+NLWTCR67jTeuMk
lPPClO9UlqbBesV51UNTwdIhZb9A1u6MuApY6lR1TfMup9WropiKKN1PBRJBtrc5ZZAdKWsTaRmD
ioR7kpkl73akLQsX7RpPAtH8GmZhg/XqotL6bsiirksc+mBoNoyGHBUkodJsL4H8gCxx1+kN03PT
Y/dJa2jD5KEw06YxVvkSH7Y3HnROrbaUz0efRSrRk7dwgLUB3jjz2tW4rz1u1XixQn1dofCDWtKn
WK0ydKOEaL6Zh7bchOJ/aDVvem64LkDOBUPgYIqgKSPDH7oODU13cHkOpJVMEV1Ul+SREUMAC/Kh
G975ohnyBvoKzGrPzLByOr+ICrWJnMPS7Xor4VlYgeFS9yEN5s3BpAs2y4slwHeVrjfVjCPFrSix
UTdBhrHpsWzyeT/OMdZ9AINp8J2YWytvS8FTzRI+aRBAcasMhS4+e0+69hqvVEWwbS71y6MyBniN
Sz5jXC1Wsf3FelG+YCR3we1nVQfH278o+XgfmIKwfKHCtoYAtAnM+KHMZZu7s7xhCzbdhSuOw8ZZ
yLKc3KIBz6yOxdFQdh09XA2d9+Cyi4bqJRUxLc24yJe6Hiy0NIZ1hVvCFhybS0BzpKOOS7JsoDer
RYgvK5WR7oM+atC2iCDkteOeTJijR0ta28iJni9DtHXn5Gjao3vItKygH8lzPLEXqto2P8vFwE8z
6rZlDDcSXy62I8rcrUHOB3+JnbJNvUdHWodlgJTY5PYWmrsez2FUxOBdvTeb6EeFBuu04g9bMcvV
PiACROTFGgo1t2fZxmiR/ZQPFjGtH3nKtp9g33xUYfeByqyB+/QCiBWbdyPA7ssew4HtheG4ffAx
i/BRNWQLh3oVm/zNIDMz3Q1VVmX5ockiOLvpGM3YedkvivordvSVvOi1V2efVa6L0UGcOWclXoIK
YLF40eYl6vxIu1WSOyC3Ihp3bRf4Jk9In6VYXBQGR9R2vmrBbVYgDEDZwExmuFA228J5QH3Fd+Uy
yCI6lACL83LJdF/N9txzS+o6qTSv6jFO+wy0IdV0wP3Gdz0+ABpFdVN3A34vjyS1IBMFVdRhOFLd
jKVPQQpMrsDq1GR2fCebdEYXkC7r5vuTRiovDjPrQmSYyJlqiPZVjRJb7+egSXV/ITRK1fwbkXOB
fJNV1pbl+Wd+vvCVccVhMBX63Y8L7zlj521hoI4z9hgznY0qKKxPpzJd3zET2cnfdWwykzz3x63P
OuuhItbOa4kdldnUi71cCUWW845v6qPgx6FM8FWbix/506gvJ2iADuG2X5/nIT4cHBz3dzmo0CDO
qxW8suZh2egYlMUi6xespQ53yIVuPewohh6M2pFkWamoXHoYms6l4UWWdivesR6ptxRtOVjDTvAS
fGlKS7S+dY3eqUl8BWJCXNWYGmCnnk85phpZGXmkSibTBTWvX5BpigM62015Q842qiAcohLDjaJq
Mjzulgq7/G0CPEuDyyntnctvNCs2ktIOKHcvVJky6V9z0FhLup/TIljMQU6tqPodqAuw/LECCSTf
84xRtOQohhrGXwO+YleyqbeyUYt0czcXOgrnO2qy8BZMNMtJzsbLaRV1ql6X6zAFtw5gGqzC2nZa
vke+BUkbTO0KDRScbHtI2yZA8v88tqhy4FUga13bqX0v9WI6+oHPlaxupOzaJT3w0PY++H3KaTGn
e1Q0Vom4r8B/B0lUUeXegZGcSv+WZF2RZUkqFmbmN5MCtuk+6TEfu/C3Po1ATZy5chhrnQTh2pfv
Vj6E3MYDqsOMZp9SC0yplNADHeDldaHDZMSXgRpjNWHUN+8+7+Roy64tQBAnOB21bNt6TDdVNW75
Ty/Zlk2A/rfgzft6u6N5ZO/TIty+E5QEuGPJlu3GlIGdqPfo3LfZRl6lLUI5A1pMb1a/0HZfIFC3
qNT1duWzywJTIhNpgekZRgCPfPiWToMscfPimIpp6Ej0ajAqm2w8kQbsOV/WVIcXU9dsUZ4F60YH
9hj64IMDlvmLbiXwb04wf7gBb7lJjpkSHv28kHAaJa2DqwS3x46tyYtVlXHRtAN/XR4TVnkkGjsc
UIc3BFW3kZC9k47zXZ3VnU1j08khuB1y0WLPfsJYdLzMw2yDcYbPWEON1SbW8BhwgS1RR+JUDFuQ
t+E2t90107z5pErXsMxjYfqmrvemqBCNh6NCwANvSa/EOXq8l/c0KK5MyCoV/YD4OmnoweUgP8CD
QyQ3Sf9EKxuPGQL46vDWWCshtcqyGdEwWaTZLuBbBFUjiBcTj3m3yf6D7u5pb7ctjwPeUhAtBMX6
J42tG2YbTL0CVXVMjQU4YEiBPgCR9P2lTgh0RBPB1BFrgbLCb7lRb19NzKeo7KIUUPKLj5Bytjbp
2pTzl0pjZoWMLM1m1CEvYGHLHYfJPifH78vylObD+VD4T0QxlJQ4XwA/D5/Kko4sBH1bZLc4KYc0
lgu64fG+jzCVXC2g84/0/OcFQ71NemWkQ5CL+oRXLI0jtKpJ+qabGxSKrETFv1BLiTT3ObK/v0G6
0Xb/27RvOwR3S4TCMDekGEedLDhXBc8aX8k3nzPGZNaNtF8kW4Q4zLyPxkPRpqt7PUxsKXb10Gz5
nDmkhqBfOerRDyR66umQCK1UpFG8lBY4GXo6Fls0CSa1sO5NdQyqCbgOMT4PZYq8nkdjDhMYPmzz
Yc1QHAAtArMJUrSsG9Zk7NDZH0TNrCDxjNSyJEj1HW5HfKT0Jl8Y+slkOs6z2mOa/f4mtnD4SquQ
H9MSDofBeRQOAu6EfpuWdc7dKspz1QSuFImqa8XeSwf7/shj/rwUzgVEGDhFHI2pOo3MOg3rZchk
dn6snKNAM49th12Nj+/v6mQUhLfjhIbG7BgjesBWJIKn4dAQb9JibvVHUoBV/ewFoSw3ZONYvXU/
UzQ2dUJq7kIVK1eBmI8rIKc+8ayZ1V0xEcTsD+Q6HhH5SuGg3KACjYM7hCES8X9LTyUjBOMNlZv+
zK0hMf0+FPM21B9wKn+wv/drg7lwYvsMFKWO63RF0xV7kXlaX6Ho4WhQltiyBYFyHXK08ORVnYos
s+cLSqywN+mcl3RekjTE5Oa3vutqdBOuCHnT7etqWEOfEEtkX+8iJ8BYXbOZWiZf6eNYrJTA9Oxl
2tS0m1+UmRk1jvIMo8wpqIUCR0jOgddVXu+qoGjhIp/rvArwmInLY3UG0I2Qc+VjNjgi9vJRm5Op
Q2RAdFhbNZ3GMAAutGEEuN2EA9QNpCIHdcP6apvcBUeI0GLGCLuRNqJrHpe9r+kaN73TTb6TraqK
If7CHHSoPib+jAcegQgGVBP0u3bRVgtVN4KgAUQvZbhvI4sl6xLgfLwkIP3zLKnmukdbAlq8Kqo7
BvSo2Y1cvObtRSFJsPXU/ehAVy7HdkZPS8+6nSmHGuwliAwFsj4ujI9smgSDzSZSxx3Dqabwle50
q6Z91uHIcvdWLHpc7VvQ9ttgCFCKhPLG+h5c/Nu8BWmb7eDnmMofjOsoLZKaArv9vqCD66NLIecp
fE/FvPjoBuxT2r5utC7KcF80fUDQUBK0HT7BETOMpPeNXWDb3TSHq1tiEqDBHxMgHCqiZOFLOl2X
uvf9GmOqO+VoSnXkMF7MDenPOKn89EGSulzMLuXArU1cq6Z2vzYgMIIhjo6Tq89ItsNYOZPXUY30
VxwaU8lwABh9hCvgjze4tTR+y91H16geQVWjqhKdj9M4WNLGoyOypji+k1kFMcKyDOOpDEb9FrnQ
Rrdto4PqUOciE7HJsulWLLkodks+pWc5H9l5Tth6Ubt5PAchYN8oJ8Nk1sLcqNxXBNTr6N6mcOpz
ngnbx4g+86FwbfVrRnK7mzVN0dJVzJ+hZwQzEzbiKmrJe1siHJuplddyytud4sbAuiRwh0LNfF/Y
fHi5FpUne4Bbv48Wwip4rKw/mna4DSlvrxwPsqt67P1e9GBycZ4jOx/toHdGT9Fr1ZoO4/E2/5T3
XbqrTJvFC2+anUh1dxmtYX1Y0gbD1KYVHK+OlibhRaMOE155EaGt+eBmO5zh+ED6qdNldVbOtFrj
RRfiYApib1sOijuuwHT0ccBsdjfNa3RfBY1ARzzUb6cozPck9OSSE23y2AYBu+Zguw7O981DX6j0
NTi4HMd+PNOfKCYmaAtoS9+MYWHyQ7s0wZ72tX/Tjxx9O1LBrl/m4ZL1biljUU9RkiqdmujXfAz1
coFB/vCxD3lB93ZoPbqFvDZLPDIRPUReqHoXpIG7rDWm+jtOffF6HlmJdqO2V6L3tEvSyNh7UvTt
9Yz/E7jqJd08NBXbKDIbp8sZqPAFUeV4ARI5uMxLZsJdhOz3iU4Ta+J1jahB99kGv01tNz10QTAn
YU7X+74vbIjBfItjjevaw3NN1VYxDh65YdeuUzlfyiHrspjQNr9ZqEIiRmeSjBOr2CUOWVftpZs7
dwjbIbwSVT3HIEzfiWn5SIY0veEU4TP2g9+BoSN5nM31qHZisWzPlW9uWsPdb0s7A9oQTImzPh5K
HCUoE5Vnoo2DgfF7DHhtzMKqObPot+OQ1P71TJvydW8WXyal99ldZ5buVze3dRh38zAnKXVtEReQ
D4PLCNQVAm82a8LnaHqlw95USbOOxX1Rt2uMWUn9rrF5F7ftSF9rcPEXbeiiZHAkveR5w+/7SM7X
BWjzEew9H7Bo6uN0CDo0dkN2LaPA5nFFS33vAmDqXQSYU8Si6LtXcpLlAYleykTnqzr31JpXOO6C
IxKTcXehbdqzcZjpWdGO8t6x9G5Cu3m3dvUanXUtX+Kiq7OHBQo5M14Nwx5oarn1Tos0drzD4LPM
fEzMOF5IXbZnHeAcjTPV6zvdeP2BzS17W7jUfhjXcX0Y4OC7UdnwBcd8/oygUuy6ufO3gGlBLKZm
vA5cX75fiW3OWEVTHHACK3tjFsJRy2ZkJFLkEWgVUcpzhflG0vZNcVaKwd3hiBSD/GN4SUnDDoVk
/W+gt7pXujHunC6Vvq1rt15lfdHtZ4WUi26yzm8aTvylG/j0qulT99ZFEf/IyhHJIeyW8YYvNYIH
1NBLyvxwNTs1XeTTzCzoj6g5S2XNd+gycfIT7IG+WAOXXqepca/XMDJ3EQ5O/tatkX+Lgp+dI9jU
i5UGHkeBZH6odCquMSimLPG1rnbRujQM/u6aw5oF9lUJJvtVNtu2S3DAghzcVHS/tX7gGXrUdb12
mg9XOO9Tosmu7duMrbpGzq7nPVNldE4xOkvGduUvozFjILhd8ClIQxzlul4EX3OdLPWMnmCnBjDD
0XUp2Kj8nlhXVj6udJteT0GbvQJZUd0EfGneVd7d45kMfGlO3/U1EEwxqOJm1gVOMYqW5pfatuH7
IUiHKanMRF7gxMxwl4fj2J2ZsGI80YaqK55aFx00qRt9WZuo3WEcytd4xNh4F+m1VnGxej3GNUub
GxtgbH61BJ2CriWZvLvu9Ih5CZ0dnS4a3tUv2cyD16rReZvI2Rm7N7p1b4osH+s9JqeLuarz0ua7
wDUCBwvTlAZnauz79c0SNW4wZxv0IDvdzfi/yhJas1NWXpZobV2VUAXkkoh6+L/sXVmTnDi2/kV0
AAIEETfuA0sulVm7Xa7yi8J2tQEJgUBICH79/dL2dLs8M90x93miO7rDSy6AdHTOtxWz1wAduC6I
Cep3C92GtRj8LjlD9caCcgnQIp5mzLPzU9xiiJpQRyY1xwkap7qHOudg54RexaHze/5uIysLbb66
0c/MVYhi5x/TCMD6fuzWfiobq2PzmHm14BCy1F025ZPH6k4UXpS5x5ZAfJKHTdTdD2vgbfsF8xov
fDqG/nnJuOuLcAIcfk07lNMSOrOtHAAQXfFwbgvYhcXV7K1O89tu9ZJsI7j9ve9kCbhDiovYSYWx
vJ3niKdzuSY86ULg1HrAfkjBEhYmWENZRYHpmrNoQHLmsgdaWmyzG/ucyBX8CTVcHPo2ioeqXuLl
WrRAG0vuWncgdRSkZZL6DQWyxKfgKOpJgdUzMV3zcAGJnMzhfOPFmaOF5CzSOY0EAaIF6OspUN70
ajO0JmRSa7gfBhaQqrZNaMICLVzjDQUobii6lpw2ycPqRQNFY2bSte0KVNIZf2HwvRYGLhShMU2q
RnUqj+sxcFklJA1oU6nQDXF8HXg2Me/BiUp24GMafaqt/bhtTf2+btTHOlMxzzEmyMcFEomKpWza
+zg8fBSJZAKLRLdTt4bdzURas7PNlBVqVJvKKdSOKpcylo9T3yXlNCVrbtI2Qn21s/wy12zb0aED
G1Y7dg2iLvWLwOllLDccNtFdphvySKHDmcrWAjLBesCCgVK7XV6DQYl7NfY6rTSl9VkP/fBoRj3X
lXG1ZUeArzXNPemyoxz4WIb92O3EyGJIr/2gyuZmOAkWe9ehcNEpVOD+hlqDA84wFpVhyOyn3lCz
31wYdrlPcQiXfmZHXakgGW4gw1vmo5oWlmd68V0xipoXUaKtyrNAMkgxoSs0R53g4qoVWPHjxqb2
lYE+HvccNFU5YVMu+baK6QanPA7/NhFd2XL0F/gK7AGnTrszNEsK06vmibd18BEAlttB+5LtBz+T
O6oov/O4PxVWJs2z38v3HYegqsbgtqMh4y/DEs5DHpNheCE+m65MSJjL2eR4WrTAGK+YCnHRtQ+g
uHW2wBBObjnGkiu7BO0X0RD6UbA6eBYBWc4WBGgZq3E4EiCvT8CwQ3GpaU7lhPvjdcIYQd+K4nhZ
hNGXSFyG9LWXl1PbhfrzYFOvrbqkBZ8ITHZIjn3ct0Ohp9bNoGy2AZgbXXhQkA51JE+8lsfXndLh
56ZpZpGHHb5DzjvapIXA+xZAkbAmmlXFR5mYkJYY4W03odcS9ZVUw/xBYWprCqEI8T/i4F2mPPPS
xR68WSTlrLh3aMc4fH+h33fBZoXJ29VTt3Hs+GdjU4XjAZPnbjAMoqKBxeQMBmw6qRXajHyq0dKc
nTbqswhn1xYaaJ3NW9u5L/O8Yq9gU2JOMwpg4KsF+WNzEFu26rklV8B6ayiPWrehmYf68vcISky2
k7SZT9GK+S330I7MZcdGL668UUI66282fpp1171QZV0hNNFl53ujf2MWGjyCpEoziGvQw+XJvDTd
fkFTdYXq1y+VG5uGo5XL0HpCDOENN6RZAq8w7CJoW6Ufq2pSFkJ9CDuwiIqokQ2PhN3VUD6MmRQF
F2jSpuoyxtqCrWMboqcmPduee216cRsOwaJLTBVMoKRlybCpYgpM3a17zw95H90mhrA0F8HYkk8d
1JdeX1gvdZztwDsJ51+LZkiGrMC07SKVm62R2hQUB268lg1ooLTLDUTR0Vr2dmVSnNaUAdIptMEA
pu46C9SK5A5q6czsJqPG9rmuRTTU5YKtAjYCLiHST7l145DMuxq9Wn80jfHkVz1qZ+OqgYxI9lU8
grJ6ZH4ICmOvoDea+3JaI8/nd9wogecQeVAdGQ5BMKB0C7U4Lv936WXUx33UvF/LTDUufo6nOGwe
v2Oenrrg9nOXXRDGMGBOnWC5vDDgoN0vdAL24UZf64j5LtlDnrxhv42BztoXo5bGa/I+BQDnYbJl
fElwRKAcz0+mAaCQnmc0lO7G55m/RoWptRnFfgNJhKeFI48P/DNJTW9lGXezWfsTMbi8LUdOUBjq
AtoRItkjmWPVJlUCvWdLrnxjxnWAnKed0eNgdqjHnVIpRz325qEUEPNch9BEoXVXGSrmmrVootJo
385UrqsCmGkBSLYFlEmmW6Kq7l3UdpVaIFzJgB30Q3re0PqlFfO6hIFMsixTJg+iMYsqum4k2oM+
k08qNd17DyKVOQ8HmOLyyGDvVBBtyFe/F+iyICJvJlENic6a0k6Qe7h8C0dweFti1m9i9ausre0d
HEn2ADi1PQ8+I4UIE3PNg3WVlSISmiebgU9VXvfIM7fQ44gWjuakV2uUu34R/X6afYgBXaqWHh4X
K17V5jOB0hpJlic4R005k2190K23ODQIXlehA8WEyLiK4/2URLMsmUzdZ29jblV5UC9j8JCKVsQl
8rj6L5MPHjjX3GI06DfPYhqZeNBUaCcmfTBNLOxr7bkL4oKOOuyLTTT1Dv4xy7ydNEEKjUs4Zn3B
/GgYqmj19SHQA33pbBcBsKQsrIcCgGIbY0Klq76RaeKbMvRjMz9DQQD1AaSgEKsVkEaMFg1SEEKe
A3DrpsbkLfNoRB9+7cBbuXwhglZUJN2VV+sBinATw6MAiZqSUECEq9Fl2scZmB1vbvaQ/+PBUFd7
OYFE7TCqbuSFAWD2eQPvj7XBsnvj+QOuc1O7JFDubsXDLqOMpVnFIVH43YMGCOAhV/XZQxnWHzFc
Ls095XK6dF0kbA/oYJKrKaJx+xklkqx7YiP+MCyEXUNtWL/WU4A7ny6bg+qLGSAj29a6XLX+8j51
sblbpq7BJcBeB5KVygHVlEpo/kWcPQSAD2mZ8WE5BgAt2nKBxOTDQiL4G2Oho0MfcQ6V3xQ/jqwe
dnPY+8/JpIM8o5DzNVO3QeiutzWHjWi9gdczbMvQaAtvVNdDZ561NrPHOpkg8tL9BlVlzRaHr5t1
F4UBpuFC9XQNdyBaQFf6BIbHsrbEovR6sA20+awoVHqk1iOagn7V18Qoc67DwKalH9eK7qAnUO8W
R2eId+ceVwlSnX6Mpiatc4kG/Hb0Lh2vTqO0z9FTr22eCJZB1SHGtilxoHMImACX3G0SCEC+JUol
lbDQqZXEl221jQ6vqWOo0qC+kKq0RH1ddNNXIdOuWOZ4faGoFvbk5n5SZTfa9EHH02zwcXE8YiBo
gQLJcLgmHQtPadMJCrUNW2U+BSw7eV4Tfl67Vlw5T+k7SN54ASlV+AnmEtPDXEeztWhjzaeCLlG7
lmZZuc67KZ1ZZZo27VB/J9KdeBCu8W5OlvjJY41yN0CuBAEYMMg175QMXtoMwoFcQs9wM0Co4Vd0
iVcMBVkIc8DI/FhWMuDNOxG7aSlwbqKrQ39eNmQa08t9S24XsgCGJuHAbtJOkucRYoU6t6Z7IVoO
z9M8DDnc/cAeIUyE3qi2WPLd9FJ7i1+jt3Je4aHzuJ4MXDIauMvHvjbeceLY1OXUCno7m3m4muMR
lomJijNwAXrwmJ8+ATFuKZZBnXxW4UYqF/n6wU5reBR6mMOC23S5dGu+hAKlB8RDtU4PmjR9Um6Z
h8ZJtpnb93Fouwe4eNtyArhVTljqUTGS2FRoX4JTvw4NJHZL8Nyw1T1nbA5ypY0PB2IsKpl27CvU
uX4ZxdH8PkW7vw8iFnweIOR+9vGSOPccbhyU88+wrqTXDlz5XtkZuy41n6Dzne+U8VeWp/PgB9gH
211WewIdTRDJPc6DqceYoUmZUmg88OrzMobTBw6wo0wdBpURXuctd00wPHlpFz3yhkSyiIDqH5Xq
A/g/IVgUhHxZDdD/qRIKeND0GQeUkLYElQwz0DMm2kGqhynSQxTfzrwZUeV1ml4kPtMIXza4drdy
OYJrAG833EYrFCnrfglheQhLMvhubo6+aSTfjtBDr/N71rol/hL30SAOfEjlHBUsmvzZK1MbR8uE
4iUgCgHXBpkBz4I28Uvo14INbWPqr20xiWTy3dGsDihmnoQu3kVRv6Qfk76fUVRGJTrXoY7FjR+X
6PNA95femtQ1dCERpEpQ9aKNhzhphUcbmwZq8CiGorJRw+/+6K1Ul+B2oXertFpW0UDq0tYCohtV
s4sWG2twBA1S83rzx3tL0hkjTEtcMk1PQ7owy0vwmSnmPjhvWsdvOB+0GUq9IKgvqHxFjB4/G7HZ
YM3xLqpdi2WI0JLlm2pQGQ4MbkOeFUCsL1cSJbWfdfumdpaOH4xXb2GctywV+DNIymniTt6sMTCf
+KpZlxTOz1Jqd39Nz70ldMEaQrDggzq8GE/h7r0Y/n8m9AGVpbMPsf3vclAXK479LskgcT+B19W0
iQwUVNZ3HvwCLQdF9zdf4C2pfvkC4LXhNc0uQULwif1CDrbxCitP3dJX8f0LyO9CCSmyDivOG8CL
fWdKf+Qn3H1nHr/nAHwZFIwgdfMj1vOPX/7vu0Hi32+Zj3/+5v8g5+DPX13/I070L//W/vfhknak
f/1Ll2/zx3v9mS55yVD4I2ryl0yGt/Ge/8kfvklzeJMy8nOaA6TqKR7/H8bvyye8yXM4DgtcHH/G
OPx4wY8gh8z/LYCcCHYVZHTgKX4PcQCUhbShEKqTkF5sBcDQ/khxiMhvsQ+DIp4wNL14HRYX2NpL
kEPk/0YSgM4pxBTpxZ+W/CdBDijFbzl9yBKQF0GSEEJvKPjhHn+7jFc5z7anbXrljxL7BrxIuYhQ
PDgSi1fZ2+24wLNBC0hUa5xEKxM3hMjphfNEq5xR7d1BPYJDqlGrvYsgvnoSW8ii09g696WZW14f
ATaPrGC9IV4xYurdGZzgFXMdfVrjebk3kyI6nyAcZlcNT7tXa9f4bDFDPzVu4FO+4diWkCLjqIYC
z0mw7suxyaL2aGPbVSjlo8kT+CTavJckeQXH2P3e+/RYd912g17efpjbMXoQzDNbaaxiX9Gly9va
+wZ/NrANQY71smEg/hSx2n5wNQ7ScNXNV48QAOdZHWNUnhy9A2SUydKtRN/xuHbXGwVim2dTtH7F
0ObdI+phAcVlZX1jvRCIVKRoktc6DVo4CEl0DhsugGmC/8hgIjXNp03V/QEDkK5iy5qXYCW1K0gq
072mMRq8TCbd4xo0zS00Xcd4AE188WLV+3rLQO2Gkd37A2iJcpMyeZRNvcFtBiaV5uvahC4fgtBs
eSP6oC5xymSvK3wlqoAVnfpF01lzgpgOJjAmxivDBK+4hoEco9aQFB1Qg9MEeAT0y5r0MAwoEMjr
kMHFABj8wVI5Huq1GQ7C8/XnxmPpDGZGdkOB0Us9jt0yXwU0/Rb3gZuTdcDhPdV3twFl1M/hIuS3
bbIOBu4Qap87HPF5YqI5PQXNQJu82VYH5Kqm2RVE3ABFarnwqtP9dNsD/i+AdY7wBgKmKKPFNUPu
I2/4auYSJ3HSuPoundVXjXcxB3/eRsDlKRm+Agnvohwqm26BLn6bv/QTSbwDY2n3xIzjR0sggYCM
j5Oj6hP7CarYFOTTZMtB9fEu8wiGDU5GsguGjACdbIPldoMxkz+NvmDO3m9e2g5dFWzePO9pYNuH
ZaXNnQSJGXSveLrhEhWNnFrcWxf1jafPPtj2ob3xEyoZRq0xK2UAQjGIZvuyxEtyTNcgfF+n+Aym
xxKGocdIu7paehJAwRsEtj+wPlA7xKzIvMcOLWwW0qt1jsROSyGxvS9Y8zAVqhbAkPtgypHqMFRw
WMlinAMGm4NYc4/OYdW6zADoIlBviOAUwvdyjcaL5m6I4MPJDh2QmfOmwFghegCCbb9fD4kbcd8N
UjZkbiEUKPt0wgqEnsQH6D2sSam1IQWZWLaD/HG+CuUkq5av9EhctpwN2TBPjVLsx9iYOR/kNp4S
PYJL4EY+wBQe9QAtknif8H5+8DJ9vzXYmGLgXyHwen8hSJMuFa/pNEQlT8BSDJCXv/MMGsAO806h
e8xErYuDxykSqFqp7DtguREEKwnHlC5CGFOXOi1sGM1o0MUdifqnLAJnAlG7zXGsHvhcPyRJ31Ry
gNCCjX1f8NZHt+J0lx6mLZGFE8nlbg/LO5+QpvTtmkGHHm1V2CV2n4Y8fEgUZmOUJ1Gt0RQfaRzJ
KoFR3eU1jF7XcSb8anTcnVcZbx9IF0XPVIIbaAQE5E41zRU1M30H6a05qSXpHIqURk2hA2pH3sbM
++LDbKuw8+vt9oJ25Yjv4XebRW0UtUoPwwZ3q/EyfgYamAGt0LXbsXAzxYxpoIA6vAa9LsYbaWy7
p5NMT2IKP0EcDkQfPNTOMbnlGO7nSmrrww2Lm3K/dI2o2Eb6rkjqDnc7JBwbNfWy7EvbrjhEUgIx
Jx7C7IqGef0ZQIS+5TpdXi2kO5XtxbaXc+hXfqr6kkcUeJ5O5TMk7ukd8mrUWtR4/M9Qa2IGNt5N
LFx/G1jTliukCu/CLOy+InVofqFBHT1SAHD349jUFUyb/q5Tkbm225weYUAGydkJT1QIFelQdJvW
PLZwoV+lgNU+EY0lDaPLcoburL9OA6UPcM8FtxomlcLNo8GuWtbHOpBJCq9p0N4AQJrPPrz5QIs7
dvCbmBeWa1GCBkfJ7OrbINP80DKvvfNgrAIiauFgqVHzS8LnMIQ7ptlgHlQYpgSXN23YsfcN3JBI
0IDP/uPahgDRAQu15xAD/0GHDNKMLXCfJYyJxUbU9o5A31koxgEjdV071zkd9fuxXsLz1kC7sy2D
rXPYTzjW29g8QFERPIa1DWGc46pcl3GGtHCdmw9gdDBZb4m7Q3QHq3MUJsQYtdx9asTYvSNNRKEx
SAJXQRkhCj+MtoJjVV5hjr8Hzggirp5IMM/P/gheI4T+coFy6Xn16q4/DI5O7YcoDlk/I5woMTiJ
hJ/y221oLHg56EsqEyRjuRLrANDBDPmazjapmICOBap9lGDMcIHNpwshA+eX2S8+NCnOjftWLOCE
6pYd8Si70vR9d0/UOpdxT69M7alyTKb2u1n0v/3xv4yn/bndheP8L/vj/rX9KcrzkiGGbvjymh8t
chr9dulpoXL00Yn+3CWn6W+IOYN6GEpl6E+TS2bBj6yzKPgNvgLqgy2IkZuANvmPLpnQ3yj+4PKy
DJrjmKb/UZd8CX9/q3wNCIBTyERjAkkqIsPfdskGIpd2g1n+yMjmSjJ23aeYM2wJA5AdJXazF9pb
AxXSxrMLqLUwOCfNJK+3hEG4hYQDFEW/ta/UBPIW0G//MUNQ0JDX8OEAOAcNUbqBzTvZb/1HmEfI
EQNCeDu1SzLnwEYJVBZduhUoCrWsdAaPapukjxTKhofJGXvr209ymKa80TBVYu6cXpBqZWENtF2/
7YWv3CfdzdAUIR5thU6H1CGDdq0nLiczrUWlklGggxNoZ8gka9C/4QQzcLi2R+FGwJCsy8x1vTpG
dsZnW1TGU5hGFURbsDVPJOMBREJQwYxZg3Ql17DmTDi1aUVWCgjKAx0MyN0TwxellXoZZn+7MXr1
QS50+lSDUf2SStu/RHMbd4VNawQMLGK8XxWvP4UNimPLwyGHCWtnjYQswoDEdG263GyxG+7gKIHH
b0mhoAKptVDoMltxAzeRu486skFrBs5fD0fEVBjgdsIUtjdTnkQXeKald8GosxBNnfyCczwAQC3R
8sWBOrKZz4/w1Omy1VpX0bKSA9sUeMDeE/1VPNe05OtmTqlbUHA2HYxXdsMxCIlEnNU4i0d6Tn0J
rH4CgvFEJOR9gJWmnBvY+aHSssFzC9fR8+wpd1RLPMJGnAHB2kKew+OW5MMGXmdxbDtvdWA+dGKF
gibO5HRe2DSemjS1X7MJ0Ut5vc6eKHUXNbc26kG3gArgsHxkgHODgNrrznMTsOjEiE/jyjuc+m6M
95DRDTIP+aI/cg6fVbGwcVS5GEl916dZHxyAHrQPjRLkQ1jL9j7bYnwa8en0GKgQ1rSxiU5ByC0s
c2ZoDh65CNDWQZXhbJHttwb2oW4kmgLJ3YvX1xMaepn9vkwLnXbQi9ZRDrI5bSvQo9lDxpNtKUDs
D94zr6E5biAdg4c9RcOAfm0TXyI1kAzJN6Goan+TZRbPQTHKoH+H5yjeL4Fu7qjj+loHK3qlKbRZ
FQzLeG5YHyFREKEVJZbr8C4lo49zah506UEXfQ6GOroebWQguQHYdwPB5NAi/kVilz+7PoB7HtB3
BpFvLhzC5NQV7FI+/jdgwgLe5jK78uRBD3ARwwHu+64HcQWT0HaA73vJGTze7GFdLFmvmrjhh3FJ
7oKUi1JFdCsIaS8qzil7hIuB2ko7oMSMoecKOnDckDZFmQaxHQ5FL3X8aDAVqnxtAxyisKwVTd/6
N5GS7nxR6eyjkcP4NWikqYi1rtCaiColBksR++UBWLxPwVvb7r1jC5HnxMzgOWmrty4rI7UZ/zHa
9CLRc9Kkj2/CYPQOi5meItD9955IM1EiLWs5wjpxBUN+cj0oNaF9E2EJrG7bKyPXe3Ru4dHAYZQP
aVxjjtHd/TKR6aGDBhqIOUdvRLKuogoPEuYD6DF1mwdjcwOcNDcSKLA/t2fLr9TS4p2IN+4NZWOF
YIEXRLjEGE+9K87DHPJGWBXTQONtvKVwYPCemohER/j8hiLAbdnRLNW3rR+9ZEaBHN5IVg2L9a4x
kbNDfanWq/E/9MEMeKNmeMjr66Ttad5wD9nsn3gbokEK0J/vENvz3gEpzzs+PKUUY4xM1ZcYTwwG
1vDBX6esZHP3BFv5bbJwfjeP/XPE0OMjZIa2q7+TENnalkjko9G5WADW5/4iLIQr8D1hkkKbDiu1
KDB8g/+2eqT51iTX8MPrq4no08xZvbuY6/chSK4y0KuAJQ0ZXiXNRHM11TRqcXlqe2mc1tdgNSNY
GYM8xDI6JXjaZ7+eQmi8Tf/ggxnfwzDv7eF3w2pah+1mnRhHFMqALisFwHk/rmv2QDZYPsoa4uh7
4bnlFvjBKx0a/0pArXICIzRWnl5SWagYwRIos6Mn8xTL7x31p7qMAbZDJRmH1QaTXwmXx3rTuY0B
cg6Q6yBqU3hxpG/CrL2PJ8hCCRFNMVkLqnISsphkJx9tx9g9escIbPAEnQky7UqCx5QxfylFSJpP
nWOfGg1EOoSO/i50mTvBIU0eEvA5j2ZBRtpMkitNZV84g6XDPf9DrBvE0Xn4TwPfZAG3CFRBgn4B
za8fMMLQYjNu3RGYendmod3XREPOty2VNps5L3MEBfcElfYNaox35nNLoaFt5PgQd01XjrQXJ4IB
rYhZqPbIOmu+RF2HvZUNkONRYR6wCLsbBF8g7SC+oPl9Qqs2Ad+CoJ87Ct9vOYd8OsqNkLsuJRky
AlaoVpbgYwzfdDUGnniUl1Y7nmn4YR4i+LqWUARYGY3oQLH7CeI9ab/DIDFBoUqSfaCm9gQ1WAaz
wrIe+rR1x2TGEenElhy9Dsa58lvz998++W/6ZGjfgPH+exgZBvw3P6bj0id/f82PNhk6xd/gZkMn
igeD8N1LIvoPNDlAeD2C+SJ0JKAEvnW8P/XJcFgS2O7gP4AJ76dYYIKMYWTTZnACwnFL8Sb/UZ/8
q+3u8gMNKJp1pAQCVYan6m2b7MtG+Qjz8E4gWUee7RBHnK7mebJZ1E9X3JcUg7/I0rThe6qRlRmf
UfYlXC4SwZ50xjZeI1VfXeh+Qa57DwIfyAchHah9Dsa+m1q9N4LPju0F6lHbnuN6sQAZNvwuMwdY
yfFZ76HyWMatzmsjjWvOgZUgbKFnTqmXNynOBSx3KB+vMI8Q6M/J0rUrmFxm/Zewny6hd8kMCeYj
IrwCSDDTqF7ofdo402S3bTtXCxQL8HwAxPNkEZsetoDOTMgMy+nqsUvSzTCm6r/sy/cR8m92DYnT
COv832+bn5Pi/xxKf7zsHzsnwEoPSJwk8ffQbEx4/9g5IYZPAmEI6IOfhktsJwAWYEXwIvCdBF/h
HxTM5UfbxEiXgbsfwX0Bvt0/kr7fcGgID//x65+ztN/SeNB4ZEn6fV8G2JrYvG/3zDZso/G0Se6l
7eRW9K0z9zAYzgnYgVHjJ0b9cWP+xYdd3uxPQ+G3D8N+v8zMyJvA5WIC/5m0rGMXQUQ5R/fIu1Ev
YAPCdyswqyfRzlMC7thXLzVIz0+Z5dPh//HRF4slfIwoar8GbrYerIbzEET3W4b4hR52eCTQrggc
qCggpHfwgQdhrv0pJIVmiDv5vnu+B6z/iytHof3lymkYwQucAg/Ag/v140N01X3GO3LfIdmpBRwJ
Dr3wZ7Opq3a4fBzGvfRv0qZDrJF//lAslSigOCX/yWjdq56ZWmUhGpU+fNcjMOAYymRD9hFcn09q
jtNzBNF7izgFM2k4Usz8mlzC+joPjF0xJgM0ELTm7qCRBMSqbduiT8AnIFVnsYWFAEzWGpT4uWle
l2sVyKZ0XU/Id1zr3967t+jHZdWAngQoE+PoCHzya0hiumBgcLQJ7wOgxU/CdNHRdQZJw6l2wTvU
zuEEaZR+/esF85aZ/PGpGbYHBdcJLdPlif7kmE88n3IXT8E9D2zwrvdAa6GBar763AETCDb3EEcq
uIkp4AZYrUy7/+vP/+eNSQH6gFtHDhHWza97xWYZxE4wxN0nXuIe2suGWTPj7mo7Bn8TDvCLBfnb
tRKk+UFL4OMDEeD49lohLQHk7pvgPoLW5sFTTS92tr34ChniXV6diGDd8pPL7vQRVIOGFpvFg43w
jovG+5vH/a8uHIIGVEuEI18i5N9+mRDy1mz0mX9v5hGbJKKsG87hLH0onHuR/T82yYUbx77EPxR8
5duPCxT3W4/Y8H7SCJPtYZqDtQweoZOhPrJCJx4didXDaRxbrPKs24IbaTMYgVYeeEse8G04eYl1
CL6NwYbBGQs9rLhM+/MFuW7suOBdOXZZnPZuwY8c8E23++u18s0j/rawUhri+fkBjgr0P7/kiHIE
38GGkQX3jHEfOS10mg7f1o2bpXqZJukVXbqg7q24gRJavqpGWjOE42s2HtQqIWRqRTR2+w2k5FQG
iJkEieW7h7/+nv+iClKodxBGgTiKCKkEb++150LYs1kU3McIOG5heMRtRv+vXgKfBe/GDhE6f/2B
lxP0TQlMkMIAqDcjcAdfcid++UQ51yH3xarvF8ihTvEs408sc5f/IHInNz5xd+Be4bViLYPC3Lcc
4/SyrNlja2Bthfh2nV8RtIeV7qMC+AhefWkRtXDGz1EYTt9ukcapkeRB22RnDS/eaQ1IevYQmHUM
Qc7fgPsdTn99VbiCXy8LV4LnfPmxRQjjRErB2xu5peL/2Duz7biNLGu/Sr8AvBAAAsNlA8iRyZki
Rd1gUaQEBOZ5evr+QNlll3v1X3/dV13UsiWTmYkEIk6cs/e3PadhmnVfcZfgZVvWNkwdLb1tzHzp
j+WY0AWmfZMCmZPImwNsW1Gy95JY0T3id+vBAnIgYBI47jBhOvsRg1x/TOxuEAhvmQj5WiSjNcSb
TA9RTybtS60VcR/qTlW1/sTUXQbIk5Iu1A1IjX7aTcOOLcCmZZHmFfLSmvzesk+u3K5IL0bhVjdj
GjlN6FatPvi1kWtfgchltxvD513POhEyLmqZ2C0r+v1lHpOPZZvanvslIci3Z/8+g1IpTDzqaX3X
6PTHgjnx7Mi3qk4PJf6Mxh8R99fPQ4k3PDQjx3n0vCbRgd/FmQ0PaURSXMi4XelBegsAv95wv0MP
xyJKP6vPjuu89pyah8FqTxgWFU130P8XIx6S2q/H6MwA0nukf0ZrwQE91t5rkyksP5V9KQMyKmgW
oIKo6zsnLnKwap6VRGA0J+85Tga23Yx7xFkGHjm7Wrxdg0UPRGNOH8gR/cq7wx/11nkWZULpstpQ
ArIQjzW7QKcWfgxFXI65fUOvuwjM0IYLvCkXN+MEz84sEuHWwVoOYKPPJieX5do2q+aizZ4r9vFS
FbSGazW7JytWCewwr393y8xmGGAk+kFXaQsCBAFJa1jtvkVXXzUVxCpCC74KyJBnY3Tn0KUO+A7t
tgqkarqD4xnRHn1n9a3wOoiQ8Mr8xq6TD26U+Uc8RGlP5yguQ33g62Hw2iNmj2uJxgAPGTdWodP4
j8p5dv1F4yTjVv2H1dAumKWK6ydNujgBxxIamHVmmuYVT84Y4UfiBsgJf8CTXLgavMCFVEg780H5
QorPfGFMBvjSzCKAgcn7gvAQnARepvordijb5O1mKdbApVkKd4+IhOKHdv4D/C6uNBTf6kqPOW6y
2mvWW+NOMGq6fAIIXcQRXUtoLUxeUJveYDrgMDc6IOzop7BWqIW7kvMes5c9EgR+B/b8+tXDkLu5
BVe+VJVWWqDrsCIn2Ke1T74NXz1e2ddWWfE9A1oaYetiW2+RnKDfKZ16tc9dVqNikqAvV+95wkLx
0a2JdbIHm4XHYh1yrMLbFW3CbLbhCXWDAkEKXdpG8uY4cVRXlHXR82CjyM4WvOlZmRlPjS63/6jK
vQuqLNZnlrMo8nPLK2IaQD1/EjPS74AhUfjAcOYPYEhV2d6VXJzWYKf2eyB/iKkSkd4AWGOJwTLv
XuKm8C6eU80PIE7Y1JXGivq5RlLDuRfMtzwTadMeo8rtPhpvu5SImsTTJtgYKDh4t8UwMBUyG2u+
qyg7abZKtdxh3OIfwRlaSHKKrD3G8Qh8dOUbGVEKXS3GJJ5GsRISZKTLw4C6/dnMU+MpjQy2536u
p3DZqsfF4NoLoF/K55HklSAydh+q4mZIt39Cs4w6Pk6pPnVcOG8uPM4d8rbuo87ZbRsvbl5TrGcm
M6FuefgsFNasKZfznOb2mzFT36ddzlfb8Gbo3KcftOs2hiayODRqmn6jJzzSNiFFN12bZ9WF24jv
ztjebVk1bDxd1R47+rcPeqpThBONAzJcZPUrLgJ28yUztHYXGR5VerfiCBkrtE3YSLAFYRdJqaCq
alrmS4Nrtwg+CxymP3gz17T/+HX4Qf3FRUu9FOGNXCySjLQMI52Df8i6RnjuXpJCWm+JA6r0wLbD
G6yNmTa5q5VIoxCsR99zLeHFy89HSEQSJu44t1sZxM6DUHm6h/3WfeRex3dURy7FHf/qxYINuLRo
VYZoSMxTlhTqIBZBYaDb5snmm74pO9M58XGqK3PU7Ae1DAv9mSTn3aK/aI/TxI5LJgR1eZmLGz1O
2Zkya+A3pyPlquWmy3BdT7GWHAvUH1RpgBJpbW+App3L/y5GtEE20CxxzXqmss8zbKSnNHObfNfD
PTiQncA9QkNVviXFxDVFbsTn/1wEstycHxbyQtwgz5R3sRdpnrCw8cDZ28sXU+8G6I8px3pRv6ai
qq68mG+Vch8/SmTyrSqjczEkmNt1mChBQcdEz1qyzHczNt03HAQ8r3oONM1Qq2aHMeRbUgs63snn
nWjNqeiuJsUSIAU1+k60OYsPBqq4u/PmyJhObrV9QWljsTRhCmiOpHp4z6pfZ4C9HEe73QrNGi80
gNoa53BcPC56Kt/MNBVPhuZyBvBSjiHW7IqnyWy5yDC9aNKzzns50yCvfrXjmge9EdOMUp5PyE5E
jYwvGc181arD54F3nbT6dWX6/cTwxnhSLN26P3GkfRoa/rBiWGLu+q1KW1Fyo73e7s7PbXNZde6o
OtfMkwm6efRXWXuX0gBmkA5GEbbDwElmu2p4C2cvxBqQw5He3k5i8ymI9bDe6qHneS2T2LvkWclj
tS5mFDrmyoiZIazryy5mOVIZD5dhuayOScfgCrGpMQ/c4NH8kKjINsEDOc0RrEte7EAR5vIBK0bZ
BuVkZSuOCF2+WWCEFCaLyHsuZ51jKz7YU9ZUWrWjSznl5wJhVLHLmSg2jzRiJ26RKONCr9vmApNt
W/tm4O6HKhYs8pQi8XYkt/CvIuTjnvi8AL/Wou3gPqYG68K2sDKFYcf5vHcjYNx01vsaKj0DoO8t
29D95/0J0ik6MBAeDsxLLCiUg8stQlZVe7RkNp6TeGnd32+IYircn7UzYu8rMBQfNRjhuxw37Fts
00v5vCtsVP2rnxmgwUj/4EFuSnGTyq3bkHUa7lvsAZhqe4kfIKA7qgXY7GlCtDJVOAO3D6RNBXef
apnGtzgRusNCIdQCBTDEDXSa9sgtJ55kYldTKPKYJ4uZHDsManVzTy7HfDekFau9qcStdIz1npM6
N7WuoUgN+olF+3MFtLI+K8IqwuIQ9HCj2b77lKtkOhOPzbYBoc+NGcAH+EFYFKoYCO2+0WDO7sph
e7cpSjgQEc3C6yIPmx8KBqi2j/vWe/bmhcJPxnzuYRld7m6UfRqysnaGGUQtBO1XMPM49sNYJrei
g3tzKllGb3BY8i6k2/MKsaq423UBMu6plwNFCOYT71mfanUAEbB9Xseb7oBjOo+DOxe3NMjfkcNq
WMvT7ihznPMOsJ2rCcf4z9jEKweaiTgGmyN1MFbMjcyZ7TFVNTsSaKI16An7BNuM7vaZ2DCus4Lp
5lcS29pBG1Jzr5fuMvo4UqDroJA6KaBv1ya0RhGwaxYnTvbzET1ouQR5XZfXUYX01ZuhQexxibAY
UmTiyu+M3t3NcwfEp9kW/zMjRRqRXpJQUw1WxQkmL/MTXkO6MHSKhqDJwf0/xqnB19MWNf/f4EvB
30S6xx0dQBJfzIkFp90W/2akxoEJPD80ZBQ8gFf5JGZhP4aEf/V5UM5yVtnJ9HhUPcKBIhyPvL1o
dWg2GRX1gRVNvNP5czMBosiKJVWV/aioMdldvBpr4LaHg6mMnkEVcAd9HgxjEBX1Oc/xCvptz5pW
2bMTXdFPa5mqVt5FebF1mmpP3MSz9J4FtpEPY11gOJiZdeIMxvda2gb7Z5uyuQ1FzGoF58R4Gnnl
4HPdBKPF4uixYe6WpuSZyLd6s448FxOWC/wsqmlfTZiaX/HhgDTuWffahkcIDx5FaqRlZ62Sezve
VuYVm2uDHjBJjgZeqx/WaOvdlawHnrgeK7Uvs8a7aL8qjIYeicbOXGSla6FrWVG8c2Cb+2PH+cZ3
h4H8sZ7UgNwyDJezSi/f9GwVT8Q70rJDYgo+OdK5JE6qsW1EkcFJorDZWGxg2E/g0PCANQ4iaAa5
N+0ab8vBZ8ks9eKnHaPtpUtW6PsYuIS7QzRo7Hnl5Clph/nLnNjrJbEW9aUeYjQpPCGszpx2oEPl
xgBIzy5w0zLx0e5aza6Q365eiVyoNeejEUvtfahN+ZF6w/ojp6r8WeVzR7mN9t2nrjLoXHQ6sPOu
OuQ0V75avN02hJSET7JpiFzcNdXcnKU5qxvl1G4Yp7Z6Keo+foRug9lsKPIlzDqpk8uGFdMza7SW
mpO9V83Cb5IlYnIq5dKL71aIh4Cw9HgSgdPjyPVbb7RfP9sK/5mL/osJj2C495cGzP+y1/w30VLV
n0ngn/LBzx/5Y7izzT4tUhZpd3DSpwP353BHWL/RHdi6UHB/Nv3gP+SDaAQBsuo0W/9UFv4+4TFJ
UQUkiNPahJMKtfPfGfCQ8vFPzSKJu0zyvhhrGrrg7f2dRlo0WCpRhE/cqzWwQBsvb1/kpe9Ku9Kv
qnp0SbpKG6dfh0MGeb7QX0DeYY3L2Ie6J6Ow+rVF1WKScJC3kOemNHCoEmr3UdlYhm1i1NJS0Q+p
WWfKvUVaW4Hv3luOqTZNGk5uaRjFeMKIj1IbvTAW2b6+LvMlLSH9KxfXMd2ii4SDea60YtRPKa6M
68WKoidsDjWMP/ur1lXjAfGwswWGEOoh0/qSFhzYUXQNwpeSI2xiq7UMVDJMGsYVNjtWYs434OTZ
PnNWEFJLchop63aC02tMJ+TrdeM1CYAcEYyknzAdcJKgO0S9mh/KecwP80iQVCi9Sp3sIm6cG8/r
x5TeKYcB8Gt4Z23EfYe+zcbB17bMuKSwsmMdtdM+XVtnxX1e8otxZkdzUIzReGvIqHztUaU9TKSc
jiyTdOqSrkMZTQEBl6WLl9XvsoK2nmzGrz0Gn+dorRw7aOMGld5cAS7G9y/5oDAbBuMrIYwNER8i
P3SG3UIRysYdNXgj/E6g0yOnZGMAgnTkMEUhi0JZnnD9OM9eyomQI5jXHVRqNf2eGhcm48itHhLa
tOj3jZ3tjF4ri4PZ5xEnVDmDlkp7pFtdmmqBHCHB+WREthX9HcybuJSKI7ho5kHxOLh7Y5omptZp
FYAzHVEMGT0dQPo/tQwE7ZSfTqT0t1WKeJ9JnsZ9FimasaW1vBUM8Y291xbyMGAzehRlm1xldp9/
rWB8+pE+CgozLe6P+ciYPjRa5xZgOwuxkUQ7wFXUM7g4BTeNmMW4izEF7JcxnneJ03q3s2ygrEXt
QD1gxefEi2bHr8wiI5vGhFonkyH/0FOtOkEsNk49baaQyOToG08DADlySbzvUTHirlq6fswOcd8Y
T1GuhtPUFs4ecgwuIq+MukfM5u/6JLVwXNw1JP8RrRVPgDpVDvAH2HPz6AUxw9oLhivrnCXSfYXV
axzGLqHDKTu0AKEcDVhhRqGZYRc1T2AV25vG1dfvSGujkDSG5ZkTW4E+FCxqoGm6l/q1hu16rLXu
dqnm8oYeEOb5vkpT5RujigIJVigUSVR9seOm9yfNK09wv+KXvtkYgGgp8ofMqo0A2SN4u7449BXc
19aJrMGHk6/fy6QZggXOq7evSsug/pKRiK4+cR2D7OvbtsBx09k6rjiRLRyIieKct+jbkerYL6P+
nSGMFVJjTwGNPuu4ZaVA8zHe5ml5gdYvgzKLvTn0RnrqWdiYuAExT9UNqEr7buqgePGywPqHpf01
uf3PrvgvdkVDIHj/f22L11XZ/01V//vP/GNftH5DT79Rt5n4C0RDf9kXbbZMj0GDrW82ZuPPfdHa
lA8kyeoo3SUc6W0Y+YfywcJ8SueWk4PONNj+95QP1qah+MtwCNiKjYidjQwPKjEZnwL+v454a2Dj
RhQtya1TU4QHOYRfwHAE4QSSJW85OlVmlns69QnPijLr65iZRZDjW/4gm2DlDBUXRh0AXGvmUwLl
EVQTOPf3tTVov5bKRR1Y1MuFGLs2f1Gr1VwqQis/Uppsni8YYQ++zhR0CQttHM2Dogr94hDoZpyw
343jeTZVO123tV3u4FDNnEONfEERamfXWAKtQAygKwH4XHRkeMpvazcORFquUCCX9ts4GOxpRpKf
rHHWF1rYrvgBzGvAXQ8rbu9BMjGITitlAkQsUdf5CFVkyAfQDe3QnsaqQPXUqnK+HxvtYNBXCSvD
e5nKGfihxpLDcs6SgtFzTV9m2dWBOZh1CArgknAia4/ICVtWrSkjpj0cqjxFxk/jUPa+KFnIjCpv
u2BFsrQieLctrrK+DuIOk5E8kx/a3XXUGvbVxKD4nSuyXEFuT2FK4u1cT+yJnWZdOS09jQ1P49fW
ZJMo07qs9ztjNqbrKrVyZeVHJ6dToJd7e0XhL4IJFG6PkU7h2GzYa7N6HJwrpJWEmK1sSEIYeIrg
kdH4xdbWzsZ4EgVDg/GKpi+lCSprQaZudopdUqrqEMiR9TqahnjowMfe5Q3srg+vdOr0p0cz7ucC
zmkyb4yyk4V4xF8p9jbiTPqMoFKcr/VEM4ius0dGV5xlZ7sc6DOw0EVJsIBHPBGeVJpgF7N7Ai/Y
GFXR+lGSTbfdQuSlrhSbcD5nVbjUWRzAdxJnBN0QApGm71e4Z4esoreg6vmhp4+rQpBHRqjIpynx
2Pbx2XV7B/CWydVmJuhiHSv1sd8RpwfhbNbb/eqt3Vtl1Pm7AfzB3HtZZ0ufVjYsWhffKsGUaWtC
uvbEuTN7UqnMOD+nhUrF0SqHbwC9RkYZYCvucPwp6VcI7b7FLQjcOLWKfTFL7TBidgwdXu4aq0Z9
EPjK7suqF4dkyjBmMQdzsF+4lFKZoWdXhoibiX5KNzLRgaY1Ygm9ISIRMe3c5xYk13Q9AwnT/TVF
npthduY9Es+iF2JPMNCNnXRDFg6WfcHjQ1z4nEXfkjZhFytW2Fupae2QYJTngbnNl7RbaSo78n67
s28hT6Bx1s1yx3H1ek0BLCaq7gPXrOXeVbWBtdWs9Z+VWPTbSmbxV7gS6xWQjulSjVl+7HIGpYuy
40OaUjdEqov8CMPbB1F13aG2EeDHFkM0m0zFbbT3vBr6bWmmTeBokX2BViEvtUINnzJ4fZFNhUWP
VgBmQWUarwgO8S0Py1oRf57r5oNtWExnaZ//1Bw3odHF1dhvbf/T0OfvDJi9oFURjWcEvQ1ZU6Nt
PdYmlubAcMbq3XJRTxPcFwNgzFr5vS/oMJZeR+zmWmun3M0NZNI1oQHDmJ9IP6/OmHaKwE1T6I0j
HQyTCKbjLKlkprocXXx7c7oHFi+40YdeXQkvGZ56MFpBzvV5whVyz21dPbjGcmE2RpEJAOioOUnt
0t5pnLPbaoS5eVbufswYP++83FVHRoLlh6N0DzodEV1+Xei6DQnR0n0CR0+RnT70tEVOm6cvzLi7
H4VW4RYW02IcPRhxoIHWL66einCZJSxHhzH7DZgbVnbEAt+qPCZhCmpbOE/CSsNZt+WrRE8RmqJe
H6rZUwhW2uklI9YEeXNaXRt5DRmJ4cO7NpfjbjTM/if2Zzpzsll3VQ5ef4Z/+NUoIQKsQnm34+yu
d0spq/3W1bwz2ra+iiDxPDqiXbOgIyaV3E24+7uOFIc3tx7a0JqH6iFFOtMHy5SYQZIOHAxEH/8E
eKAjCCidV9PoVy1cubV2K0tOkPTLyGEwBhFbMhc6uROSbMcd7WsD9SqDV83cW7HA89149ZU7yeRc
EeJ21whAkrST8UIuXrL8UEvbP5KZCEurMaj5O33BapGIrgii7biJM9w4YS5fhgDS3I+iUOZOzJil
TGlU13Nap4FmNu1lLavpPne03YBKBQuMAU/BWVQSnTBTZNeJLpqQwKP0W96NzO+YpV3TVlkeScLq
Zl+zE+8BjGt/HN1+PlVzpCzIidYUjInSb9uxzl4Kr2peYvi0d+WQR4ziI3U1YC7zk8ldvwgOWbtE
r9LD0o4L0Vl94+t22SWhxaelYsUU3J/KfAW3GQPhtSx4+Bj4uzLUlCzh2OFlR5Wg3zWdE5s7x42q
czlpVh8U2bRcwTCAZahaYezcyjK5jj1do9nBPjIm9gGAzphwDo/Ws1DCfkcdqgMuiEp1F/fALe1U
916WVXZH3VrZ6F0Sg5HdxZ3a2yqzLw4N2KfIGaFCabJl9h1HlNKhO80XbCntvsN5/Hs263+K439V
HFvGltT6D+3r/+oZ3Wb5G/KTt79iWRCAbj/0e3XsWb9RkVK5GPRmqEA9NDx/SIJ1kxrYRhSPqGvT
5PJXv5tOP7tGNikokFcMulZ/dIzM32whJfRkXmT7uX+rZSTl3ypjhPgExSACBRxjMH37uyCwHTO0
ajZGQmYVGE6tfN8nY78HUuhy2iuTClhXjBWuh20hd1kLXPJL0sv0I3dsor9IeSXssUR24KmIaQG8
iif2lfzKjT2FDckuqU5b5bzK1S7PiYjzq35KSZ7RsjZkxqqKszFHzAkyj5VmTMtLWjda9VrChLoe
l6HGob+IQzytI1wEUlX3xTi13uuoFtM9Uo9vDXeaqF/HaR7cuwW/QoiLLrlg4OytnWlDoQq8uHbV
29hrydcBxXNxrNoqi/dQw3iYepCOhDVrNMOgT+qZSma/mGAtTzd5wqHF2TMPXusbjDN8XMxNLYwa
ZH5WdGRwarYzdIaGdL1ziZab8oiFEdcENcgG13CNFZw3hlauJySCpRimTVHrYR0axtERAadxob9P
U95N6y5LlJx0P6N4pA1XkoacBcUvub/9qf0vP30A8y9TQOKujUWjIK1xw2c2Y1VQqIAKEyJjXAiG
a/qxRlDBQAj0BYF04RhXLJSol8f4AJY4am+cotdOOvPLO51S0IfCZvrTaOEXBaB3SjRtPMSyNh4z
zR6Ub3Y6zSBRTvekBjNHQIz2RuGb7ShqcyQJ5HAohgr70S2yC3u2eSDutThVVU+3sRzpOJAyY/tQ
vIaTS1fcGZJsXxRlFZp2Et9KA5bkmOQzEDC6+FbP+DUlTvPYrV50T8pp8RKVGma5LMrdjUxQ3+ap
/YUg3/jejJvubkpG5549eHxN4F6GMXEZ5xY+6j33Q0UnqFLPeTdHd7lRLWzbNbysaRjAzIIyZtao
tnZfFj2D5jOPjBS0W22O5t7vEJDvR6c1L5Ed5QcNgecaCmr25bluXOmjhbG/NDaJW5wIMoGlEGAY
MZGNOQeU784cVMjcTmVr2DYDxw7YAE3REwEX7QEQXPxsYjC98lYKHl/UcnqyPNEhi6pxxJES3OY/
xWTZjO0cZlt+XJXljmEVMgRk93e00JxTO8knurphlw6WSTU6Oxe4kwAwGFnS/aXnNd4OccwcYyae
DisC7MN04bseSLi8T3K7fG67uTyMkVN/n4zkRTTtSAqi6575povdUgNmXbravV7hot1HdpecSzLg
nmJhrl9hqRTF3iPE5T1F73elkRYEBbgxnTNB7t6e4O4fo9dERyH1ZkfpzbA4ctJHL3OHr8BQ8pcl
W9WLOeHG5jjuZi8NkxCOkjxhtta3B52O+85zpn6vao6IFSeXwlX5gRJ/uS29Up6nuduQkQuwTtzf
nnYr0g1egXE48WkNqLty6zfDb5yJEo2BLo6CITt9N0Buqte60NKaBffiUGNHprzmuvQUhHkC+VTH
XNhNZwRoJFou0ni2HLKIeq39otb2Ma0152OWtBdAFm1oEjmhbw+Mek2fHBTFVwUowYve4+G10w7F
gYpPntU518vUNjwaQ/e4UlOHstWrd3vQXb+e1urOjLz1O2NLEM1C24grxVRzfIotoOmWDOwmNyyM
ws0Srog2r/EjDK89HUcCvolYzAodWKsQQDJmmNyqjt86kCM/8omZajc2FxQA007a0wwof6AgTSJ1
NDXHcLGCTMvFwA0aWswR0MX0hsYTZyX6jWhmbd9WAkIwbNzqPks7Joh1L1AEDEztxk4xUc3p744+
chm8BHTZ0ddNFhoZMkDNx7GP3O/ZVDCsHdTANPdTWUXkw/JgAXTiuFTKt0G2KGHsiLH6AiiI/3QT
hcSixCFLwG2HSMXSrx0PQcAitO7Gib0Bmt9gIg0waSD6nUpOVeGOyq8XgUxOGPDUVZdxi0q49vr8
3rDnPYjJXk6xFnUBvxT+TBp1J5nV3qFHd3bRekMFjCrcd+JK5c9Ksz5U3RgXNIwdhXdTgOz00l3D
5JmHnJqVA5R77ZlZdqGutEkxWd9JMgc3rm8K2Xn+Uunt40y2UeCKljlJxJxZDXayV0JIpJird9+I
ttrhx6Cot7qpOyJduskzmuhgiKOwLVvxAkrcOqSx1Pc87+/pWroPjdFNQdLkhFiQd+OLpK3PE/K0
XdtGMr+WFQ1x2ZUjTT49PgIL3hCrhd0fLDoM99y5RVjqKAowV7Qf0Bc04mxBDlD2WO5zjIb7zDtc
QoPDXFDJmk55nsmCgC9N7nMD0ZkogXvqnT4DPdAVMSQcppB8VId+mIfQGub+lYNNEuZuBcrYyb71
nfieAosMVrbHyzgVMTClbkrQbDV0yrsKp3eRMK815+6ngEq5G8QyPKacwHajNbW7KnYRWrqVC5xa
ix7VKLobW3f6A/GoUFw6Tu1jnJpilxJGHPsWimSkOYl2moYr5JZJIMvpe6tb+bdmnoZ9TGbiB/nO
YofUiO/Vdb8lbv6jzVR3MoGckguR0YmW/FOECcQn2c8+jqrXTzoawRD7BIhcUj2AVGnpuwctiLUz
0Q4oXjiZodu9h4Jrno0O93ndpw2Z7XG9G5rcO5oIR/fOTOWlEUXJTC4ZrwAk5DxHM6SxXmhaqG8e
6ZlkrJ3pdOV7LyeG6Vb+pIZYBMOS2Ecc/ojJ5PVqTTVUYOJZdLxA+0rI90av7wcQkn6pSgIE0vXA
Eq3RFUSRrUipSZij7VUGJNjOOT9nenXj1O29Q8CW1zWYBAoal5xpQhSL+JL77JxWcPUg6bp+4yET
QFZi+HTZzhj5YxLn82sTOt2D183TIbcHoqyWNA5Xs8DDX96Bgkz2GDyQk1aA2e18uffGQYRQqZlm
9XUV9isoJmChKLKSQRzK0VxZhB3zVutnWD2e5jz1FujlNY0qFKfiRxPZ2k6CQkVKNECWULVkI8sS
9gNzuJ8MAQ0KRPTO0bj9qk6DHTaWWG3oTCAQIO9TDiIANzec5qL1jmkZa4hwVvdc9Ms9KWDfrMj5
8p/xe9mrfvlXZylTbB6f//ssdfNj+q/rH6SGVP90mvr1Y/+YNWxHJuzH2CI5OWEz/stparMmM2iw
KH3IeZX81V9PUyZHHZfJhbNZU/48UW0zeE/YLqcz5/MQ9u8M4eVmyPjToMMM3uPlpUuxL+kMkznL
3//FTdbQiF6nuEwvrTGo5c2iEdoxEHY4jegEjJBbjWRpSpejQj5daKfKSGpJJrF0IFVNSj/YWgcI
wowHxno6Y1PUWuN6NWPQ/9G0uRMqXI/t2hzLPrbpzaKInhaLMFGErXjpGQUY9BZzp8TtT448RihE
vxRC3i3up965H6thxGpc/zIeE1SAC9mexl5/zX/Zk1dLo0xgnqpjXCYyCrjFZmc2fvc2b5hlrM4c
rDZZQGKQ5INKgJxUNAPil4CAqGHUBN2nssBN0T7rbFyfooPylwShI71Iv1JCZcMOdSf6ta7dO+RJ
30kkYLAPFjI6dq69aOu3Grymuv7PA/j/9QBa0qYB8H8/gLftDw4Q//Tw/fqRPx4+Yf9m4XoR+EZ/
WZn/fPhwN0t61GRGQrHlAWWk+PvDZ9m/GbaBy4bni045D+c/Hj7QWtj4LZ5IRAMO8pl/iwsAI+tv
Tx+IWUlXxJCMI0HXGn97+jLwGNk0eAq7Ir4vLzBBkMJTxRF0S16eZd1bdoO+tMr1st0Du2GWyYlX
2UEWMRKbbxqGiGQLMQzwCerKevOBUoAK/EUSQZrpgZ21BYLcMjvGa6lPdz16y49Crye0iOzOyiWN
JEH7aQzQfYBCQg0CmVJ5VrwrGIOfi7QUP82Yvgpwocb9rpGMHcy2G58dXHmI9uOV7qOTP9BqjgCv
VmsIuEC/JTGEaMzStIeBDkPLFr/mdQu32rS0LySHfndnOwkLyVizxE7GwGNUJ8Vzf8HSqU4Ou9y3
ibHezqI0wB1V2slD67jQVbpqXu7Ggdxxhlvwd3ZmzSdG0we5cNc1eR16epJcNTRp4pEs0j6e7O+K
BeNLN9pJeiONWQs71KS3ipJqYtIxJyrI0cMHvUOqjo8LjziyDq7O8ujInpATvonla7SwHyNbQEkD
6St+hJAQeQBgAP8CoUnGk4K3c7UC2ftqKUWNbFuzfopLc9x5rHslKo+U6Y7T0zvwHWa2L0vL8S6m
OU1JDxf3rHWlXtEhpW0ekFnr3rrZ5BBXkFvcEumqYF45c9KtCG+6rg3t3Flee5pX9h2fBOKXkY0F
QoQ8mUOlD7iBNvcfg+Pkp9Pm1g6HXXbslDXsJ7hRoWzUwOQzce6b1SLnrQSHGRJ/zUHJLtozkwnk
pkUj7gnlmnZEpNjnyILi4LettD82bWg40wO8oU23oj7/Zd6KIe6IfVNq9YWJDP4u/ZfZy8isCeuX
J/EfuDsuhFUjN0rK+s7KGnp2KyItC/8PxsESY5KyW+BGnQXECzov4vSSRiAzEwGwCMksV+9+6OKN
ty5G57GoSzWFDi6y+jlv0btDy2AGtnz679pPL545zxus3SCKg4Iwar2LXTMrR4C21AEWtcyhjF4K
7TLi6eqIwpw5gwGqvYybTdCOyunN+GUg3LyES10Wy2n+NBp2JI0QrwQ1MjlCDTOqI/stlLRecBoM
pk/vor4JbspYqTs148/m9DOSO1S1UcGTHbkOaud6UfhP0oosvRpd7HgheGMgpkuzzACA0GDCp98G
xPqn3DL9lF7anzLMlirSuZ7Xgv7fpthsM2cIk9iMF+44SxsxW3I6zjVH3SAIy8f9+KkDxc+OkrPY
5KHGJhT9H/bOa0luI+22r3JeAAp4c1u+qr1n9w2iyWbDAwmfiac/K4vSH6QUkmbuJyZmIjRUs8sA
ic/svfYQyRa+CBEIixxyFOmj8c04q077swI1ZEfgXQ/A05fdALmHoKBRNV8kTjd3BcskfST/0272
BNt2ZGiarlarG3D2D5xE6sFtI9kcbe9ssSpL29+XZorfI8gB+jmN6D7ZRjx52ifmZCiKHqbCnsRh
LoglOHYEJ2xCYVgXDpbWq4U96p1bz9yP8O/zapsnnGbeSEBWodp8v0gnPOVGqAjjmg0pL6WFoDqA
WkoqnuiKfRjClEZ4hQidHbzVII1f8o29uM6dIZQ57ZwRKJEf5fZFAzx764SogLcG8iUWLinOfrGw
qSaU1uZ7Ltwk/9q1ATGf5mA8YT6aXmkuCW0Btetyr7ly2hg5SqfKYjx07JLEXZcO0YJbtrxJd8G/
gFzJMkjXWXm2LxT2y3Cp0hMiAg/9I75BT5irXJXutJG04GsbwRL6ex8I8aqexHQw2s5ptvFQzWR0
onDHEEXg58g+EgvRo4VH4HmalxeXS3hAGaedFlFt2gcf1+Cd72XWJhliBUEpJdYZdYC5rbGabkvD
iwnKlrO8RyfmXpcVLukVI8LKupq7prlahsXP92HbENwxyC+JRCm2gl6zgFXKmHqup8kcIKGyZh2v
Km0dWJTV31fkLjHY4vmV3FlyiuFsUYWqRR0qJxgC0LCMV5L4BKNsDq9dTJG7/9VT/1E95ZjOPwqK
r79P7x+/roZ+/Mj/1VMIp2hGHCZm/pmZ9FM9Re3yRwEFjcnEA85KBUcUjA9qqz/2QR5/hLHSNEOt
rafn+G+6F2hNfyqgoIfoX8P+yokIDNAt1M/tC8gW2uNOOFeBVowqHFqs0C2jW3kLoSoKxFi7YRhx
8olsskC+t7jKl6Tfzn5Y7keAIWh7tUjVS5fimgQ/NJytRO7BSBQS22bU8lYAcghdteR10OLX9KyD
jaYQTSzzkWFDKYNSlhwd637EwPJaayHt0qHYBKei9bXFWWuLmHPeZVqAy6QVk+NZlRtoga4f8RJX
ArQaiKSkYX1vMEy6JSMl8HcpqTbJIXKtZdzoQJKvOeNexj6qKD7awGhvyOydKtAAlbyJY5bvBEjG
vHfuN5Kiyd8sgmOjOhe9jQU3b096Ln/q9CxKTiMs0ds29Vo9WqyBaCNQlcYp5AU2JLcu4OmaFovu
nR2K5i7iUL9f8mK6AV+/EnlQDpuZ3QUjXK2AzucuOBBuW7fr3GXqctAk69suHAvW0LiKEFY7hf00
CDEEC2kKsdkM7SG2vGzcV4RvOcE+9FBT7sAfm4u5kSRX1aQx1qG8ZplQ1Rbovck4ur3VjFQDSZv6
6xz8bQ1DltwiXfb2onRB2U3YhlfduTYOvSye5HUBuDKKt1WZdRHpyklX7QTjUkgLYHd9Ro5GmseI
Z5TBA7KxmFF6/eAgBUM3EgyXvWlMkP3wexJObfYzIlK7S8t407r9pC+cYMGfn5PvbciclN6i8udy
Og3DOApG0arKB4dMV3TU81KtCrwavfUlQeVmL68y0xmwH8PcDlWFj2VZyvjufwfef3LgeV70j0rR
9XuZfZKjmP1y5v34qZ+OPLgYMEE4Zdhje/yFf2zDaSHxSbAQd38ch/SqP52AyFQ551wtAz/vqf84
Ae3fPIe/EBbKD4fFf0XJsvgdv8xv4P9gKyQQKOCkhrnB+f7zAThANhAwIeR1jVFsO81EdSETzwMy
y4N5YnDoqVPOGVlsTbMYXofGnZ4K4hHaVR/V7cv5OvtbIJL1KxEJ4WrEZ4Gqlgwe0w1t3b3//Grc
Gp0feqnpGjA85rFiYcUyBg1Fi5wGhDXT7I6vAZpvNKFVqG24eUc1Ei89Kr8wCuqPaBhoHzHZkbxX
ltbT4hmhtVe+F3/n5rTkj1Lgb1/xmaLz8/xLv2ImUEiBGVmZOFH+9Ioz2BzwNoZrB1lVsvHlUj5x
VITObghU460mBcRikwWEdC6BzzJCFaazrzDdW5tuggWh+aEYCw2QEbTgDXGNlXb9Bh3aum3S5Olt
MRJ93UcASVAjR8+gNC8YgnlyC3Hav8q6dKr+BdH016+B9tNEKMGj0UKKr4d+Pw31aNMS/Mtlf10P
2HrZP0AicJnWwwmpITXNEhGfiK3yyz9//fpa+/mzDHgYE87jRDbXIv+jX9ZPv5Y03sQVfVJfn/Eg
VpGO+OLJIkHO+/zPv+lXzIzHCjUIGNcj0CYJC6zQn64zgQFjaZn5XYfChH7B5rHcx0OoAC6IdGu2
I95jx1Rhs84db67+7aLRF8Wvb5QLxfZs+k18w3ihfn2jjIcykCFEygdt4b1X+ei9FyAsy723VNT1
1Mao+vjqWZi3M8yWogm+D2AFjnOk3EuJDMNcI2klfjwPSCl2OmE7mzRU6rtAJ7AxjaUK1vh63O7A
/HgZfzgH/vait/76RUHv4tgAGQylh7CuX1+/6Y9e7ZGEcYVOu3rPOgJa6ECKoSb8Rak6Oc1pVnxN
wkhcyqVNd37jEuZr021/8uxemrVKk4CMuHz6nnVO8DF5Ig1O//wVozb586fMo5eLiDkcpSZ3p679
frqcfFyiZoce+grzj/aNbgZ80nuKCuwcwzQy9CVP/W6qlDeyGEoDZlk1HqNO7EvtCinKtroXpYdV
JCjn5GXOq+aIGWbA/9yKJ6yO4YaQkng9ni0nxLliP4nzvr6etSel1e6UJLEwqhBJimnFntLqQAdb
3tt5cpsoTYhHkt5ew/R8HM7WF1+7YKxM2ZwN7rgsK3MO88uSzf0rVaZ7SrWLZkm0oWY2U2L2uOiy
o3G23MzafWNpH86Sy2+ib4eH0URWyt4cChLBNuPRjW37sU2tGVluQKwG4Joi/sreAcNPBkz4jVFA
tRGiJ8OQBvBotVH5kQHo4b7XzqHsbCKaWvxEnXYWKT6HPSCn6KalegTg3rU762xGKrENJuuJwJeW
xBf8SlXv4FwS0Q1sCsxM7GKHA48ae17X2u2ESrv8IiszpSyKxIPnDLiiotywMddUy3voIw6nK86X
HQIu1Euk/r2T/T1/9mer1XK2XdVnCxbjh4abA1+WSiYsWp12a5WDUx1qITzgSNrMhY0LY1d+NnkF
8Ywc9mz9gjkQr52zIQyd4TZxtUls1n6x7Gwdy7mSEIsN2lImnUBe+j+qLWROuvYiLl5XYgD6dV3W
MzzQ6aYREy/Y/PbvRdz4o6YbiqEqJOm57bKfonGIj2QWYQPO7bJ5MNFcHHPlQIgZ+Q4gOLdmJPm6
YClu6jjmeTiUxdxufeI4zHUHcyO+SX9Ul4UK5hSRb0liiv+jBp1/VKQjz8Kdfy5U6VB01dqeS1jL
KfpqV59LW1IBdZ0r9YzY+DEvRuNfu+umj8EIpNE4x7u5DCA69DFVwc6rtak9XDxOzJo5HbPHVGMz
pl5B5egzA5xHk2Thp0EhnJkbs7GHfeaGY3jtnbv0+veevZZ9Swvfm5xu6ZbxWlBt434C6ghYqM52
qvQrRe3ck1Dg2SSUrgPpqXLfZfDr1nyt9oshKkYH5FWz5Oe/poFiyjQYIAx1/ZKj2auOThcNJcqz
wb9fNCNjhwPOti7SOe2DegWLMR32MZJa1E0DYc1EL9rFbhS8gm0zlMmyDS25kJiYKzFfVaHi0mbR
KrpNbFnjqXM8r9wkMdusTVBDE1plQU99Ui+5g9e6oAfdhLwAYOyK+fjRwhx2SIgowJxQkAmAoAzp
w0JaGLGdcyei2zyec3ftZC2IggpOgXFhAsbaWSJOkGKlUSC2lkqX5piSlAWkDyaXbq3Is7YieNxc
PgnLcvITSKUmUN146wgUZQpLPFZoX1sMTpdsFU6u4TwqrZe59kWkmk1N+NAVAF4eSUkfFPxABADI
2cVZatVwTco6PQGWKuWun70FkfuQDI9ubnvvHuFF4DVIWwM1UktNlfIXbKckKGvyjtMWjKvneMs2
rH0t55nKIk/y6aFHn/NVdKlzmIIZ/kdYsPMgmzvm7/HKBqF93cE/Wghkc+8w3FuP1tm3P7M/DNeM
SwFVTHaVZwdcLUwG6yDp7ZvMgHVQmyga1+R2aZxX2ac9vBkXqIbZah9tOte8sIa21rrgCRY9k/7J
1V1xSnYbCLPMHYce5tZt3o1FcW+HdQSm083n8Qpwmy4+NYvFQzMokVRV/OqmWWBnSbsalr1ZBPrN
65c+cz7xuvQYy/Vq3sXYenxUKZwp+AzFxK0jyqTI7uou4JaH8wJ2hD/jTLUHCBqt5SrCWB2B4uaY
zoSTXFVGip+GaX0rdwQOmKASppZtJv+MVol3xAEiI0vXyUNdPZPrHp1QCmVM9si75rrQ3J251rgK
2UHJcAYJFSGhzM0vGlEX+UPI02LPYsG6PnOgXMxtKODdNLNPDZrX8SJOiZrdqC7AsbIEytkLm48V
DUmrvhVIZ27l2JM73ZpqKl5mbMb9AS1N9QnpXZ8hWQsNiD4AykNmq7TfCb+KXgwzxjkz06KvApdj
TnVzep+BXLiISG/yNp7d2QnHnucGqym1o2d0SVOyLe2a2wTblRMd3ZphzfeKA1mdQotLajvrE3ub
eyTA78iER1+CtqS9sLrR9tdxVA4TT1pn0jwRpPhgCKJHQ1Gmn5Zo6KyPgdSqflUxrmJXM9v8VbKy
UpCaM6D9o+BrAX9NoixpT9M0XEkVkHY+9e0qDPqDW5G6elhmny+nMK2e/AY4WM1V7UsX8ZWJvh5A
RzVdJGoW6Tr0+ip9pBLpP9DhcYxwdPYT4C50UqtonsKWp4BqH8qktbIvVrM4IZwgKjD1JAaHYTOA
NGzfaUCQ78mIxfwVBzGz/DLo/eKYRaZ1h/IpXvbd2PbZNlu0MTyzh9y5lQWYuOvKFyXaXgEb9cq1
Up3dQHXD2CsVfGtzWJOl0S1BxdnR96TxSUd2m6m0w26/hLDCkdBJ0ltUTEr6Oha9376A2LIec6J7
Ym6HDFxgmVT9LXpGiwPWFhH2JebL80qOr3Y4zqG1KoopeILwi8N99pLBvYINHk73hPQBqFEJV/RW
ZA7fJo0DzrzMGUCLBUhgnVtbmqV/jPFi8L6kNJKrojMAnlQ9hjVofNU4XJVlzOvvyAna9aleDc7S
NI8KRhDUPDTsYDzjNPjfKv77fzJJsWnnaef+fhV/9d6p8r3++GUZ/+OHfp+kBIx+aTYQwZj4Txgh
M6v9fZISRL/huUUi49Ha/YIbd6LfAubEgFK1hAZ7LU3AH4OU4Deo+o6FcAY8gD4d/5tRMr/855ZO
W37PU2kMvgxsIJv/2mxgWck7+JPLIUgsbyGMxq0vE3Z8TxUrCqaynrf+6eO5/dEt/r96rG7Jzx56
Amr/+gsZkYemhweZcZCvu5+fuhvawXQwFl8dpMy7O+7uae3787/BmnUn91Onqt8WYxOyw9BFIDP6
83hj8KCvtcRXH/AMZXvittu7okEtnQWu2JrGXK6svgMk1ObGfT8H8umf3yRMkL+8AMs3CVIAPWvz
aiIEVT+/zXFUYTaBcSYnyafckHO67ECtm4eJhpAAwbQDQyjROCg4V1hlYyeG0igyAwYw24wHgnFI
hGdNqq7QXHKUJpZbrsJlLoA1FPy7ZaMobJ3S0M9skRPn6MW93ubTTn8S2VfcO3lYbBa8awfEyFo/
77enyvfaL3HWqn08VUyjRMKQlmE3PA5w70xzzZZFH6MVcd3hEn60JVzIwRnj0+z34h3QXGaumXqr
T3LF6GqIpXkux1rt+1zWlzEq6HUXZyErYBbERCuZzVuaKXjCickPzhIEX99KJEi+H99HxMUOm6kX
FAaaeF2tE8vkZ2MCkJ09EYS8TTPo7W2ACuCR+i/cBBLfLD69+rJxI6RTJQ5wPLtZd8eOF2ApRdiw
BoQRrno/Xa4WWD+H2Kw0eTbrTsVot3d9NcSnZQzk3m+t8tgOCy/HGaZn8iimZwpW/4FvhzCaHqlU
bQM7wxrZflOEAq3R7nINzbXCXBM3ryMIYsHjpjYP/hxxD81dfHIoxi59y8gOhEyqT9Tq6smkfH1S
Zte/+IRWXsYMjI5tMkDVK5f+JR/m+lI2AKiqKuQTAeVHphRsQvYQ/ohdtihLse0FiKm5nuxt09rF
vcBetxqthF2A3XTfOPOjVVIQT4FG2mYLYUgoLrU7tsSXcTsjClV7PxvLI9lL4loFPFWIuaGK6RGX
1UBI+vIokCmsBpRjgEkMuTesuLhPiGjc+WHaXrsmkvkySqbvhalMOC0DvhAIkhwaVvOWyXZ6jiFk
XkUtllPhpGovKsaHluQdR8zlruNC3+xG693QS0/AinkvmMzZnUY4YCcCqYiJZaf03SoytSeRxr1J
XL6JeIpCQmOFtuU7LtW4GPlcySx9D8oI5d0c5/lmkEZWb5o0ju99M26/4d5Zruo5VU/IZfDGNtwM
ZdcWOwSuAwQR33rMXAQUaVIuO8vgs2WCZx7YMvFR60u0hDXzXXW8+6VQeiOy8E24sA6RZHP9s8YS
r2USxKeyL15nox9PadaRIR1+mmPEJJQWkrxZ2k/7mPbem2mr9gt0g/E5YZENVJnYgb1too52UTij
Xp2+D24grkXucVHicAfIwRflB8awi1tX3IjKcW+iYfZuRgWcu8568TpCDHozUNpul6AAo2XHzZtT
eeoih/f7IEMV4rTIQxo/dAPvqAwR5GSObouoH6h+eXNUyuURz5RxLxF4sNUjiPdqJpLrRfRGca+w
e4eridXa2qJbPxFCViFENLPD0BBkvsZ7k+09mXXfBGIQvqaqGAPmZGGLchm2OUZveinfdpgXIUQJ
7RdQ2Vbhv05NPQ/fsm50XzMLUGxyQENcuwegl0a9dUyTRkW1c4xtJHFG994pIIui+VdPVqh0IsuY
kmDnUb+17eLvuA49czWwMUU+LEGKTWN9PTYk+A1cYSegqbeD2RM5bZb3hjdew4GoeO/Yx5fO4+wM
pHPdeckDjO3ryqClNQNuosRe0mNlF0+951pbLKrjdnTV1yysxq07jR9FaldHwuu+qdFNIU749MzW
KC4b7G/b0sM91cfJ8AGTrAXw3l/IoY13JUzUk1yKaGPRf1DceskmEUl27S6uujIiMal1t8QnPw9P
RoG+PCvbelmJKG6Prm2WyGOku24JE1xVWTGRgFiWn2g5hnDlYIjfkzcFgtyt7xVB7lsGdNFFDv/6
CtTnvPNTbtgWSdZFpmK5HaMwOS6KL5IpJ0p5AMuHKmgUhhEnpC/EfCV0fvBEzt0+NQOxJuLGvJi9
LDogbH+gBYt2SAb7S6uOHCgPfPbfgETMPh6hiOadxGYdxkqXcrBFFux8a36rkSJdjr1dMnkxx2My
I6qiLsAh68U63zXuvzm4fDC1JTzzeICHu4mwvRXp5cM2r/32HnWhtbKGokfsNuIETAsUdVEo30Jv
ghjiFPKihnREQlBRvEZG3ARrX/pqH2VTNq8DH2lQ5IXpOphcBgjCae+ozkIcHB44W8H5yg6dQwRu
XCFsoBDcV1du2YuLeYnxiDMkP+K+IVQuTbmreualxKzVDVcg8ifvBC1APi2zk6/ZeE+A9urDXG6c
yWhOVucv76I0vSODteVR5CxlIVxEB7l40bEaY3WbFc6ymeKxPRWVcNe+XTIw9YtpxTS32PYM5++C
3i0oDpQ1rpJuJiNOhLvWmKot2L5lNRPlt4HmmH8JfMJEQ1PNOzeGDTlGk7FrU6wuY1LdlRauqT4z
52OWORJH2jRtEiOJnsswsfZwOqyt7zSpNgHG22iOUdcwmgcXOhv31SBDrEaLOpEbP8GB9aLU3ZKh
W32Ha3udAmu8xPpNh+qCACZeGC3opnJTOClwk44ircBAZanfXZRL7LyO8BrwPHozljR4fv1FqpIC
MK+Vm99FVVXlhowyX240Mvm4tG20FpXR7Uer9F6xNWbZZimy/NIlY/Jb5eS+eWX1LgR9sCZW4r1i
+TIP8EMIETSbumeyLRkBBqk3fW1A/jKUnHVdINo7Cahi47dT3WzDqSIHTZYlWC8V5IQLo4U7ds7U
XUZt37iM4ekhVxhCsoNk4NOT+t14N8rGpbWg8ftqi9Do151Qhf5uzNW5RMpzh+dQaS0H5Iz1JZR2
j8NZDB9hFs9incw2OE7Y+zxwBKfwZw3KcCNIkbqHU6/vgYIyIYhNEcMZHimI0oyodrTpN2BFjHvg
CRDNSRBMweRkTPoZinjriiIPDRcwlq9SjIvYph5fEqhZ2O4jVeGP4qvNIHrmlgKgnQd5SFABUckr
q4qZ6kil7C1lqP8gCxpZgP8QFbf25BabPLXLI+uM+hKe23JAS0e/Cih5NXRMyJj+wTXdpF7Pwx3u
snFfM355zmwnuUkqKo3a88V1spxfRdR+cQyfspSwUX0oL5X6HHJqkiwCsX+M2ta65RisPxzhN8jL
En/iqU0EgJ/oWVBFhju+IqH2Kcnvz1AG+O4swLCoUKtO7ZPKVxckSvD+x2neIDlRaH7z9pXlXbXu
lS5/I795DQZZHvFrmSuoPNAxK6k+Q3g+e0IJm22dg7mwshkxikJEY68g25bHwo7au39uIv6846Zt
sHzLD2wtKQrZtv2phwBaVDSJToFIDLs9xaA1dDkc1GyP2+6OnF3Ke6cNN/AUxFsPDnhTzzUf9jh4
/9bQgDj8c0P145U4gWfxcv6cvjPCimWO2w4HN6PyX7Oc824Cshq2yTDHJ+VSEKYRn+wAVZqghQZ5
Yu85h2Vo3hL8wPdG7bSAaCZ1Uc+i/UKag3szZbZ8mqm4/2VPaf1JHXX+4EJMLKCu2HOT0/xr80Us
XRFMhtMfcDebjPRr/0EJbjS0yOmNMXLV8SjiAoODAXh6gLJi8pw6QZxu3nNB3RxgwfoxQfnb5eO5
5fy1JXU8XNvYKcA/un9pfJOx5RpBZntAWNSSPRBBtu7DsSWAHQN3143phqN52TKB5sETj1RQmOyz
fZDq29Sdivt8dtuTU/rLYYSJ/iGyMrgLQQpuo6FdDrHRNRgZtb/0n69DpGt/+fIDh+Ra06Gpdnzk
Ar9+nh68AFFihT1Igj7WpDcLPJVVpHaNkpxOWT1votQJPidbTQc8+Wy6LPs9zAVoKrgbGdLMreHN
CZu0Cl5AZwNn0gTibHGKCxKMnDfbLVJ5JRJQNBddmoaQYaxiY7qgBzPJDV1xlBxgFXg3ppWKbScr
6tWSDAMKyGUH/0pdMNydN107zptGnzDwdYx70kD8B8ML1CdyLdNb2bXrGivEarQ0mLWP/dyUx3Hk
AAO3R81Os0xfkhT8Swv60xpLQsVJfK7VZb20d3XZ6jMl0mU7qtsvUYVtyDUz/8F1CrEFkiCuC/gN
l/nYUoNajBwSsl+ek8XAZxDhm3nrHHgGJyjhwXTZxnPCh5QxljQgLsutlxQpAdjCiUvj4Dj56HRs
jfA+uxveUG0/A1ABINk6ojgGPl6+I6He4KMW/X/EFPTxxuxDi8FwxnB6WnlU3BdIs/uPABK+4GlM
TY84HM4nhl7eMSlozVZyCKd4GSnlA2mZKwOf3pp22jzQfXPEhm7/Yua0mnZteeveM5puXUViuZId
jVuYuuKrysdi12XAnMeJ6sosZq7IZaChSGt/fB6y8i3o6B8XCa4ZvLqTbTqVTTSVfHZRQdDziTSz
ac1Dx7jvcht6Mw+Ou8KZsj02QQ690BvK4+CFzTvk9ubdVQRuD3Zps22RfJ/OEHa3dKLhJUtH7Mgz
Tb9f1v0LovX+RUqLBHUCa94G3dvVaaShoAOhPO5SShJDShym1pJUx67P6VrqwFlROwV3ldONz6aF
JYPItubd6yHlmy4dlrDonrH7LjwByLHrX+ycgVKLE+N6CFDXINLmNBniGvtrONAZxa47BHhzF+6R
3hxrC2YZf0jqefutqcnAC6tF42OoN73MXQ51yjOxFS1TOXvmkSMj/QhNiTbYeSpgAFTZ7ZdZBeGl
RSrBWy9IHUgs0Z0yFdSXPi6QfccDdI/i2Vs3YT09A5WivZ9Vtg/1BIj0LXFdFcyHgow2OZzr5TPk
Ll1QFS7Qqf3qdpKgBkiho902veTGql1WCTP6Q7bnICANXTjrVy2JJLFIBCaJiN2+/g4wqR0tfatK
fb6bBd5UwbDkzWvluJNdxfI8N2d7O4IIeSJ0SN/nJg18Kt32DtcP30yTU4qcn8WiTrRnPSElucCh
lOqil7mO4/NR6aFEgyfkYkkg1LKuCC/Pl6EtGcFwebfmQY6GunITJh5Or9q788Sndrh8KiJ7177F
5ISg8PJYYro4lC4FVYnE7XKMfW99Hg8YicHH4LZ0tgwc+ej1IG/JQrUrBAOhOU0/u3BRVwu3W623
UxQjs2QWFrLM25pCFvetcGWFA7cAkYU3C/FFIG8RWTKcqwe+4mQ2y6NceEcm4hWGOAu3YBPNjOBY
mzP+K0xvLUadTpBzCdYM7rCngEVbJ7LybuzC9x4oeEyM9f7UvwB/YyK4YDP5gveIQZmHzvIbC0sb
PcKgnmqD2zy2OzjuerjiAC4lq6ex49N5UoOLwGRFgjtxXS8whVeVzbCnhTe6dSx+/Xl+c35IyoLZ
bd2k7tEwje9EEulyOTD4+sqKYqntzQLQkb40M0aXwmU0xIYrvjfZxV6KxtaObdK7wqFvvzQWMzSr
T5ipjXqcOBOSczO5dFrrxBw43A2SdUjDad5kQrHTmaDP54BzFtYaHyF63u6bifNoPRfFaG2h9TLK
Qed/GHLuaX09t50+hnvkwhdlXzKRjLKAmrfo+HEeouqCKDHrMdVTb+oS/RSgQXsjDqDinBj7j7GN
m/fUipObAObNzmLjidfMpQHgJFqVPm8n1tOvc3kbItuBhF4X99U8MUXCu7HxgWQ8np8NFmw1LUQG
dsmRz9yJIepEzvVNkBgej4oZYHwbUYa0pMg8zp2a1lHlMj8ju/3o0g6vz7EZwnfYpMLLOSImKo8K
x9zlQp77JYav8ljp7yClPHzte/byuw4X6KZieb213WRCN06ZLArmc2ZT2o8GiMx9zDn2pelD8Zr6
ZXxifuGvzyPBaWBoGdoiPuGLmze5pPzsOU3gbRpgGxL4xzsA6xQnpEqzN+f8QajAFLQpuSnwlzRv
pW0woEYh/OxkMa3CQOHs+OzJbIbLWx72XDznY1aC7tkzOVIXuEmSF7p6BZzPrnQ/ARvmJDt04h1D
myehJcjGMjOymPqJD9PkeCNIqicHwOGp5U+CHs/hWmM5ey9n5mV2KavsSLBNe5pFyRBRH5WOyYfS
FU5xg5+n4KsEiTglBK84WHhouxiZcE92TKdrBJJXZ7CF0wbj96CO5Z5IiHJVU+A564ygMGJQGvG1
rzpKjhbH/ZE8DpoYkaU3dlC/TZPHp7ZosYwdptwqU8FnMJQm3dA0t1+oSnJ3RbB4zEPZbPA+2kQr
Xc8GnMTV3FJONE1MBakmtZlGvnAVFstVYTNSP//j+cZEtsMjxiBI9JsHru9e8FA54m+Rt9I21K4C
obpv5oYbOqOqTAIdNTVhfLlxBQQbqCzZciXIJv3izIHayb74HN2l8bdpTwN7HhQHvXhzbTrTWVcB
Sra0ZMKGWc4ggXeMy4nIt8MYuq9Ll6SbRW9iBgYq25FgOGglzRiehnhofqj8/odA+xfbvuUGuhH6
+1Xl8QMC2s97yt9/4v8U35YOE+c/+Am1ZZ8u4A/FtxX8ZjuO5aGJA6WFrPIPvfc/sIG1ZZjuy7QR
D2mN8X+1pkQn/msPArCf9oOXxUqN/FzELL/2IBBrW66b2L/2Utc40lPK9qIO9FgCobTyAlJ07Ao8
8EnSw5cP1Bpe9NWyg+9ps3gPblA4oM0b5xFhq3wpSLu8YNYHN4rlP/MNUftMOWGqRg2M9UUN9wBZ
kXGkyTy3TyZdtYHnLAMQdlFEWb+fpjLPMYGmUcsdWYa7TKO4qlg564DjfQ0NLdnUFdwRywq9HSon
296SXHFXCFQZuvSJL0tHiMt+RFem/Kk92VE3fyBRenOBun24UY/Vf26CvSkom7ASm2vXq/wj5/07
SSosB2WYKryxGDIuFsWq0xSNuwPibFzXuRHLTRBMu5R9Whevu4htWrcOyA2ppp3Xl8MIgmPOb4w0
tV/Qel+6I6Bgi16LiWBq3qu+bu6HsSUOYDBfSsa9T9KT6kZq1LCAOSxl6G8nIMaxM1V3bm60B3fs
7OuuqrrjGALuNHPi2CtNMKa5yK4io3znEYtmVdRi6wm/uGirItqXjTF97YsgPqrYc3YYX0vkL9Dm
lxw6Mi51pJhh32EwtbPvtGodo8hMfvEs6lUIIPgtARwgCcTT+WbbY7H1AnBSMmxeqqyCUcWvBoGA
JDWdp9d4MLyt4zDdI80RqbEIQEQHLNV0OT151srJouohWKSrSfapOOor8qmden8XWojIaMtLfEz2
2OLODUDZwEYNNgzNgUWbk+MrTn5YNSu/sJJ7t7CKW8huyw2wKnOdLuCmU8dG2JeZ0uO3YF6MUCnv
3bzsyC80nOyBLWt56WlGdap858qO7JyRfTzfolHtdnXfy29D6EILs0yHlIfCEJ9AX3PGwLNr7asg
ny9ZHVCPYDm+hOMEE1v6c/LBjA4iMULSQ2oRJMTYTwTkpUQY3LMhMBF5UfD50JZLTOe2yYjJx9PI
aHt8dqQaZwZ+yt7xeGzVGsVWtrGTFE+tRnMXZ0p3U9nRxVRVMl8NQnMtJ424BDd2iQZwvgzInoQ9
o/qnpEP6vcLnmn4248KYNQSwE2Qg/jrP+PAXZuhM1XNmtFQeK8hBCMlBprLqRqu0CzRzk8V6sZq6
4EJoFifa0nRXAlv6OvlWubM1qpMZ5XJazvxOX6M8AakCR7bAezLBdm4NyGYseMJ4N+LOSGDZQwNl
2QEYFJNscyL1bBYb9F7pVo32chtokOjSokv0fVmzanQAgttFd88c39uDxxqfvdRrAOTWqVrlcQG2
NUqYHgtHrbwqCmmSI94SenINHUARv66CuV0tGmtqLVOOujtW20xDTyeNP6UKsHapZ4abNFJ8JYMb
X6Uak+qzH7HIKnjMEO7dR8546GpnuZlH8/+zd15LciPntn6V8wA7J2ASCSDixLlAoXy1qzYk+wbR
dPDe4+nPh54ZbZKSRlv7WjcTmhGb1VUFJH6z1rfolyb7ZPXc1h6G7OkYB/l4cCh4yKY0xFZ/h7Ii
nJ0f0xZSK8EfxpNhIBmLV46rUCmWlbGBOvtOeAU2ZT9OSW1s3LLdMDrQbnJIsNqKhA0lcNh5xcRy
eJKNCCiPvrYAl5VDkh0oy/3QHDUG9fpXlN3qtpJ1cWTBZBzztlderEOinYqKOosvec/WkvTUuHoS
uALRDAPkfVxcOLYAGyiThD1jMc9ZesDzQvi0wm5RzEQbPbbSvY23z49XAKBmLN2ZpJHpmVhDuWMr
H27UCs/VJgBP5QrUdVe0bpC6ziezXI3rK3SXCb+7bWQ3kwGGmPMTD0EqU9cV3/SkFh7CDbJGley/
J4EoUUDG5bUFI7ipZE7DBO43XPJwi5KAvRwKur0ztKLBzV5Hn1jDd5cmz64tBDmiLFSxMVd2sLFS
hJeVJzwycLrXVsZwC2m59rqe9ZIMVbPPZYnzwGS8hl5/8Hs7kt/Q3g9bxCpf+iwaNilnJhlN6Rht
GmWJSyRWMgVkwg/VO/V45R/jdHb9zizVp96JuDdMVfkL+Msju9nppoh6wYEFQZl9nnxNV6qys/KV
9aAo9otW6m9Qv6TPOvU5WFnMxkpltgYFoFkjjfgR4MPkV9riHPE/XheAzlQPGstlU18hVSvwGQGF
C05vIO85DT+IySLZps9bb14R0QmOTugSdTi+aCHTDrhg9ikk1s/hBIUuzbkpNgSRXVpq5euy9Pd9
GMOnzLTs3K9oaotr7ymhMTgFJYspoehFXZ3pxxJGR9cR13R2udRwbdPjmri65Uq9jicFTsxBUN2a
4Hs0J7gkaZXuS9X2xwDGJsJnLfbHKpdHbihWKStdO+x6llNTVm8nJ8gvIQC8dSs2vtF2V3sWPOq8
DK39Rbez7HPTVuKWYdFDyzr+cXHkszbL9jZlh3sZR5aMDSKovdPb/ba27OEZ3WR/slT+lqwI8Cix
w10NS2Q/gF4+9AsUVxCuYXuKDVbQMg7lFbVCeb/UzLIdnlyDlyQPelgZn8RYjBeXp3LkmXowfNBZ
Cx1AJFuXvIqTEyT/HT65eoPL6C5V8mUSIwgKJ8+2cWEGJCgM2RNL4Wrfd059VzngHKa2Il2uDr45
acgRCIFi77RuRTJDCze9zNZULzmeq5WqPrgs2ex2KBn3ZDU7J2v5btXZU5RDeDXSxH6E8WztOj3t
oL4EAM0S82bgVN1Wkf6K3V6QtyyjO/ail2xkbjOp6YLeQT5nK/m9TmDAS9EMe/xjLjMjCPEN+QZ7
jDrN6yQK5TH8dbflYAxHG5TKLlPt66hzrrh0T0DkVo1n+J7r+MYmYGYKyYrAXsn0rjuDlAF9O3Vn
vHsS7xh7/FuZsaEFFlNu2H9nz4lQxSNFVXou6pV8b60QfGYb8PBBqOp71w6r24w0h1yBzHcmrbkZ
V4x+MQHUjxLQ+hAgwou9RjQ2RtIfwmDF7w9jou5rqyK3AjbDbnJgiM9JwhxCjq+tzllbYq2r9uOo
L3cVe1Jw5cgIyqUpdkBoprf+nfqPF4EiBd6UhWgorAtPIQz1rXKZvhSwVF8VYwRtjQ7IQ5etnBF+
z/u83iU5Y+DNDGUDp5BGPHGSCtA5DQJ/rF554ukyLW6qyUg3JOGp7TjkdbQRMvwadI3hy2IZeaSp
hvALVyPUL03uqHs3HRu43WgoBoBBxRN0DFAlr4kIPIQrjF+OxhBPaN9Z2Fhet0Yn9N1Y+qXqwq0e
k6lA6YGBhpgFy17ggQIyn85B0GqbujCSo8ZX/croNTwwdw+29ntKQzi36alp+3YTRiBDa9bDRDms
qQ6kjjfuTu9ty4sX7cFmdGd44xwmt/rY6V+mys7ulmniQBiQJphBauyCAjKr/uhMQZ8EfjA4Ufkl
7vNBSS//PfN6ilICsIP3NGx24m75NAJx39g4JKc1Ntt9T9BmGqcvyNMyVNiEkK5ScBeDOkZ9ErgF
CQkdwwZyubEskdDt8htSI1gf+RnkPSHWldkYKub7wUTu15r2zZA/PvUIqm/qij9dtqwtTe48VDLN
jtpc3KQE2Pp9OBt7Vl3Y7MNqKr42gabflGvUuHrn14xoTm/tXj0tER15vSJuZFaRfLBgVT9DQIY/
Cpzx2uT1SvkFkCPQzTxoTDx9tAEwO8po7A8yQ3vCacA4oi7JJJGUMMbY5l64wnfUiuGxUQCctaKV
p2bl88QWon9nZfZYas5NArl4PS2tyucpHuSHVk+B6IIrym2v1QVWQla5UGDG5DqaTE/jrJs/jVZw
FyZsmzwtc6fHaXRDf0hCEpQ6RHM3oHUNpIBt6zcmKWteC6y794KwgjDEU3jNOsJblrQ6NXIL2uY0
5UnyFDoZbuF16NW47XA7F0v4mFtLu3PWDztgbLIXbkf3ZaEGuBXBMDYe03uivXC8H+ekrR+DICdV
OS75o/3iWse0bYprF7oN2Zx6/dJEjf5Rr1jvFWX4EuS2dpFGNeJqKzR2PkZVkUzmasxAB+1MRGL1
OOC1Xfc1VWHf9FMkH4qofrMX4ke8apkYaIpIw8s0aoQdxEsI3UnLAgUadM4+JFqVPDsJlCoHul64
mXvd2NMKdc9p049fB4FgsGIYeG7zsAJMGxa7pEm4CSdWG16jOmv2aD2odeq4NvwgssbPC1UfIB/B
JLxZsVQ1+9YI700WX5vQpRKrF4i4w8qxah2hb9GVukdAwTEKKVBX1gq9ylf8VbaCsOwViaU08Rny
6PIchTIgZENXvDlz5tDQrHT+wIiSNYs+jBBzE3u5EzPErayvgn1nDNkVSyJbloXrqlkkWTZoo07B
iuyqqHw3ceyWhyIJ9E1CWwZwolgLWd1qLuhkIAsXmrWeYOHWRW/G4qaNk5xhdDc6+Z0OPtckSlfR
jNXvyLChbCNn00eqXek7Ui1fxbwixnRXJAcFgp6/cBDzh46VzvTEbpetrSc6Gt7uvtda02bn0bPz
rzzXbKbxzEfSOM6ufMc6mL8zHv6LQW8braj3W1yT+0DYNfnE+fTyw/jn/u+l2L8u9TVU2MjiWEdT
lTHd+ZUiUsFVTTJTH28ZdFq+cI3I0w083ITHChx7Qfhq5OYaXHwyU2sHzGJnRQD/7OAGFQlhFx2A
LLF3oQilzPb++pf71av7/rspEhJXmzrS9F+E6bk+1IVGNvZtVUFAr6gVgwP7wn//RUhgXKEEiAb+
DqNiJd1E0zuMt7GhYSShBRbZrrDL3wUJ/xlJ/ouRpGlpa5DYPx9JvnxrclLLfhxK/vEzf5on9N+k
vTJu1vk7nM41MuxP84RJXoPEAMGkktAy4hf+eyyJ5UK38E+gQCWsAc3K39wT0sBYAS8QsoXl6BpO
q3/HPfGLmQF2ggXnAt87Y1M0HdovF6mjQ+SLkeofHAcUeY5wAVcgj8ofPpN/cJ/+qr3B689QVq30
Bdwj5q/yi6DHHGeWYXAg1ZOZ/kDAqEdJUr4WHer8HETGMVuINPPLpas+/fVrr99X9aNsZX1x4OsO
FgZ4knzYP89dWQJlk5k67iGULmt2u0HeNUw6r2tpSFLAdr+FPKRgAhYxIYjLHH+bBMZVcADKRHGt
g8AnlHvfDQ5FVS3qU79mX7VOUggYdKhyurlhTxeGy03f2sGVtMXR/1+8CULtXMJbNYsL6RcBi9ZI
jODd4h7qhe3/BKZnlwu6u9ge5+faRIwe6Ck6ZZFTH+say/jRRVxnlQQyUMW6070qjOmetZjjacMS
7911tzc4KTtbl92eM7CozeO+21EwdMyu1k3aX7+HX87DFfhgOpyEuuMwHOdg/Pl7aKWJp8QeXYC0
LLIbFq3eBI1jb5fJ979+pVUd9es3zvOUna+zcl9+zRqx4HTnlc4rvStA5ve1jXLqU9Ox7kcGkP+b
jqD1nXH4AsbiEodotV6BPziCDL0lcl4wBRxCfBycKATS9qF7+et39Q8+P8nDxORhZzoYg375/NyG
44KG0jk0qCn2Dp9aZbrxIW2dp79+IeMf3K6WoUMC48bDgPTroZCEuuHS9DgHg2n+cVkNLJHLNTMz
b/IpdtnG65QPjKQ69PWrYAHpPEkaCWvxqC+Wc25Z9UMzr0JINVBkVXqMUmcgxeEQZuxfy4ztaMy1
+TyELEo35qLRNofJSBzJu8xhqnAE6A787ZbNKvbVJT789Zv8fd/y01WCHgw3CZI2eD9setZ9zQ/f
WmAEWR8tzXQYQbh75A6y7wuB8wPlS3clAlaPBuH7lDXCt1J4/1y8ySGDGYIqquoQTjTNbZXG1L1d
Yfq1KrQPOiXbrQUq5NUe8/wDmY/bRh+NR93Na4agY6Yz6YLsR9acu4sW1CIdpTElY2H4cCbnPZZI
PRnCV44z2o7Osu7C3rAOA7qUM0+X6JBXgbE1QxUfQEnODC3jfBsZTM5bs3SeIPEnx0Rgqy70OmLO
FAZfIh48mxwz/FFWy3BXZTpz22Gx5SV36gyEObT7ajCQaUv4papXZYarmziUlPCaF8y35PkV7Ibz
WdxZbjV/ndkIoEuPum0It3ZvBTJpaa0A6aOuUL6wF0mij6k9VX2bf7DDKP1e6VE5eanmzuj6iQhE
XFJqJm1HNH20nQK3Tm40B5hQLJrnZLowqVZ3FNCIi5x4JVnn8XgHTKD+XCQZMct1u4UammyiIP0m
UuHciCIT0NzjcCvs5pTnDCozpdcEmLjHaRDFbRlUAbMvHBtIbwglE3bBXiphpBTQ7mUJQZNM28DC
4vPVc/OTFeGIlVMECTbN8wt0zPlZZGlHDZ9ry63e47fxZtYH+I6ybJPkI36v0nWO/SLNt4bokvuE
z6k4Ekvsbmq7NZ9SuSNtiCtioDPoa9N8K+um3OHAEL5ZTWzvViTpM2bnflOSu8dXwy6incrwMM79
LoqguQXoEDnbhmOHe86bxUTb2kTGV/ZpuU+LXj3MTXYTB+RvCiQbRPFkwGKDtEF21cFd0bRTBQTF
00IpvcSdwsciCW9oFl+jadYOEQyna6AvM+mX6sPcpdBTi8IfkZRtRKLcl84KnB0jYP1iT/1IFBFq
oHJYyKDW6GL7dd6MdoIhnCsYsa1UVD1/zwMop7NwQnefkv+ymYUTfBJVNPPLTMEuMlK5iVIT+A6K
GDZZPIzYSS0IduLQUYWfoC9kEqCMPSA2cbaWsrx0ooS/AYjiLRlb7aGPWyxzxWw5BKQYSXW3lPAa
PL3V6/M86/IYFVN20M0YRWDJ7aJowEhRcWtjgQ1uEEbDOixiodFFAfuhpPjSDDL8SM/Vf1V2O39E
NT+e2NQMx3SgQxzCSl5IOCDquUtJPCY1+tizCKGxS2l8sxl2p6cldqsfC7TfC0uPWgE30MKcOegy
PcuB9FBTM6Kjhg9sy4xObpK5Z8pn9vFeV3VxiacSA5yWM5Mq+dek6FM2BWpizFyhtFBlP++FQuz7
rlEKEjxdQ9eM5S049swPKoqCZWAr1qwipcrIHT8OeXK8q+axrWAjHdCv8Y6b07sQGolO6huRhhIN
p9GHxR3lncGNejvHWt37aQACGaNGib1tVQqCi17YayTNl8ieQlBDsf0SxV1xKSwkSUJb/aJlFYGU
xnf47oBjg0GDErrIDgMGGjXuPxyKk6bSK/NG1MIJyoxUW0Y/FtSFwkI3m6XoHpENI71iWPYCigBz
GaTZrwszg0OWoOdLGt5kXVF+qazEGemy/5hns7o1I0xI9ip4nJlY6xtlMmxOoIZs3QYdGY6L6I6h
6uhbvWls31V10pLh3WJXOARSuayuIjdrP4QKIV3fmPwmMME0lucdb0kopigdhENg1cARtqYbWXfv
RrylIES+6gzk+InKNq6N/ZRaBf1boGCpOVlzGhTXq47H8Ds18PASoynemiUq+YQpIiFMKBn2Ohzn
Pdpz69w1+A5mXiDyQRZTXgQ2ghtrjqxXDGbYU5DYdVfcTfyvNOwRyBq139iR/hH3xLlN8T7ZTLYw
uRrLugrVzLM1aYhZOBTgMJi3JHvIXRWROpwjw9kgDoiYsgfRtiz6Jz3ARTV2XQzkcLS20GTum6AA
tp1GIcJv7F7Rno/fTr800qmjS9PmNfzimVTebipIzekQEjHEMpqAwX5uVZysc4vTDOdxdDthbs6X
4/vj/T8N679oWFmArYOGf96w3pZNF/0f/y0tu7cfu9Y/fvCPrtVVv1nEWtBqcE/Qd6wg2D+lNJpE
ZQN3D9UtY+13GsBPYhqFGhvRDJMZMgP/9PxL6zcXBj7BGJrhrDSAfwueKO2f7fESazz9Ki5uKOWW
g5rml5KbTrNq1WQbl4UOOVz2MRbhLvAxtnmopW9wlLpbZq8ZJzUEbFgg0lw+CYOiYMN+/dAOlbgA
P4UJXot8F851ycR7aW8YHx4iBO4nh0maL/H0ncu+EI91QRZ1SWbLucMc7rE7VY+DU03PeFO7woNE
JvZ6VWNlbFlNqRZvDX+fvjPqOi48dwjMfVK7wRr1hNnPCg+cPTfKZB5tuGR2RXXwMC713dSWPuQE
bLo0MIeatZWHkDfd2Jk66ZIBfo/pMgrrr72lE+2XVCwthgaXnlnMNwGI6u3YAWAdNKIuVMyesRVb
vMX6btaWZc9jhJsuNPYgY4sPqO8SPNkp1jPG29nU3DXpLLeCqu6tMToTtz95RpVVNQczV7x+TrIu
n5T0u4JumjIlvlLdlT5oluVQUWrhmWdNNVbVcCC8+a6ZXfYcbbps8zrWvR5pFk6DyiQR1TL9MEbR
QOwPWoEya0+oWW4i3Q04E/Preihvu8Deu3l/qCRc1gDEjDe7qLOJgdZ8I9D2giTojRXNL1aH33Qg
n3lLKF/ndyx6/Wzu4dRYQm0zp/8MxNEHJZ+fKgTS56qJaTkI5C4XeyfirNpZCzohTA3gmSzb9mpy
l9zAPXXUCBsnNaBJLYF4mc249EzCzhkcsuA1+2naMXh2PXyL89FgXP5kJ8SIt/gW0C6N9a6ddGtn
tGL220mTDJgt5VlOuJ969i9EQMitqyevFd3OGZPXcSatC/8A2VI9bAcCBMJ9ZPY2VQoe2iwT2zSp
n9iUvDjTQvAk9LSQRc5OFLG21bUl2ttV/rZYySs2J+K7MKluxmTEGu8m4lQb7je5CHzmg2v5XBNP
GRm3auSScJrwwS2TcteH6bwxVqt0GnabwYF5L9tMw6hqHWsj0V9nueibtMEHLNLPyyyn7RQ51TaJ
k/mwAsk2C1FhUPW5FsiBqn1WifKAboiVL7CmjZbx31K9+SjaLvdTewp80nDxZ5RzvdcdvsHSdOVO
ARDeBWby3BgqvCm0KN+ZzucQQdkJuE2N6kmJp0zqebsBqy59O4vjaw5Ya1NAWCe0enXuk0X+pBWM
1XXbTa8L3bvftstN2zXZjijzcYtoA2ZQ2udQjTR7W0zr09wQ2j0pBguwaaLN9BaLLW4rw4+ADHql
naijzlNsQ12KHdgIsXMMxrkVWu8LKJ3P2G/5FGFnYXZJsOyGLk9p8vM8zUIN0VqJ9jwHREd3AodL
PqD87qLK3rj9ojP5T4vHVJjzfVD12knv2nGl5iE92+B5ibaqciAedLna9BlUWJM14Y5ftb/YWNP4
g+JSlKQVlqm6FTL9HA/A6pICqcRQoy3snUH4Nv7um2pprYMdZYmHt+z7FEQO0dMlnt9hAQmmukfN
iY99MaiTs6wsnsa6qiCpt6OG3CtyWUQtY6Yw/SNZMWr3C3Hf1xgSF6XyPSQNtidJDPg1Ft9yucw7
PJXnprMv8cifR5C/HxU++EIWxQ6hODYclAY4pin7I9ukJJLxW12i6Aid5bEtjelgD7C+MgSP3uj0
HcMtZ94aMVu6pqi5pNCa3MyGjcTBeHOxFWHiSMzNkLfWY2BEITold9sDDNC41cjFrr8N4As9e5mD
W6tJUL1lZNsH+Kx3iI6GbToD9qLzgXPt5s6BPvYOZfmrUu2FWMTk2FrTizO2gAtj1W2y2VTHHtvH
k+sOHzJA4X5V2d9UNKKJDuJuM4Z0+3p/tmXHtMAxTnHJKsoi0OFmlUQUWnOfRQG7MZOdDKbR79jo
NB8JdoB5tCeWgUw+PyB2bFuPXXbB5dOgFGhILSPFhPK38EhcfHVnx33CwgirpdDPsP2ZUUBr2HVO
RvSAwysWy/IEYTC+b9GpJToPoQmFJU5ol/uZtNxd01sWuSHWY5XitFXMzM5z3R7DpkZVPZhMZ7re
8Oj6NR82u/qUpdPHMej7gz3bX8uepQtGE4QmRjfu0ViKHYYXa2Png3vXZcO9FrKXqqVcf/HxpoKS
teksgzCR4FomiOhG4uGmGuUXBxrinkh86F02nLWYvppxZXAW9muY69Jw1iCtnEExHjh/41NEUt8+
RDMCHAttft/QR5Mdb+6x5lm70B7NHXnp5maSFfG+dvJhHGLruAjnaYZq1qZ141Ui/G6Kyj5lRRbs
hI0BXVZK31mlTeaJzLUTsFpcspIn+cKpumsAxfqjMy9m8ZlqvOieZdwFLfnYjkBjd5hGEROUAivB
KceXDlCNvcZwqzYB7cXVlzt3FO3uSAAQve96k5UJNjzzUBtlPOioXJURPJs9gDiQAvPctE64tdqS
0zuF4sGqdZUlBdYVloitmk/lgLWvOOHsbm13kwBoYaPOpCQWEYObqlma5j80rf8RTYsdxqrb/ufl
9Zm/pv+Szj+W1n/80B+ltYOsHHMFqjH4V8pgyvtHYe24v9EYSybINmBki7Hc39ZBwLTwo7mMZDVT
IWwgverPwtpUELgwtRJB+McW6d9ZB+nrMuSnoSj7SkW8g7uurP4eO2UqM8IIFoSnQQ+6aGNC8XoY
9XDZmWMBPrS23dNAkgHxnseK2xmlZum416EcugPxIsPeRCCwJ4JJ0/7FjN0yfi75meVT6isUo5AO
GWjSRvw8r51aa+ZJ7KijDbW4vCNDWbtzFoW0F7G4hae1Lx9jXQq5jZvA60KTwqwaKJAntw++Ejag
P7Q0E3WzrWY7tz8s3Pe3c8S5upFRq39i+dWpZpsN+KKWQQnCd6wEjRlPEqdluqg6Zu9jGiy+1CDw
RD6ZxTKdEIvYafMczUN4KCeRJyNxSVl9haeQAbFg8pd7EHvck9Ng6SoNjvKpcZ9qB/1fj/7OMe8X
XfXPblnBYmjqfPDcDIElWtak/pzPuXaVgVmi9pBoPkBOlGSHAumcdAIPjCg7oY7k4YWkGHAgdlvE
FXXrg6cdAXcGL0ReCVCtS3Oqw0Tf973Zfom1qLnD+Dv5ZAWfmfWeKpSDT3YRT6gAJlYybd8hU4oG
sowpG2LmVw2CnkTd1tKcL0UYUTejOPSIziyvQrqfNJMhsCCQqARkkUUrJ6iyPWrl8UaEpXhYaFxI
4o5mUIbxMF1Ce3nU+jCjSSDxG7JrgU5mZKCyc1IhUR8i2XIrUngnCznrpjdx2V4ZilfXAZUfjw0n
v7eYYiMjNYEA3ZhF1prPSdignNdFfLcs9VbOgbGr3Wx8mjVtIijLLI6TIrYTJUKxq+wuShl+KKKK
cZNsSZPWD5MZVMC6XCzWCyHSE9Ouo1w6xph1qB741Osz0upmR4SGdgrZCp3WwEfy5rUs9INCyz5W
nd4+letOqx51nJ1pL6pHWI/LrckC7gLm0v7Ks1DBM+lqGiPefWMMayUxNGtZ06Hb55m2gzpDpVVB
RX9Luew9hifTpuNK85Y2HBn1sPNHczCcrbHtt3g+3b3Efb9FlVl4LIhM3tCaKsfoZQfly2DsHVPp
ZURawREe0nbeEOuuPlr8JauEWHiB4/ZbBFP6mxEmEQo6qOYGG4SbOqfGdqapOchKYvbCjKg+tca8
NCDZIv1oDCphdTuac7RZutX4NpTGGnpmta1DiZjbBkx0koM94IKzn4XgfD3VBuLJmlrN9qTIuqM7
NfrZrazSwsyNk3RAHrRSP7PoEqaqOE8RSnxTIi/eSPrWBKvcLpsNixw6J5BfclSGiLIoj1CsVGBJ
MtRjiIvq9MaykmBnljTfBjZI7i7QThKgjwyG/aAyE9lz544PNqlc1t5OS3VMu+bZjcbls81oexuM
rTy6KsFooBDj+pWOjJqTcPw0RLBjvMpRzB9zcvrWfNkmdWGgFOOMpK2xX4vAdnsy2xpG+SWKwuHW
BIlznPRlZFaAgRll4tBF+WUubZYL9OTDsQxVSSYBhwhSYyrTO8pF1XiE4hl3bSbHB9Ww4URtFQ2T
NxdtdkfUEsJKrHigg8qhJD4bwSVetmZRt4rj4JxjF4+9Pshg0bJGuca92eGap066Ceqxvoi6K0k5
MGvtLnaS8skuDZH5eh9LuNH8/4prFLUnxOPTsFgIQo0ouo+NMX2ucr14wtmub8KZViqvRgwsBM27
ntWm6ZckBOrtwSkj10WYjQJMPWfiY2WGC3mfcHCuhol1fmtr6LSR+FFa7aSWu98awCCnGRjwpxDh
92aY9eGqd0N9mEoU4DBWEKORgndg2I9Zs6sjeY7cIdnZ49CAMS+XxAt0FT2sKosPJSScqz3DjT20
TRveSykrylrK/Gxj2FH7Ws6EkHpSLzgdGuLgtoHq07eodskesuBI3nRolJEgYgaICDVmbe6lcweK
Y+pE6ltDy8uhiR++c767V5Yf46620e0q4fISISS3i+Rs3oEWT45NyuyhHq16y9kwHRM7DT4O6aDz
Dy46znlu8tQ0qfxg/QACWNCQMxExik1i1fYFHpBLEuFsROQvs984udMYB8ehq/tz5yj1/rUdhBOd
c60hRL03eZODbm/bSH1JTA2oq0N1mtaT+RLrXXVMKtu+d80I8KuZfzHqFuaYa6XmHUH2lyTg6Acy
fglnJ4DEVx6ZZkP1s8QE7DAXvqMxT68qmdzOFMx7WYqKH0ClcFdwo5MeHzvjLSJ0cg6N3vDzaDa8
vuEfsaOJVzJ32BRjEzjjZpUg7Kqo+ASLafgymFCU8LzZPgqcab/WJZ8zAc+dq9QiuRyIB0dHYg/O
Fhh4dIHpiGKcx2lzNp16wlhv0lBCpmLVuTaAs/RJnXTN3dyIGHXg0msvKiEmEuhTnX4GbQCbanbX
cIBQhkaAmULMsLuzLp+gNtvjGxmIGfxgeBVig7Sx+YRlLn1hNsrXFb0JmbD90SQbcU09plNg7ZMk
R6iNe92Ggt1G5k0bjwS5wcwx7ghIlEdKrPJ1LoNu1/UCFnan8X2h35+JkzST4tW06py/Mx6+Gvoa
BENK+voQbfIbp271S8txxl3UzkRXL+jFPeouhlWZg/zTs20jfSOC41PLrIFVAQodpkFudUoc5Hge
d51YQyPo/5knBPRPgsSoKz6v7pZYhflBKj1+nLJBM33V6mz3GszPu75trww1eFijvLjBMhT5U8kt
dolhSVu+C1GqRfEdm8CPcsJISbUc/CCZ7S9jMtWfHUZZA5MO4Z5sCRaUAtPCEEewnLslYbGTLMmb
5egkxDV5btmrCyHei/QgxdB9sjiza89OErgj+sIaYeQcYfhZSNYzlCcNCAsiVB6A7Ody3/PQf+Cu
ZeGhcQ1AAINkehoS8r02JH0W9QGTlZwYfgTs/DpbUn+Vmek8gtqQflnb+NxkMquzAymRoa27quFL
lSU3TTSn04ajPb9lwDK9wDmqrzo249c6cJJ9qUJ05MCrxBfJ6uTklHZd7OsW5stGhGxKvYgVKysr
O+r3MYPeeyMOo5wuExtN2Ns44grAMZtMC7Vj5SSZtinKgeW02SuGu30dmd1ZkZlSqt+L7P9sTf7F
1oQ0mDXh95+3dc/dW/RjS/fHD/zR0tGPkQdOKpSjcZEjzaGr+nNborMtYRtCe4ZAE5EmKpM/tyWE
7en6mrvz3+I+0yZlb8UUWdSGvwOV/9///YnQ1P7y7z+Sip1fujmi+ujjSJdCc0f7qMxVKPWDxKWs
S9qFGQKvWyxiSVFYVzPOeTW6L3kuzWM6TSDwhzCszq0FYkefYQ9MrJjv57poDg35PGejKqf7pMeS
kmOWukbzbN1zzcL45W6Z4oB8V6xyKwcE2YUMxit2t4koOVB9jiufo2BCXHdgOod7MBwHyFBouwXt
hyQ6t2ySpnVBN+ql892s7DnuDyNN4DQcQ7sni/IY2JNITjTM9fBYDXzIj6IokSBXEtnLFskQ40U+
S2mSuktuH2oLngJhpWGjAXxUc5avXugmJ7OlH7P4ljCNaF/bxmKColXBU5Eb0ROQLxNpjV762dKL
z2TjxU9OIpsa/XWUPHDC3XZTUx9hCoS7qAz6N3p1Cvc2D5iipk28URpDRxescMY0d1psoyDCgkkT
k1eCopHsjaM21GeE5Gsc3npq3EZhSigeo9dx9tNUhPOjAIdIfp4Wpkm4C2RlGfbeIOa4Rwrynrmn
a2Ggx2Bf0qFOp6vKtLjB1NKWBd9CzjGcD8f/7FH/R9h0XV+ha//8RLiJv0Rx+PZzhvnvP/TnoMf4
DXD3j7Oev50KrvabxLfuWqQjsWT9KcPc+U1fd6tQ30yFhJGczT9HPWSYIyBmh8rCE37dem78chj8
1eHwa+Qba1j9XfW7jrQQ+f16ONQTxSsLQv1c0NV1xAWFeTwdGguWCGCtQqFHiua8xFmoi/E5nqhX
pmqOqO6wzllvWCIL4pJmLnyejlailrlhrJ/J5BwaNUE0YA4Z3LM4hRH+wyd9//s46sdzbT22fhhS
GQ6SRMZBpLw7JPuxuf75WMPTPTJqXyj0YPVd9QgdrkVpc5mH1QguZoQ/f/2C6Cv/7iXRXuo2mmt0
rEzu1pP2h5OULaFZib4Mz/AdLmVnC6zDg66rfSLBhQK4Rhd80BsNduVI1zBtejnY8uCqfgh2Vrim
IQc2bHRvGXDoeZw8/bI3Ok5aIh3Q7SKzmO4jRNRPhBMTXyL/P3tn1hy3kWXhX4QOILE/Tu0LWVxF
UXpBkBKFfUsktvz180HucViURxr380RHdNjdtlCFAjJv3nvOd6KqPmPtIUwiTiuwmVYe4Q5p6Q/p
tTv10D85ZXKvDW+Y7hFPQ7ukJHpRVYNoKGsDLhUmEdkc0o/QhmE1IvDlj8wWj18EwIPq+p54KhyK
swedXIIQb9ejjb5Oorfbz45B2oNWjXWRQY0VxUegyHw5DYn0sJZPThBWAbw4icWjRc+FwIfvmTud
zNpPBuO+29ijEb6aRBpMW+q85pMYRvYbrxZtcjMlJZ8onF37OGsLFaQEd08mTmuANBRZYnVnQWtN
XFg/feKT/NlrngVgoOSkZMfzF3eEyxhEyw73eAjFo0Gu8/SxISfI+GwLxZ37IzGZaHSiZGQD+n09
SFI21pFncOmiWQZLTZ/z6ThEAm+fdItM1TCzLFlAbJ23IoJy4Y7C403x3lQuYrM4eupnpHADObDE
MY+WLDdt6t0l3pJdZ3YtNymdHX4Fz1Gqe06AMzQHR5vkMXEfCYZxU5vbkhoFEp7JhXz4MOuan3Ug
uM46x+SzJCe9/CT+cnPCNiVViUq3PoctOwQwZWX4KLuG8Rq4h74zAhOAMHmx02GhfQYg3DjWbTs5
8xIWoKop3T0fNQOW0mILpzumsdlaC6d2mh8hYKoLUfGTT8cnQk2l3R5BfKbcazRs3pMx+CToDE1x
y4k0fhHU9ofaKJxgnYrKf6nYxD42tklMEJlGNXlO0DMH3FnBOslG7nhZRPl8EpNHbCLnw/DJ8NpO
3YmUMzwH5yWkBxACt3dMsV/emGqCodG5pNoW6xKV5KK+d4JE25uMJ1J8Ie+M3y61UQV8mxHMNZ/4
yxIt9ETadVqawLAQZKbrOuYZ6URF7ktSh9YjVm5+niI3Wg/P/shvC+CPSBXt1w0DFMHLhaOVlxIL
H3ZFcmOb7rmL3OkeLQovAkcPbnAqGiLQc5hGZxeydrOKpk4e4oFEwF0WIbBHvt0ekBUDJLHR63EM
q3uu4hEArFcWb1u4JTaC++KHNoy1Hg/2uUpyIR8JNDOMJ6On13qlhDTk7TzhzqbJZbP8EhM/hx9S
WiP5fcQZ5gA/kvIkGtCk6cFhgdBzyb2UMO1TBIwjCLIwjLkRDeTYQ1QEZDg4rCrJqaH6sdffH+Sc
2mra1TCX5cbDSQcIUAKxWk0j+EYW81o8pv1isAusIPGeJ7QU4iaLoKAAhrO+n8VH65J4AZLSoCi5
Jrk3GSPbKJYk+VgSOOTK7QGI21Gg8o+SFcIiUjSih3RTIy31gtUUE3eGu5JZ8FYgVEOcyuN06lrw
IiClpHXJyEqdPgZ91OZvrl8J0a6cmcYkaspBiJuS/Ue3K9HDdzxGlQhKZnW1R6RMIrDU0b/Bektv
OjZB/GvYJQzvL5Vths/u0EdrVDoP/hBPi1S17j8sIV3bXHXJhgcDbkSPD98usBrbUcTYrUyHEYkK
vJ4NOWnuwaBpPRLlgPI1/RgnTt/tqNu8im4fKIiKRaY+Nk1gPnXENq/t0vxsQOFBMY4GOJ8Zlqf0
NYODlYv4tegi/22K8bBXlqwYm3pX8CzaeYv6fLrzaj/+7NpDtUVdz/m06uz7oI2qz5aDPkJUlIZr
qkuGuMqXt2E8oxpqcqw8KFyRBDdx8UFkzK1Ds1M7bagJ2crEKVaCSxyIfLoZCl1euUDhtz1UwTuW
9eZzFvbJw+AUt6NPCOBeth1cihlzrImMco8sPX2IO6/4MJZOF+8krhk6r1QFRd7qU0HzaxfYALeH
dqwW6CCTznSw60c2nea5ghKTbDLdVbsgNeuPiYfkGvUPpMjAIwJt7YHGuDTeZEPJGUrS3fzuWyp9
iW/ScfAmUCSP0DMvbkwI7QZRUTXjt6Yc2HS0K89tV9agTdoZeXZh10c/mcQudq27LKqbvUlZvZF8
x2fgeQ3pR3SxjxU+/WE7l35/QUETPTCB8PZGp0nbM0Jy+TJDB7sZL+XFSFR7ZsGeD2ZVzcfRsMIj
guVxO3dSrhWo03XbzxlsxM57HNJBfzURv5yZ5KGGqGRYbH5doSxmhR9LIjxc/IeGDtzdnywvbV3a
NAqwVpDWLQ95hYTHHG02IccANAh0vD6TtCV/Y6J4d76kEPN9FxsavhdAVEwuf6yKCBpHND264Ynm
fvOJLi8LA7JXcuF+/e3eWV++XweMNO4aqj1hvjekDEnt9V0YI6LNl1Q/35Ss2QtxlNA7Fox/fjHy
fIFEUyBzRH03Z7R4hw1k5wzsihEOw0KGpHMKZyXlDPzrS/1cyOJK45BOLW4ufYB3hWwbh35joH8+
AV6yLtVCHHRHwK5doOpz58Po/cfXY4YqaDog23TcZZT91yrWwjRER7l0T3pKoqc/tqAqMdkxoC1R
jdCc5/b++prL7frxyeTLBWbApuLw470v1mf6+iqUCts8DhmsuVA2U8qSiB24mgR7oIPM014b5cBf
m0bG9vHrD/DzQxosc2OaL7Q8hWu++9J15bTmVEAs7vtUHsYRaOFk0dj4D67iY88Dv8a5/L3FscDo
W0Vp551i9PSHOcU+5wfz+Jub+XffBfEAUvHFseS+d7Z5JNu3rsF3AeAfbLwUeidw0f/gMXFDEHqA
CKB9Yy3+8THJW/SaDVEAJxGhnYdTwkMxzHB70N0o66IaUvx+c6T7ef1iTWc14WsRgMplf7xklQ7R
jKrMORl15D1bYEVP2hwoRfqC1nAFzRU7Vqd5RH79s/28siwB4jY+MJPg65/eiJBJqalptJCsxNsd
MTw7K28IiPKFn/vrS/3NV+ThQLRMDe5z5Bc/fkWijPE84ueH/bnQJkurPusOu2vh8MCQNokMb3lq
fn3Rv/t+XuAEFnn3mBTe66QHpGk23CbrVHitPFRL068wAzpg5nL4+fW1ltbEu1c9pDvhMj37rmD5
6U1LAsk0KDFPjG5x+GZW6UIY8M3iHm2hZKxQkHgTzZTJAI04VVBrdZehJZ1j5wAI53BRuy9AkmlE
Aumk6tRVkdwGOZmIv7ktf/dJHUgFgIixzVnvvflV6o4pkRQ84Uu66joF3vUpmwz2yyFzeNSykLL+
N3fn53cXjyhvFdszPmicsD/+/jFwKhGxx52MwKDWnQKb84OaJpIzJELTddJEy/OOePJCDHr7aRjc
JVQX7+592wmsem3ck7lIlYQXGXZ48o83hxAzCN2gxRRpIuD/8fOZLXloQ8BbX+qAottER2zFhn3q
CrtKV2Nr/q6N89Oz6S22eGCd1A+B47y/YJt2S9E/69PgRM5LB589I2+ZvjM7O6fxX9/+v7sYfaOF
Cxqy1Lx/NgMtQjNuwxkF8UQ/uyLZCQQNpxzXbDgl/fpiP/3UfLPF5WyZ9rLjue9e9TI3LBg05nzy
0PnRiU6Zrq94ETkl/vpC4l2wAXInlsuleMAFwZb+vjIq7AQWWOOPVBCSfF2TM1y/NoJO5R+gvenu
3GQDnRAndoKrhL42yeeNb0ucAcs2WLc09JlTFStj5LC0BiXTfNK+lAfT8Ghl0fWCm1Us3Y+xzTkc
jyKeb1VFjE75m8Xj598HARtTEsG+Zv8Mskgrkr78sutOQpOSN1Z9fYbTDrTMnP9x1eW54BM8Z/G1
WGiK3z3oBHwINUy43iRzE4DQGd+/rdtwa4ipPjvV9Nv+4bsayGFb8wPBq89IxyVEc3le/tI9rHRp
W610nZPXTs4bCr/hJJ0ofPreEFnshdam1YX7oZ4m8ZuVTrx/RECDCCY/HniUhWTLHvDjxZ0iUqkz
Qk6zYOaVegMezsuJbSQBxcbWNUXBq2fBgNoAhrG6SxjXvIG2jNODUDgSVkh55nuzL+ki6u+hyq30
l4NFj6ps9Z0BLUukrfueP//WB0MIcrUeU/cQYiVB3pIHdn3nZp1+AqXAdocoT+9nJa3mhP0ftTUO
7+nWJSUYJVaU0/fLaRxFq7TFHL4J4lGg4TEN6BCmlZd3I92GC1gfAzF36t3WswWHrvbRl9DFhvhj
+oRfXdGWhgHa+W4fkposmyuVQx/GR9PgLsRtoDlA6/SE9MRCT1S4PToLC70HVh7chYreN+bI+sXW
WYVzubAymkd9YxXW11EGpN1isuZ9CadmaYYS9ZTcwqDlr32jJRPcq2lR7kMmzcnBG3JORVWr+X91
C+nie/E55BGdl7BY6poWaNanpCpcYi8xDo6LIFtycJ/lFOZHNMXTfTPpMrm1y7qor/K4HdRdZ3f8
IKLxebtrq2zy+1qb7BeyVxbB1aYHxMwUwRXWxTq/9xur+4rYim9BqJer32yv6p1r2VpLK2os+JkJ
L+Bf5KsTJU4Ij35orBATVS4y52pYYqvoaGBv2KW5yqed10C03NAHoXOldEIjPChnD3amvaTV48qI
rFc9Irhrp6w3HiacCXrd5ppdKzQrhxZOUtjkhFfj4Kp7C6UymkUel+SW8youH2LFCZMy0FEfh0GS
hL7pFbILDXoXBr1gCXd1zBNUVaBtV8IfU//KGSJrPCbEFiD/nKwhvdSyoKcVYETX+wnDiIAZHNJl
jHtzko9W5cqCJAmXB6xKAk9cjFSyN3yvA+jZ8/QRyUCrIfFwqp+IFyKkJaIREmCBmOvpW6h0dBto
rKp/tODcoufD2Mlk/RHJnkYJMfVd343N4Y/XCl33EoHE2jv6pJu+VG5K621EnfFoTVaSHuj20psX
ymEZB4rJU9QGHiezpHC5r6JbeuZILfvXOSXOc/d9VvvHaMYKnBf4w0shETvUdqgOnJfSypZOrKQ9
v2oyjj+TZdKB/779+V5PkzGhd+VfwaXuNQb9dMp2pDKRRV4Sk6n3ZWMwaShmhxuLXs5BwQSIOb3r
qpYPYpn0TnZNIbr7Slvt9LmffNsg5s13CWwP6nDqr92pII41yyoHbX6Uzm8B7FpU/EErnLvZaugC
JyR2jzbv3+iX7MeMAYD6JrQreFYcpjk5b7Cy/Y8U5rmCWyYVgVWrIsXDh8gr0iW9eQOt7qmQUCg3
c2GPFskGlQ5oSWROdCpRgtBqo0OOjAsyfD8g0v2+Ef+/cuI3ygkk6ewn//uY9L+Kl9eX8gen6R//
yv8MSZ1/BXRAYGQhfkQo/5ds6SCAnGQJelpsYItOgl3139IJGzwSNYLPmR4lhsdp488hqW3+SwiH
EpvjDmWeHf4zoyl741+aF8t4lgYln4KtE9Pq+/M2RhnhdLZjsJeh71phcyMdInS6x7/ck9s//sC/
DjTfFT/fL0O3ZRnq0iuB4/LjFq0thjWDHoxDp5kA5nU5b+zeDG6I3SBB99fXenf0Wa4VUuEvzZhl
jvm+HOC3yLqQZfowW3V4Y6IlvaZesk9MqKbbxithhP/6ghQaP91Ff3ETuNBrCDXzzaWI/Uv5M+Ud
8yZfgj+bJcq0qK3VVS17SHa1UdbEB5IV8mQG9IF2aMIHe+MWRUbYbz0KdFNuzMhsGPAa9BPn4+/L
WIjSPsUPKs3XCm4qOSNduG8jABOjpmVBTJ5AnzVVp1la5ETmBZh2Q6oPzC2rUzgQJGJEJWKQWRFa
GmdutbHJBNkTvFQeSTibgQF05Z0wHP0WZql+SnJHPuGuvzb7OYVgXFRUAwUROsLOrznaeMu4y+7v
RNeX37St6xttj9kHYabokwFR7Nw2qeA9k6XZExt7MOuopuRrxT4YTLAX7TxumYGi3VN2d/YtVV8Y
WI6oD3P7BW05AFycmhsNTPxAQxtViTOFkUdwiai/dEw2AQaXEyZOnfTQC8eAmV/g7MxOoFLMjXDM
NxS8fod6bsYZ0H2i0erO3RUpj0hmKx8w+BjxnK9N7AUNE5iyeu2lz6G4j4OPWZiL+zA2w2Q9ml34
NQs6vFlWCAidXJ25ZrqSpdNODoHJ9IZz7WueFAvkEjnAjVngkwYuE9dXfj/257mvxie8U3hMSbTe
CFHw7GU6pqJMM/cmta37ZCLYBvjJfE9F5m07C60lma7Drp5MBarKwzk81V75VS5inqRKvswya0B2
wzqIw6BvVozCk3LbcXOAzRTXbVHqjw7k+juOsvrKJDeyg6xi5UevGkwD2XYWERpWGw8OsSlHHJrO
YWBksbXnNL/iYNp/ZcyhXnNr0QZrwh6RS0LVOnELuk0SeV9aRbS1NcoL6G5S2Pziq2lPIxBo5xwt
s5Y8jz+EnZHykNLMMJogWWmjJF13GkGPC4cgHwLPVn6jzpkhHXs1qXhGVRRkLzStwJka/mc76u0N
rfB5O/leex8x/LjyOPS5E0zdFaYvh0ebt2dyxXAN5Za8Bmt4m6Ce71xpKPJVKv2qJoJm+GXd12bK
85s0BD2Ua6XuW1cZRMME94iy023v6mcD4sWFKSdZO7PuLoB99HYMvfGhqsIe8W847Gao5tUI5ceO
anEgrnMcHKw3COO/VF6KbSEa+r7eIKae8L5xxEMFprtsoNYrc3frCejQ67loPX1FpNo8HQtO6XNJ
CdOaxDsZRqyf8m50hiUcgzoKNRUy1U0/D1326MgsiBWQl2yCGMO0XCX4qTvm24AxYGsbUQ6X2G3R
goUK/89+HLTnP09Qf4OdTyiReyyxcmK3LIw52HVZly7GgFJ5hB6NOr4fcuKwdnaTDvGF9lmfrOpS
ViO6BgYE9qphkp2cw8gYQHd30eh+Ek3Sy2xlVgt4f6R8F09ZPxrurp1C1//qY2KwVolKlHHCZxr3
8iEvowrIhxUSwQ3vJH8IkarvpVmxDNelD/rJVMWTH804ZSNbgJsee88+udNQm6tRDyP8ZiMJ966y
7dMogHNb0+QeRGmY/mrK55TIcc34WyQ13ZWuXf5nMkiih3nuxy+eqIhmrJC97xwU58dF0Idg3KlQ
pPWFc2w6szqlcGm3qux1tS7biGrMCOieY/6iUPVRB+wsD2pBIdMK4X+oUDqbAcPFmSanEUXh5+/t
zhYbwIPuTPRybmX0zQb5Qnk32U7z5tCSuuKDIK3LhVOfG0wWetN72Em3ch7rYwAd94YED++loDEN
FRzlDcIVv7wzxtzP13lQ8tloWPD/uYYqv4lAFk82UoLbIkeXtAl0WT/EJSlSqw7mA7l1mKR73tt/
T+H+vwr8XRVICUcX5X8vA69f0urtrwLahV/Jv/HvKtDzoIPQ9WeHXwouhg9/SuV8Mn2Y3CytoaUG
XLSy/6Of9f/FCMsXwZ9MkT+LQMdGj8to0qTWgEaCUuyfKOXely+BT21m8ucs+ErAve+6N3NoOzZt
DX2oIwwCW3e+BpX+l7vxfygAAalY3sLzhMVpWnTCfqyQorEvjFgQHgcoZJVrEArECgQet/TPe/4f
XGX5on+pw2QUsjZA8jsQ4dUZn+vpTbm/6Xz+fK9+/CLvmtx+Wjto1blEr+98825OqXJef/0taKK+
r2EDetTL7FkIngzrp/Z9Rw8JdS0DDdeo5Jfa98xxSwy42IKX1Ac3yot72yyjk1kAXrI7k8DGzp62
XjYBJpiGcZ82Uj4JVEUWvOku2wAouBMuMQQbPFWkD0js6OAzzI2tpmFnDVH0kJqCDcAv++xxRjKG
WsjPzp03+Ougbj6XQbMh57nbFrU1gDkl9DQE174y8AducsNPrsmumZEJ9vXKSxH9eLLPjolZ+GcT
E+sno/QBoyZsXNdma3hnTHIY9Ezi2xLDHc4qXkAp+ZLtjZOyv+pZIj+kir9NGsB7md+ylpf+KUpL
qORGO2w6tCB7R3RXTi7Uh6manTvs+tYegVEBZUNmR4ztxMT1lrMjoIPCcGqs68CEekFCAXgAMQ33
tq/4Q/JAXfk6m+GlBGJmEthZ11EEy7HOiJ6J6z65Az42fglVOd8NZPd1ay9CT+YPGE7RBb4tQuvn
pGFr3BCzoT94SLztzaitNymXkEm3c9Q3owW3t6ZMUE8EJZGIM3nKuRvwS0Lm4Qa7DuD32RVQalVJ
QTm7Hm6zSF0VXmSjo1kyESK38ps1ny/Hg6t8jC2ZcQHb8KY6zC7jrPqvmYa9psVbCIzl0yRcEjV6
I32mpwWOn/o/h6fXWvtqdN5QhUu6hyPRxBkjZEJpGn4El1DYp97kzysnPkc2+fmpDN3uKTVmfw3W
zD+XeHuvm3KMUD1KPLcYXe4o1rJjTLbjJpSNJFMgMPe4JFEmcZCNqf7maBvA4MvWumD46c6OOOAL
5gJCe+u2zdQebkBO6Ho2POS17h9UE/EPA3nnwaCJdVfE2IbQ1ucnpk8Owg/oRgPj1psg5HaCmyFa
t5SN2IBu8i9qJM/nmAmvpIEDGX0FfcGKlh6NdY/LMr6b49R8WJhzEznuxBYLmqD7JI7NveXI6DXy
XTx+JPFFFzGGdbQm4tbvFwtdT35Q5NxQgonNHM8essrYOc2NbK9aw7fuLTI/j17YeLeRYRt7HF/2
rW+V8dXouNDkW32nsOTha3IHEyld64ljKynz+n4qpjXcpIgiln5t2Iy1WtlGb+zrOQm+OVkefDPi
SK07VFlniQjiNSGhfBv3LZHDDGzMrdGpcBXBaeR+RGaOV05PXwtoFNm6G6Zim8SNSYCnNR9K5sZX
RRw7jyYeiW00g0rmYq61DwgVRabhjM+BiAYcnm5yB6jNhNIJX2rj9BMQe9TR9qpkEvzFyjt1agmp
uPScCF4k4V3XFXTYGzyg9mMRKqKgui4wyJm13PP3AYs9kCaLFzK4pWVXvUB5G+/kjKB2yhJ1mUjv
ocojw7FrQ/ecN3a1t1p3WDez8h4a3IkbpWd9aGHFDmuGAlyAbh2LVyEidSe1ybFNm1HuI0P23E1K
fx4r+Wh+o59O5zsp6uShlUP21dVed7AGFiEisro9j4a7mZCo7xra9ntVj3G56Zq048SR4LEznfZc
gGrNVkndYqpA3BFDKMJAx0uTeJss9PHg+pU+8WnjR2HV+jTnc3vGZj+vCzdK23WGSIQSsczCY0DF
sMOK5m18IEtHtwvrHbLjetuYi6U9yVOwJh7JCOvAJqGXKkFtzVnKoyHNgq/Rkm6Ls8vY0tuk4yio
ImGyKO7DRJoIMZ3BdFsVsn0dW6VYxoacRHonIOKEUDjFKvAZ7r4miMX3DwqB8JtvVnonYg6ZpEhz
mqCnDcbayJqXLq+tV5zPUL+KMI2+dWFfPM2c7W7wieSn7/+4qDz3ASc1ASUT1hR0tv54M+psgiQ9
qy0o5nre8gxr7q4inNuKiQ/5fsmUxBEH9QPZqf0swo4CWJmvOSLFj+T/dZuBsy7cXGkb2xSL8jXR
uhmt4ljcL7OsT5mT1E9DWpZ7FfbV3nV1tE01jLGMOE7mema4Nqc+P8GTfAE0oY6BD3IMdy0hH0GU
k+xKGi2LpxwuITTTBCO9a+AFDtNrL8caaxlEQ6zoJk0Ig0OMnUEDshFPJ4c2M8Dkg4x9yhHCeqqH
Eaz1AZE6H9icyIEnRMR7sJhMPKtu0HcpuKly1ZQBiqQmqPb+uDCEddNz2TQfkbdpTu4QC4c1pjrj
sUm9cSR5nJ8+sLV1VTPbPPZMRb+GFv90XmTeQ0kf/RzR7NrHcNk2WNpxCBGHGOypRuURXX/+NIb4
56uq9R7C1jO2riPDdYA3dB8TlriWy2bXcbSkz0Ho8egRv2BbQ7iuww4zX4QW3paz82JB+d1WDQ84
Rs38pHmi177pqG3pmNVbxh5+FJ3ZPcLg0U88SPGtlxjxjcr6EA4rvSHPoY2VyqbaB9L2nhUFqVr1
RCaRJFTRD+hIudmLyJhukfnqO22Yw9vAYfNDCbES773KrE1geP/+nXI1Rd9mpg3bybHHnQkB58K8
wXiMkWTfIueeTyCPlmD7Kf1U9V1A/2iYdsCs3I92PzsfB2k4HzO3mS/sVN4uaRNjM6epsTFwXyHy
jeprzQT/viYbaSuQym+N3J4u3++6cmnFL7hxkp3NHSLJmo2vy84Ini2mrUm9RmxN5BsP4m5ya4JC
6JBtq5DwqHJW9rZpS3KbpOnwEvuM7XsxFzdRYMVHCwtxvv7+LCNU0Heh4QTUFYFz1kE6XfyuQhlM
i4yIb/ziK9et8huzzcqjN0/ecxhh+1cRCeiAotgMcZfy8+uW+FkAO9dWix0tHhFnr805T1gCLfpR
Rvoq83m6sCgAeiO078aXWpOQgrZ5NXfN/GTiEYO5o8dsq/u52/kWAoMiJN6yz/3sxs4TvLO2yE9O
X7pnQNeQNvwROJ9sphvwwGzdPjnae7+tDZo/umTiJQi+TFcB6d5b9qbhGCLVHUlh75prWFDYyCq/
qh/7eqp2PQsONVDlg/NwhLpp8QOvZe8Rrp0U+noeGZW1kTfubGGR6UMQlfHYmSaDtqDEuYd9Dnnu
wLJhxh2vJmEfS58mdbNNMDCJxLRb7ZVVFU9mz+NUNnBVYY9br3CECSYvAY44GNxe5zAQPXOW2l4Z
ThedEqK6tyl6OQSHOBVk7vsnb3TmbQAyn5w+MoGwIA9NCwoBH8tKDTUrHcpmfccAk3ceTwftqoi/
eXRIWVOYipLhqlfYbyL+0dvMxhe9qnUbHTorc/apaesjBmcCE8nzWL7RzSL7XZNik1wsnQqIcWn5
IKacqSkA/61uEmOvXOa1IFdn8XlGh4Azomof7GHJVslT4xxHw20PMwYCFJlRY2a8Ba3yd5ZTPdt9
Ya3oVUdXfI18gy+AlRM9stwFgRy3NWKmPbrxAepipM4Ew8genDa0OSpElPiaMDmVzLcCtd0677zy
i18ZXzrt3kyiA1w1jeVSt7VH/OcCZln6ONaJXsvAiA+sViScGQvtn3CuOILzEebBMyw49MfZAlNm
khhtgjGO8fVLtTEDZRwrtwGTSJsRr1bjOlRVKJJYsavrqSEUpQKYlg8x2QdpQVOrtod+T+JN8jnu
B/eQTxZsrLknLIjYv/qhwVar4R4gHaIPnJyTzGtuqypvnpn8Vyt29RL3edN/aQbfe/Atidu6CJr8
2A+ofhjF5nunSPqDkYCz2RAg49w6gdS3CPnlQ0PyEsL03ievc8Jj42nPo/EJfC+S5LcVhLbscEFy
JDeL9ATbZu5XlmpfQ6nLM1k29gHduxsyXa1je2x2QU+/89xVr5T31qfJq4JrK+wVEGlB8OXQZlDB
BcTq24jZ7lHNNNUyptI7FfS8iiVRjqscsAONdcmvuMHf/+okTgvnDbfHjWOp7K5yFfQ/hhyfPEl9
BYkmERfQbOoTSBz/RH5Q9TGafdq5bdXbT+ayQ3rM7ol2DZLDVFX9OUkD5zopO/UReot7wKE3ngo3
Hs7Y2vIvyslI1MZMxuSkV9HtAPDxa9n55prkUCRUXVZjqYK8c8JQAJ9aJSQRGRywQZVXDmfdDhLj
DBz1g1355TaPXCtHkT8kl9qY3/LBD54FUootAWvBOo4LvXO7Iltn8C0B8eDOWiNdZMLQGxNT+Fmy
kmVFdsgaiMWNx2R8U7DbnmZOFZs6sfVqxI4Ud41GWVw+GkX6zBwWTy6rPOMDwkFh2HMotpqP0s7s
TU5wRrrCQw1t2qUy3tehVz7WOSZEpQtxlDKilNrG5RzFECDyJujJm+pGozxwXPKMt1kRqbQapXu0
ei94Ugb5cZw7gz2nmHEljDT6UNiGQh3iF7eUitnLZNn1h6zN2+embyZ/3xjM4ldphOkKio1LklOe
U9I4BILcOQQNoSkhfexzLtHwgLEYs9Mg+rd4ZFbT0965msKgOttUtl8qPMjrGc/CxjPyi64H+Ded
bRR7lYOwHPmprvKhGZMVSAR1cUQQXzKKoVXmFFm3DQK3vZaxF62x04l73v+vChAmvVnwnasetsPK
jpQ+hXXX3+YwvaDfF8nTJDubjcu3tlZVRncdrrFX0HafQfSPn515etC9wMLhe1AZjGq0gNJqVvbG
WIiJffGA1wkcVpK08t41C0JOAdkT39ubO/xmtJp54iGL1M4+STz/SuTezOIie/+YlCFn0wwXC5Qu
tG6shAA4DHBO8eQ/ctRhPyFl5fOSFraB5P3RmQhcNBuyvPhTxKadWvXgpM5XvwjkzVCr+TXWEQG9
+RjQXLfn7DoMNUx8CUcwhHCHGjIjS84IuSl25H/0h8R5TAcie7M+5YWVITCQippqTrwQ+4a7V3Yi
bjmDPC1Gnpup0d6pbb1upUblbRskMC91iDaikGNwMFo7u3j4lMBYkPC6EsSEHSCQteuYuRBqhy6m
wjXuyrJURxXM5V2UGt6tT24XTC2UJGS82t+smMjIOhubrexTAr2IK72p3Cm5KtzcfXCaLCThdQYt
238iSwbuE7KskuV2OzSkC2o1mXdR1HuHYiSZgayNej9DRXlQrLjLLBSMeTiYe1n0jyhDUfD4i5Mg
rue9GuXnJKz8Q0bU5XqkEDyxkBoHMsuGK0o5/zQ6ZXzp4jan/q2rb73KhnRTqObVbrPmE/6DvuUI
0Cb5a40d0jxbTR+dgzHKNnRLRh62Tjz2wpjmNaFbbnhBxkJYXV21eINsSYjrrq0mcgGCRIaXilAC
jPaIq0p3DvcJsOZNQwvr0RPdGwJYRpaaUkW2tjxBf/+CpbM8uYUoybdwOSS1w7zSBJkd8QZZoJ+s
g4Eo7cT77z77pfdUxtTGTkRQAlVhsaHd8aUTab+BlLakeLO/zuMILtJ78TmCTJm+cqV5Rw3l0Tmj
TWT0gfXFCYvx7NSuvfVam0ZKXqETiqzDEBrRtwRM9i0iNHHXTeE3RHzGU8yr90EIXyYb0IzEaYcS
nG0XWP4KvHK9N1G/bEUKWNhjILYKKjoAv26E/twFRbOKaQSLCpYA8V5Q7IFvIr0swNMAdX01GDTj
0qbmmWz3nMfL3wgJf+rsYrg28R4gUIBbiOzpx+axP7kTdZKPt6GOMZl1/FdaYgko4uZ3Zqa/u9Qi
/AgDptAuS9+PlzI7j6DOyeKLJUH8OGUOW0Y2WNemGvLfiBMQivwg8Aj4VliXFmYHvikEGD9eipRG
E70Ql6pk1V/lhVrSHjNKTh5e4lOmcl+Ta/lPm+RcVFiL/Z4QLwSv7y7qpnixjf9m7zx661a2Nv1X
GnfOBnNo4E52pCRLTrIcJoScmMkiWYy//ntKMtAWtbE3jJ724J4DH+uqyGLVqlVrvaFOuxC2jbNB
QppTmnY9/U7+cX6NvBJNVEMBP/CwYQcfvPaNygn+ixBaG5ZzArEQ5Y2M4OZnV7lJRbOg/PFOzAYV
xGJJbvtimi6Mr1bF3wAaNb+mhbUY0Bal+75aNXNsC/hFcRf6pUYBvuIFgbN9Ov+Sa3itGgScNeh1
XfWKPPPlR5wMjgsZ4CAjJaVbb0zIImJa0neFiUXFMptojPcBet8tSfL5oU+tHygEjgm/yAhgWbwc
GoUHZKNNq1VFknkvLAeAWqYKwfCcimZjxWRgcyKj/flhT219ZF3IzfmyoKPAYP3dybG6ADpoyrBe
kxUosw+f3ICSX+yyagOP9Xt+uFMbEiSV0olQXJI1iwQ0qm5o/sxwnXTuG7M5cvlHwwww5IUoY6gJ
Wy8YC/QJEAvnBE4/WJY/3xJ48vgDZDRrc476nxNMiY3WFcYtJWX96PqL/phEqpg0Uoo//7qnFi0A
frg6YELQe1jFH3zUJGhdvQ0tL7bfw4enmh8TYs+PcmpS+YSqfQXO/BUxzp4iu7dLQs9TFBgyZe4d
zBMK2LgRnR/q1AshOEINxKIqH6gm6t/LJUcvAmWakYA6NsgdjvU316+//b+NsQpqgKZNl4O6DQ1T
3i4YwNt++f78ECcXxxM/RSkpQRxa77Yg88fWlG0oyF1vQfGa12aNf9gyjOmXRCPCNOB53sYoIe+Q
BtOvUGK/FNFebz1LWY5a4AKRDGehvpxL2xG9pdVBE8YGPmgSwU6AP3nzptCy5ioXQbU7/9Kvvx3j
4bOBgyjyD9567zVcq/xZWE1YVpit2u78Hs1N70Iq8XotWjqqv4ZDade0fGMVQYMYzRGkMZowlaDt
OoFYfS2GNx6qEheW4omReAkcW0F8OkArV8sEc/V0mWe/DgltFUlLd2PN3r1os4fz03biMyHXYuoG
34rIpXS3/l7yrihzC3RWHS6YI7TFo4Z5Iwoe27SJrs+P9FqY2EcF+a+hVuGCGpUb4WFZh/0QULiv
7HhTjp4EcBxApm+Gavk0O+RjKEJH6KXYVPf1tom+okmm7eViyn1G9/dodpTRytaiAI5wfn7t+JlA
3HfSruIxWW6jgnug3SD1DyRP23OvkvvClJm89oZiuhvrngr23ENUpsyGDqibLhde1F6RjeynE5y+
HgplIEKd9WFXFItmBTBzwqVL5OegrPQ7vLw/wIdPH8ul9677AlmDtoi+thNOdh4YJ3rW7pWL81Xq
0Jk1GpFvzf4ToKdqi5sUunblBzH6t0tEYams82bf5UDBm9TyNhHq/MjWjjWCgYPpXcO+77c4X9oh
ve1xJ6VvYgCWZztKeN6b3AbLkOVo+03E610Qj9vFi6edzekTMFsmyorYxuvfPbQOLxxaJ9YaLi2o
/TicWaT8q7UWYeRA9jEzL5nWvRmMwLriq09hjBF1vZkiawzPL7nXCQ+8Ms/GjCoAlRysE56mtoFP
ibIOA1+iypTW5b5Bc/CNawl5jADFvUkovd4jChxfoDmf2L5kc5DoTLA4r+8cbTwPWtK7VUiZa/4y
uKPxraHfc4+OVfbrn18SgAfRiFoH/1unjvRFuW+CFg1xuKErgiA5ckRQOXZaVrVXbpen/rajwQ4k
zqRof37wE+9JXoWZkg6dlQx6ddKg0dRTdqqqsItqQJtjdR9PMVCPDJGrfx0JZSn2kwfCyIPTvQqI
1IC6uIZfFJq+/3meq3Fn+lPPLrKsf16mpBsApgBGcftAlfBlSBSIc4Ou7gtwBf24Qzk9RGT07Tg6
LqQe9+e/vxa8RPIbZOlfE49jbHVA/za8llNaoSbmqqaHSE8HOmneXZjD1xvQ1lEK5eDCA5whV8dX
AzYE+aWSN9Ps+8TSPjeL/zObrPt4dC/kIGovv8xPGYprqcurEfNfUTshXM6VBhDDEsXeolYa1E6x
8YoBLlw1XFOmvJSNnh4RWjwwNrXp1seLLTy/ViM2xnCdB+IRytu91ebY5yFLgQS7eYGo/nrtQxZX
IpQq62DE1Yp0Ou4dmC/lodb317jRhbYNUNjVLwzzOrFRw3A1hAtN9rEuKAAWn9KUXx0Omqndax76
cmLiRDy/Dl+HSkaB7oayv6lD/V0t+glOZ4XZUR62FhUtKj3bIut/e5X7Pmsw8ev9ZWvNl8QgXnEu
4f4+BQ4PdRSkNtZbLSoXGXDty8PAmamCFxj3bSuRL7dTQJcejyTg5zNKOWDO7TxBtycQtL107yin
Jr4C5locRtKiZXaaD0Gf57tYCJIDlRY0tencAItzPwXm6Iax7JwLMf7kh/EDdflBihA2/8s4ASQh
KehsFCHV6WqfzUF2rU3UOc9/mJOrDFwlJSUcL16lnKXdcIzEdRFW0kN4tx5CPTfufU9eylpObFgn
gMLCEYQ2x3oBOB70dYGDbYhQhgWQJUquJlefDuff5lQEQgSHMhxkJYodr+ZMN6e413LAQx1WDR7H
1OT0qLB1xXckBf49i+bOCEyUIwP1Rn19Q/VlChcuYYvOefRTzV2LAl3ZRp/Pv9WpzaP8NjwguVwM
1st46vLKWGo2T5E6/rsceVI0zJyfNFvqQxs7/o+xENkV1cJL0gCnYp6ig5FXUyl7demhdKonlj3k
YYzmvay0RyX2JLIHkS0fCdfH8695asFz7TFZ7Fz7XxXJCt7Rc0WXhyIW+bF0He/9CCt8d36UtTwG
6TN3cCbT5DiygDmv4mrQm1PvUHIP/X7UH9JErw8aiONNhIJmQW/OGz9lSPTAEJLD22au8jun8Kxj
4oPpXGaBdVwMy8VoIvweRh88Rt9nl263xsmZ93CuYGdaaAWt4mUbdTqGZSWnzWTTJpDNoyGDeguq
rMNs3v/cT1QnPJHQxKis9CEfh+4qCupvcDa3iyvktUAL7IoqUrBxZw0RuoT3OD+RJ/YaPW1SUCSv
KC6uD8QCWTDoRqTbY7X8FIshD7oATBkV4Ffmx/NjnZgO4wljjM4oBeL17ds0ZtSoUGMKl8j4qVNw
2JWO/tjNRRVCmsr2lMrlhQzjxKYzDDp2ZDScWK/K+kMLD6aNa14vc76gQattTVA79DHaZWPh6vWp
aaGCgcYYwn9/VwMJW1WRIkFcR0r0PoEb+l0dcle7a9yxpSpdvKcaH29QAHqYfeeSYsypL0nKRhkA
b5+AUPbypGGvjLKzmzrU0ObYzsYAKqGy5PuxCcoQNelL4504c3hBciiLg41kcbUDy6i1E6zU63BC
8A/TFOzadJQfdhaI2Asp6cmhAsRefEit1PlXB4LwEEMrK65oRlBX7/DyQJvRk+5NikzChfB1ao1a
bCjFQ1CV/lX2OwCJqxYqA2FX9vd9Uv9ynAZzR75fGjfv/b6S/3w5IoAFOmJahkn7ZL0BjYlem9kt
FfTHBYyfN35o+3YnqANcGOhEYKakjhuoReUZGoea5L8IC2IZQYBFXAGL2PmMbsvRX5r784v+ie+6
SuhfjLFaEwGeamj4MgaAfgMOYiquO6dzPpi9G2E7ih88ypHIGI2t2HVuFn+qxxb7BIdebY8zAMW/
HjRkldLptScQcGhNYUU3F2FqyfZ6se3kvRnECC3OQ/QVU+7qWHaAs7jdztBa4+gqcXyaFLqSNDBw
4N5glmB8WIISsFVl4PFYl1171IcmCrhATfFb/ADIDus03VTYzbxNJi85Gm03XxUOEM3BSsrbQWuH
0M+D+7TOuy0znB9KakXKBd4TIeBE9C3GReyjPnEAC+dKwdJSEqwYB56f3lNrk1McBjWdQ/oUq7UJ
Q66Rs8vaBCb82Ezy0U/EW9vSDmhZ7CMNE5zz453aduTcJHuU72kIrcbDDrZqrHiuQhxhVM3pDvWQ
q1FWF5LX1201m1opjS1yE8p0ay0ve8oTC3pfFQIify9E2oIZ9H80iO7U8S2AFExDzW9xW124Mlmn
x6VKy4xyuV4nZIEoGxx2HGoi9bx8SSYdllBra+8huujFHswMd5zGKaO9RCF+V+B5RnO7IpA35nDl
gPJ3slG7svReOxjSrrYRwFAWnDjS76SDHWTfHQOfm3ECCphjbL4LJNIeKWZMu9iIPpq53aHK5TSb
XGZ2vpGLiPcZz4NQq/gF58N4lz15pEyY38Lo4r+Xi7NNOpntPc0zHxrLufQpTn1xpSLlBbTh+CBq
yv6KEaneOWWVD1Woy8eZTuFmHvVjbsjhwso6FYv+GmedGA1iKJGiG6vQd5QhB/WGLY5x+/PL99SB
6GJsTV+BfhuqWC9fRm9wW2jstgppOvnb2cHeU8e+KMfYKenmC6Szk4MptQESX+XZvTp93ZZgVBXs
FS1B7B21qONgiwMIULDUeL2ff7NTgcCl7M9pAWXvVfJbzLPlZqCoQhwfoMl77taI5s910f6SKZiF
xL0wk69EB5T8lup5c4EFQuCt+zRLJwrmlzwtm4oElpdp4GfbjlcmtfhdbWlJaItGbicRWB9SHaGe
OYbUENdpdevHfn4Ianv+5EEJgp4R4SJxYT5OLVu+s0UZifot7euXXxrZpQ5TX9KcsRG/rCB+SMzh
Y2GBIzk/7yfHwTEAogugjVfJQTdAxBXg8UJuooJqjnysZg0JpL69cJCeSlspTilNDvWPJ8f2v/ah
hW6pgyh/GUo4I0kHxHWs3rfIyWW+8baom/uyCC4UKk4t4L+GXCes2WIXYPT0MtTG6Ygb2K/ALgC3
u9dtPVy4c1in1i83UppkpI/chVf3IjnimbVMXkmYMedvuDb/Rgnf3Q6F4W8p38ZbTWgpXpN6tU8b
xTXQDIXMbAH9BUP32aao8jlq/C7sTRgLsNrgGSWy/Yjce73zqwK186jzD5M3+g++Q9Tc4IwNYErr
JmS3VGmzNn/rowmdBVnYSejfsrq/A4oj9phI/UphwG9KHMr3fTmbHwWgaw5707mwmk7NQqCYupQ4
WLfrBmxRiK6r4CeECz7ni1yMjdTtz45wbqiZfpbpRcHTU59YMbMAyngUW9fTLjIDx3mSoTBtAg1c
XI90x8LtF72OCJmnTmHSz2+YJ+zEKiEEMYMBh8l24Zq5+tKxhr6Gi5p56MKc3ybw7T/aiTFsK2t2
bpK6KB6EWaKpbIOcfKIL+AkUffjxci+B9B21cQS5fv6hTsw7yYaiQKMV/FqHJnBnv5SmVYR5ENv7
pJ1dpVi1hHNWd58zdNVCcJHfz49pvG73oRFDdsPlhzvTq7tvPDmLiAZ2dLcgNTJjLnAAkIo6f6TE
zRA63bBSQE46xT7AeHM705OBeWEbu/MPYp2IYYoXDhwDARkabebLWKkDjXBLmZbwlhFZ2TzxGlKr
WN6Dra6cG2bGu5IZaGQoVh3OjhSRDa2kj4p07fButEYd0e5I/5Kgk4+21qJ/IS2ujsnIkoIxlR8A
9TlHIPm/ZsDYhOxhb7tZsgcrbO9arZIogDUeVve90qPDliK3PuZWNb1l20JCm9kInxO/D64L3fuK
Qkx+4WJ+6v3pgMFB91SHfl04otyWFZ20eH9ctz8mwNLCyZ3Sz6mhJYfzc31qKIDXYA1go3NsrBIQ
mk5Ng1lkGQa1lexE4ys23yTy6yAp4s/nx3r6buudpqq/iBFRZXyltF1pbtGPZcrlYHDQocDddIbs
hQTSMRL1sKu8wrgxaj16JydzvDNNLX5vSi3Y2lYhjqLS2+es/v/LN1ySb0CS8q9Pt3uUj//r15NL
0t1j+eu//0HEq8spnD3/t6uf//0P9Tf+H3/UG7jbYWltIomuGjnkkaQGz/Znhmf+b6yFDF1hV9BZ
dknO/6g3oOvAV+fHqfo4RDbV90R7Qyb//Y/DXzk6y8FSwEGUt+x/UW+wXoYx9TgG1SW6kAq/hvqQ
OmL+Skx8b5jLEnLqr0RfRPYbKaDI0ncjR2kjQRHAUnnICiRaD90M9mLbdbPj/EADVFRvjNqpG/Mg
NBs9yhxTHaSOqiAiW8TuIleeNXqpgbZr8YtfsJ+NphiRwsEaGriaWNbjEL/jTo3OIVdk4WFZqgvM
PBKpCKn0oWJF9JyDFDlE7CgdGIldnDaIG6GEFLTbYpw0PzpUQwbLFlp7EuF09NeHfPe82f5WHltB
qpChpkRlctPgf7C8XqHQ6s4FPQnj6JfoxiHAWgxzYgXisOEH3gaxEzDkZKRV+btx23S+p5QX8Ggm
Qje8T2WM8fTp/CM9nen/NyzwSOhtEOfAUjguAvzrKp2XmVNZd2380yh0J78VdhpDprR7XJSPieam
IzYcXprgYJMnUEA2eUaA8jaZLur8scYOs0HNoHewjUOLqdOTPX7mS79bCqQou71ErhJBr9aFRrl3
l7xx75YlN/ixEmE3rrZcgHovuHCAq7j51zt5OpMMWoPk2DFU6rQ6woD2T6mWF9UvHSKP+9GpUq3+
gDdOvbw7P3svKwQ2A5EnqPSMCgiTt86JZ3qHwQJz4SfFQoq8HM9RbusbU2eHT5aX2W/HDpA7Lrau
U2hyK4zYGz4glFRlv88/ycuj5OlJ6LmCAQAs57mvWmIGZRgw8Jn7c+j81r1zUAwFE9WWGsYL18hp
LY77r5PsUP8klFgUR2herPFJGnLVXk3L5EfRN20975pZaCDGBwzt/zExVW9H4LKB8rDgadKsi65m
ioOLSB3zJ/jfLrV/QU/1kuQqEj3rLq4bNcXF7CpV+fPT+molofelTOMwlaS89QqcarVF1wZZ3v2Y
9IDu9QYrcn/4EEFuYnbPD7W6Q6uXpGpnKsC/yYoK1ul+VtP7Gwez/InttFN6YYqn2ycKicQoDFPj
KBZvp2CJ9PJNjVCBq++dIcmXh6zzhED+oCAg4umQRWXwHh6/hwNtggh6AfEpbv057Efbxpzo/EOr
cP5ip0GzQkCIeyHy28arZMmABGlOpl79qNAY5ilaXGiy34Mxa86Xui7d2toB2KrlJSeBJ42elwMH
fBWw9vpT/2QdtiJ4dpNoHe374qDCvWyB4aZIoXi+SFp9a+BO1hUYwtm5h6JDEU8IALZtG4gtyHhz
uE/LZWyhq/nTIr/HlZEFB6tyzfnGKWcbs4cLs+SvtyfdDyWQxDaBlOsjyvnyWHTiUbRl39bfEz8l
+95kqBAs7zp3allU2NOC9DoGnejwurGilN3UVbbNYVC580ywDHI7nn+wAPHecqES8xtSSO8QlAfD
rrPfzwHYhos4fMCvLna/dHEQIM4xQG1mpSILATttU7XS5RiuoNPzRRL8NAnRWkc3cd6ZM4ZT76NE
yOkrSAhSiE0zLdySd2aWkafCGkrdJjuYduOwvxtg/0rB0s7KX+6IeaixsWTULSj0RoHzhQo9S7Nd
6oxnNBT3imZ21Rtf4H0LmMA9fJrlYUFodrgf2sYdPnRUjvjZpMqIIBsYb/jI7cyE2iZ8ZXBA+bzN
UA9goyMnqCRpFVUqiQ9zUrmVs+nGzOQnsVGO+JHU9brSPToIj8v3EqVbDjOMlCiJbbvWzuJ5n+EG
M9zDrsKKe4N8pBoNV1Dh3llBnjZfG0RehjCyhya9LWwsMY6j0U3VTYIrXH/dT/3EWpr8SEW+dEiN
+cYfuoTDUkcAnH81fmSy2wTk5Q6qlg0eBcre8ws4mUx41QqQmpvtdD3SmFBHr1h+HbgGglgBcU8D
ZthFLv9KPTGXaKaIHCuyP7+jEQ22BlYaOWmyZcnVI1SwhGIxQCUrnRl6AqmZXc9WzTvFz7Nq5/nI
zDloNPMD4yiT/BpRjh5VIHjvakRL88jaZhG5TIuYIcjPOwK9Wi51IDm1rBzzxG6fRW5WfqgUR8k7
ZBSKWS4CZRH21FAFAasmNtuCb2ZNOr8QUJIReQcZS/TJrzV7SucfTTkNzGE9DegJb+F8+NS8/QJ8
T7ZbvB4/oKsIwUjU8OOlUrlbZkxUNXezS7bIS2SI2ky3jRUNVbyvNWQjEIwyB6LAHjt7pFz3tRmp
9QsWyeZPiAg21nAddAPXTVTJ4ZfLXZ/RUsz48tLj7GrNWvJIM2/Pfxz7TD2LHQCOcPHH8tiCs48V
bL2zoEcjWgnsgMfLytRXeVs04O1z13Gpdr6kva2MfgLg1jxWZgdqjpuhZAb7aYRNvFl8T625ghTQ
DjNJl887xLqq2m5Vaj3co8jBPxvDL9jAXiaJDaSOC1kG+vLs8xkzBxU8kpxELGusVm1pG63WeoeQ
A4rMG6cjb6w2mEpaw72HQCSzkNSe6OZwmHQUzW8H6gf8wqbtWp4PWdBerWorTWGwizxYDEjRfuFM
LaZW90HipMGwU/BvFZmALSEE4+roXVInEdZB5hCQ9B1rGy3peNDF8s5BR4fl73cKx7MPSlQnKxKF
sXbvEGgbcnpkKC42OhJWmZW+rRHljtBGyHr1hbGpmXXjQN+auupVip56CjG6bbB32E5F12njTY4w
Ic8YaR3fprF9NCIwjjcqXqbCBz2uPwaoKNrVXd2hj+0j8Yk4f7EnEBNu9hI/8xmSqejrAJovefs0
bCLgeEkYWRnoEXS9c8Ks+2MZHc1OVLCdeecgQ6QI+cM2mZIkfpPXSQ9HQE7I4rJ40kyFFE+OcyMO
sGnUutT7qWMNRVba5PFNvaChIA50iXqMWRbHIlR2DTA1lDVyvkeFPLxm9M0ddncmITermp6vVCE2
wVlQz+XI7woaXUXBnsln5eop4lzDQZdi5Ce5wjT8nURDiLiU64NSq5WZyggTu48JT8IG/DfeyEQj
OgzMInvBMGXHghqaFozeFV+/oQTnY0tph36BLVt8k0xaz9C2gfAWor4xUen3MAuPU76MoGrQy8Ck
lEmQMFpZjpPrpLXGodzOxIfZTzT77YRqkIg3hCjHDukJwLPGqbOt281SmirF0tGZnH+UfsNt5M89
hKivJmes4YoGxxyxXvwj4iQbLe2qR+OmFQiyWvGuAW0e7W0d88KPUTPx8mnN4T/vlZ8ST+zRj2OW
6jLx2NgZ9s8sHh+nMWbwz7Iu01H9HZaiFgt3wcOQJ3drTYX7DlrD8oCkh84cW14btNDcZ/jB7E8t
Ttm5th9R3tuMcEbEHT7zVbbrgryVGnISxuxiRzgW7Ue9nIp7YNBBxhpqkQO7divsUQ9uPfTiBybY
jXbTxqVm30Y8qQXRV6ToIxFzl0OOCknx08Yhof1QosrbPqLsVoxvl0Ar0CjVCrzMIMaNgl5lhuqa
2Da2ZXf9AeSxP9y1DRbhiOKVemm8sQqO1T1ekYOxbfhGLUEeuX1VhKqG1p628ZQPKqWnk4M6h+3N
hRlsRKvN8itAst7+6BZytuNt1tiYW26AWM5RvREB7x+xTqMYunbCSVaAuSxGNFzwOFn09hCZC6Km
CKZG/caV+e2IQZw4DIEXo0ZNgrbcxxkaqhx8rvSuO9RT/Y1lS9MAtUKEm/E2l12w02rTQ0SFNgwd
YaeIQ3rIctfU+rjgv1fpiKeNiEIcIjEZKNKDfERTIYksR3snkP22P/VdA2fgqAtvFg3YYmAB91Df
LHmLdFmlfbDRVVkeJDxKlPJb120/LZhXgq0upOu14uhPTgwHUEcZwt1hRF7kxyiVWE0sSFuV9SbI
a8sEcNouXeN/N8rMr34mNB2HCfUFOTfIXTtW3297T9TexrQ6R+rI5VSN4+/6XHcK9xiVGJDdBYan
5WgkuIK0NvmV+OB2AmOL/klv1jvDkfPi7l1LogFw15q8TPbuT/YN4TZyjQ+Ih9XYiABkUAeqKK1S
OJ/G2RHC3olobCMMJ3Ss0ME4DhDCP+CnQ6vs0KKRx/qvtBa53mNrTYM6VhCUUJsbYqs6aznA2Q6J
7aoIB15LZZio80VGdMigwcWFejFoJzdLg/mo3DpJM3D0IKOVccrIyolNHEo8KDzRoXdqlf1R2lY3
By8zFp52xrseSfG+KVP3C9Z5uHYcsTLwctX3kdQaRN84hEmn68js/RxtWvNoIzbofhl1cjdtG8yj
IJZlfqoODYAQ0cgZXnaOvh+Myl2sMLBNxDTCCgIIMQX9OJ0XJS+BgrB1nBK6yRVtIZMzeoSqRmqC
QaxkgkTlqZPTb8aJJ23jxGNsXGW9evk42A7O3NsaIVB+GR6eEXupc+qW5++CTMVJbFIKfsTMjIAn
qiLRGe0jTiYqXw0iPEIfTNm37neYhFV9cM3Mq97EdTZwLEohVC5VCU+lLAlykMyRrCtXGr97rZvz
YDcWBgQE1bahbrBBtAodmU2gtw7TTwyfVYr0VO5xu1KdUn9OMNuomce81lXFwg1ABVUbw4o0JlLE
dhYgjJCWXDqKHgGykTCTqSfoO4RlQFv+mYmlYQttemEtZKReRb/1vkbrubR3uYHqD1I4WqGWYqqT
B3xwShRevmA/S+3p+TNyYBrGA9e/Xt5jvDrxxlZWGXyjvhs8A+lvvJDH5B0aUHoUfB1yz8nyMBFu
XGKeQTo63C+Kc5KgTi5U8alFxixNrujCq6RClwjNj3BZZnWR992GxVJSrzOmbTrqYMd2KHmSpcRm
pLL5oUbC1Al1EXeD/26RiVmnb1wIuTzPvNhqH1hWq/OqQ06SCR7MVlsEaz9V8Kqyhh/A0EMlakbB
1ThtUFmvkNLo08Y8NqaH8NIufj5dk2GIOTR7HEfYUJYlyAJdq1X5psSNB7Z8kWVk1jozkP2OFsx4
ZkWVUT9NVoKiz1j4HselkfBcJvoinkoN0WBGrGJnWEI97fP2yCXi5fe0BbCYOrYdga98Y00I5Xwb
UDJKUXw1vBzwAHqLapmmMzlBdrBbW63dojKD6rYcjXiQu7hAi6G/5heUFkntWM98215D5qTbV0vL
K+gCg0GKFQCXsl0w1Fz5Yi9I28cBuQ6r3HR5LyTBZR5t6409GhJNo8gxWWelbqpLYCYcbmy6MakP
0tkB6SUXT76znJ1lvrFGk/sT7hVIzh4nE/7B45AAniPres58ulgfyDW62m952xS3HxKDPzdivO8C
EoMJwU1uX1XcWPwp5s7SIuAD0/UH0kzNguHXoOtbCxVYriND0sadFvqusPp7dymsXttqo8H8IxGu
Lt30NVUW1qKtwL7D1lol8rFA5uk+AuTAV5MlBd16N/kavc+0HRykwWEt1ciwk4QQAxaj4cp41XhQ
cDt1f2A5uQ7DU9qLFhUqBTHZDYWHXkSyr7yJpR/i/YEkPJg38qjnrVcNhUqtCg1ZEFpoTV10gFqH
oVMLoxpV/UiLrFktSXBeY/VWt6epapgQSIjofAeoGCnmrae2OLflWNy6qO2TvM5jFh+jpJr69+7k
Ld0Vyk9GEfqdyZ2Cg02zyQ+sSQ6ETrfIa35NYMuWWJU1lcpEMQ0nim/H51sjTEY0R68aBCgIUiT8
vbvtqFzhpY5FjroFPl8simhRD4205DjHW3bZjNy49BduvPbgZyx0Lkk6qx9SRcUnTY1ePXoPqxfl
WnqLkZR7bars/NYTFEf4QUDfyzuMy1XAknxGDX3cHAJthahTSlP2UCVWlT9a9aRu6PNz5AgmIHfR
pjRytSrPV41O1IzoPgM0paHjQT9Y1Yz8qYaSh07K9ymS6p45JFoBglDDjrsINl3f8r4XhlyXOylT
+VxPFXjegLy2rrPOoqp8XeK94Lij6t48L40CC0WOrvNv93oo+tzkuIr/TPF8beFqIv66DFQnvqd2
pOJTDUMGP1CE0TRi1/mxnqqBf1cLwVlTpgYVAf8JG4d1V6rTja4Ycff4PlklPvE3PWgNVqIj7YRt
mLQlHez94tYEjb6ynY4iylA0kJiFNLl3U4VQnQ26sqrC0z1H5j+9D2XprVIkD12a9A1WETD8/nWq
FDadxBbpMK7jr2Q9pjYqZTx6zqNMjYnn4IBS10IOV65Q52fq1ZqzKAyjBOPSCTohxkAalZp0isVj
kPhWP4co8Wbjg7F4aou4EbjLS0tu3ULBosbwXNDNjAnkZC0/0zad5cfU7x9RuVQxSk5stnd9SmT/
EIPlZStHAfk+ycTMn38V2AG3b4l2pfPckP4x/Z/4V32iO7dekXRNwbJSpKVNCvhjvSLHCvXxMYit
b9QkuDrOCeTDHz52LUTAf5tlE1Y3bwvpg9Eojq2apDmJIaD5zPjWV7WX30pRqKt5mnFTC4fEVFnj
+QFfIlpomsAoouxMk9dRQMdX7N4MAUEfUdlvLcKmrKDWilSYIyjOfNeobYoJPfQ0Rodv6+VOwsl4
/gGeoAx/70BSLSiVkDk9D6SDY5kvC+DcEpPCEEjho9M+I3lIL2vJ91Q9kiA7PqctQ5uo1BgxJBW/
/xTFNQfck7UvXYlJx9X4PDllhq0F9SpHm9nFtR1Y3BZQ8q44EqC013638y2Jc8YmNXJJtPZGRx2W
w9zjOYwVhc7Gh95BDz3bSa+neGRgIIKQzZBTokMaPE9NeZXSWvbxLsw1lVt1uKAQLLTW9JTqddqo
4xwbDHIbr7PUES9EK3gs77lA35HaEzXz3FRJU+bLp4zPhOAjtlFWImGzQddpZP59qOtUJs1hwib4
BgoPZdnz07/e1sQ9pXviwDE1gcSvl3bPzSLR9GX+WieNRc4aC6muQMEiVQbwp2R9fkhgCC86QyrU
AnSlR+ODBfDWTGsaZbNsOn/8GsS4kVn7HgAf1pLgVXPtTu90nmBjF0HPJWoyIpUUagVKjJcaRes3
tywYIUROZcPFnltD2irQ8CPfMvma15Q/r9OyleUnMx/N9o3ZyQu4xXUEQdLK8SwqRS4cFKU29XKR
w2KO00R03behgTv34GSeWhZZJlRmdX56zdWW5rcriJavu3gycCnVV9lBPE56UVSD+anqJNqOuA2g
fHaIKaNy002zkdMB7fWl5F8eBRvW5YRazQOXNaf1N4KyLiUYrjyqfy9GhL2pI8CfIMOGBAUVyiMI
/EjqLFFlrUlTZQBfujWbcPBdVSbGTIefHjTD4uW03OEsinEwVmFlKFW85kKQT82VphFHi0NVI197
e34SVvPNHABDh80MmglmwKuOqePEMijdfvqEX6o6meEDqC0H0YGb8/mhrNV6Vt+U4AWfEG6mck1Z
xeyxFtRUDTu69+36aazeoXQK8F+l+j2hnhD03HsvAOkwC9VUqSrpnz+1A4qoKRcEncl1bE/VM7kL
CiKdWXYwX660POu15U3HVnXpYCGpMh5nq+fCtM+riOtxuhDUhsOfxh/dItVE0hAqYe8svr7wd0Nd
qg++OBmjoAVLOuw9X8gH/B4pzGhOor5kZjypG3sDgb/eyTZVheU/LTR2JGs3o+fBuRdFVDkQNDVK
/MMvnLf+y8+nRNLo5CMgoCPEAOlLXy3hhjcYfF1EP4rB8r5kbeWYB5P2aOjmvrCp8SfyENtTcDP7
aRHthB1BxTDz4mHALQGVX8hWNE1jaxPgKNVt3EQ2n5Agsrp3xdQNyTbxB2yygux9SavtxyDsTkCy
05J5Sy/HfQsMrr5J9LS75URKFm7rCarCWpdZnxf6yMN1hOKosxG4ZNk7qob5g7ZoCKrKAmepbRe0
72xOpfxg4+58683tsJNibvb0xIuHhB7+dVGYdAkyISnn1djsZltpFN9ATTg3UIuQWu+XRsd0XLTe
vcn5/CiS2nCQYnETShhx1x3NrKruR8/qH1LLSsBB6Rrywxp1u695H3Q/sWZpP6Jj3pEWRT3g+z47
0CaYBd5iNJe3mEml2gbhq+G6qOo9NhQAl/0kyz73vutSNY+Q25VjW98vGc5hpJ8It1S4L25hw7y3
5ax/N2fZfTO8xf4f9s5st22sa9O30jfANMnNEWj8ByQ1WlJsR3bsOiEcOyY353m6+n7oVKErSaMK
3/kHFApIYlkSubn3WuudHuLe7P14svKb1G7lxpCz/BeK+c+bNQsCWJnNDGGJjojA/pVOUzL+sUkg
LN64X9Otq4dFurGysku4bar18M9P9M8P9I83w5sDQhbc6t/FpuFiUNo1bvFmqXYOR2hSr0Rz6Zgr
5+l5MERP/xeV+R0QIbFX//zev638j68JVwfIhk38136kX+MVCDnM3+qioHGFYUnKL7HVEN/++Y0+
ftP/q7s+vqWBSQ51H355wv21iZz0PNUHuDJv2kjIMjUPx4WHNZ8mySjM7PuC3Ih72YaIh1UMnKtA
DJXMdoMk8GXKOmhfkPWsz43VuMdCqe0HztuWOgkH9Mc8p3jRuwIar95pxp06JMV73gvnVDCevRv0
Wf/qJvSpnlZqauVHafRZ5LgzeIqdW0xvUrA4bXQZrDXu/JaUUQeU0DdbLUL2q06d8AmSF/9SC/1C
wuOSrGUAZRDXRXBG/1oSaIrdTgaZiG/oELn4sRTxTpR4wuBC+VJobvYsFHcKetLXiSpvFGtPRBuq
q3++M+a6u/10Z7AUWrs6yIAQx7C/+7lY0NIwBz7Aahg72SxlnNbgYY2mx8W+OVu6YDDyaW/npK94
Uqly0J4y32OH7J6Hyho6cn8j5fOiRcZeLORXmQRO/ZFL5ulYUilnfFPs0yzmXSFycWUGmn0uldW2
3gIYw8Otm4Bd4LOHyMtd+56ycSi3oyHfZyuRF2FXcpcyKd7LqKw+52aXdUEZtiQhYyH+gHYgvVMK
sic9a9JWn/tu7HGildF1dd9I/LhW+QLxpLne0GFtDX5dJwAhnIlfDFNxTjIm8UBjqh16gA7mvwnr
12v367U1VnMoDil4sr/KkXpGwtx3O3yrpWFeVn/hx0qKmaC9erXRGtfAv3++nb/w91lVNm0WrFv4
SLjVQVf75XaqetbkHJ3fkyoxjozNyJIN+1m5YVCZbAEiOnZ6M2reKqFmjxJDsROJJ+qdMrhi+8+f
5UM08fPXp9Rk+0RsZsPE/dUfoxlzs3WwQ/4eYSuQ0beX4R9ls2BDXeez6dWqnjLhyBHxe53JrDBI
Ysvcx9BhA+YkrusDeBIo0ZSW/SS7bPVLmBmhF0obn1MLK9VakDxh9XF0iExcG70SJcWIyYqmx0w4
1RzZwOqtQFSgWe0ULss2STvlTN4baSCMMpST1cbz7TyNHGeJKastrmsEt5caCaA5MC8VpcgxbMfT
qIBSMpKHNQB6PqLhnTfUIu2XDqsZjLAz0SD1hi7DSgQu8i2mfrekJeDwbMOom0A0wZU6K8sizMTt
6jxWbtt6pawseLWOXmoHyCkjml8r0r92TSmfiEztSOfRJaMejCL/bfD1+/7DSnEhzUFdw3Dgt7me
0EFCcUhPv6+iWtsjjjf5BstjBjXkltFT2W9L24ekpSrfZsKzC9ijQ/VvycT/vwWLRyxlM8a47qr1
+HnBwpRq0Ubb2Xfs9OY++Lgh2IDG2UlmFi4Py+Bea3x6tzP58pvKDafn2GmGinWyaNd/XrG/DOg+
nh7sMpkts3XAtfyVsbvk/TiU2Mt9j2zV+lJbWnuvZ4oS2Ax2cXjP+0uf1dhdGEV+yCahnTvSNxix
Z910K+3YgZBMuP1JKr14hzlfkzeCqfyXf/mUv5UMq1ZUkKysrz46v7XRQx7OuVsb/Xem3nX0QGVh
tj6TxNnrW3W46NjEgCm1i+UETmOW7zHpT6m3hHo17oRdto+mm0Un1R7TB70xehASToEtGs2Myx0l
tm/UwL0/dqb/6iyuc4Vc4uUNzUogW5qU1+4n1QSS57/d3991Fk0KF+il/f01f6Wlu59I7LYYHbhE
azg4S/2ltFBc4xPbqmtZqNaQ7nxEaP6Vlm59AuNmYo8IlPpCrPavf0otBEGZGGKYLsFOiDZh5f0n
Ugvo3T+dcuuIkv9Wt4zViI1PulaZf9NaQBzRjUrvjYOZOQ4ieAV+R9ENuyWMp2MW1SYObSWAYTmO
85tZtvbJTI0aUpOmjffY0+Fr31bKS2Zn6jmFuQpSGYqrlSSSpIzKIuekNexLnA3t/Yxj/RXAPNul
wKiHnJnOH2UVOugq7OQIu2vTzW39jRFZskdG0UimmQDHoBTV8qpWqeJLZGWMGqdU/8KUD4lTkRU3
oS2yXS8I2Zq64lyaOpS5LMwxHczjoza046EgSiuHtGuJAEWSfczrvspwipg+l5WT7arMcU9zGw0J
cNuk3wGhuheobupZm6V6pgBSBtBbUW/ZibMdyHb0RJaWe9GU9FabrP4c6tp1UWemHxZslKI2XIVM
70q8Uy4QapATqedo8Kh97Ky7WxcCChHINvwfw5xajANlv0OiXr2NI28iGgH1UzbZDuPO9KE2Eous
v8xIdlU+JXu37bpgNMY8UO1ZoxvU+6+lI8PPXR+Pd10pl1cQ9fmpaHpxF+FZsSeKoblYIpnuGLRJ
n1GI3Nah2d+ok1V/y0U/BdAf7S2ZIMOOGCS+Bs4dnpFiwTUUo074kNG/Ka5AnWfCxnQr4tSig7Ei
4r2EMZSqZRG0ZnjO0yo/KI5yyFLSkKK6JMMbZu6urgfznQwRpLVJJ286yxh3luqGBz2P81uQgUXf
rrYeR0bJIUldNJI3FTS5x2iW7rNd40aaSKs6hhVZ1tUw1lc3NOR5ocE8j60K465vhPwadkZ7SvBV
+ILnaLXLqe5w4IDLszenDIfVFLHc3TLb8kxK4LKFL5JlHsnedDCyIiyQpBOHXUIMJwvg75b0JvtI
P0Gkxypcfu2nqbqElpXt56kXNxYj911eWfK5d2z5VFexBqGgMu9yGF77KSZ9CqxX3OijWe6bvow+
d0bZXpNFuP6Ut9khV/pDVYRj6KGJdC56XenPBaP3cx0Z6UEy2NkT1oLzR562+IcYsfk5q8YbPR4N
lmPd4MHTbaifuhdAD3X25inVNmRd2S+1GL+b9ZQforkaEBkDc5RQGLdMJJxgtgv9URjp6zyKChV0
ZOjPtlNcy0FAIWyrebeohXpXxpYFiZA4vqOpgFx5oHDqJR7ovv1RseoXRKXJrR2lNawuIdxXGTrx
rhh4UbTI7MGRZNUNAoKxykD8hoSgfDMKIQ9WT+YibKj8iy3a7huFBSZCHU5yEE8OEQ55x3KsiXZz
oCJYdl54MkvSOybS2b0ZZntrHjvS2pbiYOD3GbRVn3o9m+VzV7ryYGOlsZ2lqAOO9skLiym5r1qk
ZMtUl75IaSAWwshWIkD6BKtserDpM+/QB5c+N5QSkJhCwk0srbpVmmk7ZlZ9UzfAwb5LKEmX5Luw
HdUzCGi2q7M7cmaHJ2Wdg6eW0O4SNRL7Au5tixSM07xQh+aVKGI+CazWUSWvptTGaYMIHQ+aGNvl
p86G4+lV6pJJb7TnEqrDHH1e2jLdKVOHx8c8m7bfDJNFwN1qvxKF86Ynz6T1lrLvnYBIkYdomY3E
y/CaJNY7qtnm6P88t2rUm6iqq/NchOpG05SnRE+Z3EbRIjYycwkctyDOuihB/EyRX/FvVQ8Zg/UN
xPja05O0/JZZMUy4MnbvzNyxDm1rTjnJMEp3JzslDWy78KEctC8WQXu7BEncrUosFjKlXKiXwSlV
38FcEQKXk1kbiB3uo8upcVmMOP5KhII8ES76ByCCtedEXPw5aQdiTgzJUhqTU0u8pE+Us3vKe6O5
7ZKwPifQyh6VUGaXNs2rTam10RbPpihY9LjaALyKrwzK9L3V8S2b0Cm38ZTo3zEX7s8j44kXQ9Tr
4dIvxhPFv3yAFEgckiVTBBwE5O56+NBQDzEkVrQwvtU0Or3RJX9uiOrpi9pz6UlUXIJ57qpNO+nO
jUMadsKso4w/o9gaWWja6BNzhzitUnuoaZHod4WcupUSWz0QcryTKBo2sBeX23QQxqYaIDt7c6cu
CZyXwsA6btpaNbYI2hDpR5ex1h9jrafBiJ4FEjHHreQRv2kpDPeg5BAy07pxn1OsnYO8GNWnLGzC
PTsTEqeOXFe8WG6XPlFeK1REx6pzlC208fYzSsHsYBpKuMW9q73L5tF5AKINt5paq1/iQaq8nR0q
/jwr1lZABLo0c/2taJf5VV16tn+GMwuE68mIdpMYtWCht/X0VrkxC1VnyFA0cqJVLEdomauAQ5Xs
aFK9A9BfNZVJEl17cw20TfqaDOVCuN1dHdXZnsxBV3pTZZNmubQNTYwdOvW72xBINmQxIU/TqJyk
nm9mp8hvh6FI953ZP5sNvmfstTXDzn7sv6Wd9YzE4QVjqnf4m89OOd1jk0ja/TIy5RR1fmgKe95A
o73qdVQdq9i2r0OV6o8prdMrGePTV7gyz85QWApLXSJUSo8VNBO1P1Z1Ww/dLrOmerHOlFpFZHkL
GYrmRqIFMDYr4HGadNMO+nHqndu6q2fENVb4jiWzcPbZMHLjcP3Q4UMPCN7DUt31M1XPLo+r8iyR
aZTPFRsotddKnp/CdFtDlM+PjpI2wTpzDyjy0husF4pj30j72cSH9A+GF1FyGzKju7FjrKqufbzE
4S4jZm0p/KkdF+icUWcmb048tcqDCUfO3BCEFBZeqci0hDQkRVAo6ryD71RsB6v92trRCB8pygJ1
5k52kfEVy9Zxb8nK9ue86y/85LR1M5tyMouPsjEIvyYsC1J2SThXxCmj2IOypxZ5KJaYCF863CMn
iPKF2MboNCEi95FTzZchjupLw908Lt3odbEcX4yUZMnGtRTYW0q/04pp9uDmUG6JhSBD1xTNjZQH
OiLYT3MwlGEH8RwZG1pgGJOWqaLMMO7yJW6DpFaiw2JAMO7DMDw2uS6PnRqdLA1vD9XWqhNBoR2J
yHb9Ry+waYeqO+9kPcgtSgp3o0RquGmI3duMoVExJYjRInTwL33kU86+VyudOb+OjbwaEtXbIybw
KySIE75NQPdvllNYztdW7WlDX3sy1FLzIayNdYIJMCzz7L9N3A99+780cYiTacL/9//8nx8sjt+a
OLjvxffXTr72P/V+P172Zx+H+B3cm2EL9G8L39HVGeGHYl6xxSe4ETirCNwXsPv4m2Te0D+pEKFA
r+nhfjRrf/VxhvqJFs5CaWvSe9EZav9JH4e33s99HKkyPCGMpAnbQCSo/jqQNvWZVhNm9r4sIg3N
m+S5gpAIPal7mq30m8Ng3atKLE8KZGd+mlitN00z0eNaWvlq51wdAo2PcP/TM1ndp8ExWkBfi7K0
EV6mKmy+CQG6c0/UPKDZsjVErgbsluTpIqXYVi5uOi6ors8c7w4bEjVQkb+jW3LSjVbbkxdpvCcP
zeAngCS+yvkSIIt9GjKXA0CWXl2VEITM5JulVGqQ5fx4qrEfEujcHKqhedLwooOxMQgvgbexyUP7
ETD0nkzRb0PD20NrfCIF851HiEhW8nZ8WEN3GsIPKIJ8H1KqSJxu6icLsSbSFmK1R4WvV0SAEBPp
CMGg2IQWOuS+w+0LWy7N4IabqMsBRJP0Hd7B5FkWlxIGaIsVJb80G7gERho98BW4DKpD6BmpxSF5
3KtrEJy7yqDWC0GFeji/+8TAEYec0Sywaot/TY270cF4eH1lYuCqId2e7D19LaQxaAE7FN3G7MjN
jUoMU7H33mQtb5nBGbsxjZqPPwp909d8IFFZKQG50UPautScKOACduN3LPZK5q2N7pvhTAlBQGKE
0iJ6DTMFQ6DGvYKLdxtRZAhUkET68Oq5wZ3jwOgfaFsTt72GREufapduCIIKmdcLSU0jqceeaHnT
0bQPjqZcPxaJrGf6DIN0jMpmHWizuMsHEqIb1b2OdMK+nvK/XDXvBsmHipLUONApuFsNXjGxovl0
tN1Oxz1oXUUdP4vRykW2Wooyo9U3RAcmTKSticvEwuqzHE2uaV5Yz+9wcqk+MDTziKb8hhice7/w
pyQEIRg0pQjGzkHkCx3bz3OuUqvRFOl2tZzVmlQCKKdPH/c7j9a4E8pivxv5vkiF3JWAy62vKSx6
DIeOqha985CzqtnLwURZnY7NUinXZyHCR/Ehi/kjjOtv+BJy/yeXYqpC4ddzuRjxXueFOz/WPCe2
Tfz1yLT7HNOSoEVun2zcEtAMcoednsW05kR/XIyi4qEgQ3M5V2n+LS9HfROqdn1Er2xujJBFm6Vk
+c40k/d5i/svs0PyRZoZiwso/1tEUvqmgZxPeInBJVUHPkMUtzdOq2DLRZLESdQkYddEnWxSm4eS
VvEkx6TgrC1ZZQX/OI1FenZ0HlShshE4Ayc5NUm2UXlO1GyQd0NsXj4eL8Lel72q9fpmMjJUKaXD
YdkzDWDITw4xTOdjFGOzOVHDrGIKHsOUyf/HvWXwv/KKi5M1hOsWwhLAHNz1xci1+Vjli00CO9x6
d0fbkG5mNAxbaAdZgJCp8j8WwLrCecQJK8cBitxf13cHnm9jcZf9x23uejJMuoZlxGyJaPdEC1/w
ClD2ZsxXhcZLmdhryj50BbuXKb9RuHELtPSd/hfugODpUTG68HPRub5eaOFRbfriZEt1upgTVkVj
8g151wxqORanMNVTMn15IpCPKfvI5DktF1M7zXbskvXJIityUZyUlizzD+95O8kZRLI5aARcysnY
wSNtqagmfpk2Dr7RCsu3O1UEaAxar9bb5jBa8EPsYsB8TObqXsVEYqPgm+LbkcbmNnLrPgQwYa/f
xUBgMMWLeVd1bCboBQbfrPna4cBHQJvNU4TAaJ+DduxzHNp/7E26O+mbj4d2kNbALIGocq2Lb82G
JdGYxp0+J/MO4w7HI2l3PXZGFlM9VduWetFPy0wNwPmK02QZ06W303faLC7NzBPwca0t10yDNOdX
9hr31SisdGNMHZEi8AM9PA4QhmRKeKtTzgdwb7OdE9bvtc1f532CxNisAJ/ZTwwlk1utaV6hP5ig
UFrkl7X9mJdGicV8fKuM/cVeWQJidKLjLPHThBdDellg9bO6ge1VqtBxFGu1JVn+SM0sHzyLisDa
4FvcKrggNck3PSmngMbONRGl6FczSrMA/lqVnOeo7Y/IQriFQg0jjGojjWjfhJxzLy5ldxtHBtxY
xOcZozh0FEPiz2mnbqaZFPYN7XKl+VZdK8cq7F+UrizfsKl7NaRa9l4kpvTdqYWCpQ06gKWFWTKN
+65oyq2bp+gOMVWohV8lDc98YgxKEHEUBZCqwzOqoUXZ4rk/tpdUBwY5FNiq4Ao4L53yhBx38GNS
SLJTGLsCzUCTaZZfz2ktL+aA3cEm0gm0vy96ygc0kde/lWK3PwDHv9vd/AyXUDzZK0kIdgM4FoTi
Xzmfmavoi1E2/d4mvmYH/viOih8zucK5osBFwt3x1BnyX+neP6O/f76vwaSGdnql8/7CK3Kx8EKd
VfV7bfzY7CghhEzfihFsBfOa93/+lj+TVv58N4AhsABSlH/zgCG7TjHkUvT7bGaBrJWAmzIIjRi8
BR/v9F8k51+aAAwxdPG3m/JbF3D7vShwgR9eCvmTcdafL/yrDwC0oVmFbb5aZlLZAw/92Qc46iec
glAJYEXItiTWFuFPPIc+gL9iIa2UEbBSEwL7X3iO+wl1OfpzBDXMEWB8/id9ADjnb32AwbQVOx1Q
pVWJsfYJf8Nzsly08DXVeW+umq6g10qpBWY2iouOaNfduOgEBYWPbPLtiJOHy6SmaQ6GA7tmu9Sw
1fyYat/167bLzCB2zbXXJlwpaNzXCg+Hz6NlzTf5rKmBIdHpILnG4We1vcTRQZsNYooyvQJ6bzWc
LxHEdJ4eE5+6aZJ42eGzUj5ifd0c56SOL9BgVXyGl+UBOxwhIfPaEMtd7B4wGcjrL1HaTPgE1y6D
eWQLNqkSgoFgqpX465aWsEZPrdw0yHuSfPu42Et7kd8VTYtex0WR54nXPJlzmfSBCyB3YtwXJh6l
mNp7aBhaJIRIR3F+GM1b14mym0G4yWcE3915GFtlp4XJ4uMehnaXiIcJh1RGL4lNtq1vclHIuYez
ojRUgNlHLelWoUrNaIoHp+EyQxNKeQs9Vo+FFfVoq1Dg6YyYNrrLlSc9WzuOeGXedoqwIBgs+R1z
4PI26YnUjkPH0Okg0uKIsXXlw78P/XSM7S3Qt9r5jZOfC1uL1M1sW6SSNykkEb8w1a9Yl3WnvjSe
WsitXzQMQJ2dA7WHIEkliSovZ6verfjQ45SlOvHbwgHIiJLJH5YwPCMxlMEs1NQnT2s5o61s722r
dMhOsELzKGi53lvFKjZkYd7bw23uZsA/o1HvjEi9NfpeltAkdAE+1vbP2lxFD00ups8Ae6YP13aD
OAcJb55Cr4i7fIcvY3Z0syY8udi63JkQ68+poX+VWBQEVKkpdh39vC3qKPwyMyncWIqJCy/wglpq
nZ+mSXIf9rX6GcmqHYSTMR4iq9yliXA2uTGOHF9qGYRLmTN4YSK0T9zQ3PZWTrUxjq9a6Crb0sAh
38MWVLtnkUdeO8E6hqPAqDtzxQZAdgxSGIcBPjF3JavNZxJwg9Nh7OEyYAVK3D4tuTS9ZbKVbaxb
mmfiALof29j0o57zXsPf5pihv3rCxDQ6VFlc35tZxWwehvIRLm8dJNBKN402DT5BB/EF5QDrhmU7
Mqaf9V01x6HXF7HESIMq36+s3txgrTTdA4msw2nJ7GhnGfkcaQ8O8Kbctq4GyOOZsLIpXJIxjmLn
fsQ3x8JkQnGd/ouup+b4xWzxr2LmXKex9qgZrIWNaibyBsqkfdc5cRh/nYwlh6RM7pnYFi7jQS9j
Dsr7D/LiOitLj1xyFd8NrSEYPBRxs0EEDIV4ckWRHMaS4byXlUvCt0lUiJO7BsOV4ctApNT4pUsl
XGiACSURl1QwrHhO065ZimAZ0sLGzMekRZ8rIIJgaPWJnY2A9ugZDmJETGSsEXGeKmXO8kQ3ulZN
sNrQ7cqJr49qxY6CLCkcZ1NToafRfu4c47kvYem8ogHXUgbE2uL2g5f1XXmEASfoFosw7UgjLaww
PSSUz8xAYhXflWuR9hbi2ZqcYbiLjR7yYGnT5r8n9YdF5b+d1Cik/5F0cSmbLv5f/ktTZrL4+az+
8dK/zmrzE9RMtA24odkYBK90+7/OauMTXnqoOiBPrmfuytT/G/cCA0oCTxFOoiWzeNVfZ7X4xI8S
RILVOwQezvj/5KzGDfmXsxo2LU6quIqtuirGh9Qnfz+rbZQNOeZwsB14xCoP0ndsB0sb1SQKDg3x
191QqSWEbTu2DqFOKX4o9MLFggZuV+EDlWITIZYpB60yy6jeKxnoYuNVQ5GrHnlMLbwX0znNYUxS
W9lpF5LvjENn9Bqm+3pSP2eVJQ44T0HiGxPk2UDkE67Ui+uc3Dgsn4vWqZ7BJtEw4wcD0XUE3Dzh
h2G8FM2gXXI3V4jRAPGwAHh0p9rpnOANmaDK+hIRwrtIEznf6nXnPvaAuLpH38nm0bXOdB9NpvuY
I0i8bxJdHMI0h7wsqsluPtNUpOWxNJvSOeI/2b61UOGuWZGnkafF2AhoRZThQmHM0+0Mm6v3IbPz
NSrXaCzmP1HDxEFoVxUx84utk9VRwl3diyEWD8voTLeFKJt9K1QgECtvNVT6SOa8Co+8xwSmH9OP
WlaMQN0EDn1FEOlb0hA14hVGqV8l1uzPImRy4k2i4ccIFUcJU5rmyxzxOhJf+QCmNvJpUdJPt6qI
9GsSUtT4QAkIBSx34lsbKe/ppKJ6zhKV744j+wKZYVTFxTJkflMgobmIVElOzhBqXoNf2jkJ5XAA
R03htdi8htxyricGkgkpthMsl4B1zd/8uKEZhhxNEMnQfdT79Q6jX8NzTV3a9smay3k6jVU4awFz
jwRKSZul8k4BCam8ck74LRUnlvSclihZ38x6rsuYKHzGeFJw8x5nQzFJTrcjIje7HLczJlKx+pWK
yBBbjFuVEuLl8h6jEQAAwtbrETuPe/BCczuTyGD4WSjDx0Vvkzt7MFwDGLHGIkLL9WvBifyMSmJd
tTkLPZ2AULZUE/wm6HD834acIPkkLCImH9NtbI382e4GVoPetNxZGlZoNu5sCgKuMJs5Z5RGNRYU
LYtP0fGYCof1XLLHqnuDjTVGGxWrq0s81jyEtjtxg+EIqbrnuFFrYVxaFfOxSLB381M3y/LNwBK1
PI3H8lRW1PeE0oTioCSDLtapGZ9bLr0kKjcNp3uhRpCVizFnxYRa375NFCsRiD9lGWUj62R2p+oZ
7G+6RacjDrnZV8+MF/hlXa3i52HqCBGNAie6YXAZ02jVc1Ml4ePHEpaKzfVN2/KmXB/2ZF2koTVM
96PouSQjZPTbCWrPbb7o5Y0RJwhPkBa4j6guuXAdXlDMCDKHBdPbanmTgXayAtZHAjMtVJXgnoQ+
xT03W2XjkJqsnxe7afa1ieMQkxJLuxpjGT4qiTooXtUmcenBcsz9rLF5OK1ydjeLDhKHCH0cvFHm
fB38tHDmQrUPqXjmp2ijWGCK4CFv8eeINmFjaNcBE8vdrC7sIFhYiYMNOHxCpOWeltriFmJlz28o
Ky1ZPQqcBvTRbmNxm9RDZAcKPQf7Kd79gZpV9t4yG3WrZol7AkRXAqaJSgNikPJ9BVle43Zp5x61
Ng9F6OkNHAUM/tixcr0c4/u5napzlCAKlXMtmSjyLK8+7wenSBV3k+PPQS+DUckhTRm/JR1bBhZ9
UFzMqucK5sZ0X7HQJa1RWj+naljvXWgMuxBXkKsNiH6x0mwMt8hsmuVL6yK33089W6SgHD1NacqK
Uly4HEFG5XEN1WWp8DDFwYEhfg7qii2jhI2xyF1vYEfgAzE3ZAKGxksrdbZmojxYU3QYLPDZWrit
TZuZLyqZEIx2C0271j2hpQlWGhDeKd8JNoDllW61tnM3ALzVMzognojcqrULwId2zTEwwOONRiLc
DCC0PIkaliRHA4ue2tejsH2LUqJ5ZWyyummkr8hA3MdGmlpyY1R9s8cBTa23H2seKSovUju+s6/X
6/rvGZ9cejm4jwiwbb6num57w6jV3d2Az9e0RYXF/ta0GDxksVjXozu3jl/VjvuoiIUb+WNLS1pN
5iATI0sJF/OmPyRU34pXD8bYbCpN0RBl8XQRje1Cxhi5vEgbtx9PHDCG8biqvDV/qs0m3n7srGUZ
E7ozgoM9alIUxeMYRXP61RxXy4UMopz0NALvd0bcmS+4MbgbqA45wFS/CneRKsWTe2gqcBUox+p6
OIcRO7CbLdplXGBdehn1Q+87pVNpcLLiQos/o3zDg4+hbj5C2OspIbyoLEqmhOXi3uRodGJmthhc
c0mkm90tSfY9UeWKy2edEj1ylGJW1GFWejQKlacmpZu/lDyTTRCzxZRoIHUz8SHLWG9lkT+WkdYc
oXD36ogP27ha4YnmCiJ5KN31IGqtIrtKQlluOGOcWw0BVsizO4htU9Pb15rWXUxVlDdtD5F+cKL4
QSLVyjzYSX/UwD2KXtanFqWf33Q2CHzCM4DEQMsVZpndfGjjvrqxE7fJw1s1NkooWd1XfO22FbrK
rYJvyy2Da49sdtx1DRrh2coqhXMCE9nwoGllzq6a8ISTIQFLRe31oFKrPGCgAx8Cwhi0EQu+pQ8O
me81raaDkEbl+IqRim1a6AMIkFy2OPGNRzPBDMRnnD8PgItVPMNxx1F477IssRJrexoInXH+TSeM
5bMzrSZkCTpCGzLMXk4KcxF8bx4M0pvOimoVn+WSOkdbD1m92opVxk6J32RS4fxXTbqXpHZ/00yD
erZFpKJRV8zpJcO49WG28wcjsevslNWtcUcPV2yUrh0d31jA1JxBDO9MXFx8YzucnEZX9zCt0ze1
aUs45nOznZXE3atDPQTz1OWb3Kmm2EdCD7NOtMnZaeJkhtnSW29J5xTbpR9DznGpbiI5PpBBhUeh
tJsdQe1/gNL4pkzsb1Cl5vvYxKtRy3BkFykETB3d8F2rclktt7A2MMmm16TXr0pi0yCPbXt2ZLzA
zphNv7T7fFvOirEL3cE+Va40NlHdXmtsMBMPeSOTojavy3OHV3SQpjn1CZjQJqJuOPZ5ox0ZbAHg
uGUL6ao3TqVYVJ+LVmzwVzK/TFZJ0ntdOxvFXSAErpwSVkh6a9RJYFN1KniMf+YQgGBiDMU2An47
ZI2YgWGFLwpR7GHZNTtnPSEEPMtgitx+b6bcsBapy3MbTrT04FLnJTHvepnrGJUV6n3aJM6pJNfn
Addj5USARVZ7ikNCpzdSu37rwMOpS3R9OXb45+wS2ZVPCeU75V2fD5L1radXHWLb3h4FOviVwsfJ
awepY2x725y3SZnmhxFTuxclzZ8mpWYKpdkZfMymabeKzbLxZntU1yCMfqeGBBqbTlrDm5aw6HDB
24VR3B2GwnyrwCU2egedTatUKDAQcw7wicVL2KhVHYRlOz1REW+orhsqQakWwZyq6aarDeu6+ide
2Pkb/GeR5XiK1O292k7i/7J3XktuI2kTfZX/BaCAKbhbejbZ3vcNQhbeVBX80/8HrVGMRuN273cj
dmNmZcgGwUJVfpknMTYV8IntCTIahLHhnHQGzEMoSFnYsZAEimvXuuZdP+SFtQXMpyb24nLGzplG
FnE20D6iOAAL6uMvLP7xLslsSYTZajaR0TM+ipNoVqs6dqJ96yUGCxONuwdgd8OTkWs74LEHphMX
oEVIqWk5gSRyy+gNv5Xme5E67fDUMOQ9zh4e7pCev91MbQiG28ULm/npzrML8xH4UsAtTjmeMC6Y
GLLxYyEt0/AzUJ74HMsSz2yrn+E5dadSBZdeXuk1D6/ovuxs8yUctKdW0ICi9iKXckqftdd05rHM
vbC9MKSFrenAqoU1MXQ6OaCxGuycYg5u0XXUhgO72b7mGIL7IHiNZMGiHmXZ0DBqHMC5R4g/oGz3
fpYxYVzbhTDMVawNc4jhHZqd8xokJU9du8sWl3oKAnPHJNotT9IERrZDf5utjemWbcDdY4dq63bs
QRNssjE7Wc1GxOsJumJZaorpwrRm5Ch7sKgHD2lIIjh+k4TMT797mf6Ws/LrWIijs8vB3uYAjele
/Ep86ZKoSJs2zQ5RjXK4IdfojM+zmDv9IqZ5ljtRwszc1JVb5N6KkGi6/2k48BdzqT9VofAOMGkB
1CFnTwTq13jgkFDDMNttjLcc5Rin8ZJ860IrshfdM4nZbEbNPnXSJD61DX7lbePpCIpyaz1ApLOu
kFnZVf7zu/qLy4INm3QR2/a/6A6rnA6nbibiQ2Ww9ZMjT//tCD41ZEcWFeuWQFq56cqZzZHRx83r
P7/6Lwks0h1cD1jHy3/Zgv8plVZNft5V/cw1mQqOQpklJ4IWcCtLiG9lMrmMSZmvOg85htKjtWy/
K0Gy4dQLzO/Xwpv6HHhr3sbJgcgn6GsJ/vSbxrpxNxBC/bdk8198iLBkLBep3zZx9P3KqupDiKsO
RNZDFfWlWsF9g/+eeDlwWeWGrqQCvqy2HoCuj6XIpzvZolXIhLN8Wo/qrqzk+l8u4aL5/B67XC4h
HkQiPxQX+vQWvb/jn+Y3BrjHuWPfQOuewbbRM7zxrkWSeqIDgn1gYCzHXzB1+gteNAdXFOeLaqhJ
i1iKR/IaA/9yBuPK/vMbc/7qjRFlIq8U0HTsvn/2P70xfDwN6RWZHMAjskONa85eGC6HQeHAwSaq
q/smKQJxnABnoCc4tc4vemH3d53oQ71K+iF8Ms2J07J43xdb0Hj2RsohijAG2/c0xlNJv8ayh1+0
nio0+WYbZYRakvtq7C4nhMEv3w+laTmMdx0uWxahqRnvsGkwsO+zebxZ9nEfQcdzb806wDrs+g0n
oH++HL+gU94/J598FlgaYo8eQcw/aneJZcgUzKmxdxKXNdCu5yq5CLBCc8+MvHsWfkJFdtAb95WN
YwB7WcLbmnCd349Yhqr72LE4nbgzVBVSHvwjF4v/xf46xdt3ecixm+XDVhkqDT7mOD3UMQrYGpZ7
H29jIMuHeSp5daLUiDdePvXcIRwIvrz/sP+bGf+LEg3v+R+F6M3X4uPwUX39Of33/c/8rkCbiFaA
6RjGcvxYrKE/XKMuhlIf/ydQIWF6NtrwDwE6/IDdAUcpTSWuzzLKHPmHAB1QzkRQz/Q8lw4T1tj/
RoBm8vzrYgOnhTAhCAF6Z8gm/mJyyDN8dIw95IGjS/LSZm3VbLzGYaY5zgRi0GHLdtfI6aaooS2v
iwQjnumHcNFN0th9WuFTdGbrJUq7EuZHlXtr4ujD17H1jMURlpH9IMxWxO1NBf9vpbriTRgK+0ZH
XLuKQw2dxoy3FPN604qLmB4ifHz3WYtJaiT9clVkLtbvoMNr6NNkIBbqlbrwLIaCXY0hjL0szNlE
yRXDdXUaYTEj5zrEukY32w+8ORumgNccmQtHR/ao7V2FUHPBkfiNI5PxkhYlniVZsSrJsdrjVI+3
zWJqbQLdXM8jxpJy1LecVr+41H8yE+InRQC/xR9C5SiS/QZ10VhlPNj3aK3fGpJoTKXDFhYvPJ2t
23BiRP6G1T7z6klv33oUGqxSv71sSakzHsaYZgUPUd9dMotkxgTgYJCzdR4xDhHqqThgBuz57IDW
lqk8i6B5geYHWdxqxws8d2+YMo9LVmS1BNzyKX+TLn5Bv67vqauYX2kxMjcN7BdOCE2360yMgDAp
19yCD6PDGd3PkDYj9ut9R/2Fy18dSjbpIIjNa9RnY9f2eX3P+lw81RiAn6zRwUe3uEWZyTo7Fkmm
ZC1Ym8Qsv+m5uTE9MVN8YVy0gCY/1sJSDw1wVDgZEVKO0xTbAevgTTHA3Q/mgEWrldcTNNQXkQcP
nk7rPc9XEM16wo8f5f52Jk19CKUXbFURPBZzY8iVcIbHWETxhaB9ysfWpstbO4y6z4ZJ6HztS9O5
be3CuSpTmVgkZ5IRQ2si522RVPfOMrKDO6WSjV07d7pow50OomoDJQfgK9+cVUYrxyYBwbaGfi/D
PToG0ZO4sSxMZRPSJnSWVRv0Xn1lcyg5Mb5soaQrw330YYeeROmZb4IffKOnFnNgmtnphsqCut5Z
DOQVWuNknoD8u+2xJju1cqn1mL4ZFU8FJvZ1HX2bQn+4LGwFJoOT7eIaTB21wiRGwCqz7v+30P8n
I8fQclj6/j4hsPktGv5/9bf/W7OtKT/90SP0/c//WPS9D1i4AAQwd3xPCrC0/1j0/Q8UggYhqzrM
hGXd/33VDz4QEQ+XWDeFy8L/eewYfAiWzjd+8fsg0/uvVn0eH3/cYZpgshhjukhgbDOXn/znqeNk
VTm4jtE8UEKyLuNvBQiYcYoQQZedJHSs1LzQKHd8kV4sPBqZo7970P728LbEL/70FnD0WQw/gaKH
1i+bp9qFGxUEsXmo1WReReJlCpuz7vNtVe7iHPeQ2UocO01c4QiKLhv8CHsALdV2sF8FfvQ5wQRs
xJfmbKw49u7akDYK37qSiQcQ0O1XWDCXA84inX0W5BVx9CzOCRBzbxn+8eUfJyEw4EyPegbkXGr0
tO3khgdR00MPT8Y7M9yrJpSyFoMl4wPH2Zh5t56c6mkKqHnhnqDTM1iVDlkz2znF3eATWJ9vRQsi
LCjw8QcG5pkMw2fraEaiZxJLt6w83Xas4pVtEHPzwlfLMbY6xtmkeQd8pVeh56yF53N2DpnhJtuu
Ljb9WK5Vl9+NRvSQSVTqXDN6aps3nlfmPi26m1j7J2IVn+a4W7dZvpbeUOwhSgeroUX1Q5T+XI7C
xBUTkBQ2h8+ViDex1+lzpQeXgEeDn0TzYvMuzZ3ruKQg+X+Ly3+yuIAiW6gKf7+6PKUqTn9xHf72
h34sKe4HW3j8PTZW0cV0yHf6h5PB+eAt2CAweO8QiZ+dDCH+B1dQFGbyZVsQeb9vJAFM8N3HOYBF
+bvJ4Uc86jftQ//y7z97dKEg//KFJt/qOz78RFAVpI9+dR0uT8CawKx1CIKpQrTv62AJe7iY1ydJ
csDhlo/epipA7e8W4d/siJ6LZRiAPtJdObWHN2sZFbg+pQ9b5bvBTbKMEtQyVKgrRgQrBJmjjFp2
KZQQEESSH00exyrdKC7wI2JvRdOBx3C7HJgi9rahvrhRxTA0icMzPgFqfUy5nMSISXwkKcNvep9+
QqQ0vuajPz7mTl2OXyG9hQApUi2GK6qOtqrU6J5jdiLZ0AR7ggjw9Bxyg3DN6LK56sgPL5Gr2ngg
8YuuPydVv20CZrq+BMil2X6IDcGy8cpSY7FReRK8FXkR2Cfd9gGXpbbtgwVV/Jw1Fk0euccShJW0
pldlGNydJU2xIoz0SZRzdYoHRkNuMIuNi3/ghVaNautakcDM77nM053hybazCdaXa0Fp0Exr66Zs
bqIQksx+XLwgEBOM11YXCFYY3R4TU7M1TDmFruTcS/+p0Wnfkp0aEY5mPNcNlq0IMTAKF88FHL/W
vpYptQw7g23Sg5KB+Ng1YrE1FEPzKmIRnBeY6sM4OMtVzqlbx+XOkDDM0a7wniAQwoRbBluNuwxv
HYo/V2qZWrPQ2h1RBorssIJUjNgDt2cXHyRg59eGkgwhB2IoJ0sV7CXf/7HAlYZPExwThXNdxe+b
kpI/4zpTzuhgmVba4YwXxW1L7B0k0tK1S4Ln3PYCkaVIYhSLdzNKQFN0B/gQuwQJfSR3FSzqarhM
oOkLXSwWsEv2g1+T6h7bkInsMtNrRkYve9Eu0BI16vkUVnCsVlOJK8SOLeQHysff3SRcFBJ1SF5t
TsXVhRFMvAGGmAh12Eq5umUf4QYZFidMTNlHuXEn5WSbAF1AbOj78uwrSj2YDcO5NeNju1QioMZk
7RcUXhAptErN2FGWvzYBElHsSVgjStRG1WsSC+9mEUFcemlWWn74YG6Z/aGkcAUV9bX0OUuEpffp
9TgmfCyzbptX7KvGWhhM2iCS2eZNkPbe+f0VPb9DvemhqxyR8rk3ZW9zfbMB28CgcnRjzrmM4MVg
9/NeKUt8NKdlMCvoLTh5pmpeJfGNfiXdEaowRbri9n22njsyqQEop+QfIq/DmyDtxYETOwU/1lQG
AQHdwnsWbTYZT+/vEvJGF2OiF5xu2AHxZt3G4y4z8GVfUZ5QcRjNNcNs7eGJAD/by/m+HWg/I5G3
fKTIhMs1ySZTX7VTWJ+QaurTpGr+PZwWjem7EcSo0VfzevFt0A6W7v2hYIWCUKcOojStabfI4d/m
eTGHZJ6x3FOWXQBvAFxX7uuuB5zrW+UIDBNsIyftvB02bWjPVLd7w525OJT6bMJkxJ3mYHTtLAJt
SVWyPxBsltqgW9eNy7PcpRW5X2kb8awrqxjXidL+lUf2+5SFU/jEh+klnGl86y5LKIxcFUo3r3jA
dESXlT3e99zF+4zk2W5Gi1ibfbxMq1r9OTMci4xNgL2mCIvxPqBHcE1PEje2reB9skuqgbCZbGvW
DJMJY8w11TrE5VRBB1NYaawOadwDQwF5fBis0P8sm4V7Y1V1QAVdREJrZWvCf3GckQCslus7gRx5
UoA9z17HkZYXLIfrwXLFVgBCiJlsOjRmyQgsIOm15uiMqbOvC8J3a8UT47aymuquoBuE8F5eEDIj
RWc/hvXs7wwicF8FAT2orG16yPrA+lK4/vwUxN3o7yjby84Mu9OvjhwHIqnudET+hS6QFdG6To1H
NFn1hPlNbyqQvVQ4hVhZJot5pI0d6myN1cD/N1Y7MyjpBYnN+Svz8JxvwFCQrnMHZqB95k8Ci13k
vE55pk/tEPlM3phyHLtZ5ZclhPmNi6zKTGFsMZim1LOc3SUJ76nyq+uGidjOQNSK1ThJzEjtGFwV
g3HHmNwese1ajlrnQa+tc8GAQd7OwoG3bFLs03u0SjEN3miZA7EDHL/KjS66oaiL1WTyacuD93tn
VdWLE9PJsm5DPcf7vkudc5MDc3iMGqd+GhL6x4pB3CRuLxn2LBplrK27iLPPfeVjOyg6HI3XEnod
hvyi2TLxNV9Au4wn8q0Pc2x7z53G0VyPNBnt3aEiGsbnBvCmRwra5s5A82SIVa6xb7SOl66xJnG3
hZmYWH7mggy/bM1bndT1doTlD0VCWbCFHDWiM7dMgaGvoHngWx7eaO4q6aYUnZvtCBx25WGSRdHB
9hAFFkWwMMFotg/4DYPXFDaj5lHoYCbPRIfnxWiOvedwV+Pleht5vJ+GouuuWtt8G1QgLxs9T7BJ
h7Ehf1dF7Zma5AzuZmjfTwBAgPRm1m0OV/tbL0b1NlFGID+OLQHJ29RTEbMhNSMpoPJgVFEv9jRH
twnVZ/BkcpxHgTWe+5YoAVE0MByeuui0Y1wr1XpbXDExe3m//Fq0w3iWc5ptI3eyb5kY969B6kWb
uEy8m7AJ3euxG2KfnpaklCtoYM2Vb0T5JcYju9rgjzduRV67G190w5bL5a964Y0XjS6rt7Rrxdqt
m8eoa8wLgJ5PLY/ELfNWd6Mz89Wy42M2ZPoMUli8DENMEY+fT2ptRdraRkaSnAhmQm0N6u6y89UB
JkeLom9TJEgolFWzbkZxht0I1sgPLJrKhVNsYqhkLQ8/Ayckt4oJQ6McgvpgF9ZzlAl/FRdeuaJt
U6xxcecbTO0F0bue+8BuxBbGcMiTIozmTSwk3Roej/DdotViy7Ab5zaIhYcNSbX3taLPcKUqqP4Y
1ggUzCMz8ra/rFUOurmLHz1TWqeKhDmD3pHRMijXHWVZ5X2a1T0Rd7YfO0Kf4HDtItMkuSmy61qP
cCIV8MlNOSrsI445PZhK9adJO+Yz1ncWKC+uL1mBegwhOtWbtgxvndbs903VAahobdGcnHKW+CjK
ol9PHNU4oS3g0WSorYuO0qjbNPWIWkbeMWgXXwGFRI+4OCNv5ZbdU9IlL5Q5R/SPEfVbxWMfP/ZN
KFe+HpHjpHYuPKhih9GMsdXR17HDw8fn0KpswNtVmhB5Ar/zsIjkics3oWzJHYwu81UGNzgEkxDX
nl8CURtE8NSE/OB9M6r7KKv9nR5llG15HA6HAPfwhsqZHFw0ZQGjshjZeBXwsywhMjTF+lSLSTic
eKfuNCoBSNa2R2fHnxkv/XJMgjUMk/5LJjvvW0CHyjbNPXc+UFpWfG58HwOdIqlfLFurptRqVfST
XM3CQscuyszbpoZstlnVp+ugCwABNZa9iXBhrKfF95LTY3NiiNJfMTNqnEeeb3RqVIWD5E1IvLyB
W+ZgR3Tru64cY++OYKKD48QIFXTajG1BNYhPOcUr8S70qoovkMleMPesHCvzeE9+cjxXORmpqcvD
cZ2hNN5qtgGXNhkQVt7JiV/8sq9qjEkZeywRvsaEt+7maMhI7MQJxJduOruamDuFF5JhJWFQRHCX
xqy6aE8jw9Z9AGPohio//ZAM5YUc5KkJ5nEjQ1telxhiP4NaMfd9KxVkPDfaqzh4YqM27HytNr2v
xG3WT0DR0Chzgk5jGRcXGkS8tUvDeZ4Wg0qToZBVdbYqbW++6xyz+TRSa4cIEtpFv2qwH6I2dFwQ
+kHOeaeM8vPUj/qGorf52khmlW5jstXdp6BtHppuqnJ/pdJORPaeEBnNedHo7WXi+He1VTw3WO+S
U1VIPzo7lfkR/HhzObps5NKAe+HIZD/ic86mfBtA91ooxIvzK8UDFqqBUFQV3SzY/Z0LEGup2XOb
4XlezGPCUUHs38R2I294+h3b70azn07yvx2Vfz4aI+j9onQ5ID7QgggbWEJ4vyhdcTh0sBbY1/pK
iePgcBKFRGQ/QKHTX0Jl/Zstwf1TpmCR9gK0PUCopB9+rY9gRDMxYNb1oSpVeG4Ttu6ahfljbrQM
/e26+0y8T4iruA86B9QFNpJpTVQvKS8zN8Pm+D6RpfFCqOtSLRZ/w8NbqmwrfOoTvJ+o12wACdJH
bNtAdHwxcaOFHOhFO9/b3uL7lyMmlLTDutw2mfuxdvuhvdfkKfRubuFGairJmX+/zZwnckyoIwe2
OMKjnVKmy7CXFeOh9DHFD8Wkv3DLVN+CuUexD2N29K3U/H4MCM2riZF2PMecjYxl7TSxCFlGdDuT
O9M07HJw2AcxNv+J36iuBeZgb6+wao5bDVr49f0s/G5g/ecPfclY/mGGbxLpECg1gSswWf06G87Z
IUeeNmtsEMt5GTscZwPy6xzX/vmF/qyj8kKYytkGYEYhqcwb+WkmHyhOcLLghYoE8y7iRFlu20ry
+fDdW6y+S6wkZpICkIqn7L/YPf786iRkgpBcq0CeJgj6x1dvjAm/7jQCN8wa+8EbBuCJDMXZPxbq
UI/EIldUr3IIMIaSY9s//+gWk9hfLnJgYvQmjGMt9o1ff3ZaFQyQ1Ko+aKvhb8cnjr3fzyXBgQwu
3EZYiyu8F1N9auNljm7CIebgB+myONAI8Rt++H9D8n8ZkmPzsf5xeHJfd38T1/rtj/4QOYMPi1jJ
5MMz6da0fx+bBM4HulKYeuOJIcW1/MqPWTnCKCcasLZLRw8zc+7RH7Ny2EscMFwESYDLUHT/q2C1
+06P/sOXGqwScxO+zbwP5kW/jE261M4rlaX1YaQ6dKDHjVPKmuaFcJ9UsMm9yhYcg+MsuA1RxpjW
IvleDR7VKKDqGK0op8NPH6XO8zslGx2nuu+BwL3B1UazxBcFxw+z94EBMuIMLCoqeAz2pH5e1eN6
GHOv3LTGyOaAZ2PonIPCSK5IQgMkgIPhXHSzLORWhmk8r9Q0DRaJKC8ZCVDSqKBLJu6EmSaxyw0t
rhMrG2/yhIG6QfeusTWl4VyoaKLZkY+AymkqG22OjSOzjL6evEvU1IhObptwS1c6DrHlwDmGI37P
LdpXz1LMm9rIMmq/8irAVJUAP7OOukqDr2kke1bfK6bvWZwxYju+zr22ztmXMQRO+Z77cF8ZH6d8
4AcXx9cNUVvCHxaD+y8ze2kJDGrQz82MUxQsyaifRePqZ1CH+V2Y0/URjWlyPXSos40O6utWq37C
ETDG7kYgWVFEkxCzJaldWNHatODCotQ2we2Y876k13Ah4b5E5cp0UqwFIhv9W8S05s2Kg+AmKnA8
4YtQtK1EIRmcDUb+eucHzI7c2T+OaKzXuSXDG1cnHFYykJAHzfWjUEeGZ8Kycj8nyWJ1De3dmPTI
kalb1ff4zINbKlnSqyxPSnqGA/dQWmRmykgR7aDj44id2LkAYCKOY+fX17mS2Ipmgr5bj37jC6EJ
OeP87MQmZUugQTaXlM92lrNDU5GfhrmUrxBo7WfAAMJZ08DqUlwYu/qLZZRM1NkmAA6hjvh2bBia
TZMI722aGG5H0oXxlu5hgABgt95gCGgsRtTPYmZOjOFjgGkdDI8VnpvG8eMdrBTG8WNW4eTw4Qcd
O/Y/QPOizjjbGHMHUkh+SXgD1yw+adL27TFxiSBD9Ed68Nkk5OfEGXHyBwbqk6U87xEWoLhMvntW
nXcDa/Ddzeq9W1tjhuj4XI3fXK/vFtjp3Q4rF+3WeDfJJu+G2fzdPIuJcXHSBn4Q7GL17rCNamW0
F+279baQiw3XbjQGXJf/KKhHOHWBKRr306A09KqII0nZn1DJ9XOCxRdWTXxmboztl+fS4gG2vzuC
49L0K7R/nMKuY6aEwTATYwuZCUbgHzEXb3HrmMVRzvHwlLb4A4wwqS85iMqtxpacLf7ktGhsD3XR
RgTMuYeeCOLH3oGvt/GA5Bfta6UwO3dYv+CqLR5onAYSQxi+aKO1Nd6VivfAPijFOt13dreZ2nE8
GYGZHaGxupsprO7qGUE800yCe0uvQyiZF0OadVt/BCYnWipXZD3uB0MYX9yZlQbA6FpGyOCBlVHn
bFsrYA/+FUGrewJ+8QZQ5J5DqfsEdmdaZV3XrWbK866HwLxjNAzbQM18bBq3O0f0JQAXMTjFXrjD
TLvWmVudTMiyX7PJvzJnO3plmIIwNMjivvL64Drraw0jRyB3F7q/QUrguLjYBweaQfbCm69SGUz7
QgBLSChT2k1WTnrG4E9ZmGQoy1V1gyVmfq0j310T3rieG3WJHAzizObgxzhI7WFzqR0SrnmpVDRc
e3qZ7Or6U8hqC9LVCrZpNEU7rInAFyJY/myP5WGua5I/fW9cZORbT1NBSqTz47c6tfUmthLigz7R
CDvsliL4Wj1TBjAcTDrPHpeyG26MwdjHavzWKQ+tm/zFtlUMTZiERG9O7lIM8r579TJRAiqirObY
efWQH5xSuKeKCCreJASLVRMTuYKRLC6CiNPPaBj+bdck4T6deTRlS0l46wrKNnpv9q/gry9VGcwQ
KDCUaXsXahk9hdLlKwtZmeLjLrkiHQz/tUY0h3aQ5i8NyYKd1UFxjlI72FHAF+7ruSc4PETmc6hi
gyAzeeV6qOarCoDUaWKEfaA/Prh1+IVLWqaMax3ETz6uSXNthUR6YnRwaujx+kNNgw594Y5ZfA7z
MkDWqXDmFm3a+eucKRnRIi+dmS+UqOEwtte9bTlXTgSbAaMzAHmjwWnq11Gw92HJXhgK9p5q4m4l
jc54ahtTP3PHVXKTdkNzMh1156Ff3I5za145WV5tglYcwVZzG4hhZzI/XI9WspA8VLTqAZEeFRaq
r44W5VeSJzgxiZ+RuaMf0eU56CHSApt01hlGn43nptZjnXT9Hdyz4MsYdBjO4JucZWS/GWH3DWdW
/OLZwO2MqTLXWriP1Mka5Fx0vradHBa9hbt/nmT0GCsBczd7YzzyObClu59rwfyRWuc1HX4vUz+F
mxbzHphm9VGWBS3kjnnMkzGHM2E3X+PI7wm1GqCgyBgcehtNeG0Dk6bINrJuCrIJWA2GHFWdBtu4
raA1q26L+QzeuB33KaXLiRqgIFvlfBVPLSUfpf7SZckDNHy2UuwvUsYKq8HpSWuQzdy4kWnLVbgs
rrkrl82MDNatUOAoecptE9hyH+08fzBsjzKxQZpviY0vsE4D/6uy1F3XW98iRExGbcjmhv9akY3b
4KBK92Nu+hchSOUz0GUB4EW+1vEM7y7sLqDVUVOdNM22R7vfBHHvUHU2lUenb47uxFAy86zHdJjy
c8E9jxTuWTtL6ZD+tDZZN2a2R3JvLup2vBfQY3cWU15EJnfdJdn8hZCXWLdOV99znMVdp6ljWkWl
M21gmfVb16tbYm663I1djWppBJ+j2H4hYRa9mtJ1rqEEkJYI3FtptdxX7ufSLq0j0WHUxCRtTg3q
5KmT9le/HOhatb7gbJbJhobhhiS8RmBrANtogfKJ140pQ+Ale3Ys/p1lTDEetgHxm93jtV350Y2K
6gvFh14XijgmVPdJI/H6DbeoFcSbKRntjaJb9oqi98cxb7w7IMIdGh+yzcq3K0SwpKsRsSC49OS4
kDFXgkf62ZDa26CAP7XET5fNprSq69pvmfUP4clu6m9uGh+kjUaUGOZ1NOjrhXtOSZ8mgEoBS1O+
qQIP5KzHh0F3N43VXrdGdcluDW+7N09870mYTaho7AG7GF44X3MXQbDfuE7qMtX0hXuuMDOdvVJW
mPnVyp58mHhEoeYbW1X598K5/x38/uXgZ3Pww4fy976WyxSurq7bPyI6vv+p3858ARaVgNkjNhV8
b/A40BB+M7aE/gcbdQHom2c6HPE8Xuu3U58IP9CNSpMmAhdH/59PfcL5gIkOwBYnNAaTS3PKL0aW
fzK2WJbNq/wsM1D7unRgYdWmJA6o1nLU/VlicZI8LFvysacKfHUiOwZJeJtHq4oOKWGQZpsLh0kg
OMhG7cZlYrr1mtb5OtI4QQ3gTPU7Gqe+xGEnQhC3sDCfx5lCzycrLBy4qdr6FAd2/Mgs2F+nsec+
90K0l9LEND0PIVz2tM4IptaJ4V/GA7+4Zo4XUolFAPXArqMiEjvCsRzd20K1zidjENF0MrXE7Eon
TXvus1BUj04edf5Zz5IUJA0MQ1euBN0fX7J5YoNr63EdeZyIljDnPOlhM+d62jjKdNaJ73Sv6C1D
wrO4L43LnC8aVZeq9Al+8tnexxGw3jW9gJznGogOjxgM5SpOeOCvVZr1HnYCDhu+quW9x1nsqJkS
7u0x+1LIcNqmfsqX25Qp61Zv23tcsg9T7uQ3dApE2YHf4lxOcBU4/45OCtbQaSns4sy7bS3j45gv
RGIzK4cjS4iB5QhgE4o3KnsfsCzMiS/dLVqjvrPMwr3sQ1LyVtstA9cwlMhDcwiCogz8+8Z3owfV
Etvgid46xibTjVucCi1QsXwVZS/9oJKtQSaN06vvcw0apijdWMEoqQtyXv5yWCgpgbYJe9GMwjn8
1HZtTIY4bpKtn6KZy4p6A5OIJSXKTAZzpi0TI+12OEzZAPHID3BCr0VE43MwRRGWxNJ+QSCYgFFp
Y34ArY5TZ2lzTw+k+QKa4BRE5sc48H1moV0lmEZvh7YIl/ZPcn2mPiaxy9G+zAp2Hx/ZW6mYT64A
UuUW8ApY/WkfEVezGzH+MyMiTyE5z7Sf72A/QbhMRAFnqwYOl7oMpkUtS1bWEBpk12qMCfMCb9Ou
PWyLOQL/NAaAUgz/IR/dDQPtY9ypS3hYxAWGmbBQfSXkLGkbyve4M6MLJI4dZE/9SM8vZ06LgQAv
s4vnkZB0P71a5jDvfD+NdlE/3YNt0EepsEbOnmRiXxrmsXFFvmuZZl6ERsV0UVs4Lg0ehCjE6YXo
CuZJQZ2ejGKaj6ZcoMBg6h7DyX6rQEGtpcV0lOEfHpc263c1Y2wOf46THXU6fFLkqy5UKuKTxO2y
mefS3Kpm2hOsY3+GpR5zD9fHYAe58HBiaUCkh0SRkEJNvnJYevFHWjDDqKY8VpozHg7FuRn9atiE
VNKfK3dEmkynZi8zDCmpockipxYmNjdaC5VZN7z77ASOAUwFtoDmyAGq+8rEfNoEicPF4ct2kISQ
c57i8Kzn9lBLeawG9146xV0epOfZivah6sx1Zs8Pqdfu8bQAHouHOyizxwoo8CYwoXlmXP3YS9ZB
Lx61lPtggjljGyNw/W7cqaaAjxtR+BBH4slzKCgZqlJvrLL4ykmLh201eJusSLr7lOd2QOp/HbYA
8mTrsgimwaVoSNpl5TiuEH0sRty2uDVh920Zk2Lap12We6vRFnPVxNvbFMytl/DsIVDF59mf2O3b
ZnjhsVxSdeDwwI+c7IoxYHboKJPc8K2wbuNE3gIs2nIw2lBbX12Ngcg+FstqlneRzzGTvcupaWxx
l9qSxplm2eNZmdo1GA9oHEpeTAO7VGGP3xIGQweaMrr3vvYVYQdCy0YUXnRT6mzJpIS3WFLQ2Wcv
POYZ7AFP3Q59a+5YJoJTnRmDz+TQa59ZV7qNTZkGYzKnza4yu+vXss0JjvBB7cxadleoMsmdM47h
pRrNuxlVYiOy8lXHtr0mG309jSUkPPyBY8bYcK70HdgFVhdO51H3/9SdR5PdSJal/8pY75EG4Q5h
NjOLh6dfaEUyNrAIkgGt4Q7x6+d7zKzqZJBDdpX1phdVZiUy8KAc1+895zsmGfFO7vDzavGSiBSS
WsLXoY3AGlts+bIBglLubm3kJ/eYYi9xUXTsZYbs0TOyRxkTt4Hb4aVfgo9ubB9sJV2eY9Vsy6JA
WmGP237sDrWb7SCjRFzFVuB8iNvd6HefK0InNrJb+r052A/kELHbZlqEgYb4r5NsRwpNy7lTyJeK
PnlyCbVf2cWyMZn8rlhp4foFzzB4sEcLGebntbQx/Bu/d3Z9mk13E7euXGF9a0OWUf85B6H7scBh
RW/V41UzBIIJTxOjrDdEasPUs4ctEhUbESkq7JZQ2haqcJ2E+Vz4u2JSyyGphz1DqqNOo3w3FCbY
7sBoVqk2CBvPi3Ch1UdnTATlqhZKfGbeMrBg14Z/NS+muE1KgafV69rLQqVkpIy63jDzSl4b1HX0
utTFlDKrrcbi0RIam2l9GeiFD2sWBBsb8YGe+6s29crPGtAlHL2PGcjIDWm7oTuxww6xiKUnPTsH
qyutrQAKCS9dyuVqkoJxq4zaZk1ejXWSqYwBOTjzqlex8ymqVQNvyMpJwezwdTEdZWXSgFxuyDfv
81Xd4XIZ+K41KaL/uSa/xrIsXFmqURc2nKIwRSexD85xLZFjPNLtO3+ex3hdo6wAv3wFYMB+Mohg
uzbjRk9rMRciJq+I9K67KjNg2Pb5cpy08ygmpsQoHowYf1elclS+o4O8E+d/txKinuFGyQLe+xB8
Lg1aOQnY/EGMw10vq5uRMOmwzY3bEvTQdT5hke+cbqsgOByJXPng96J4oBFxBIUzbCxOb20zMH5m
eRWozuboJVusbjPKqEMtZtgbRBvJzqUju/J9BpBlLjjZXn8K4rjfVCay/RjuAGoGrGdAbvw3QIvx
WknyPGTiFC+17833HiFYOP39T3RjIMn7pffkYTJbG5Frhhh4MzpzlbmaRrPfsbkrV45Dw2US55eI
GwZoenKIcSEmi/eanxd3SPrL7EvT5a+zaTC+Dir9wen1xgxouhRmTpeO3CjagOCxcOp3giyrphPg
grvi1C8L0QKKbe/CiOsSseF+yIFEGmzrNuAF6ju/BDzKcpuoW1jQ/n7x3PaDsQT7epinB41GZ3tO
tSPEYcnTC+xcX9rcp6sgii3U/2Ctukg9ppl1cisn2DUQEZCpGekG2S0fiDRw0asARU+kbVZMFTL7
qiLuK6xt2V5kVo/wcOjnC4CcwR7xyrT2kvZzEZdWqKYitW4apDv3LJA9pizl0GRzB4RmO0E2A95x
kfPx6o3qU0sj5RS7CHCAvqVP5giRI6yxW9AuEbNzXyaEQVSFdF/RgNKxXIY4oPEPYcMqKBgU19w+
p0cvkkyAc6a5p84mEmWuK8e+jtioEBYzAkeNjgnA1JLKgwz4FC8J/XirHJNTh9Fji3I0vkcCMnTW
JYVWWFb6qQuWg2uPX2oy4nZt4y3rcmiIyKNVe0CHDnVlkgGzGnPHXYMfQ6cmSDWJXTVqCuBmz3oQ
A92XhgjBJkJBWdTRqotavn95vQfJQz5UhLy88a1i7yAOWiVdpo+VOdJMdq6yJHMeU+F2O6h+Prr6
sj7RugDA5wX385JsCwzDd12ixc60XlWRUDBlUb2BX/JoxV25AtMCO0M4tK+aZt3T9/aJrj127lxt
oMvsl4rnrkTejAbWts6K4iZMhV77MNtYToCf4ohCiooclbFA8jwGw4VLgY8akktcBs3jBJ9o45kB
+nXgdiM8sTUNh3LNVgWj42CA2Y3xNjPLqA91Le6CsRQ7N3Y+F5V6rJtZXiNGuB1K9imgZOYtGQQi
7JphDQYwQS0uu0tC2/S2Wwz7qaBVT/5OWT5OQ1+GaOL51MGTYcjTGSs0M2BDsXSuYLbXF/QGHsu2
mbZ1T02X1lH6Je+stTV5CzMgnnKQqdhmRLlyJz96hGx10SZo/zvcfaFqGbBJm7SSpIeGv9RhYuQ2
t1RfT0mfbBcmA48Ik9J1gdJs2zIZ2whBsWO3vlwB3ykuc+Ruq3nMy21gyvbK9aNXs+/idZAjhknG
fLptZ8CyQe9a50Y1VY/VBNdwkq9IQFJXtomVq27HkJisfJUIc76ys+BowDcPFxdejae1ZvznjRe+
432p2W8UlvHJ9pcXSCKEPvbqgm0uPb0MdX2xHCI/15vFMAC1vRl+C28FQcOFRZjEvs27G8T/p2pK
WB4Tunco4s1t07C91RgVd86gdzbmg5WTZSffcviAZubRzP1H6SXEhaTLy+Spz5GKX+s65/mpnVs1
XNKgfaz1AmMWe9SzYdg6VKI4DOmyhLHjXdB2/ug3NRzqALgvH0cakD6BjJFNA7wyrQshmlt0zHNo
IEsMB7WQMZ/jMrvKo5r50mLcKLfVTFDKaeGTkEWcLl+ClhiFJtnOvt8fOp7g57lLvjr5yDMSjTP9
SRs12SiKs31Vlp+KOivrTZpa5RWfLIYPU+0UFHh15+EB6arbcbCHvTYm8GWZm4PvMeKOeUJnJmGd
I8exR+ucnqFpDcumfRwVjBmtE32gqs4PgZdUOxFUYtvMS3wagS5tES48zN2C0q4OroH2ZjcIdS1a
ab06LUnqHhvH7xBGkuaDKXreSmRaD+TN19Cd7Bf28NllXgk2+LF5vSwxbta+ji+cyYOqZtny0sKu
u4GtMxFhP4Gr0+yWtCew/QYeg2uSXCP8YztdOQKXBGrnskWojWcyXtPbMFYVctlYKHhgTeZs7KSI
rl2LQD9IBq9+qRBq296LFxdcMYray0oVFZqR+SA7zah61FeI9Cgr+gTTWx48k0WDVtD3HMYTCfO7
RlaUQd1Cbg1/vg/GUPHuxBAveVzLcSvsrKIzYIf1NGXbpGaaRt14IDoyC0E06i3Lldywms/cellt
QFzusqS5ZjPl35GIJ3Zshem4OFP2SedBQCUtTFKQBDiLFershrFIcGJAAJk/z8TaZlq0UjlmFACn
q/O45+TNPeHhiH32qNmtsEMlt8qH3sTlQeJ0Xztv7QK/AlQNlqDko72kV7Dxos20xEgLO25jDaYG
rKS9IXyM3MGRXB7inAbC5n3jNIrsJrVLyEJ1eRm73lPtB/2O+roNp4bHHxPPtrLMHQHoel0Mkr2M
BEim8pQ/5St7labD16VubmlDX87NDD9rjtZLfNbgt+yzbKcKS4OozXFAIxYVtGucPjSJTVwVhJft
ExrFmyVvJEXLfMT8EoUqAv9pKgLpLQBDqHX1q/ay19STkDbbm2moJ6COs71mC3liiX4iEaraCjVt
2GrxJFuzFw66H1e8DaRBWsre+VDV4Dvz0RWgL7vGIjHYOPhMIBft4miklxyw0VmqD60waJuM4+hv
kQM/sHbeQcedOSOSbHJ3ZOflj2GMaRrFBFP+BSArHYG1FaXjMcFet5Kieq2GOrjNYkwNVLM7xJIQ
Axl4PyK2uvGWYFhPDRpRpze3Qy+9lei6zA0plI21W3jzig1O9gCd5KtvtVf9gnzUd19wUGyb4mWw
yp0a/DcUCJhZfTjZ5A1mYV8ikciq0Mrwpy6tfmuGLid5M39OWiPZtALnU98YTLVgkxWLT69kyYJ4
jczEWiVMHBA6Rs9Znd10CQt02DMdnJhNCO8aW5LNZCtx8WrFBZRdzaZct8iwIdGdkcB5iaakaTdV
P1UA/gZvNbYuUlnr1JkydNF6UojlhdrSxYmPfLLI6lssD4SZNbfqAsNLtxO9XYDAc0V3SIs2uvFZ
1YZV3VudLCmN28SHqLa4Az44t+y3pY/0cNsZ+djhxklotSHl5i0sW1uRoQcLp7VJh9SzZPDbYTCa
zQtFpMprjxsvH0i2YUzUqT+VY//d/frd1/rqpfza/+/zH/5MccE6lwz/9/v/SDP5r+Oe8yS++w+b
b97QW/W1m+++QjTkH/3TIH3+f/5X/8f/9fW/4jC1gD/+shO/LSi/vnzXh//rn/lHH978gz+Bksr0
/5RRobb7h8HU+8NFWiiDwKL7/a2j/o8+vGP9YYLBPrfuTYcmuYMQ8i/1lS3+oDePCR61lMewMviX
+vA/KA1d51x3W1JC8WDTem7S/03nGI+TufDpV0zGFOmIcDkRzwg7wdapSHFYebKrLnJXEfIeJACR
/ja1uPkxguadpFaa9jnCz+L6+Mgt7fessbaFGqtpRe5GZeuNN5NgYKV2QZByWu7/jUMFPhZaD/0o
s4/vTxSjn7asUg47iBlAcm1rXDk9dhaHNebfOCsuZeCco0dcgFPfH2qxmOvhgSe4dJoYnTpLu+4G
1P0DtdlvZKr4jP8+Q/l2AWGSmfh5eSjYWH1/qEkPKi8kFzAAQ73SOFTYX7lvk3bX9Bmy0KsBqLTR
OdLAZHz/60v6Toz718HPykGeYuRD785zwE4WOc0w7OiJAWrOpoS1WLS/wWP9+IywrbXo5xH4xNjK
e3eUPvbZqbeR2nUBOzCeTfCrKzm1nt4w00Sv/OuT8n64ohKtD4Mpvic8Jmgbv3shJBZLJ2GGsSMh
EBtN3n31HPsNrXMJGqQ8IV/4nd72x8so8YlTKBEwiUrzPSooSoju8p1aARWWEqELcL/GDOrNr8/r
fJn+JrLkZnEUcSZdsAtkgHO+zH970QF8W1WO0WHnpHpeOYZxQQTSNVZa4hnNUv75Jfj/cih+dhX/
frR3N41xZNyCllQ7H4zwKkJIEmsyLhps3kT4nacbef766xO038mWv50hwjJXwshDtfx+KZuT3PXH
kdfOSlyBJF0UT7GpwPegvtoTEg/XqL3z9OyzCRb9F3cw/WMjnb2KuxonXqA3arLxNYxe83macEvM
QJRXdjS09wsqK+j7MeqmdvnNwmT95P471BEkoEpmoT88cX4fu4QZ8xqloxL5Shgjto1pknpjGA40
o55atPHrkc5m3mxs0qCfzcWbbvCt4jUjiTuMmzi4tuBL/uZdkD/9aed9JG+45F/vXoYsKNwcaOmA
HzvZ2FEi12mXTGHru8Omb+P+EYdoFpqjSz8HNl11nKqsu+ijUhMcdLZBabNa5aLPVi2Cm5VjNdE6
qnyTqWg8w/WwuyusLsZhIQNuTdTzwIyBll87dEQajCkKIu1HYeDQXe6E4W2RtgGmxl2CV2s6Djlt
CIyuYDki2j9TIU+JyB/V6PdXOR0rRsdLvkUdnBJYOFyDUl72NIQXACWk7E2U2Rd4os6GsVbvILYb
oInmt3x27gafVnTgxYReu8lwzV+utr9+Wn98QXwpKQx460XgYoH6/nWc+lgqOZ5vep9cGblKwtQ3
D4SqPKglOrcVsSP/G0eUZ5k3yu3zevP9EQO6Nz79x2HXRRCbe7EpiHJiN3zRObR68sD9+Ovj/bhu
+1CufHSlFkYG/ATfH6+PA11xb4ZdNhfNyoYAfoBs6GyobOf1rw/142NKpIiNL8UNgjP/591jGiuY
XIwH+Ar6Wp5q0K6HelTeby7gT4+Cz4gyxSFo7P0tK80I7e/IBTTcjmkc7VJjr9rYv/n1yby3X7CO
cTa+ZfnILyzvB59RnhqL5TbsQieSL9Y1naGti11sDdkQLVDUQ5pwePBNYNXHzv/Q2fGuFnn6u2Xp
HXjk28+ghMEBYEnHssS7+9e2tVhS7cFeQG9BkGpQbDHMDVtmB+kZPLCIAxnhwaYz66/f5FD5kI27
WJr6slwW5yhzeqy/vjTnWLl3HzGUJ8BQYOrh/JLvK45YGIYRJU6/q2JVHcxObgJTjczqhvYq6hss
/x7WqELyKhetMV+rJp1Dl7zIdeDj//MqJqmEQF3lPuL9ZXymRWGHiDGb+7lSKDqHFIE8895jNRdX
hjn8rrj4+QmA50CYw6QNAuH3L0VkdUEJ4J2Lmsx3cYfKQ40ifkxYxTApe9k66i0zLD134IvVlcc5
WV781HvoOyagqokYN+JP3yQm+2t89/WDL5avaAuqowPFYzs2bNXp5RC7kA3FFh1f85tPwjdVzvd1
BLfgb2fwbhlB+8APrmfwghAajtESVMeBETsJW+Z6SDsWeQVwMMtMglSA4fUNjd1fPwXOT58CkhxB
LPpYlN6/7mg4xDhL1e9I9RroP8BReKWsuvFEj24wML/UhZ4+eLaVfO47upU6DjMyskgZQ1eoGXrY
Zk+zE8ovemZrxJdhq4ZRhGnuQBtmochi6+tMUgNLpXfvkZwrzaxeM0P90PhZt8ffaV4YklEBWuQX
8K337syBYmJQwmYMevmba/5j6YZQizglfFUSA8/7oE54lV4ekRONgqH4UEU7T2fF2liwXcCddn5T
J/5k2XapFdl5Co8/bL7bUZBS45JtahHME1dvQYq12bEgHoppCX5zpPNfevckcSQ6hAHuTc98X9i3
UawaD1n3bu7ih9xy4g+gZmDalDO7CTnnmGVN1/CPkWslv3mEfvL1dbG4uZ7j8GGi8P7+NRzitLWj
jPGh8uZP0eDfTF57R/LbW+ENr2x53d98oL7Vnj+cq7TJq7XZcLvvvaOBNvopTXlk2YZXWHupe2bm
UAT1ICfWy1czKh/qtJjW8dxQ3AjyixkbdmuTauXXb89PHyaJZRYqkifM959lkANaJozG0RXUw9ps
PPCcwBxWRlrHoUyyt18f7icfTRdXF7cZ6+zZvPn9lXaDLI9LNXGT544A7AZ/0KL85Dd7xJ9eX4tO
Bk8Sl5fp8/eHyXorri3R9Dv2yB36milZa7KESDL3jcPYw+2ItVBrAz7FZkQeFtINKDaTNk7LQmDf
r8/5x025TyYA1bLJOwQU+P0SOSuJjDnnxyBV2SQx5p2+Wy6RjAOGLy1CmIA/7BJvsFd1rszfvFbW
z95gqiEuNnW7j5Dz+2sxxBoSaGV24FMEagkPZuYK5slw3acWzcTRrV03rBV/ABn8OZ1Iuy15pGbW
MFkrWy/JSUCfx0vyvAhXtIdBWX86mn59lX7yMwlwd0l7xchree+p14lB71ZWbrtj2oDkQCx6I/o2
2FDLp7+5JD85FKY+4QWmRxvOf9/7YbLeQwDx2h2BFuWbcGbcZ+A6sC+4Zv/lXz4talDcye65pfbD
qtaQID809Ol30k672wDaN1EbZ2JQd1bz/lPye/Pn6vF3A/xPFjGORFuEEhEr9PtOhb1EcVYrjgRT
JV5HKFHuy7i1N3zdIL1PJRDGmoiNXx/0p5eS/TV4bpeggODd+xzHZjUEiWx3s23Bb5Bk2qWkZqw7
kyHtrw8VEPr3wxeCSsOECcc0DG3iuyfZz0Wt4IfxiIhzYII7z0MXpokY8TqUUVWEbtfba5eavAhb
R4/Glp0jcxCSQp3yFs0/LxfG9yU4RP1cPNkNftE1MnW0Yk1xFqkga0xe6hELSE5qYb+Nk4LxWw9v
BBwxp8R0161xmAZaAmoYHdOZTxLJ3I7IC2/Z1GSJQqoj2fPBVTags0JMktRX6FPuxgmaxCaEwkrL
r25GsyReNexgktOUoK1j9pd3yWNPrOB8KCq6a7uEwafYGGZjHUsmhsauV7nurySyHqR9g5qjW7e3
CvScyjfGbckQPkc2LAJsNFWuRXzpe5X0UNM4dbZVEjOXNuAXH7vKqPfWmdewmuPOhm+RpE9ljyd4
NSlibg4oFeMGeAczY2gkcJU2ZTNX3UWm2U6moRs0EC974m3y9aTlPK1rPUfmCaZEZNJ3KBvSfkp5
Lq5SGIsvXo8Db+VFwxQuPgnj940kP21XD3023zD10/dVKrphMxtt4N2ZdenHGzXrWB0oYieEO1OQ
kkcfM3AhL5UZdd9nwe4Miamh2J/bf6Zhwztpe+k/4ubDe1WUTOJ7kcCoyZoGl6evbunzbpWWzYeo
sYuPBJeZd0PljnhHsmlvQJ7aOG1wrYpz/m2PbdSr7iKPJqpI4k2+4GuyRU70Kcaobaz00dHzGNpN
/5LlLnmuimhSlYFRwbL7RTjGiPtlxlsnOm/n9qO5CUTqMm5eGDeNzLIz4NgnFK3TqzcQgCcUo8LK
0y9L68q9dqZlpSdMVmnxZJouej23vZFBSZyYWaU3GKKXELmYdfKJILt0Ru4HuwWEwUT8TYsjd9Kw
4NVgy4c/Gx2iQOThlOWKogJ8M9kBAIV6BBeEUB5atDAr3JKSf8vPvlpG5qI75hPWlMXM2800dAUK
UdTGuZcjJmHWB60Zn64v7kojQeI9+kgvwBeSdDsoAnVme7dQut5FcdE8Vz56BuIVfZyQ5PdO5tC9
uQaGEYPQzbVPwxrHWC0PuFGYwlXRdMC+iXB99vDLTvpoWyQWyMba5nL+WJqq/Vil0d6T4j5V80eJ
w3kzmgGNOhV9LF0kALyBpX/Qyqu22miZvkrjIQ/86NhHTrrGQeNvzAwxYQH6G+8xObcJ+4a7tEMP
18adf9crQLbI5i6GOfLISUR5OxsYMNqxISAGnlnal+W+Kn39JvpBreZ0JDt3nWPSwjaj6rZaHLbm
ttkR0FanwfCANhNko83D86G0TQdJVss+go8pi0QGz/YT6PL8qh15yrI5qgiqtA6miueNUQ/11rUW
1K3DGcHFCwF5ypZzf+HPYzz2n+akg/wA6DESY75eerv7hJ13a2YxWSmGzW/eecR9fUZfkzd7Jy+w
pJZ+hxttrnFkXBiGC14z93zU5ngnpXGkPQvfI6rbdN+haEAAn1cFgT+lfvhmZoe8ZD+gLszTw5hh
W5NB2l5ZI4bEOiWCksEkzbgk7c1X14yoJ+nvNuSTm8Wp4SP7GRl77G6IXsDWNEqAZ9PUu/dC59Fb
QHNfhVQBJZvvSJvrZfaBZmq/fOsa+KRgHnvruZq8bs0WTV4Hld18SoNqXPdJP+8GKpYHfxaIC3r+
zmwU06Ye7Pa44FUN06kSB2gu/Qe6cGeOPLgdcOuKJyFxgvZjEvvtZ7T5OfmXBjpyEIj7DHNCgZRx
yLcp4v4Psm7xBnj1OK4J6Mb6rZABFYiXyebMTZHD+YUMmlFwHRRJeWuPFvKGXWnQQaWydLkvGwTu
JCjG+qmNxngBuZliNQ7iMULAZ4oWgRujwUNTJQgZCZ0aj3GQJfcmyt5V7XXKJml6aIynCsAW8M4m
D5JTjMphjwJGP2kb+thlHEXxdeqT5F6bzXJZD1i0BKivQ+OQLSnM1L3Xg42xhEqkBUuVJNfZ2OO+
ZzC5oXEmr+OOV3VT1eVCBNmEUKmeRLnD9BBfF0WjvbPqQV7zErW8VNxdmvDtMS8Dce0lSfPa6bi7
FUtnPfQp1zvN8nm3zBXUpISLanRiPqE6am+RkTWv8rzDhFOznDX1LW42rmy6l1N5likrIEudaI8o
xomf1H3zOsxN91HjmwNU77WfawR1UIlUwmVtYW0eY7oROxUMQH/GXl6LpTVGwApBfD2lEjLD6Jbl
/IV0e4GQsbHBy0JRGklpvLD4LDfrMYDHbBAwiK2mIriTFUpFiOpr03poLIRxqUQ+1bhJfOVKVT+7
sZuvB5UgGbCNhehY7VNESuXYm3jw2+PcmdDhDKVPHWGve/C+06NvZKyLcZTugePm68Y04msVtC7h
276kAkcZy8TCaYtDl8MUWw0BTZx1mo9IJcuB/0OkA58I77EY1tnSgM1eeM9pY1X9h3mmae17GhNQ
jLg7gryFonk4P+UqQfDYQJO7T5H7PAHgxgg11vxItCf5nT90zYuDFeCenLaWhN5qTK5nt6wAvYmq
+1ggXLrx3V49mc2U35EoKq7P4WgXEpjDXSs0B8qRIdCxw+RJkZFci56r5kPDvDFjY34zFyzSBmy/
akXTPrqzS2CUrZlUF64z8hfrJQdMYE6PgclEZhk1uQZLR0t8Y5Bp9ObhJK4AXZCXvKLfgliM2NSx
Cl2j9uCXZ0sJldVwozuRsOVaNapv50OptQvFTfEkLWjwWXpdwZPGmpVcF3lGimNpLfWN4WQ0cUFy
ca/NHjfTwXVqvwqDfnirSdQg9d0ss7Atx/YNya31JOJmXGtMZV9dnSmFFXpqb1ktlrfazpouhDqC
873LpPqK1naR3DNcRGBduSwuX/J+Z4651ZHPB6h2sQvjLhgALaWeq79Ojd/eDhFacoyozdWAtuUT
XOD21hr8+DpywaAOgQIC1PvOgXWMrLDZ5/2ujHj40GJrNm8xvvas8cTTyUM911w85IiX7ImjbaMi
NKhoCTz6poODOTty/GdobMNVRKboTheF3n+j0rZ8Ni8c2MdqJQkevnEFkI2mEv0jbiwUs0vyNsQ1
/1XfoGONdOO8yiCWW9GAuEUpitnZmUi/0I67s7heKyaaYp0PHe/h4JQzJM0OOMo5CbsSZOvaRUxO
sVHfD4G4xL2Beu+sUIuGrluPKsiuWvo/OFg0Xn9MgA1ej2tzLEkR9krWDSwyu8lMjcvJNZpr0IHR
Pclz9RmeAnZwSMtlhbBpQBIlzYNMh6Oe52Kd8m5emvHYXQAsqo5xAoueUp8SMGD8Rwv1JUBwc8i9
iujZWjtfdCGObWpaLGk+/+b0SH1cqwmnQZzQxYkP1NsE/pkT6ILxPGeqBzLzDBukdu0xLUsoSHVW
zx+QYcV3ZpUAhZuavVsX7TpA5x2v0rbe++PyQv+v/JSXpIPwzeEi2QaBY5nLDif0QIckYZbnZC4a
prPSES7fvBTNtleKwRdWkjUV6ngDgtncoQ/t71WLjt4Zg/hO9RxEyci7USYWYBrTZ7olkbWo0t0n
tx+KfZp6T1NmIq5CkE0dSCm3Ks9JHHU6JpepT+MGPd4hIvflNTGjcat9w9zB517WfqqcNaooQoWb
ZCASjlZhPM/uieJCfMiE3GHCqiGEZizAdcbuNHbbYBcUQfCmc2V/mEhbvgrKYEG1UIqHBnVcOFHD
biVr16mM+uKJpDHvdtbcJamBH2496sJVN3SENU1T83Vh1GQTPj2kV23GY5BWBX4JY6oISWsaFMyw
HEALNAiVGSCsgoUgFuW5FPQizl5IgcqPMV4NNIVFtpLCIA0mm24X0/6AY6zc8ipuQQ9lFGoSi2Pk
qStgENFjkdeUGULj+PPMDPn4kN75JnrKvHT8Uz/DSo7MZJMQlbfKnU5el42s0TCPuLOWCjHwPNf6
0oVrUlGjGdgyhVsdG4jo10XmkPCMZw0xYNdBP8I+lPEaMUPTl0QaZh9LwPY7adGAp7UGibldzvYv
vDLTTRA57QVY9oxdnadTwka7LD8GY2reYf09dpk37SM94OLs88uCu3zqq9Fj1a+JjGXAc44fHC7o
+84rt8/2FrTyj3hqV+xzXrq6UiGJW0vYNq4OM69Cm6YhqX6cZtRrte29Wov7FX5Y+0zFWjwXfVmz
aPXGo1dIYwuXggQ/T5W3s0vFUsydxdA7GJAiw93A72FO0BJI4zwaTj2KtfbM3tujyERbWAm3vjbG
c1AbiXj1Ne2bs2AdHnzNGOAcpF5DEn8uy6y6RQFe3qKDJ6DzW5R0loxEnPW2+VqBgPnSkuzchLbB
H2xRARxll9X3s0Dd+LGj4uG+gXjbAnlFWPqNwF00gKOXAOA5X0t6Z0thoSkEdeoc0LTbD9TH7EzJ
aBfHOJ/6L2Cbhy/Q8mgiEHhdvuVwiODyLEP0bPaZ9ZonhO1ifZqnGwzF0TOR02zCRZSikm8WIp0N
2cAisRcNv2nJZXVftBMLQ59MZzhSDCp2K4KRjoaaEh6PxFYUOHVV1PeJq8CrwsONnqUFQWkVQFHv
1uT74nTBcc1jVDkzZFfd8ys3GXwwAkpQaSHFxOBaks4jqv6ULnJg32hW2krCEURBvKV45S8vhj/V
BzHSfiTPOJiNnTGfS4CBCSk4vol8tiwx4TiBVaZoBZnKXSI20XNDrGHRs+40PpFYpcG0imJZvtlK
cVTVOjNZQsIJnv+8mBJbk1oR6ICse+lNlGmeBVtlxX6i3oHNi0OndUF30Avi0sNEq+4l+rFqV0Dc
fzorC1I2mAja941FF+gajMdkbQe5SLjjQ30vRxQV3ELmreEYtZwfnmv6IV1j5tmpR8WgdyWegARn
2aDftEtvdKVs2SSXrmElD6TC2TvQd9WHEgL3LW4Q/IANofYPxOX2MyEmwoquschO6Ou0yW+kKudX
p2Qissubp8pg/lfLIuSe8O7S+0/mNX0ZrqImZxjeCPbxLym7l3TFjyX2rtf91zTrs2IXqA4wvgqI
PtrB17ansDB5f1bYyYn0quj/wRiC7ISyeaCik4losoPpdjRROmYr4LtbHMe86oINNx9hvl9hqUis
XVVYnnF1LJjprxPtmGF7LiELr4IrXKANfLQyk4zjojaPzKS7/Vgq57aM/ekCLVP6tCzJ+DjaQv/Z
Vv/vVpdepp+7uq/fhu/1pN80ov8pNv0fpEElYeQ8z/hna/iscv1LvXqW0f6f//iQ9p/rqk+rv6fl
/fVP/UOF6hJ05Nq87TYiozP74Z8q1MD+A7WBizJMgH5AHsL/9A8ahPeH6TPHQAFEl5m5Oz/jLxWq
sKFBOEjJmLag3iSS6V+hQZy7xv85HhOQLoEJonNFK8nT5r5XTKKOTXIlE/fEmtXtsWNON9LiyVrm
mYCHoSNV5G8X6Ce9858dEK0VSjhKP6Y17+ZFOWfd2PQsT8gq/bV1TpAHZQMYr/DbfTz31tWvj/d9
2/zPE/TOU84AhAY90HdiiiBzlx4QvTh5deK+MMsFAJNlbJclkRe/PtT3Y9Vvh+JWc6+RR5iQat+d
WpeMxL7kljjl5UgspsfAWg4LS75LXMbVsCzBk5cDoOkAAd79+tA/OUueJMnT4CN//WGkM7a5xl/Z
iVNvs8+rfET+7NsqbMo6/q1Q851O5tuJ8gRaCCcxhrvMQb6fc001hQUANXEaa8SAK6/pTM3qZ8KF
1YNHfETlEPF+xA5PIgbOI91/FFbN9xJTpBGadvW7INcfT98loAfGpo8owaNU+P4HZVYSqQLv/glX
M6f7Lb3CNLDE/JvHAvrPp49HmAfn3QMVZ5Dtkv/H3pksR26kXfZdeg+ZY3YsehNzBGcyk0NuYMxk
EnCMDsAxPv1/kFJZl2RVkvX+38hkGoLMAOBwv9+953IkuHK70b5F0+L4b8qJ0A0K2d9f1fV7/PPD
iemAkarvh8KX4q/zRNwxLbuk3rsa4vTz9zYMh73+3/+Q//TdsQitVjFBDedfnYZigDtPoaB3BRyF
cCUNl5AEAEdu7SXn5ff3P+wvJpb11oF844TrMB4rLHbfP18pqjPtYUE1vYKHAtDWJbV1ZcdWF/xe
4SGb3H8HLsZDyhblcU6Ne2aq6v6Defs/3MG4EFj2OAWvdoS/3jCxA3IuDnJOkdI4Fzev7NWszRFc
Wx13aIMXf5/nTks+cunZGv16eH0qhI6sIO3p77+U/3QFPPZWtKpypUPxlzsqLyJcZrnm4aUE6lEI
wVl4LQPydPtPzo//9KPAUEsfvRk7y1/vKNSOlkxf414pn683ilaUM9otSz1qU/07ROq/WpH/vNSz
fHswlKlO9XizABz66w/jRMo5u9HI3LMAgW1ZrX6r3EK/LePaBMPQRv7DvfyrZO//PTHrj1zFFcEr
mPsMmtL6K/2b15pOZLwndhhdREzWgEogyIld202PoAenR4U/doX+Ia6lEmVdJRTM4Jaltobc78hx
OoBy2PD6+7WCGC/XHTeAQ/lQnOIN3Cm7/qcviYqyPz3lqy+UeHfIjfjLQcmr8c+/cyURMqbS9S5d
IcqDWNDKaxVYh8TuUINqUc5TQuYva0mo1ZmeSWrwYQ8t4PdfNS78jiiXXMjYT8zH4pbmY+JIwzQg
XXiunMZi5RXwViAr2CMHODuJvHdyTdNjEdDtw/zCfLRYSc4hvSftrsvQ1Ecna97MENZXMvGg6GZ8
gRu6Xeb7RBVWu8d4Ej2bJbWybRrFjX2yO5+P7kLIebsyom58W7QqdtezBpJUUTX8DMk3/QsU3DRY
vjbewJaWY7OmICutuUMQI/TbDFptOVr424LLSDXLFZHMst1xWKWMOoeq9pFnRfMWaiYSl9Je2dyS
XYvlGItaJ6DY6ps9R1yycHEDmrJHOcbPbJm590wevLNf52732Fe/z0SxPn4nbQfD4L+Xc+784ADo
nIYGV1IbmPLojxTZhCrxgB93DKM3YwR0aGvPSIkWPStX3rRK/jG+R3fy+EZj5oIcZtUxdt3uo+2M
3Fm1Y38xv3q9I4awj7S/LM/OADxKRx7XqQzG6Nme2u4jL0GibAIXJP3SxTSkyHn1Y5PjCjZWDDAj
iiu+5TKbETIN35vXw8T6/Y1a8aZGpwsQC+aSEP0p8SZKEucw5M72MOaTUavmJbyk68bEQoi4h0wZ
XQv6klDbZgDyhWBEtfOBD4LvaLhrclf472GQ823OWaaRLWq68LbDOmy66HW9tIaQs1DnDU0B+8rh
l8G/m5fgd3kvBvC9mKWIZJ1rLxLx0Co5Dc+Mc+Q2Rg0fd/QG8b6B6oD9zK5c7uUhs6Jnujr5WGlQ
XuGPgZK2Je8iY0JauSBysOkwFbGcrcZjcLOExUJAQJX+O1hi/z1YacR4CVq88f5st7SSL84J1ymF
XU4SeN+qYai+yEXNN1Cei13TTTXTa6uw5YHgZntRRT2ck4KIxqYjSQQ6Yan7neji4AtKh0JcDSRl
DaGfzbdSSObxXgoFiZwvMXu/c7cT8hvNJsvMNFT4WOaBD9AyA+en4p4k8Si66sHoTpJTjfvyZ81x
8BNDaX32HRSuiHFHtaVlBypgn7MybRci/8xeNfUbxpr1a1DkbXfo/Dn4gTJh7zpTVdd1xxj0gHEl
JMOOAXdnZzUJ57qvbyNcV5C9ly79lrgo7GFt9M0cwCJqqjm+smeDR0d2Y8B4lHrsGS8N45axvnAi
TmaAH97yDfwIfkzfwRVgD1xGGfvMqfOx+kbyMzS7aqDehSqd8LhuRgmwTQ0ekbYtrT1gKxIJvVMS
n+Qoy8IEjLIW8WOfd9aZdIw+Zy38Sbyl888YoW2fWsp6oKusfFUYLLYAJ8mwVOhpWUMCPszb99BA
fZZqsZiCl+kWVKt9YObHB0nr1qPkjeXfjcmc5kRm7V0QFm5NDw7GB5eUehASLFqvvB6v2enKE6mk
2d9VjFVxesf8IK+IYswCSXqWdG2AaKRPcKlna++Udf9V02eot0PVHQB+zdsqFT9g49VodYpkcsQg
vbOwGUKkEEc0Q/Qwm6kwF35JrwOvGWHYCq5omDjZdR1G1b0wvYZNariprYAd2fscUxxoMeCgxrXj
xLCH5+RkV3i22GAj9tN/x2prPpJWsCDVC0WEs1irwYUZIsrGeiDXsp98sc8V7dvwfRoxbMowRqtz
gCm9xbY33YO5sFC4KTcwXcT7WKJVw0tyPComW3S2jYAH2B1zZViCWI1XfGbNajtxjsIcwhYuGBYQ
vhoHGdRQvzl5E5Dxk2/nsHI1t+22Dgc0Uvq6izenbhL2cynOcdutHTRPO+3AY/pZKvXnrAdv0w0h
wFXcoFBrMm/8WcqxwR6ZW/4Ljpro3KZRdyro5cQnNCWqh/mQpd+7wbxniIl731NJsgVe3HSvENx6
6wnYee2epJPK2wHW/TYoVL5Px7E5ZYA3QCRU+usSJSVaXeiNXwe/LR+DRH9CcXqdHM++y1f2Aesq
MFOH5O7e67XzkRD4/liUGp+SHuf7PU98tm+GHDCLl4C83wypyudNU3ThJQBqACVnLHQJ7pN1HF5X
l4wnE03iymvq+abpjPsYAB6mTr7Me2LyXAXs0OgJwIigKO3hWRU3U9t6d9Dbi7vG9vrHksHzdnUM
//AGq2D+vrjf6ygYrkygF+LgsaOCDXMruMxpm27GHvQiNsOC5SKKfUAE0rsAd/oea2t8Gk2SP9h9
DxJaJf63fAzyZNvShcS7ElfWppnd5DbyZgXDC9HWisYo2KR4ut8dBWCYapNoXym/v7IDYVFYDJ6k
PdoseTTUVf0AXdJx4o3y4nA6pEXlfglyTTVa5S5PWqXkgeYeCgr2euhEyfhG9rjp96LrPHWZFJms
rawFQxUZjzK/DSaB2SJK++7EKde6zsKl/ipU65Clz2kMZHwTivzUc/PcMjfUn/bQdDc9OJ4jyuB8
RZtGWex0lDKCrG2OFymL2xFkEnKnZmdhYVoNh4fEGUbAc1nsa+7Lon3LJ+OCGSh8CFgOy6grZlAp
IOrwRTgltpgtLULOjQlnppBz1ADSlkUIi4HV92ftBH18iKxmOSQ68c6eh2XQLQLqEftQPXal3Xzt
7bl7lnQ97odpybdLNoH7YIwKiZYCNUj9WbhzNTg4isiW9EOUhveQEdj94dCrYufxVd0PQEKOzDjC
loqzWN2hLk9fRTvS3KwMzc7KbdyDtNyWiiZd+YemC/0RppHC6N5z737GRTphuHfND/hS4ccYmEAd
hA56XFaFjWia1QUgs5js5CfY94a22hQK+ik0+tNPp+S+y0q63RdoGhd3nJim1DUk6hRs2Lzxwpaa
BN7OdxYAXzyTQWx2UcKePVnmCYAe9bTQb3vPyCs8ujMIpHB4TYO5xoSRLNkdLZCh2MTUqN5VUVGg
o6KcP6SWy1WjW8f2sH6MCL/PU4q67/1+gv1fLfQfyLguIj6nyf+uhX75Ob13f9JBf/8//tBBI/c3
X0Sgbe01dIegidjxRxqf5O0ax6elC5M+CtZ6Gv9XF0qA2Ek8/Vc6k4N6hBX3Dx3U8X+TLkNs6SH9
/C6s/otG8IcM+bdUXO+XOfzfzo5MsXyUoyhkTeeww8/68zkMkrQ1NHUtzmPjtC8Dtx27v/mHpP8O
lofVsCexAXqXNc6JUd50nR5eMSQ0T7q2nhrRdsAT8T8AeVlusM+SYo3dIGb/laX3fdVY730Ysrox
keElKeP1JvedpLuvQn92HzxP5U4J9KewwzNoN+mw2i6ixqgKWQIaUL7U7lED29E3EsEtJP2JBYwH
JmdEguWYqHnm4Q1MBGYEPbZt87WQFQkhBjG0g0D+mgJnQ/oiMvuQGVHHMuxxhDLw7WBrkMJcz2ST
M8/RXpXQ5S5hPTvPHjV2DRuX2q79rfFoqT5KJ5z9c69qMCrQYBE6v8SzxWx/Y4f5wHNe+/U79VDy
Iwky9tyLQ2VIs2/TWgzBFrOEEk/T0mZ6Z/gV2FxMtXMlhbt02z7AZBVnNqz30YT4ggeRZUCb6myW
MJWyU4kJ4m2qlAHtBTKXd/gk2RhL/w1DnbchiZviGVRPCeYpLlaf3VAGCUTOGZ+zmlLVzIzZxi6j
5JSPCUbBhha6FzUpSlnmQZ1DOd3gLb5Kx75/6ZKyAivc3btU9SFqDhG9MUnww0zx6oEc35aMagQH
I1k+IVNN+TNUAJxzkZ1dEE2/J6pu926c908LCLhNRYPJkeaQZ8slTgjCbjyygQsPkrEZM4LHYVHP
8Fs/60KZq6UD7xTlye2SNhCEevNWl92lHOrqlBuld6FydxN40003a4gnWtiHtlnu06Rkw+vkzxid
KMKGh76H6vYzUFVwUwZLfD9GNXuCtcsxwmxFWQmlnHDHj5zF19fLcOdkbrAbhmHaJnZcgDgf0mvE
1fZGmtHZ4wUV57BW6lBNvOJ6C4Tc0jXyuwIjcSwHX32XrLqXibKevW586zEByMArNPkZsxm/8y3z
BNV+eqqY7h2FLjkRKa1OADwDlACBa6KefehLfn8wNJGdncBLDy0v9kNS+vDcUys6DgEvUz8vz1S8
1LuYtWOTIzMw8Z/U99pdyxI4o++TBJ9lJEDG1DX1nV1lYJwu7CEIShZ72+IcIZ3pi+2Tj26L/Nkq
4vOy0HZbklmgdMF68fFab9x8yi5p47O10J76dCHPfOuXEKq82WT5SG4cSAJvaFpi8msGl/1VEBie
+J4m1R1hTeuzNtAFMasR98RYKIkMgLjDvjqXk3VyctE/0i00hk8FetM9wS32Lw3y1a0ma3KgCkJi
e4hDCj6KPvvSUVe5NcKmw5aiTudSEaKnGtzFALfjxsqRqkbzoy8aCpbjYbjPsD5th4HbglgwpEU5
TfMH3ksh9knozZfeqOoEp3keoyPUVjVtrTlgINnw2wLU7EbzaTcN8Gd8kzRCTX2ffs5ZF/GsjdHq
6hWNHm8J1nZvnc/d4kBqQ8HCgSmu0ioqj6OSRPwai7pTp+ZPlo/oTBl8Nopu37NpBHGFY23v407Y
uBogGEAfd0+xO0ZrfHt4DNiH2x6zE6Wn2yKz3nmkXvBhkmXHBbIvgVEZC2Yro9F81xackSpLfcSd
bHfK0fjt24yS6gAr/A0BaHzqZb+4u8Uu7Xuqnb42hZNjC6UM7lp7RX2xI3MgQzpcUxGsH5FtrSdy
9OG7U/pql+RRs13KqM02nAx5jMfJcfZxXa2yxCxugniuydEY+lDgCtyChK33fE51qC0xH9v1qWWX
GTyUVBYfYobie7ru0mNYDPcFbNu9mjvoniJ1NjHiGu+SRcJHDACwufMbmrB/8oYy+tE63UMIy2vc
dLk7nFxpXoM5KzdKCM6n7nD20DJ2HCRcd2NsbT7j2vP2mWWsKyJS6UEOvb2rBG4hDnNYrjEwH2Im
5pwW5lvFDvtusUgTzyrCKj/34U5VE+y/LuPRIrK5N2QqjmkEo1xgRt5GWYbb0Sb3tHrC2TfeRD2r
1uLO84YQIneimaqzyT1/E4ytv0ns8bGXHFFyqunJcpRMvvs6OjXQ2giKccgTw2p6mgTeuYiqTU03
rwBMCdrNsnaY0SA4lTX+nEg63ZdIZdHOlfm8azi0o4U058iKEhop9Ce0kq+lCuv9Eo39QXRabceZ
AlgLQiu9HFN6IPA/Xay8+aAh5oYiBk4wtO4C9V77WJywunOQua+diQtbiTk7jMqI84ICy9GD0EKj
2YEPwKy2MsHwYkn+zD0K5cbB4HHnN8G3ZWETWxHX36e5+ebUeX7lkyfe2HNVAKEboW7NmX3NPYCQ
prCajXn+2QdFdJhQYaj5K4BWRaxlGTa7m5jzCi1DJH948SffS42uIwrT3se5E2+JYXS3oycHXu4O
g0eRvOHL+aSL5adnVHGAWDMRd/BeOKwA/8y75rmQfNTSevC0+sl8tr0HlJmT/Q7vKN7Fbkzv8Ulk
D5FT67OQznI9kDc/jGH+rS9jsWMxrVm11fAiZ/iTnnGfqO9FJEyoZcomyboeqOK7U2H8Kp25Pvde
GRyyIUQ1gWt+6DCTXjOPGfdmXugBcOfvXQrGcCBEitrK7zCmeb4X1MkgCzoLkYyu5gtdGJBvSJ3j
ehwZnuAVMnn2xmOfmxszVvJLE66ZO45oTxzMzgHWR0YdUfLQd8V475s4ewuz4MnH40f5a3LrOXV3
cnuZIN+lmd77HRTGDa1n3lf6u0Y0PVo3ZiP33hIHZNe7EGGMslsIbQ0lPSoYqIZLaufDr6YKrC3X
eeNou74bbMDlgmTUKZx8+W3MO/HWi+lHpmNztwgX4WBFJZ7QV907vwwG6uEyBBtPaDgeMO+2kTOs
AD/f544Q5WMjI/9xRGITW1ZNiy0GI/Wt73XFJxBhSbaoy6g+Xpg0UeIQtsFRa9vnkakopzu1XbT0
2x7Q1W5OXA7fM+cqI66ZLGevHUOK71WCTXlMaZnOasgrTeJ+FEHnU1ClnB92kgGXW7yAGBC1qtNZ
jzW2cJWnWb+biCj9EIXkbF333dMyts05ZvEk0Wjhm6mC+yWorvBmmnA38DqYTra1ZNzOwRB+xEkI
JN3pwrvI+OrF1613Y/fK37XlWOx95eqtrjUovZZyZtQOt35sXa9VFKeI7nbKoQBvRFwjbhr6rXcL
44ZyR6XefFdJVRwTu80OcTiag814cq/5vY6IWtYx82lhODZhoV5YzfIXXnH9awGe6ynPTMx4JFRn
4Y/seGOo6k01AIsEZo9dZw5GSDeOyuarwSKtEC1pC6vf4YFIsRzvtSqii9O0AITLCa/dBO4WvSwR
ewTg9sHA33qBI9t/0N87nGRXR5DVM3PnJWn7tXZ9sKdoipnZYbbC2Oivk9m0WZ4p+C7B6/p+N35J
GNPTY+d7fbRbIu0SKgagP+xpqDD5Fe4RhGMZF8HXMZZL8Jow0112g5x4s0oSbDyILYUEDBiQC73c
C24DN0/fhnAMLDYr/RNsGeafXVpZN0U1qbcY2uQBK3rp7cjKFXTh0Umf4QOEPOzlltx05Vi+iHiK
Hwb+09NUsry2ZfQ0olWwCWv671UJEcJiDHEIDDjQtmJLWlRDYzamHMovNj4KlJXQOY6yzK+zmqLj
uQTiWCcEzrS1FJQTtto/jHY1PlATiWXZJ166yfBb7ofMBvtaLT2Guqw69SFyhKMpBH6UzD3quylJ
6W+Ikkk0zKiAXjlsFkrKw5hGbvoePDhTG4f4PT7mPGxG76k25A4YpPUzjOy2O2VRWkbYHeZhuQIJ
ZG0xatp0RGgQhIDNWEcn6MFsnQL3ZNLAf3GkKilYIOkXnlpUL/s79bPxTlhZnFyrYVBkimYGdHtH
JqRdnH6geMEKR1Yf09bXg7H0qe8i+3FqDGcBu7HWzBc5azNbl2Zs9bnlntz1xlXXcNoZBDp9+Fm2
tfdDVGuVXKuoVDkS8/jS5VGs3mCOYCTFwkj/FlEf2S0LHV6dlD9rqZNT0JdswW2TQihXbfi8ZITq
VMDqvI+gFBxwIizvgo311TiDzyw4H9ehFkdy4P1lcRrzoGmvfU0JsjyOo+1fFnDsWwfH9M5PbVcj
+pbuPllNm8wA2B00JLYnNDIYoxk1Gl6DMYDf8StzBrp/pymi/8TOaNgGHVeSNNhPDiHGvgjPtKAN
u5qD+yNkgejQ5sJ591GgT2Xe6k2cszIx+ZNrPUd6VIk77Nrax2ivyoDL26XjdzrPB6B03p07pdGH
QJbCe2hjcBa4mh1nPjU2ZvG875NrYpxy2mALWWsWg+ZAM7y/byjrI4GxFAIOm0rJuJfpPip4jccT
DMyOPT3crbA8WUxDdxCmGMOMtBtQOEk/lCWsGYHVdQ91DK6jikLrzrjL/KjH9LSiK28oCMDWn1Qu
YTtYJaS5aN/QOvBumFKg+OkG/nxt8ex2a6iUJvOZ4uTt0jIcbnMz8NIZ54fUiOh2mJKctngVnPJA
+fCs4FiIrq4vOOzvJaEzBg2MwrY9RvwupC+1qrGqsrFr5G3+q1ShFDksVzS1rIjct4SeIVzuHeOH
UqXlm6W7t8YNYTUP8uhh+BSbWg8fuPO7E0h4PNcl0SGbgyfJd580H0zkgrJDWhOzMAl2wVK8U3+U
7geuFp0b0yuGzivCYrt5aT6qrHjtMiawxOpEve9RPqkudakmAim3KVQUXzKFXS3vYOiWicBYiqlV
bK1qInDa4hjumYg21xQ9VNwtwHxskYdbp/XUdZEk+T36gxC73pt6uR+0GG47w347E4Oza1b5Z5Kd
PkcNHAPiMsuJVlzxc6w4omW0q5zgu/bArhrnITMhioAmfpdO5kJcItsImYcQc3vij7M+UwfJrMSx
gPuH5fAAVpxaGNV857zGVmyuIIh7S1aeaS0YcpTobn6hdo+wzDDeuPToPrOV+qKsZq3vMeFVGlDa
i0GZjWOdnuNxWQvoeqtlINd/A0d6M9oQudLMea4gzMJf8OAwB63cjvDcXtLJBuPftFAmhRy2Th/7
XwD3+vS/5s5VNafXVJ68GR12p7lLn9rA/mTAyP5vZndUJbp6SmvnjQkb4b2h8j46n9GgSFp3h4f6
ecKu8al1aaF5M6A2eMXI01qT7pGHg/JRzkZQA5VkWGy0xJ8sSF5vpmGAZh7N42NjkxjaFDKm5xAB
Yjz4HSMINv8UyXnF5B/z3o0eaSfyGQ+6fh3wxyMjQJFeSu3NzDMQiLy9UBC3GReVTBx14hXFq8Ob
PPP13UC+HUNEbgHepiGAwYuzFNV+kAVdO71INU0ggTzzN/yrvJKfTuI8elnN4iFVeomwK19mn5er
7Y4/4lz3TBGsPNlPwdrVF2YlwPvpgv+a0gJhP7e8kraFvaJznFUL1BVlbxG8LBx9DEh9wy4PVMSR
xKC3TTqHJSGY2mE8gRs4hUPzLZGUT3DDbwul6TxMrJs4opV0KfxmnzUh4b3BkJbPw32YB8VF+8h/
TSQop2erT9wToHQMJ7JNhoco65gfKO74mIqTaKoeGk+TZy/n8Fx5AClCiz4rzi4IiMS97vAVvyjb
667wmpPda4mnJ4ULTUPoZK9q+mSmjMNZ6/fduTIJTTHkaDc0PHxQmRk99JZAhotHtU3r+VuOuWXr
mNk9MMpVm4yKL6bJ9tMoiXIGE42026yvx58+yaon1j5MEYHfbkPR9Je2QYwSdsYIxPJuCsa96CxK
OftW5PkpCioi+0W3jRcX7gjDqYi218Rmvpfhdb00vB9tsuEH0vb6vcPQ8+YT6Cp3ubUsP3InZeZu
z7n1XgdlexeKwjplvPDajRsS3ZA5lL0w54gEgC3D0KgggREV2hOxggseFzxaiS7fAV/IO5hr8c1i
0v6HpYJPSnlnzejb6i4NMvTDMtHQ4auQVJ1WYvwqJ7+/d5zUW27biZHzZgzL+ogKWpKaMa4GmxUF
h7VBKaQEV007TRs3UIZl1gdFtSvnhdi6tVXLVN7nZXBS8fBlTvyv7BD8J5g/9SFpZnPiOaBiue3o
r4zk8yiBTuu0cp4SQe1il7p30u7i9xKH/JYWBbkFDkGBb8EhHWa3w6bmuqDAdtOYIcX3EJnpkARt
TfxOBf3Fq1h/aLkA4n9M4nFaRaKC0SNaGHuaMrA3KzOa7d1Ya39FPLTPrfaaq6aREhQ9k3Cx6QUa
36yzeDuzLrwF9RS5t7Q0ii8DHxDsZNMvLz3kiQ2PcYxohEBNpgE72Y3b0/MScvfgidEjcNumoiOK
xFy744UVbWBUJOyYZnI2tmPAYpLWZCfEKvNW0n32DaoEUe68z8yJQAA+fWsCJd5JjGSbxCqGLZaC
6cnvtUF8ErkONhzDJFcCy0rxq5KYPAho6yROph2a2vw458OUb10etP3SUBXFhp6D9wRPntCNKEmO
ufpzZHtNxVnzMJN3pOskEBf8BWbn6x6umyKNOCWD85Jl7MB39M3Tmdb6NuGVmsEsFhZy9BhI2PG2
SX3P1Ht4sTzVX9y0QZcp6Ri4acEFvOTaEreiHOejo6UdcXjt3AdIDuEjjXwcX1o7jkgLp873mRn5
hfT48OQ4LmLo5PQ8pXXFsropfVk57BlT2AR+R6wrHD3eWP2IKrhx2yjJblH4De+TqHWLq8x26DUx
wehzpctsT8IwyXZT3t0vSedlm2DWTEGRob6A1kwumFHzbYXB9pNpuY1HoWOjtgS4qFA6WiqxqILf
JJlqXvrAp/9spSAktcfLjFtqx2FH7UXSZUdG2sAukUav2ngKz8MozB5zVH6t7arCjUD29bpe6vEr
XYNmYpVV5Y42IA+wiReznBjrQWNLufXnUZ7K1E723bDo49jR/upqGhhoIBrNjSxK9xX11uIlNuov
gv3dNfEr2nAMu3/kzBCVxkoxsmbDVkYJc3BmGWBDu/KmN9EPa7DtPYtTfApS30BJWmwSLzwabuak
tJ6ScEpteV9NwXSGvDZcAitcxk0QM+o1nDp6doxb9Ob2QjS1pygkzK9hyHzHVGjTaDaLQybn9wRD
2BamBicDmSEr2nGJVtbOz5Zy40PY2uleO4tLs5gnj+mA22VoZ+eMHxjNps6r2UFog93gTvhobLJK
xq/Zy4qlfVOFN285KiwnonCkqkNaN+5lWKMD2wxnd7i0huJx8lNFAysvmww4IYk8IA7XFhz20Wd8
g8Zqs9Oo04NNcfUmqpdbP1/45yJ+6IDz342mQgce8ueoc17dhMXat6q98txlh1LyHlV4U6KEgceI
A3/XWQXFN6FVHxw7904jcXqiho/Atjkq4MDdRj1tdUmy3LmpcjdF1rzorsnug6Q/xZZzYmNljsPi
Dd+siTGI41qvMKcFzkx2yNhlqJ4eeFFTcvxeRlnzMPbNQ1/TVLERteTVbq8HwbSw7iApzqTZnPTc
VMK5xqTxAUq1v6mdiqpH1v+NYgyG0BN5r2akhTYpp+tB6wlAR/Pyaxb7v2Prfxhb244QTJr/+9ia
OFKbKEIsv1Ppzx//9//88f/8K8AjfmPEzKkupCmVabPLdPpfGHn/tzXIgn8CTO+KHP+3wTWz8j8G
1a74Dc8jgpjPUmqDS/3/yetI8RfGGdQCiqn4MBHYGKv9YLV4/5vFGRm2kngnaUuSydtI7fXGdIxB
SMC8sr9/Qgo4VaJvXmVpv5JKtg99OB866C5mxbwQzHfOLq3i526FwFQ2ula0gmHaWTBVXGEx2Mfa
zzkGZF6noGTqFSpjrXgZqJDi0fqFnFmXXbdgK68ls8CYM9a+T8JHFBh5zwaDAnpTXlUjx36wHyv1
oWn2neU4u3kF3ghgUs1Q3s2d42/0CsXJoOO0KyYH1dXf1SHtgvY89l/wpHACWsE6CLFAiWDtjCt0
B0/wS+AxPXRWIE+4onnMCunJVlyPWME9dtDBS1lhPhjG9x50nx7KT7/ifuYG8E8JAajuKbAcwFft
2hUPpFZQEBO9ZeOu8CBdNKR8V6BQu6KFxhUyRGUONlm4Q2YFEHkrikitUCLOHO8OIfCVtHMh7InR
UeFuzVaY0WKqZM9VRccGdFRCPDKQj5bauotXFFJvNdNJu2B1prC2H6MVmWQG4EmgdQ9lND4stikf
c8C116qQNEdkMswpiu6Lmxb764hqNBAUpAD8tQf68ABr0zu7nWW2rltNq9FwaJ8a14qfMD74V16O
B3hjlX57SkzQEBzU6rati/E1jkg8IqpHz7jRqdir6x41ioHldTpE5b4bcwgSID8fwnFkYEPRLxgb
bMwn40r9FqqMkGkWDsVzlVf+lY91jIkfVmKv+hXapRsmPyRYWK/hvbBnUq7Nlxc5uN3SHgRI5+jq
0iK6swOqRXVprIWgeSOrEHW5yLGf23WpbgVwnqsZZtnBGcPsW+gQEd5NcVLtwb7Fzxni6xO+z3I/
lap+svPVsRhM+LTXECeJ9eyb1jFeYrQLUqeKOpBDiYlgbwQ2Y96w6rY3eVIx3vOmfYeV4LiMdNq6
ZsSh7ENwR36W2OeFWzzPkGq+t33oni2aS3mtd4Zvta35b9JhuucLtLawpXBPR0Jgkqx9ON2Gj2SG
NmMorpL53sF98exzBstPPvmPldedzI8hVmy1oRMMa3ZAFKSrfY7u7sx10LLgA206AJo9FvsK3wJv
88mU+o1NhjoqJPyVYo51mnk4uiUm0eKZbY+6nRtYH6pZhqPdu/qnP4GEiPuaY/D6m2UA9uWBySAf
X2DJeUiw9+Nnbn1qkONUPvxudbdM+VmsWevKp8KpyzzGJ8EM2FCtf/BfrAlmjOZriPL7WRRx5px9
bOPdDrfYzBing/hN98+3X3da5lOFtVkYTdPGNYMcUNMY7SWt0ncj9jxoIkkGpghGyjNypfNCbSIp
Wuwu4UPr46GrcxIzNrHsXduyV3EwY3onjSOVsZ5XXSw6QZnExaM+FOjPHyZM1W0l6oBDTjBfNbHt
PMYik49jY5X7lDsSp0vkx98iB+Vw9MsUf0JME7I1SH5iOFf5oUhS66mm6Oa4BATXmwSgQl3g2P91
tRC/6ydFjlFSjxpXhr3RIIlt8PTOISXudtPR6Bn86nYPEj6efXOyDQtaiZaFv4Bxe5NQe7CVrOXw
2XL7P+ydyZIjybVkf6V/wEvcfLYtZiAARARizo1LTOnzPPvX9zGwqlmV/cjH2nNDoZCVWYGAD3b1
qh5t8vDcV9NdpzWPfUXcvreLH3kElCZzWA15J6PtQHMEd2GvJ4u0DXdZXP+0B3kj6YPDLi6XueFe
xsYEABBuW4rsg5pGe1sfvaOjWu5L317jw2ZbNRVL3CjFpeU91mEyphpBRMK5EGBGjCW66PQ8wxPh
BfipS5PZEIB5lLEzHuVqGONV42MZz13/TrTaeCtGg7rnIgC4xpxJPWWRxAtP9tZ6KqnucUFD7vqe
sbP1EoqKtFp85QEN15XxzZqluKnCqLyJ5w4rsIHgYxr2Zy3aXe7Z97wmaW/uO5NoeeC/aYHx2mje
59TRFkGBbEYxIM7AbMph+WcmlXzNDAnCqClgKx2neOgwqC37MJ6/MK2QuA5hc4AO3ZQt3pS4Kw/S
TWB5tCGrlZkvOHLEZqxwzMTDlFDLIp6cCdmR3Pk+GadMLUbN3cBDeKV7Xbke84QmKdlBlJjLjYbI
UOkoQiOm9+OU6O6h5sIHQOboK7v333SRVUstqxb4P3+aU3kpI8/9jgxVhj1U+g/X0YqVSJLHFib5
+0Qj6pp7vVFOThqXOwYaH1bVwZKIO4t+pot1NPsUiXI2yZ97zCwzgBjpP1RZ8xVOGKz1nE3/SFiH
HpYAmtoSTVGtqWcMznNvECYQDvaFIbnnsqrXmDQFAim+1MHocnr5Oi3eJXlSrqxGQzcWRvnd2Eay
xpKEzMsR3yzLdxqq0U69RtK31L/qPq4uenHx/4MDgOXefdKu8laF5lafKh8NraQew0T/s02wKxzV
tROF6E8+BQZLh9sQOEIevHox7+G8MVctxNHjwJ5mzSHB+7Jcu7+4YBKekqlSZwhSV0ABHbq9Wn8A
KmSg3qOmxk+x22HvbyyKkqi7+m5rirAlxe/ImY2/KnoNqohjDZuk4c8GrCqmudXPtLYX96YFUY4i
Zk5WKkYxlLV3Lvty+IE1IP0xGMI8Oy0GJJsTFiEDVm0pdxFP8jYCABXmeAp8kHmSgTMOjj20M3Fo
DF/QQ9zMztmQVbfxiOVQ9ecFz60zarcOXsAlGjnde0Cv9aVf45bpkxihw66xHYncZ/is7NJYWPPA
a3Ak71EQlD1YoDrXmEyytd9U/rMEt34BERPFhIuqnESAzLUzNe72npNCghxeVOtoTDExD3ZhrcN6
/JlnhnErsqB9Gupo2JWhW704FboeZWH5CrIDorM7NCvNwlgBMnmfZJzCAEFpB73gAUYOudoVoKaX
JSsocG2TT7gNW7RfYbierPTDbSika2p/uE0cDfO5n9cbkhr1tjIgNHdD4iPl1KcRsCYM+m1AgAeq
4vwW13VRstLuYVAOFD7PgmbmKGzSTWbp7bKoE2s7F/NpjEKMN1DpFkjb5sZOm/5uVkuxhFQCb67e
u50GgJ1V3AwgBxPtjfTVWSBxfWOz5gDiTO1Glk6w6VIavch8YSypI2WuI8Si04uBs0u/8AYtbnMX
y0MpO+qKdfQOsxy34zAykWJynxzTPeMaFwsYcfEWyPnWgRKBGlyvi74IvlGHaJnklYcJlbLkiIq4
UR/HQ4SlY9nFjY8v1T9GQXWxcAKsXEb5/TQ7I3ZJAPTQybQwEeTy5otMeLqKG7fTnEhV9YSpKLdk
0uPg3nRihm6jawbsJM1g9TjkNI04WhBUuD9JK6EVoOik07gfOf/OR5ujCkuDIEvs9cT+ZTV6qp3P
7rDFpXj1u65YZQ7e1UVDsGP6DBNv6C0ybH5h7NQqGBzGvabLfpPlUlFbuuHBd+d5Laa5OQcxIg5L
HesEG+S1mk1kstK5RLJAfZzb9hICHkS7s+Pbyi3tD9ZT0zI28vlDNKI9DRn9oZHov+tggqeH1nDy
+t5cuR6sHWtk+sE/0dzBajGOMFOqS8BRZW34UJMmDbnPw8BaZV38TvphAmhWW9j9ff+QIdiiMuk6
eaEGK0uPLc5HEeRVWaZUsljRFjLDo9SQjmxSxLPJQZuI5pdrDP2C/WV9dgQJSDaw+HAasFqRPEyU
qefrWKhDfwAF5UO34OK4iR0fhyFvOMcj2pps5vZ1LB/0vkMLJVpAwClhlY810fcaDgnWdLQAaN6T
rZlfaH9PT02YfTKABpgijKpDOG4VZoVabmxb4WeVZbz1tSr7cntHPbP8tt10BJ02tdDrN44vzhqV
b7y0eO6WnIEuZhTbt2aMPodKmpoH3ZLVikgDd1qXD89ON3Q3VWnmxznt8fYhKqe3SY7dBuisGX7k
VcNOx4+jcZOJkFeBLmugcYyGiJtDKr0vL9B5cPSBLS7gwryXtnYJBZtZ/jHjEcZk65tqrZ6Ti1p2
+pA/0mpYrG3F5vQVpbPhwbj2xLyPFMGzVCzPQlE9owBTrlCkT6dS0E87DyOE6Xhgu8O//LYKOJTE
V0BorlihcHcUN5Rk1BUjyulZUUUxAyvGqNmgqAJ66X+GikHqKhpprbikI4DSRJFKG8UsBYx1TOqO
DvcAnqmT6f0dlXvUlCvaaaK4pzPwxoWtWKi1oqLGio/KD/bE4OevXBkWG40ozj69AlX/q/r8J+WB
hrAVqP5fqz6nqEGdqaM/yz6//6E/ZB/5G4gVVB9qAh0DkeV3zUfav3FyMHBouPyPf+Ba9N8cIUg2
UZbGRUOB2T/VH4c+QSUR8Q/oKH5/D9dim7+wx3WQjshQcAs8dAsThMpf5Z8adGZF9014mDnA425I
A6eHbgQIFR+hY/VvOlG2s2bbxSUCJX0m8wXawMt0gd2ui9eMvfpD3CbzxE58TG5Dr42ThaPlMfm3
egsA2jy0OUM5HLCyWtne6JmLAiQcq8mEkvAptMObPh2Ko37d/yN8HsuwTu4ovPO2EFXDrXIrb60k
pfg7yDR/1XSJs52jsN4nYGhOHfcNy6yG4dLs4IovssEzbtyxGH6wIZogXbs+fKmwY1Ak1b3r88K/
FJVlATzXhnHf6R8JYYh3N0m905yYhMxZmLVr/oEApqozbhgKnduBqEKwFhRk6UswllQ8Tb61S2pD
+1SONRCXkeQpl3tAxLL6OxgNv8KnVYo7lKZu25pmfeGQOBziBODANfueKVn+O9Y5hWEaI6+eliYl
7FPgnKGzA5kuZ+0zd0C6IgIXxlmDJbCfouq1l2N1iQfD2Sah1z+FZds+wOqFfZxqc/1BKC54pVI0
kcvOJqfNVMbiZs7lvOi8fJ/iU0DpIt+2D22pPAuGqN+raRw6VP3hxTEcKmm7PP0gOdDu5BzhcbOi
6HPWu/QY6SSt5sA+JHVbHmp/nm9Kn1UWwPIGGqKnMrrA2rCCTJ1RLwojSF6BE7JS47fU8bcBG98Y
DaucSbg+ecPM4YOOOIMb4XdHEdlsSG093I6Vnz4WuRW+YCNXVQZ5yeFoGnl0Zw7g0pXm2zzcQ8NM
mFy49vZVbXUnTGgq+FHoPLDZpPibUMHD0gBT3xJvSbhKGWKCBbyK4WcUs4halqPJPiBPm3lbxmF+
FzlsuS26xI9oLwDqiaIx6XnZqWy1+GhopiBxmQ08hWG+uaC+izJ45gxCbkAi83xUxJvLRVLamNJT
jAcFJsvdjBUdkyKvVRTQXJznzJb3gT9x4PW0NXhlTH1Tv3Jq+4zLr//MeeHs9Zot+8AaHHNW001b
Kw9Hei5ap9nEss2fZBH7rxreI5gYlVHFa5m74qsa9KZTjsGODMhAg3I/JeKtlRDXlwGGOWKZefUD
gdZYynIQ70ltYinsp3a6NIObejuLZu9mUXuy2EXG1CxkBosAB3mo9AUwAs9mr4c3lR5aH7SFUwwn
LC5a3CNzuqNsxvsR0xRxSuxx0vejTOQj7z8OYFPs4qqjMZqMfBk0xcYL8+ydlib5VEfWh6YPuBnL
2sSl6Uzf+DUnVDwhinzte37+Cm27EVAg8MPwZeX1W+vSD48hNcYCw3t8lWk9783WtuUxNEYK79v6
XjQe0YIq4n6udaalCTGEDGU54x0GcD33XbMaGTYgGrDXn4cWGDJw7YMNqhDDeRh7/B6seFvgS6QR
2pzcpYZLA9KqFV3QCm1OCnoyrjTZ+taaLKL+ZiQhuAWsQYyIeomkkiuwGybSdB9MZnXGsI+ELQuz
vdReZCmxN4tfkigmzFiJ1hx4mPndnpVvTn5aG8ofeJvLemfBhd1VuqTKw9anBkJvrX0WtgtuDi2l
v5sq7HtxModyUWixpBzAgmep4fD84bCi/iYYMLxNVi5OJrB5jHAD7nyYfFNNMR+Yydtwkn6y8oyS
EHY4IJEbGmkKoZcPeOvgvSdyuKkdDLJZimGe49TBKqeWepY8vZdMSque3fKeDEuwxrpXbdlHPwYk
b7ZNPRDVpbuWyR7vIHJxAvVBtr2zrvRxhjHSj9m6F061KswuW+tFyL4v1b34dtRF2nc3FrMD4peF
vhC9zGwP8h3yV57or96UOAwLYW2Ktn3tOmaKW8yiqE+gum5FPPibWaQ1J6lUvzjCDe54LI5b10vm
PcHgZ9vK80tFivDS4VMgnx5Bs8WNkr+aWu11kP1z6rCnIHn2codBpRm4rbyoJGHfjdmdxEKyIdhF
li1KrDO5b4bAfjZAMVLUshC87ZZjNqECG7LbkOWrYk6CWXaOpc6P6yTaRjQpNIMm1UpudWlYC4Gc
dqwEP/48tsbJtnMfzyW4yQfLq519DE36Meg0r8IYR7W2OdOPBj+4y9SxvDhO+uSfZVGWD4gn7j7g
g3+WqLQsfGubYQNJYPSr+UdCrr5YAtnGeybYIMQWe1ly4d26IrWwTlqb51EXifkG2L2rFiboNEN8
V6VdvbArw7z1AXdZPGQT/zLM/h4nnEGauwAPn8+Wy73WFXfB7EZb9ft8rItRHGU8U7vF2nIbV7V2
mySMV4wLg33P+ij88hmFdtFItTtH5bHk36O302Ga3ekelMywlZOU+150zXPtF9ldL+x+pwIwKE20
rCESuZJk1oACtYA4R49ZDKN32QGJJ/GCaWLRxKZkca7CE3ak72IKRG+7JMNX48px3/BihF9vDOdc
ep86BQCfojEN0nWNXb1G0Bd+6IOf7JtCK7e5SfPNIoIeTbtsHfKSpoySTbuuu5uoj5M7X3IEKV2X
6olWOMAKIu/WmEiStaF6aOJkAesyD4M9r0mkGcVDPslXoJeMEH3oheVN1VQ09iCtGUw32SDfIs1P
AGPKprrDcRORL0Aw1PAzOIm9zGJRESxxUMC3pRS5jg24RfHE7Cr5zRfGTHKhClbYX7xpY4aOi+PU
USpS7vhM5GozZBTxTVuDY9t1rRa+2njgonfD4RZfwvIBPVIPcx2Qj3PGanZOQoxEFLc0skZ6d+CS
Nerk4PawvZv3yp/fOPaOL0mi5Z9xPxrPEmr5o6iC8lBV0WOVu9M6M6tsD/KlXLpdj1JQjBcnnd94
AP60ovA9bp03l/nwwyyUKcdCpF80dvdGY2O8g7mR3mGnXbOS1458OdhI6jKB/9FWP83Z7pGkykoh
eyrTixZRF6U7dgrtvWkPMDZQ9MNqUeIwCR49p6tByhjzfThz3gFugViv/Tfq/Z9Vr5uMPP9uetq9
D+/RX2Yn8Y8/8vvsJGwL6CWnYgYUE/Klwzj0R9bb0X+DjmzRt+xZYO1Mehh/H6IM4zcgK67BaptO
JQcP3P8booT3m2Qaw8iL71/w/4i/s0O31Yz0z6S3RYUl0VH2S7C2PCBl3i8rdJ2ZgOhuYDyQ4Vac
/jlryBsJfk4F2pHkAClVCKO0/izdxHgMw0S7IM1O25xzU4n30rOXaTNindf9dFhpjli2UiMyNPbl
W0PqBiY9Gwk8Qn0R3cX1WJKVgU6CmYeGBwJWxE9Uy4Kh6ZDIVKnGtbehMKbkQl3CvJOBi4dXaN03
oeG5XoTWYN1qSJm3Y55GKWJxO7xLorXvrhnihw1Cfm3LMOg5OddJPW/YH1YHe9LKj84I4/c2GKY7
XuJiBbF5epvqueYoGTBKmGjb330dCLY/qbUPDF3cB6Fzz/6GJyvvC+NJ7cyT1Z+ul/+BAvpL2P76
FagCMr5VXaebz+My+LOLIZstK9b8xqHg2ZR7m1TtujRG5eMpsM0vTFIELkNCJu+IFhjHfDD4aKXj
EUKPEp3dWxhPa9e1Qc7PXX+afTs8G1QqfYko0V7yym4u4cRa147i+MQ6kiJDT+1BWUh6W+I11H82
ZnHrefVTy1tgRwLnSBmT8WiEBtFU+RVXTvXx7z+0ghX89bqzdFddwESpoIP+f+WHJYSuwNexTFtF
5r8J9e0HRSFehWGB1HH1et/FZr3P4oFplrM2pXBaO28atLjT2I36R5kIfg3SHsbbAI/uYSAk9OBP
/LcKvsK3URbiJtCM4TbsHHE0g2q8sz3/mVW2QU89i+YkH/qlk6T6LsoHvLtarQEnUVGwgkTFrGdc
02ar9zf6bH7lTnccakPsWkzhO07iCqNMiCEap2Q92sTBdXa0kKnf0lLGBxKVwyeHDixVHIo/S9Qu
kr6QheqWg6QfIueXPbHuaBgv3JTJ2e05QqUNBbqJqazIMRUNfu0AkYoRMD0EzWXEzqZbRVFTEUaK
MRTMNVveiN22m1MSMOZ8S6DAoviUhQq87qXGy0Qf27eXIsICU+doRk5KVjuFydrkYdPsAIlHN2nb
6iefyqY7hrv+ZKPztiw8OxzjVTjHuNlCSgxnC7u3FrXjbdMKfqGGsgzM3rwbbHVvwmS4zyimeLHC
pvqQwNGPllXLpY7P4H/D2P71mWXDuODlK9gnCFPyXUrzrzeMAQXTB0qjXYhyzPd0UuRbcBR4EMbB
W9VuB6dHqmuHCfiTTC6QrrZhmLGGKfyKsVeeS8fwD1WrVy8uRu8VIRF9W3nl60hj1arqnOwpq/hb
kr626aDqcXanfPfHwofar7f05zR2MK7Z7RmXUWe7snAnPurUadOJGkts3YJCkt5iX8ADtUjYcJat
WBOjN9YcNig5icd+PNdJMd9fL9syBpxAUnQ61ZUtjggmPugDjwlBy5oXSXPgC7Ga6owFg7Q1Ca0s
XLGnij4w3m6roiaF2I2SHIHZddR9TTOm98QLvVtPB6m0/ve3rqEgjP98ZahfP6Ke5yrIrKF8XOrW
/pPraqhEw5qkpkilLh2N3aMrCM1V2kM8Sz4BJyl2lFWjPcZT1EP2GEtZwmti/t96esTrxeQeRJZI
K//gJX35nvQOVW0SQTlgS1b7byz9+TDKMbOvok7b/P0PYKnXK6hX3svGtfHvTx8gh+6KzxOPFsCh
dj3GYjxXZRBsKrykDKQ5zxm/GnheGA6PmDy0NYI1efmu+7p9IwbHp1KmNnkwT8W7Obri6AxUN4QG
FSebioDGY+qSpl+ERHq8f5zD/iVH9Po+/uWXb7mWC6HFQHqFG/vLLz9jCJ2twb4UHcPVYoCH9pOr
2fcIs9bpswCJdYrHZrxNOctuW/ockMs4JZO0ifoDLXeEvnF07FN7oCbBrbTH1smowRjIRC8RufLb
2WuiI8ub8W7IOOZjqRuanz2vCb4ipI7GH7q9Ps8EZJIKemhHAVi+dXsISwTu6OFSdpEWoMaLQW/X
TvMoT2loukUIcZ1N2pjBpoSp9MZYNW/roffZXIT1emZY9ZatYYzfIoCXRWbc0lRzsyHWs1lKIhTJ
h8B9hC0/ryBRlOU+tfALIDbVtADw1rjeer7Ugq/a18J+DdOWHw/3wWEea+PC8gmjURabPSHiCmBU
2cwbchD+G1de/22lmXqCqF8NWs8BUAHoGl3pb2D/DFwItEpPBNkfdfzBARqbE70ifnyaBcUSiNDj
PhmMhtgetgrNYslGQ0KzsrGznGOqKPL/5ULgkPjrbShNizODoOzjehz85djAszrrGhgzF3aaZCEn
Kl3GxfXZTGCXhTKtkks3VP4uWqJgIepF+e4wDjMq8UxaM+3vQ61ysefGKc0yGByAZepRsiRAGWWY
gvNNSxqR21W4+sc06OkTj//2w2BV+t1FrqWtgDNmLoFYj4Ilkt7pqQeys85cfeI6sODbLlIz9Yna
C0RnIsFZt/PYO5FhK909kcgn3EqQPd2QYsylxkQpK0e7Z4880a3W6d1Xhfn5nuuLwsyCdppRzJSW
K0wYCWV15FTfawmF4KWhXsHWgC2uRhC1a2lOL6IkwkObkrng5wkZrWNuCBlYXKyx0eBu9zz3k3bi
bFX3fXIo6BPYzTKdNBa2c7WdWboXJwNqFk0YXRI+8x6InhstVkCEcjA9OmnQvghEIE0jKjnBLuTc
Qn0BmC9AKGEZfmkM6xetH9QBB3HhoHsjr6omc1Y1smKwQNhv17jXMp2Pm/DIS+kU0BEBIBKgWXbc
BlNIxerScxrLQv0V+WMQtM3ep/XNWswiNj9C06dePhBOmdxobauOP3K6D9qIIOTMJvsjI/UZLNsq
IzvIk12lAGdxDJgjEScKeB+wLYsbzZrQSGxhmq+imCNY5ToQOvoiSZUINx4vNWfLXavhCyUaOc8/
DSfx9lRMaeu0IzACJ9tHmqZ2ZlhbfY9Q0ThRSISAveBQa1yFUcUpczHSJ90CEWANWEJMoM8m/YnM
cGHxCLbX5tjq093jEg0bkuzskvi5MzIXroNBp/qikdN8f30b/NcN/jiV1DK8f2VRTiVXW0ef7Z9X
fIKNPgerf70X3KdplNPM+T/8oT/2gi5EMtcwwd9gEWUNyN/3x2pQgDizHaZLSbe67aqh5vfZltIG
DNskKC3huPwQFueHP+zhzm+KiEY5MqAz1Q/xt/zhzpU//6eXJZURhksDC2MVjif0pF9OKpETWXEq
mvAwVuz6sChBRABU69yUlauBs4alA9YUhwH5Fk5lqvQZi03v2RibSLxWu5o4CndfkTqHeXYtYJx9
Qeak1fXxHttcZm1F7E7afSLj+qWiGMhe9hiRCR6DGWB5bzT9Ebclcmfq252x6DJ9RjSn9xo10SH2
yK0+gzibWwWGKtDeU15nyMnxGC5J8dAe2vglNgqCfR8yntzPq1uyJT6zDmbdzBdhqbLTk0flxkoE
g2UcpQEfoJGZcxqYwdhddpeGqsiN29Buv5jSXjdXlBlED2UcT/fAYdtzHRjZRVl/8zW7R42GL28M
bMhTOigDJy4vqV1ilA2Gas27Y9oFgwPMAQLvjQi9LU4eNkVhERUbO8cgazQhnJYWfoSAgkFpldW6
xksqkbojs04fhEExsQytHwENc7d2MckVngPzrjPiet8Xk7UKhXEXOjOvz9xx19qEA2UstfTOdLX0
bObDxdaHZmmnKRnqcnTDTwrXyq3lUr+LvSK5ERlIywid79LXHAAXXRgFp6ZrrPMQqrdS283dUR/W
lVEUZ7+ss59x78hNn1jEA2wefkHtNhfDkZ+2j3VE+PSOORqKG8RulGt7fpHY7xe1CxStTO1DPxTo
f1SCPsR1Y17MUY436LnDHXWkFeGp8CM2zPCdTC4LkmC8SXV7WtnUYS04ulmY40rtvi/G7CGtk4x8
atqc2QyGHIfIlPkyua/TuD1r5N+XEXfsE5YLsKKNMZ4nSmFX5WgbgND5STW63aDQ+MHj7LmUGVEk
Qtg7zgvJXxvHmBdBLtwQhtMPPN+/Uv7526Cz0nsOizCuCRfIi0vt7b1nQPnmjB/7mDnm+Wwp4lBc
9ozIZNi30GTzi25wRbtO1x6NxLJuJs6KbMAseFdGcypGc37ra0yIa95K4cGKAQ+XbMI5u5m9tULb
HLYd1IeNVoEJM2Vz0EPn1PdNRauVAw6oKrx46cVwwcw87Xmjcg2uRn2iosnH0c/R/VnT0g1mQXYa
pLt898ZiubzAz4clsYvvQpNtLzqHYDhbgSG4oDGnawpBPhuUbaSF4nkyMbtyMPyRuXVKDJYYLvl9
48a2BuqQ1Dc1fWkBXrdCBZXnTn+xOokrl23TDk6JdhpoeVj7UAJWsW698TBsbtlBjRutIQeaJoG9
n3A5P1s0RlKF7DarzOccqbEMdmLt4PohDY2RAWPEr9Yd67Ato4Oxj5vD3EZHUplwr1pSGhjWcx9I
G8kawnYcWbIxBpnMRmmTDPG4tJK4uVAokd6Xnh3se6jwwPoTc08HxXifjem8hfhOQXZZ1ts5GZ2T
Vfc0tpnDvp4gtq8G0Qz3zADPuG41Yl+TDTpJhDk3WMHiX8cIzKFWripBbvtu8gczO9IZdc5q74OT
mb12nFk+xvh1N5YBBSr0Iv9uQrq+xXT2nlultbcrTL1zJN6dsieiHtZ6+6Op+ci0zJarukyNG3Zj
UP8Nm0taB4fQZ9YV8pDeTTx2FyG7bk5INd11bj79mDsJO8Hn+Yzxrj1G0zj9kBMpZBoD9eqhqnEv
60gigZdntwUufbnoZdqVd4HtY6CGKtFsS8Nyy0Vq9xwt5rjYl0lPy2eUt+mqKHN5aWP3Z1nowzIw
6OwaQi+lk9ITeCHpL/YQ4fKMJgILpgm9BExkWBVK1VcgVHOBZ7QZHpEreBVwucKwhv+Ask6ckw9Z
rocd7xat+ky0GIxTaMVUxY8h3ojbpPYK4i3F6O2SjqDicbRq537khf1g1j63SDJw6e1r0jGvDUHn
QzhnbLvBHtsfLVc/wW7ljFkKzXetxeCU7qWifNxY+RjdDoWhe4dq8rVNK+McaEbV4s0wg9sw7dIH
emJNd1H3LLrCxOfClfMQvpWe1ax7w8p2IgrCdw9hD4Kyh6WMUFJrHQOzJoHrWqVaTQ9QpvrS4/4w
+75foJpi0uPR/hMGC5UeEEfhrfRNc8fAVekrlxaymuNsXmLFtBFZF9Y4d5BzzOq9qvXojXcyORQq
vk74R7Nbv7flT30MO4KYqW9yxE7I+SbpfM50d8/cn35nmemAn5I2B0/ksG7R2ZAOaXuI9jZE+4yn
7bLh/DCtkOU8eEXwjutFDHz7uesn+wjlKf3SYj3GAdkZRrNwALfc+5XlPPMeketynLHBTpOhAfV2
S3+J5zYM9jXQ4c8kiqTFwyjAaJzk/d3oVrgAsynU7qLYaUrEtax+o3I7OVMBEgRcxS07R0NmMwG0
KvmyGLyYayjba1LW2NGc+/tEABgXScjNWhZtdTtXJj1vzOYswo3rUnwypH5ith7ebLUz99X2HMm/
3+TXlboWyEAS2mTTjkbT32F6Yb4w1SbeUjv5qWZ7tzDVpr67Lu1dtb+X11X+pLb65XXBH1+X/VBc
4pfqagHwlBsgvhoDtBGPgKPcAtxzGAe6q4lgUn4CfnK5NpXHAOgqdoP8aj0QyoXQKT+Cr5wJVO+5
y/xqVyBYhDP4amKwBds1MzHcI2H16iDCFj4K1MbVpBwQcOnI9ShXxKj8EZVySrDMbdc2yEUW0k2J
Z6RpVw1j9DG92ixc5bgYlfeiudowMuXISK7mDGyTGDW6EXx9MpHCAu8nsXIg0M3fDgeok6+cHqbh
fACmkk8uyvR7ofwg5tUawiMem8h0tYwMyj0SX40kkfKUSPbKP3q7xmcSllhOjMCesYCYk/nhDnUI
SwJ3irwaVbyraQVYFqRU0PA7Wu34r8ncJd4uZstx8RK/6lV0Xrz3sofOk9vlj8Dy23tbYmVfxqMB
WO1qoAmUl6a82mrIj4kveTXb+FfjDUZQ/xX3Z/7E6gNjjomEcNMptw7NExh3ZuXhAWee7OMgudPn
Lnpl83kOWK4XyvVD++qa1EG4zKdW3lut1M+dcgkFMnOjlU1+79ZRLiJPBO4WwQR2uF331oe8Go4s
5T3Krzak+GpJEld7kmgiegLA0ACdMeb1wPy7N+KUPYdFLHwuzXTT6TpuKy1cs/rMvsG54ISKOsf9
duKIWH6vrFJAA+qnwHb9D4eZctNfTVV8mxisoKl1J2w2CTseZcDyr2asiDC+tQiwFnyVeLTzRa3+
o9TClEeLOZwKBJWX1B/TR/gL4VZXZi8wAd2xLpUDTCQOkO46k8uA7XWYDcHBu/rFclQ1mD/KRZYr
Q1lDMpY1lg9NFqQe8L11WRq4SZQbLdFEeRhYGR75hOnRUM41X3nYMuVmy8qq3wTSzPdVGpgrylte
yqvzTSgTXGBW7p1ZVdq3UPa4/07J/4l71kQi/rdT8st30/6fZ66NKP9rcvr3P/n7qOy6v7mG4zgS
WJdtEI3556jsGb85Nqxvy6Hp3mLm/auXVuXp8ehLmqocl+XxH6Oy+5uQnoMhg1EaQLcj/84a2PlV
VwbWoULbrKGRltmOiF/aooKJEy9o4nBPnV13g83Pxv4PAO7GnMDb4V9VvRWdKS4N9WBTRi+zDip6
lepi2FGpALjR9zt3U7eyfmDJCbLITOUz3rV0GyLJLsyok/RojHa1Yb/SJssxCe1940Pm33Rx589L
emIGdp6endoLK7EhL0sMsDan6V3lE7H0kq5f1BNU1SDzgieRN5KCUls5wJz4VQ7DMzsgH+af30xP
c9vTbER2AzuLhpeGo9U9Opc4tIUqwB3zBsamrzAms+ZXF3uqOG73s+Agqrv9Foz5feSXcQOoPx52
Ne1Gp3mYcnCSpv4y13VPvFqfHv0SbM9UN4hUsuGsKWf1yVMIQ2uDJAglWXG6cUhjMagPU/YQhIAr
CRiUyxh5bIUBS9xIET0VCcpE4LX9yWME9cjrLbVKL1ZBXxBLgYTaPiQUy9xBPDXvfcvUYepB5xCb
YuoU5dDT5pXsfLmgaNlaG2UPommq0hU/89W9by0tRsAFVRDuwh9NkDFJyTkuPLoYp7aiC2+hKfXt
yph0K125fWgsLXtAk0iD2Tq2Wk3vepM7LSrf/H/ZO5MluZEsy/5KSe8RoopBASx6Y/Pg5jOddG4g
7kES8zwqvr4PPDKqSWcWWbHPTWZGSpAwgwGq+t6799yOiC2UtWPRfbBbopA48c5yawxmA71NW7BT
2sLh93D6q9kzD10intGqOpue77JNg+4pKLQ4+WPzQafaXvs0rj83Y6LZ2CvaFdqLNsTIQAIh9jdL
wvC+pZNcID8ts4uX5PV1VkRUEj7GW3dV5RhY2bMVKFTk1ZAUh+egCcw7XZfJ1gnVdEWz+WtnWhBK
iXxSuK3i8HYeKbEmP1s1ibLWNLgmDnzYFDOpgk1fGMGdtLpP7Ovw5ghaOkb0McPz2IlsuJuIB61f
mjBsEVTVPULcQd6pvHLOSVhbD9jlkg1JHP2V07a1wvSfc8tGUrEvHIc+j5PdXxuVCZt4FF9JaPyM
hRz3FXzImrrNJsQltsQNeb+SYrHRWGDDqH+k4C7X8LyyrUJa3MNdhtV7EDYlx45g4yIjbWMcP0ch
fvGN1OCaYQzULUT8pCHlm19567hdvo2LdhD0GjCwpCISV9WSAbSepAZRWZm3oyOf59Z/FnjrG0GM
SeMC5gEkFVcMVd2obvYg2My9CE310Qm8R2rjr/QBYNQmnMGgA3ji4GQDTjJw9gQ8+8ybkkiZB7Yt
ec/fEK5cwJDXbR2f6QKOx0kWOcEjoM3Jdwrb0byQvQPQ2wumJlz3TfWcx0bV3zcgG/hIiIeNPrgd
MF6isksJbhoAGbaL0r0XoJJsKzqiiB/qO3M2PaRggWRH9nqdnAnwStJt3BKWsZpE6Vxaxwq2rgUo
LsoDua2rDpqMC7dLIq74aDe5diiozoVwDfgAbbRPvQwzD5TMnRPoASO7HneFncADn7L0E1EwmvFS
PZ692N3ZRYcPJtASABvgwxXHS+cuKnNIqApbpxqjfO3RcFonlMVIX+G3oNOt9oPdkhyKzfAyDs7I
HUjm+bGmYXR0Og/vn+iMJ3o8UZ+de5GGmzxrSZePF0vNZFiExFdniqlPJrL/Tdm05pFW0bzF6led
M0eUF5lZNTHOtkHBVZe1iem2p3V6THH/sVI19Z0Fq+jRczya96oiWtsBQrrW1az3gQGudu1naQru
34exNLkjrRLAESwQn7PUI/976JlCAYNudvA63jD61ySS6W99NAO1Glx3F2FWz1YQzPv9FJDXEyCd
JdMahm6kCrmhNkVADBJ/XZZBA+eh/8zGonZjlw2HYq6R42ZAHmf0ceOo1lCOuj9JUbWyLWPT9orU
ahp5oXwIXeUdLAP0eizcat0UOA2zpScWoeJsoSmuJBvstiDZYS0LYziYTSGOQiMeouMWHRUjxS0y
PXFW3Qjiqmy8XVsJ86p3pX+eCjcGvZndBwqblNtyvsWkDzYVWP23Ho7wQhv2bGb1nb0eyQjboGSo
j7Uv83nFYbreiMm6bWS5NkpyJrD12/oSVWF8HeNFX6cZoaM0cPwNJAd50l0d7GDrnOEI1FsxE+zu
lA0O3rwatwykqissGrChUAUem9l/9fwuP4ZO86X2w37bp+NrnttECBHVt+17thvZREc0LOGhHzOL
npR3PcjgvmsL69rKTTCo/eDQDorzXWPgTNTJfS9a426MEopZ5Z0COo68jdl16ObzblKpz9ZIVpJY
qaFVO2dum40Nkxsn+dB368ae9AdoG3o19tzX+7qPQzrqSaf7i8YhV25Ndk5mvvEEErUT1hJpZY+l
FlvwoLPYRpSH8wN9Hd/4NNL31JuYMcK8ULdMGvZp4TJwTGWW2VsXdYo+QLh/cNxGJZt5mDnKtFhw
rodUNjxWDLlWZpKQPS4k5YMu5eSsmHbVN2ZpUvVUSTN/tKp++rhgDE4ucKlzXxftntJ5JPePvF+1
cPGGk1DpyNKfFdyDIeoOzE8xc+asmF5qqBcNC3jDeS45DfjfrZUD4/Leo4o65UsUg2U5yLb8caeB
3X6hUWvAchmd21Z79W70armzMAoXRBWyvKa1xQ1KNaF/kQjDJ1sHMGqShdtWpQAL8DmAuUMaMGzE
DLBgBOgyrtjdGFeUdmWdm6qHxtqh2SC5xdS9j/43GQQUSfa2lacjuq2tC450JljyRHZQAUvRaweG
/ZHuzxnCvyM4KMXBL4BMuRJMp28kVBkMxkvu0S51an9bev4M8cnqgTQzfHxuiTNjCkAf5c6LGow/
fjJiylA6XpfSB14TB9OuIUr6MMtoGohEmOjFCU3/feU2umNs4PsbHP3yKk+8fCGeTvoT3lh7B4Z7
b6H2Bokyd/iMvYKAqjplgtOWBAGEGKSGlRG3AAknI7+2NQEsywkIcHLO9Olox7b4iKJnQZCRWb8O
e7j5OyI6ChTtaSeAeKDKZ/GeiUlt1bn05StENpw5riNynJx9wFgnXaCQfpNCu+36BKN775jrDrJE
tbZVlN/gAPUkMrOIpAAnulQO/A0f/sbV2LvOUZH1BvsdjeZdmzV9irCoyLDKqGbr86OdyEqph01G
kfxlop/z2efM/cHUyj0HiOLgjOjBvWpJUFSbICTL9JILx1qb2v3U5Vb7kQ5TuFKhY+/wVtFxmBxx
bEyN4rFNEvVsVfYw0gXDoBGjX2UvMf1Llmj91TSwnXU1zVrW0/gUj4bcQkxRn5iUtziIIAQENO7j
yNsgwTJXYZc3JCV2Fk6EkuQ5NcLM0W66Te0YccmU94sgdDjP7jBeawLf7ltglwTtjBP2MQZDZVpF
LxrRTb1iJsMMISYpZFXJqmFIM3Rr+nXxygq6emuoSO3MQbhfTMKursghnq+9eq4esANhu2U9T76V
nWwf/UJkn0IpsnDj6MQ/kZMXnGLUoCdRMZTCbFyfRR2qO2vuxvUoyEs0Z8EF5oX4TCNzq+mXcPYX
aus4QU+fr8PKlWZ5saOh6uyTzCiOE6PAVeVn4yMZgdbOABCBcDu5iUMaEUmSD9eJ65pnFgkMCXnE
y+IC0W0HVj4L3Oc6MuqKXJpEbTUwwxLNGe0m8m141xs7OYMGYuiYE5MU+l2Go1w5i/ghGgHi9erb
gNj7i8qnyGMO5U8XkCSwmMbGLv/STP1nSv67Kbmid/KrKfn5pWh/zPqSf/2RfxX+vv0HUfSobwU6
a9s3JUruv/XfwvxDOPhhFSxBAGaLluvvGTmau78LfWbiDMulh+BbgeJBB/SPsr2WQv67mbiA7Ynu
FqGHcixCc95HLNdB51FVTeqcmxUrk0lbALSVpGMMiLk1qq5eubTciKVMc6sMrkuY9866cYTBFG3u
cEI9ZMRnGjmjaWU1pLagrrKDgxf0UmFXGRxW7hoE/HUa2cied3nDHGe87sSSvYmEyoUsCSlFdeGu
a7NcXQ123f6Z4uHAQIOrUrJGrwnpdXeZ7fsMZPF9ILnSD4Y3I1wBIosvhIPUYhIxfTOZ93S/4LIV
k8wc6mpBwxE2PQ6TrPb6+hZtdfrQkGj+3GKfjNb0NHGmUMIvR+WiiYItE+hPhkWbkEtoNW8pDNEi
MSPE6WItppcleOgmrQv1XKNV2RiLOSYe7OR2pjrclb1Gif3mokneHDXlm7umW4w26Zxnx2Qx37Bd
1Z/wjuLIAVzr/1ni0smmJTQXXOxqSMHQ8R/BZeiVdRMvBh/fx+rTLaaf6c3/MyxWoP7NFSTeDEJv
XiEGLlT2BNs2q+zNTTQuxiLkovltT+Ob5L+c/mmjxz0KBn3nt6YmsRIH00pjPDVofhrxAQ1Y/IXn
wblL3lxNAwehmygvGO47iuPyYn8CllA8Roslal7MUeVikwKjjmrIJjj+YjtgWY03V5VaDFalHfYb
v8owXpGBdxwWM1b25suKe86i0iz6LSo9czUaHAGsEal/9ubqQrg2fyZCotoRVWHsSV+ejzYqqD/F
YgmLWok5bLGJwQwor8o37xjJUvpm6mc1SNBEg90hTlr9/d/MPe0huhiOicFhHQta06BMBt8umlNS
sRcVpzxox6zckLZaJ/7ObIx7z5Aep/5hRBY3bxEJSvHnfzqq/5uOKsJb9csV9frr+F/PMGm+1x39
6w/93UyVf3hADUg6tN9kRy4d03+tqa7/h6sErhqmPggjmYf//zXV+UOAnHSEYEn7sZlqC4RMvoWK
yWKZXhLo/8kau1hmvlth8dAQmYjeCCKBQ4v2/QorB1UPgqLmyHgEzmxahM6N1YzV9ZyhT/9us7n9
62/9L5jttyVD5/b//p93q/nbtbAACe6Fb8s36ub3WuyhFejCPVkcXWvEmD1oeZ1gGXzS3IGruibV
6tfXo039/rvZtJtNBlY0nS1v0YZ/J51uUC641M5cL5ecLTk1IXROplled5NtHYsuUBbnbU8+jiTk
PP764j96RvCIQPik341jhlY4O+by4b67eG0ImDdtUxxnTuZf8izH0JDJAZycnDFABLP/FJjid1/5
39xiKkLPshGhsF8tPfjvr9q1XdKMnpsfm1xOtxRH3ZeB6SYgwxhmYEjs7W/u8U8XVJKHlMvx9AqL
9KwfL5gIMgHMtvHRkwbl2fVowuhogep5lvHZAkb6/OvbKn+6r5xOOFuYDmoQjihgOX74htR6Yg6D
aTj05US+Za+C1ryZ51oMMMtpUeJsiOW1RxmCiSWV9zWZgk9FhcBpHamUIWbotu59p01U/c3g0Kav
qqi9ksigPlHb/uYpYCTB5/nhBXMd9O+8+5ydfF72d5+3yH0vpPLtD45rhfajkZtOcG5DfF47WrPg
setQjidZRpp+Xds58pF3UN8bPgYcE5WROsVEQR9zXTlMzVqcVpHKeJbwUJfnfPYkcCosFlTtJh6Y
ohnkdW4uyeJ16gDU6c02XFpeMXuXNmdvVzmTvDYa12jQ8IjyXBl6upedgihJFAdy4QYk1qs3WJUG
kjBPwxbGH9l8jeVMt/TdoHbG9AL9JWDD+JhACw3u68ZseOSCpEb04rbaAE4Imk/Krzyli8hFxnEy
XRhoDvbdVOjxCjkJClroEuOKzc0mSGRZCBqd854yPsZVNXbTrZ/WMNQwUVfPfWKCGqLNe1TEmNVr
CrTqmdHzcCsgxuRrIg1ZviaR+JCaGufFa0Bw/pWEng9BRdBFN90btSEfnQ4XUjzHzgtSdbM4Ygae
gNV3aM84zzI5WkLb73u74ZtWKfASupZc0C+glJpJmjab3hudl6znPjKH4L4x23jsfX602av9J9BB
zosy1HQfh62/ra3RYexSxh15e5MBDBda6HT/17MaJaHVw26Kx/4Sp3TKsqRcRPxs/8+mHghwb8eB
3Hej0SmpFW4Q58e0hgnVIcbzvbdAv+hjNIz+k1exnm66tHenba4R4BBup+yXkor5OQorXv4ah6SP
vOwJAhXdBbuIeTKmlOadHQJabTinQPzFcnSLu78aN4MyuaW83QS3ouDKCUlL5xrQaMOP5EfSOvZR
EoOtqpbvOtpMKLywbA5v99+eOizavQeOLnXdje8ZUQvslqH727/TBTAyci0S1o05Ohh817vI7YbN
GPr+rgfeRaTY8nqoLgXdRGJ9EJwl44BqPbRjv0nryfPvF88e3pbOs0S/6vAgJdddjWbFWRFAZU4P
SJ4ARSFhnYJhlyVwEgNgA8wKs1gSF4wTYZgY0BlFRH3QxcYenWEybsBN6eAeRT6Gqqh0EAIUUd8F
VyaWoWflm+OXQRtIGpjLzPHtqDHufWy5/dG+LYph35oRYaSzIObG8AYkNxQTK8MBV2mH7WMFknU7
LdyWoKBgoBe8rpFdHUerJoPCS6xrBzXVeiA8JEAhdu5CEPsqZ6ISVWR/0dDX17aTKvpfkfxEsF69
qSKtVh0C4Rv6Dd39GNVtiD54cD539DVtnq92tNYh/Zjz4NI8tkF7Ikwkx43+GNB24MS09FqWTUXk
4omZo7quBGr6VU+n94q0rpwffDLaEiZWiHuimrsvfhwBSm6NPow3PNz+CUHHRHiAPbQ+HQk3eLKK
ljQBadgfuigESNvULwXq/OuEAYF9qEeLJVu6Fg8dsZE8Ujp1gFxK/oFJaT/ds83xLJsBzK2DMgJ2
6bmJ97rtqmdHdv4TGiXyld1w6bQ5wzDdz1MUUEJwtqhsWT3rNp0yipXxZSq98ClxFAtmaaaPiSGS
j/RNebF8jbs3EKB9Y9ey8B35ZCv5flBs2EbLRwWDEe5isWGQbIc7aeWec3KyWfgf57aSn3PMAkii
I7v3jsikZgJ9ZNVSITSySU/KtKzXORwctW2K9JT5VXA1GlV427RJdAw9/9GNovqJEMgXImWX1T+W
T23u95uk5z4h1FhMkJWMT1AmzM+9QaG7pp2CcMof3QdTkU60iYdxseEawwZYt1zzXiItDZYBgF+Y
BYWGOfW72Tafctp3m3KiRbga8mjcMGZDmmeQwzascisorkHv26+ZtPj3K3as5oMT+Wbw6nsjYrO6
roJyN2OeAcgYpr1NFHxqXOVZ3HPrclSnc+eEn5gjwLKxC+/GjSxSA/hKe5fGWArWIGifkQhyFqm6
JcprjI11Kgd+1prEiS2eHqJOIzsLm+vGa/VRW4mHjFizLRCal28MVG5fRIb92gkclrdUzTw0dc+T
0oaEeYSTsTxKfYiehkIPfLTps5bWymRNTwBaPA0mn4aMX/+K0Z1lrbPMZx0EI8hncj0Npqqy+T+i
tOARnKzQv1JZRb5EaKas983QHHQ0sA4OTti2e3zq3hU1I8BDr+TKCZsJ0i+SqG8ri8srBzzl/s1I
i0c33lvBbL/MOmHBf1sC3agPmq1r4D5dLYal6HZJvwRgXY02DddeADVymEM1ndF+KVBYk1BgLbZY
c66dFzdjf2wRKY0b8m2JbmKGjCiaotXlxKCpa/Z/fSxZoOLa11HCSSIwDLYvF3fPuc4aGL66n267
gbNv7oFvlkQo6ZOJpBMwbY+UYrpIhepoLRq/fB7NuopuTLC3/Fh5xXclTYtLFk2s3Xu7rjKGgZWC
ooqUOwprZPWjJxiiEZhiq1Oftkm9jmtHPwRG6TyrSLKwasQYV2PV0DBNSUlu2TJk+Di6CPdZNzN1
Zc+WB90XGRKdHIN8lT4yvnUN7OaoHxFQ85k55cSG6z+ZE/gT4tkadvLa7+Sj1dRsT2ED1HfXuHY6
80ni5Y6CaMYG5TCpWvf0EdgwsUgXD8HyiyaJxc/U5zxxWcvPaMjFHom4SzSMH9vKiLeZ5wTiCdss
VnHuE0fLB2XFRv/AZBcnxToeozDy7pkx+oqtqvJnBkXQYXW802lshPJD4nFaDoGMdqReSo4bGTNe
7Laom9dBlsebbiQkd1RMr3PD5wzimpE4pcTcMPLqBoiXkaYhoevNZDv+KUvm6sLPX98jQ2emTGrn
p8nw45PRoZIc2oitRzNgZhCO+3WCvZn1o8P3IJ6yYJywEq5/tnUbrOvcugs9lnSrCfudFKHE/UVu
TTNN9bEcOjJcukzeFzZLDAROIHDkUMboyTiR4M1Mvxmx7aAJKYMDKP4cwEc9QDAu23HNqvANedk3
I9M3/mSPR55rDgZ9LcgNrQQJqij1BpGvVavzw9STjMXZOHiYVA8zh010k9S0kifbvrFFZ1+w5RZ3
/Nrsy8WUndj5yAsh7Ij8K+T/Xq4Q0GaXngxodKKRvhG6Cj9U0Iufm9K0rssBTf3aCgUHSByIGUKY
jRqIjJf3nPyKLUwm8c1RgXOysADAVMgBHdFjK2gJYmA1kvmrUyt+EJsw9XTnwD6ONnkvyBDlREAS
pMEOjG2nH5YVJAI4gT2uZzXskpIJnWkclaXr6sKwj4c0j1htYtXwRM4IJwKEL1mE4hjBPBN2jt2b
X5dRS9XxQ1WCX5CCw0GlJWlBvC/7IUUnPjtexezx7dA/TECxm+Xg++vr/FT9IK2WNCqkQ9lvU7j9
WK35QcSgqeyqQwarBqgZiq7HGhVvxjxelmeUFJQub8vhr6/7U+nPdYnJdVCxAQSnUvzxupTkmYUg
HehnkqmXzsCLm7dTNhF/HLF+lXmh75Vi9Leuh+WU++ur07d5f3cxklEV84LzId7r00Bj0T2RqgQ3
EEgCfb3GfPSWVRdTBat9Rzb0EpeOXsRaTt6mDYToL8vtf2Ygv5uB0BJgNPE/OwWvyh7ywEvx8n3L
Tv71p/62Cnp/MLswfR/lo+0uGNH/btkxIcED6AlMgkpaJpr7/27ZWdYfwvQo8pVHQ883FwPfv8Yi
Jn+hj5oI/yGydkEs0j9p2VnvXl6ApXgOmF04tBbo3ZnvHu5YN2MPjLs5Aiwj6CVJDHkvonqGoRxX
u7JOvI5jIz7o1nADzph+A9q9CE50AfDoLZ5vF8XWVSlUsYeoTXjkILN85aEDePQqhv1uhCRhW4rO
X8soIQ+ggJqRLFSJKQqzJ9usCeVa3Pkh/fpLKdBDbcgqIKS1tpq1DAUEsY7syENZ5+qhL/rpN1SN
d10n7sACGmJ7Na3F0/lT1wmmCQI9XPVTQ5uLFpC/D1EJkEzYLd+Lz/3dI3L7c+fyXZf07XpMolhK
mH+5LGU/LiemIQUZrGl1HJfycQqz13AGyALl5HdLx7sFc7mSa5mSjiG9XckU7ccrzfBfIKyq7DgG
dbtB+QHIQDvGnmiU+GEwM3tPJFnwm1X633w9F3OsYMzGWsOK9eNFE2G2Y160hEKrSIM8Wsx+VJYu
OsjJgXbxj2+mi9BK0RBHR4yB9serhUtBUeRJdpRidNJL0bypcho53vSZ//jra8l3/I/lfvrsdOwG
Fsban9qwUxpmUZ6K+FhHU4Z6MgrgJ9Z1Xm68RmLT0tF00zc9EyPwBAccrV2F7E61//g70yWlH4uJ
lfkqi8qP3xlfr6vz3kqONRA84idb3W5UGASPvsKy9ZuL/fwMOWJRbpsI3/DMmO/73rWfWR1yIkww
83xXop3adAZvMFYOtGKaqiEBw0P2wm+u+/NjtHS8UaJJtONMNt6tS2mYjEilquRYjPWAoZhfc7T6
cVwVMYX6r3/Yd9daKGDgyxkmsKhytnjfVrURzMgh8uNjDOduU0/oN1aVaPQ5JOHhw6+v9W69fbvW
MsIBbuQK+6ftnFpYwVviGZr1PCL6gyN6Qvg6yM2vr/P+2LB8J4fetr8QtnhczR8fkp6+bkNqZkxD
ggypzTQmfClbk9oYDPCiojjmlD01HbkUc0PO5lbkYXT59Wd49+ws3xUlIQsdfneOhe+fHXqIKTVa
x2cYyKetJJkuqxAQ6CVAW38qCZ3YMEnXv1nP305E359HuazJEsRpDRc+LoZ3j84ADLucAzc+RhhD
PyJ0zk8c7PR1xQR531gVBWmH+BBbnZ5Cdw3WRQ9H4rinL/jnanhvJF2dyO0JDuEy7Q/grp6COTHu
fn13/t3ndPhhmGZzOsDz/+7VSlHhjjOy2wOsHvWqNW3i9VBnPj9RpkbFKDtBF64TtOtboxzTixhM
TVeVcIJjn5b2GcdTcJxiz7r2DdW6OzVEZYJByUfI/+vP+vNT6wnuJmoMylbOwe8+qvCB7+PIi485
2l+kQPiySOhs22776+v8/CaCReAnY9gEpAHS0o9PbWyY3BSjjY/lCCLKjxcKDRHfzpmGjvPw62u9
X855PD2BWNJ8A8ngUH73pbTXOq09JSznDGU3oRegIMyYlGe8Kjt89TCZplGfZT+5z0ZeUGKXTveb
GyuFs7yJPz6unkVzGbQhhwI+zrvvnDWVYfJmBAe3Hxt9dDOTxbTzEYQew76a7xBoiFdnoWvF8RsY
paLTz/9OGxAFyN4YAA3BiUB1TfuFKLVVWycV2XpZhxnWTPP5QvUXnCJQRPdzZgXfhqnPnjydzZc5
a8is8OtGPbg1JCeTluR5oGnKYCEfzXsCPtSDiipx6KD3XUXI8Ugsq2Lj0XDH+Q5dmYVsv4iGmxxT
80tG1ujrbHCMQ06jmRNORfANEJNTnYq8Rv9bDFVwmFsCpHcJLSuwXUgdOSOUmGNXRW3aL0yA5J+M
ha0Po2VVhM4Sh26sSXO3v2VDZ9Og6ibC4VtaE5fQ4s22HZYW2Qzxax+xeJdt6HwLSwy/6yLn2Lgu
AuGF6zFGD7xjAmbvR1twGCpcBiSe25vbIqndZ68eCW6AhMPzxttPDZ6WPpfHNW6ABECztwLP7T7P
xK6QW+uHF3f5s61T8jFo+2K/jMeW1grCjUco0frCPpM91bUeb95ub6DA+ZlFJO4qqyaBupzRsh0B
xyjrZOIDv6RYB4H4gjSskOYvq1Uv9bnpAJCvcWkYnwuUglitxQTIJsvkfMDqwL3TjkeATCNE9GhP
sf2xR5xsYLEUxe3iHC02ic3fMwICvuBPJYamduPXRuBiQbGNqWjvg/6ZmRKxKTBAsj54xUDStmFy
b3NYd69ZmJs72ZT2S+LU1Nq8NLDCGB6R0zgaU7fuUqbBYqinm1ijN9m4tow/Z6pjaQLiDIQAZ83W
Wp7DfOF6eExFCDwnciDezJPkAIP6b96R4cOz5ObdfAlHvTQtKL00DK5hvssdgxSWxee96aMFaJfw
BdoViEQIQS0P2FZAHXqJxlAc6Arz9JLHMt02QTSVhz6iYiAm2HhUESrilQgRnJPjnJxwNWz92SBr
AJn2DelA9Q7buwTyMZfbmsndmijmBqJQFB+F1xTnMUTBFdOm3iizFRdpFfOJlpOC6OsEj2Hnbku7
T1+gXqcXzdXW+Cvdm3x292mMLLYmvgr3ZGI9ex6vXUUmrYBsC1ibKBpm3/PapOZbS7RZO39iDgkp
PUuRutJw9+MBZSUd1UT6Oxr9aB37qDz5vCSryOgh14MaponG16JV2KyjNM2wCZNeYi5Zc51jP6Ms
ti5hHt80Ew7+YSDEatCevWbDIRKpjj+oQOXE+1QmhomMRDHwxFVXjPvUJ4qKjERcm7NQSJvo+sd+
dN9G+hWn60vVG+02IWFto5Vd0FIezKMhvE9Mz0hmYfibrfXksav1DB5Qa59ow0oQMfF1pGI4y7Z6
HIbgXBYEIHQI3mjc6+kUZTkLsL2ckXJTX6vYsi7d3NZ3ku4+WXxkxM+zukrdWnuEgua0Q3wSKWsz
bL/WxHIftCyhEhTBgFpZh1bCXNwu5SowQveqdzI+UJlhKFsNjLI/YEOwdhONUsagg+mf0dLXNxyU
7GgzgvTbEP+QfWhwL3/AyzQ+6NLh/FC2FRnQpPPoS+oSnYy3GP9L2nlfkhwjKv3b6RjVfs5FOUVf
mlDce8443ruEgm+tue+3y/7jrKayGqJ1XNX5bdu589rlTcuOtoFkYWWmcBYazVkk9Sb2wkK1ayXc
mKWIwWBoE1vB2Mp3D4xZ5h0Cs3STc8zb+bOw9z0pTDhAKjO/aUX35GZzvZFjPFzb9YzqPcxo8W46
hfN35yRmfjaqNt0VSercCpzguGL68GMHZPps9USZxwE5GGMvYGTS4f9sJVML1b7Agw/7pzGOhd9E
J6vm3L4yR8z085DzYCacHSgRMuMuQ9zOOLn5VJSesxP0np/JZ/S+dfaUkndRSPPRzB334zSCc94L
h5mO7omPhxrEeayY6kM1z/71ZNQKLgxqbKssl9Zo7R6ooH2YntLskE73zdfK9LxttXjr6s66uKSB
XfygAW1io6eny11whCncfe9m/l0W1HStAyJEKP6TyKZN0chHgyCotewy/8SP6j9MDsgFNmHyBLHM
2H9Os2jv3M6ga4BBYuNhKNp4KIAClRRMIoLQ2Y8we3YKa+N2BBdAIF0LWL1rrRWeq+SIvsFceIV0
x/GT10Mg94Pj8GD7xQUzLRFvuW8yZ8+cg1O71hXAa9IdqhnUq1PLDTOWcp8JcgWzufVe+sX7zkJT
LxPt2Fp7XUknPQ2cJcq7MDMgqJgfSLbDd47/5roXXnkj5oBjPwGR6M3BuxEimholedTJkO0znCXP
TIZp4pR1eJ4MBsmbILCzozZ8/bWjHMd6M/Z3HYYqj0m/P7RrIy3Y08nobNZFOTjXVOxL5hgiyGCQ
5SmTGujb0FWXMcmz20o53Y3XTtPBqgkuX8e+d8jJwj6OXmGssOV45xKEyCXpUWPa4ZC/LvlSassM
pP5oh/hplUrSb76T43yoXFTssHnoJSVZ8+S21Wd6tNOW8YydrX1nNrM1ntvhRTCWG1kEWuMYVkuq
mSdJiqtJ5dvYpEyeZYBDQ2Ch5BeP0aebf45kR2ziviIWFAUdMZRhqC+u35evriwGEIuJsfF89kBC
DOe9dgi2AWzb3UoxtK9Jk7JmQ3jLMxYBxA7YaGwXOc2HTvSF2/6pbGrFlbCLKfoWGbomkoBoAV7s
rqBM6oxvtYqKy+RU5nWMs/QDUJ7h1W5i7znsfZI0isI3MuhAs8cEzNF55gLMLfLiYCib+Rut+ZDk
lQEgriQ3N83rDTqCTK6SGhtQPKZyzSkqvNZYJzZdVtPVMOsAUkg2WXyqbjrYRSIu9hhnG/J32TMA
VJMOl8FbBXiVlhGUvITwYhmM3QlXUdXjOTZLljM9hw8eWTmEacGDPZLdwjYi6Q7xXDIsJSh3Nh5j
4HY7Py353dgU9paoulM1x/2fFbURFUZEeryRcxdI3fgcYHzIlo6SuERuhVvLNZvpoIQVPGm85y+G
WRng+frxKvB0+OgUc7KWpCDuJ3vy8U3Hw8rsneZzUNkxx0nhrxEqfOBgTPxXoATD2vpeWcTgLXiK
meWV4QkPVf4knAJvjmfco/FIMXwW5Eu73g71rVo1BegkO8UYM3E42biM4VeyQCniUWOvCosgSH+K
X9MMJcfaoE4GytWVbJXhARWyiSl8/Aq9xt9Ty9tr1E/+jmxVd00M0slsyaiQhP+tcmfJhPTDteOZ
Brl/PM4imeRZO/m+n+XLXPEXR2Xv7U2Nki3HRrgHbDo9MLKO1mbvhRdiEr8ZFSlG9ZwX2NUG8xTT
2N22dLNOcaOzgy9oD5jTAPmyavp9BWX4Ne0k5mrLZtfhIHSy+9Letn5c7/Kxa69ENyVXqZz2KTm2
2FTwslJUK0aO082oBKnO9qT+H3tnthw3kmXbX7k/gDSMDuAVMQfJCM6i9AKjKBGDY56Br+/lUZl9
JWaX1NnP9VJlaZkSAhGAu59z9l577zQQOfV8IOOxBjrck6FnchS8nYxWR2qTInju2u9do5WbSiuX
nSGSMshrn7gbDSPeXIkrrCXMPiL9gIsKAJ32mgh7W8Ju5pzin3DSHnOt/jzmC8EQIV538QR6Gotd
ScOIQKQr1GfvaR09Gz6cL7PA5y4rwGDZq68nCMQxqQZu539Fn9iuCEtAwK0ZzlOZJZDDSvPr5Bsc
rMC5r73YJKWt6dbMbLZpX11NsTsSFC3e8sEHcIMlhZwijYogYu7+abGWt2lIDiLtzW0NvBNHqT9H
n3T01+SDNJ482k01BDMWQQhn1s5YNkOdvIBJhkbTxddO/aR7Q/9Ye5jM4jZ5QPkX710YK6umHvoX
zWwwwI4DEVnUMNd93wDnmAh4RNGvHx0rcV9AaBa7JK+Ft25j4LdJLWiPjqkqJ4iem3blaHCEThTP
eTGIe4StpDXbOJ/uAQH735AVg87RqoyGDumQrafvzMEcravOyxFTBXWMcC3DX8ffZ9aSbFqaziON
CyPsSDLpeKLdUZILQlfTTrtAB024NVp0FYHkPESqXu+SQdp3oFNarUxhTPk0TUU7UnJKHzovEeu4
wWX43oaCF5CrMmLAhU0hglga3QDJfpRFEY99vyYOGiBbpGYac9mHnwkX1DahVlNjlIRLI9CAeswe
9+zV4Xyj2Q5VcuJqm45IeP2Uag55mZ3Cbea9y7I0tqm1KnAPs9Al0/A9XUCrp2KGVGLIZWtEiHNi
CekU7RdN7giE8b3ROt1GQHxBMbAM+teyHIVz0ymPcGD5HXqE2KlauIkDR4dME/quQo5x4GzPX83A
WNvEJQU69q0IjL/hUl+NovsistxcJw3HPwKZqlunWZToBdVhBXhxYcs/mLJlI22t8GjFDk0BjB83
Hn67q8uk5nK9obK1zQxE4YBimZmNBDCD5jl/ufwnvpeb97g7xcMFte4SfLwHFVO9tjnsx9XUmHQJ
PGs8jwQsE9asq1nPUogHX/Jl4gXBUBp39fbSKK6yiTEKgql1L+kbo0Wo9CBJyITXfD4iwiF0TUtX
7ETutJ8QfnEDScrfyDqy3LU0Xm6RoxgvTML51QkO4jOPU3NonAI98sR5d9Fi2LWyB41fzXOHZpP7
wrkXPlaovk71EFewXee03nFUUzPjPnOb9SBDwuuTha4IzUsWg57BaogwZV3ag0OYc6jnOc+/vmjX
fhlVrzT/kp0uUzqK3nLlN9jLAyPzAUezd4CqK6APbBEXIrbJoKufHGN0rsp0YUK2ODSvwkUeL8+d
Blx5C+xA4/ivggiajPCSroXoO0wKFdujy3vXCrprZEXYy13Wq+8k65myGfwjv9V0wkfH10aTcoUw
bbkxC6PYlaoVR/rbcuOCqDtf9PZE7y5bYfMEdLYKkkcvy1+YpeIhQswEhxIhAC4V+vkuQmt83foL
FORlKwu7ObiF+rdlx7dlCJW3aljufDPwFxGE3PjOuh41/QXZDcwH2Ul/l7Q897HG8RpZHqqpS+PJ
0MzwfTFsmkop4H5r4S+Fa1i+0kos4PgU5vDUmSphyBjD40BC32sYE4gwhzGvjoZ+72BbPbNJ0puP
YWWUr9Jtu4Nf4/gP5nbIdAQ4WYiGZKq5w8IUtL/CKJKcgEOiDdDZmtfULc0nojn4D3I9k8e+5Gsa
2tK8H2WXctLig5utjL/lS169gvbi0lPfDsesm8NDR8sVfaNHOM4CuyrS6ch1NX/ObxJ5xeL7tXda
YuCMhNKjq94K3fNXPsO8XTs04VHv+HW6LuRln5iVhv3s07Eo/F3XDN0mKiHfW7TAbyqExZ+b0cFQ
tYjFuMoi0zgXlghRCFp88o7Kx1kXLIc7HTtHGzAW9WDE8BSMuNmuncqhpYARDzi5hyc1GP2ep8Rd
9K+RnkJwF54GPTCu/J1bNg4J11SnkCNYH5EEFbuIOLpHIszCd5d0W6hwnXoGG33myYNXfEwiE+WS
R1LIXnNV8oLnUvaR5z589wR18ooCY3ppy2T6Mg2eQjlzIG9opVbRJuZYwc4ISuzaaIfiFI9d/5jo
o/etGuzwPSkn/zg4EAIBMrMz2clYb2fHndGJFjwBg1+Hn1OhoO9tAwNw7ZY0uNeo6f4i/P9H6PAb
oYMFZJ22878XOjyUnDX+3/qVg/hPWoc//+Bflk/xB2MtBr8eliIsSD9gkZmq/aELYEsU1zaHXDVl
/8vy6fyBOAKFuaWCUWmV/bfUAWAy1hdTuBhQUBYxe/gnUgdign7utGOZYJCpM85kLGUipVHzqh9s
ND52cbTitXbFxGq4w7aKIJd0qkOeLXLjVjD1dHpX91Ymhp1XYn834J0emK4jApXl+EhqXX5ltWa+
MuoOPmWiD1BM07Sg3DXSlSuKmAS26D6qrD1tIPJObLAL7DDPYy9vR5PUe3L2POpkkxpBgC8NW+Cc
fg6YBVQKqMQafv5DV0BMA42msgwj/Pvj0D4Wlh/zTnX2eu6b7Juu9QFM86cUz7d1ca6G/R0HS3iE
pXB29UhCXmClfX6fUNQey8qrr2Y3Hhj51bncDdZCBnFWwAgaBUDYiCS/NF06zqJARLq2t1YpGR0C
taqunxqhmVMwAl5YD9NU5YE71VYczHox7xeUjBtqaipwp3au9cbbZ5l5X+mGS4aMb9zk0rii75mz
7gNOiTBMbiR9WDTAXrjtcFGteGDKDVB/dMGRRDeLHZcFHKc+IJmrBdX51nU095inqViFxLQGve1W
28mEz7ifCguPrtNO0QYI5kMNS2hN2MmzPxvm05g7Ati+O3wujJK0wbb21/qsrL1VM5v6JivjhPSS
mn1GvxqKkID2orGk7DfJWHram8wmA7xGmfUanTXREk0Dfael9nM4JwQasEqEimC177GqeMQI+uyO
4CugeDYzp/Fdjplpj/KB5MK8KIogQa9xnvKiu9fcjjbanGgY4zk/tdaAkCtxrmEDECtrTInckCtD
BhITHToHaW/LEzRoq9LWWj5N0bIrq2ZpmpsyzdBvZoEslUgv4C9qXbD9w1QsBZTdohPN59IMHSj2
xAXIwGeJ1sj6ZfDbpGA9O5nvCoDDbnS23AWjwBaZHUiQnb1UTXfvwzyaxdOo963+oA0z2UUbPLTk
YzFiyPvJ3OrIBiZ03FKUjj7dsK/PVb2le170KwNI2qfSq6Y78AYLeMiU9uwWrgtiSalFE5QwFIMr
rW/xtkB00J5j6SRybS5uTusfe/+NZGjvQVOqvzkw/UEFMSi7h9hMaBArSU17EX7Cc+gUMPO1dDaN
VV7N+nkZRoFLgylVuOrruCTttCuKIyVJvIcZpW2ShTpqBcJxfmBM4IJpI6eAPE9g3YFTC+tLHdtk
zkd5dK6Rxp4FaaT0rqpqhdaYnjgfQL+hB0joQ1TDri2yZZ/MRXUrsOk9+1M9McyoObMF9py2WYDO
gYNcmhLQSV4A3gAYo4FDt1cigp0gmGtEloNlKVx+8kXmKMCtbg6QJZjsn2133w9ucUtUT7Rza5tY
sME5++kQPYZZNV2RQWw6QU04zb8ccv/ZEH+zIbI72L9U/t28tu3rW9zTlujaH9V/f/7JP3dE4f+B
GhAZC4WShdbLZ7D+l2HXUmkA7JMoa4RiIOAN/mtHNP9QGiO2UvyJtncZCf+p/rMN8vFAa9NessSF
mvhPtsSP43b0tMydke5yTqfP+VEk4luz0PBsQe1Jsve4jCjMsB8EiQeq+Ifjwu9Fb9yE4bJXME9h
MzdRO/689eKgLGymfVzJXHDB6dWXqijZVEJI0P/8SurAYKGtxCF54T3+sMlHnRYiaGH+041Q48Ne
P7eoswNRL8//+EJKX0IMO5fTudbPtzS4meGXLKt7vEHvMpPv8ATeU/7//3IZRzm++cX/9ht1IkbD
R5TUHiC1v/G9mnxlNH0rOSX/h6+OZxVxqeujcuOY9PMdRZWe22XMHQ1Mla4nBTsKS9O7bor0Nzel
/qYfNQ88DghbgVTwO0H2+CjRcQeGtp2PGS8eqcQR5d/P0aRcEM/VQI34629QCSj+djEL1QriCuGj
Dvr5tmjklbybJTQ/kERrt0W/ndL7CXBHviIOoF9uI8SEBNj980fRE7bloCt1bWRsHx560ZS9mcUF
wvg6KR96BK1MEDT5rOFt/c379VGgc/lCHVQz0Ew54boftCwLJNE5KeFvaX2NPL2v5k1q6uHDr7/J
/2G98MQPV2HJ+vEA7dGhHrQ+4yr+5FD8Ts8k3BbHovm/fXU/XOnDVzcibCxJZuAByXq8w1P6ujCg
X/0vXq+LIPXnx4OyQyWvoMNSBv8PjwcnSsfLyyrfV4NZriucyKgqqm66Xex83vghNFLDb4xt7TvO
Xkd5z8kZQKRV28VxqHENrMYSbyHBIf2qKYvxzY0TQjHSkBACVze2vSvfmbNbh2ghZLByGZoyx1Pe
K7+sVc68ASufaG+dGK1Vz46x53yd32GuNT9J1ywPDmEUX4aciKcxn5w9ofUSxhQ9BDyjHpPpSUQr
Er4g/DEk9dZDHdkHkicK+HcZHG9EIA+dltpHHZz9Wx2yymPR5rMLg6ukdnnFsHZIV7HrxSUwpkz/
msoYj2XL59FM337NQ25aMrjbluSNniNzKdcoCkg8GawwhACN1nYKas77O7Ibq22th9MmrWkTaIib
VrnO3S05CxdD+m7ldoW5Cl0Wlxi28AbnRA+8ipSBjmYd4zFYFUc7H5Idrsryiukc8tq8Tnaej5zH
zXTzUxQPztUUGemXiISaZzHKZEfGUvW5Frn5KeTeq8AdcW1WwP8WPhMumICJkd+tLIvsh2ASNj0V
jersuR2RPNHdye9oEHVfQr6aqzitq7Po03fd4DftU2F+QqD+PrVj+ADgrDxwHubT4xVX2R8lhrAM
IiXvto/xLk1wMKdIcQ6s6N0K/VKyG6LMCjgGAODNcBrRTUFsF9jYXU8Ro1PayVHxLmiendAs8CX2
mVOsMQ15XnB57LM2QjWhh941ioliQ+HJbWKYJpuSCUhOht+jt5jcUuQm8ou/0ArK65GBrRMr61mH
HnJVLo3Idklh6tWN0Q+VvxZxOLzEYaX5G9MYWo8qFp1KIPSiudZoHn7ytMJ5xPCWv5suYhPucd4U
EBkDzuT13qZd/VziAnu0mPamK6dhZL9qbIfIEp+gz3JL1rp/3UyVhQvW5CfowkmidkBZh5s5khoj
LOE/t3XDa2fTbGU0yha3zL6366xqIHEiGzndd+SkD7veK9JXf4RBSldouCFDiNStxGdWffHAj0DL
X5ZmkTun6rtsi7jeTICCWgR1LynYgQDq49gHzA+Mr4tftd/gpJaILCCVrrPRaZ8G5NqfIaE7Vxef
ZT6VfNim16wj6uFkXjMD1Qg74Jdw4kh+qSOzOE5hVGyaCRYjE6R308MOGhpIuvggjDiifF5rc4u1
Oc5FfIqkP236KPN3KfEzQW+x9THKylax19DLQ/r2gAEOAUdcTfH3ovKdfQGdNEBKxFDGNvqXqp2H
nZWX9Pd8cvo2C6PyI7RK5iIK7aPB7muNbOc30feub0i4a4kCqUERlwPyuDkhekOYmz5koMZW6N7F
PS+lQdI4hMxsuBm6xt9EkvccsFEYmJUrP3n0mK90f9qiLshW0TJVMOlG/LqBTMA3WV3GQ82qSIZx
BuWhIFTqbHGo3NYab73ss3k9oPoLrJasXsIjnT2DQyKV1L5b2dy3maevSasR2TmmOGOn1ruzhs44
ldFoPKZEzR6nnidKsqB+6fGXrfRsLtdDwe077cJrRMiUf+6KfnxrtYaJUISvchXb0rszBImMtp69
IqwgH7Vh/RBE1d0tCb1NE/XbOnQRZQVYnr27sJTNtTGScoM6gMeQ6TpOPj3HQI0Ed5WbfbkWI5du
SrgEcDS6lWkY41vsFAfIurBA/FbnCdbNTZNkZ7oy5TYeLTiybV6d21qdq4k0uMqMiodprPHvBbmB
9ZkMjSAJfaSNojfwC7DqItf73EnP+K6PrFaDekYcHdQMEOnkRLJCtAUQwMRy5CQRaFrnnNLI2bYI
GFZDSTiuQ39nV3clgT2LKJ+SiW9ooRuAToC0SlvDQdnzC6dBpuPcjdgNHocqUml7FMkhhtW7tmft
0YCNrEefl14OmBwGv+y3FtqkICqG5GSBnPnqG313RZYF59GyP3uyzfatIJo5jUt/l/uRdkM+29lC
4P6ipWl7nqe4uwnT5VOiW+MnT87e2oNnQbvBcAghJMGwiOv8XGlNeJvJz27d5ETlxe9lBJeRgfYT
7/NzM+gMzz1y/uIoRzGhW9UZxynaAFCHOxb3r5pDiIzpsumh1bQPWhIjxixYeZuCFUfPwfQkOmmz
NNvHGbu5OlsIu622C7/BltoLkYKYyJb07GI1zCTY7GGt2M2uiP3AhNdNFFpLgkwwZxmLGXZtj7wI
xBa0BiOdNPuxJiSGKl/Jl5scR/VQL3DKKivJAyKZO53x5VgDSs7NpzY38+NYW0jiaQtVq9Lr66OV
tf26N/LZzNZhPZWuuJpHk5kXmw/28RuR09u4r80RBR2TqVjb2QlW/OOY+hYgCrr1g3e0B4YdgJt7
C9Y1Z/EGZvriN+47+PLYC0Cv5N8rRyimSkQupedWBvN7v2k53Tg6GsiJdX32XIkmpgM9dEsqWQQ6
3O79HnxmlIJ8jBt7veC0JqqkNdovntQlrMcpexhTC2RCheubE8Ic2kR3u/NwLLJUrhkEfrW9HtEa
GHVthp1uO1q8NQXvFwvHcOc4qaYElhr6NDef2KvNecd7alpBmaIL7TOv25s1KZJTHb5C1KeBS+7a
xtSZNpLuytCQwdKJzhKSP6IX9XVhw5mF4WwtJ17X6C3CttYH0gAhm7nMKYFaaodkcnRv6xIRillC
sHwTdtIjH3KxTY9ASRyCpOKGZKIR6743O7/T2SvL38+1CpY+an+cKI4F++uSffpD9Uq+ZGTTa8v2
DNVZb8xxuOminoGv13BO6DhanmYcyAgoFs4V0m+IFmiYandWHmGd9n9XqH20cJBFyMDKJemUDgXF
7oci1yXAnneAzwMD6rnXUSRL1tTRxRSZ9ffhzDb36xLjb5UhTXqiILiSoXwRHx0ALQPYPBqrDDkD
h7Ai7EM2KPBFRRFfsjrLw6+vZ/ytplEXdOGVYam0rL+BvQrl6LdJQ2dBYaYZsEqUpEqiVF+nTf6K
UcTfSNTFZ6Ye4+1l28GaABEhNkdjGxuIrUOZOa/lUg+7qWVf//Xns/6nz4dhSNmrXZ1O0ofypJrI
M/WQde5jUNbHfmjz99KqeafGbmxRHSEBnTYZc10Y5KnRnQbBWZPQoepcGRy0E26Co0xx9EwIOLNJ
5dkmCriQzb1zZZuJf100aXMtBT3YDukJGGqV9B6FrMrWROG6sUFyPFi2br9aAodn4PM/OziB7t0c
GmzA4TxlzzpUpi+XXbEodN9bjYsacvz6u/ibY4OnkQmOoOcrhMr+/WCViPoxZHbeyn2nkMaOgsgg
QKKPa9kvNRqOvcaxMcAbYG4dhtSkGXbHX3+Ev9XZUEQvwDBd+Slxxf1cAXczxpwqMZK9T729c4BT
XaFR/t0y8LeOBVehUWEKC9IXNvYPv3mf9EMoiCjdC1jIcIxZuApoGKva9KkzhCyZfgPPOTEOHl5+
fYPmhyGZTQ0PcFX1f3zlDf5YDuPZsocmG+O93Y5RCJqy9K+1MPS/5D1HYwRVDsgFzfFVgNGzJCMK
UZlDpsgMyWRFyEicqPW26YIaoZe1ibqK46Qtmz3nb/86LYv2W02sZHfQwpbC9fLp/9Ov/l2/GmEa
W8m/H+DeJC3gV97sKvmpW/2vP/f/verMadl0+P1VT/hHr7rxx7+a1Cbr059tarVU/dmWtvQ/AFLC
/yeZ3Wdg63j/pC2NpezDNkgrBT8mi4dgKEyHVW2TP2yDCaRSRyJGV1mVaFoihFaa2cJiQaJBqdSh
+ulqhwLQNDp1vKhntGuwW4trNP6E4ABHrwPiycwIwLYgy9E3ZuQIMjSxhSS2XKNoAwFXyQaGd5sm
/XIVJu7cbwrsDxuLWcyN7+ImUSV9CGsDhfppiIvhu5t6ivOQoJNpYrI7g9S2xH2tEd/WpNg7vHGk
ceTyeSviykiHt8MjXgFKc/yFxTUfExkD0pTq1fKRArEnSWomzTrMJHWQXRPbGv3CDLxI3zwYHMW1
o6coVMGMo8L9NkRWRCKE72rms0o7TTZ5H02IF2nYOJ9j3ecsHfgjYWpXZWdJFueR7sB4W5su0jPw
VmN0Wnwt9ralnI3oHseM2CKKyZkpJVHO2cdsh04nTgaVycGw1X8ZGRgKX6ZGVgi1cLsEEXBPJxCE
1+NwwYyM/2r08HRQHAsjYhaYi5AxAFtp9DVHNHMe3LmEALBkCSNsOCWBEdXey9JPnbYpjHHajAi7
d71Y1h3/FJT60Lw5aT2cXC9Fj8lg3NpnwjIo3OjQjSFtiya7I3852+VNjhGn9TLaQ9uqGXA1DJmo
r5p83NZwhBBlk/7pdAhd2dcSUidIML0bSAp5kpUjX0D8S0L0CkKHHbBoXSKd71oxpfde29HSYpC3
RmCN5aYwkkOH7uFz6nA2HOOYU4ILkZPsW8bmIccHw8hIpE/l3TAxa4Qcg3OLOmCnGaM4EqhzmPz5
0QWq2KBv9NuvTknyRC5jdz1ZVnKQEe4bfWTmjdWk3bTYg1bxkmRP5YA8DNhgvIPv4b8JMjRAU4VN
ejtoon6NBngpK+Rv+smfvSUOSG3QjgWwR6oTvdDvGhxTuxEk6rNlZo8pETyfhYgQa5q2fEvYbZ+F
Im3abKJbBM/2IZI5OS31BIXRIk0xxF+w0DXZ+LjL52CIo+61WXD8LEmzJyLFDmQ1Xg127Jwz6r+t
NSyc5zGkl/smsuWB+ABxQ36K8RnKjncy3IIkE3NExpXK7MAu4q8IP28f275kCD065V5auYVlbZ5O
mcdcNY8q545zt3GibZUSxBenn/lFs9009dZVT6TPvi8KsNuLnb1VVLPhKmwiF02ztdziPx6u846z
D+pDA0lG5bn3c9oxVdc0i2XFmpIbj6bgHY4ZwalKmciyqQm1oPKS5FiIyDr3Xt9eD42VfJpanbAG
a1bcNDkkaDpl/UiC/fiQJKI6WthKNtqU+J9L5r4UqqK76pwSud0Ehe2oL+6CmS6P81tHx7tb0anb
dYtOdHHqe1sEvc67M9B3YFueP02piS3Vx1gjq/zQOeENZKdiTeNPR94FaYqkioPpV4jA9ZnsFisA
Mdl/64vRDCxZZHs9mrAMORUNbIRXuyYp3C3spwnfnai/VgRzX+nYdcCNU9+Jwh7v0tKpOVV4875s
egK35nF+AQ+yEAeNYoYvJDxjVkLW7M6G6tbla96TDofWlO5HKNY73BWkgUEYlE9VAiuMn523RUPR
5buy+mZBP98tXj61ODt1azOJyca11nS3LkJWczXks1ilJgGBmHPN98UkQi3QRYjaRac0hDL/WE1y
uKFfflsNnX8ySzN6weyT7RbHr7eTBS4p0OdEvxGJxPSDNPGkYSC7m6cBboDRzv51WaoeWTads7on
QsjgRT32fUQZa/uUdRgZpkMijehYldD6Ik8oBbJV3PTIPSiVWGpo91xpAEePZm0bD2LOib4gnwgz
Yi3mtzhFpMpNe1hwevIm9gAa6q+SQG+Qoui9J0lycl2aX1J4ToesdUCqAYV6NJq0vY/czj2ZABjx
OdRLFmBRqZ/aApH75LhKt1hpr1XZ6+xoxnifJbhzAt4e95oUrPkbhsWUlIqopnVYOONRi/JhF7bG
cKK3h9M0Mwvg4nX9PNISu52UVwXP5rKzkim+Y2erQFJibPG6wn2fE9llgejgP/p+9G2UU7qxk8UP
QhqEI02Kq3lqnTVTbzLbQMHLla9cNZ4hMdjobTa8gnUxCDNGKk53ZdFQ0Md2/Rwql06p/Drexbrj
KBdPYRv1tvWH+hN5t0JsbKiSX60o8lCn4AHqlRtoUL6gTDmEYqxC6Btp+Mwm+xv89y47oXKlk44k
HdEIRqPea8tjXWq0mzroqynJeqcxc9HtDEX/iUBABjAX11J7cTC1ysxURa13vSiDk271JB7TZGW7
ZkwTXWVjpz3GsQMJPylZei5WqfJim2LRruirKDdVp+OrciVpQokeFixLDG2wmaKbT5UXy0V1o54J
ZdFCg0vLyIAiT3PHe5XKy6Un1ivlf3mjRYXz4CnLF7AY63rsfJtlcDZv53pB5x4WN+oHPNaZZeyW
DsInQdlrX1nK6OulpHtSITRxAawe5N6Tq0xokNqybV2Xzk67eNTIXdx4gs0xkwlK7hK7+XwxtZFS
9dbFDU43o6uWNR5C/8FwMGmQ6ILeR5njmEjhk8uRKN+Sx4p7zhwmjHTKUkfrslyNunXtXfx2Qlnv
at1Agyymo9+Z3sZItPo73U+8etqMbY9sE3fvwjpYtcrUR+ZPe1stWXUrURLtqeXM/WQ5xWpRhsDx
4g0Mjcb9xFnAfJwsH6qNCvJ693Kt/5wra2EoqxcclFATUv/OMiFkcn96x7lD2RLNi0Mx7VKaZcq2
KC4ORga4pAG52ATekqohZo+AnvFo4nt0Sra3WXoRjybG9VzZI0POpkS1sFn3F/fk6DVuurYursqJ
RfhkRX2N17rBbtfk5+HiwwyVJZP9rtgOyqaZddq81RLD3cNOhXFpIPOHiYKzU9EcVlqK37PG+NlD
5wCOJDGDQqg15MHJImPFk53djhfjKO5lTKTwlzm+Du28kZoc70XTxMEIRPQg9Lk4d7IeeU8s5PER
tKlvHHzjDWWZSaw9y4oH2g1YMifVAjwhBteB9JgnqLPZk21yBgQ2u9grJ6zrcyU7/2qRgtNK5IQH
Hd0kTQidVEhEaOxgdBXDAwVss6wn5bpNO98nqWgwkp4jpl/u84tF1/rTsCu72cC/a9XeNZBZvNiE
vaF5jus7obXWjW038wkHvbH2ZUJ9GdU4gwuSCSIO/i8LybMp9uFI+Yh7DMVF4hjcpX3MpWt8Saiu
A4xNUHFDQVCXm4sXQ7mTZ81FcT/G1rpW3uXKWl4bzMx0EO485W5GGy/WsCCRXNaJTswTii/d0mjW
0+ielEMaW0K+IU7kiZ/F2vb0yFZ+C2zVyjjcaFlyHuzEImjP/mwo//WknNhAn7K1VO7sSvm0if71
gwwWN7JqXNylyzw5inF2F723jZXXGyn6OZ5xf1sXI7inPOFwtpotWhuT/E4c46HyjgO47Mi6ynfw
QoEFK4f5jGRzh+WgWsEM3/nKhz4pRzoUYyhJPH6vABM3aBPDxxz/wb5iDnZ0lKs9Vv72QTndQc2x
zbW43/GJeVtgucuqutjibUJSmNVGp0KZ5n2ZzmdH5+ZSHPVkUuXUCagHV4Sv/4599LEzgnrDJGAA
xQhMFI/68OfCMA7tGUqslxzSvKWs0yY3PDZ4H8lbU6wKWy/qt4qzVMGWDeXxh5L5fyFiUhcHY2OC
QgGtY/gfLr4kRSPmpUoOxlQ2b0vaFNdVksWMPXx5/+tLfewzcSkLiYyFGgcFpftRs5LUSSqmOOdS
lVnjzDWwAxHjGZXff32dvzWc1YVs1wZnZUJ3EeJDQ0uWM3xv6UYHDK7zlkmkfRDoOjdZkXS3dSOl
fz34sZ6sZjt/rVQ/mFUlis9aGKviOoz5dL/+SH//iV0CFhiOu0T/KBLMzz8x/nIv7qgyDjUi1hud
KNCdlY5U0HaGrHetR3HzxkiQ39nAYHG59n/6R7/rHyFShCD17/tHp+9fm9dW/iT+p/up/tBf4n/n
D+YVCBnh6gjkk+pf/XfeE+J/h6GG8PCmXBT+fykd4RzqDDpgaNI+ItuEV+ovpaP+T1pIwBJ/biFh
JSSFxLDRXumWwPjyYXKBX08DQh8P11a++MTg4PE0TdJxLLtO5+J6cBN7pqxKhjDmNKJ5NQNtOT46
XiMO7dKFD1nuhSBr+Pg3jZGKM+cIcT2ldMDwrKI/NvFpYyi2Gm1b4Fh+sds8hzbt1ukagkS/xUKT
nMzJs9g1mgh30LCYm8oAXY/Lxzp1Ed7e0CW6QR+8/FZKiC3dOPb3PjP6NEjmSD438zgeba3xelBd
onihWguZwsSaGdRe6d9nsZffN2ZHBS+XQ+thxOUYEd2K2lnuGek392zB4ZYzkjgvINU32mh1RwlE
eDWNlgQGa0wbO7ZZphO6Co99kk6vrpvXzLfLkMJiIcqBOUx7i0cj/oR1oMdwW6bV2ooGc+vHkJRR
Ycf3ziTSzaDbZDZrOraCJhrNa69un9hM4Pwahuk2gT1YlElWtTwWXS9XujF9ldPUgNQlW2+va0Ny
XSfQJ4KictovOOXGOKj5DZ8ymeYnj9j4rdbFy7HJWcyCeLaidTbglE4LybA6RX6pwqjTvZZF51Gm
6dZNJyAhsUO+I+qvvT6WI9BJAooLDTN8bOQC0FI+zg9zV/dbOeGpBYZhnsGrtntGJcWNW+vjtd1i
dGDttF5p9pXH1De6B2YE2bSCECw3mJs6BPUxyYp5Zfc3i1Hr29pwtXURZsUdogzroZvt7rPlm9n7
zB77aA49DBk5Fee8dbQTJt1t5OjdC98VdBvWPf8WfUb+YjXJsOV4VKwLTmW0yeSyG3VH22hWM32r
x7Y9c0Yvr9Opm1bMfRGBpDw4FGx0mN4sDCBwoBoDO4m2WEQlwwGWGxubyp1KQ0Z46QPfnEPITLle
DluvjZeA+cDrYA7eVUF1ukPdWJ3sxiCPtwCnrJkLERNtNG0nAw3gZsAMcF0ttr3Posrb6wyfvqdF
lN7qFeetREbLWVI6INN3Qu3NKy0Pc2fUYimvR5FNATtff1UkwmX9iuMjTCv4ZnmYrlMtc14SI9c/
YWaeroUvyUK12/4mcXG6oZqrh7tG6d3ri/Rdu6jgnSR69Knzzh7tzEZp5Qelmk+Ufp6eAs6Ti6i+
vwjsDaW1d8q6B9yoFPjiIsZvxwJhfqI0+pZS65tKt4+BFAk/uaQcDcOLtJ9aIX9mGaluZ6X8L5QH
YOhzsNvKF0CYAgdGmlXVylW+Ac6W9TlXXoJGuQpEjb8gu1gNeLenT+3FgDApL4IQElsC82ntv9g7
k+24kSzb/kqunCMW+qZW5RvA4T3d2TkbaYJFURL6zgAYmq9/G4xQlERFhSrnGZPo5ATdHTC7du85
+yBawqsAM7o49LOkn4i7GDODVBpLbsrF44DAUNNWBG4v1geOJ4/gKDgLO3YVEsHZNCErScIBbi6q
z/mbjaJfHBXGm7mCPidGi3TxXERysV+kb1YMLO5jYLwZNOY3swaobowb9eLh0Bc3h3gzdkQ1bu9m
k//u+dD+sIBgVlocIbieI/wh0fDmFkFF3Kr3JNMvPpLIKerurjPiXi44V572A+CCVplXnZsWYx2Y
AJSHe5GOkftqYvgGmRAj+Rush0KmQ+Os3dpSso3S9136eXLqWsto/GpCsHGxuf2nDvhVHQApEgnA
39UBwz92L0VN1S8oNb+8BZ/tP//rn7jtllf+UQw46m+MqlkTTWb5jIm+eR703yxEvQvbj7wNprls
998qAcoHxtsMVBAb/GGH+FYJ6L/ZiyCd8bzDvUT5/e9UBu8raypKfhDAWNi0zPzfF7wmYTpMH5x5
l5UWXf/ZphltR4/ffSj/h5PC20WIQGOOxfv8SfmN3k6pPc8F0pbpQOycdg5iRzorGrS/QiZSVv2o
GOH9gG9mpYQHq6Ia+bFcrhDnNoDb5h2Yic5P8sWVrBuoJpA0+3mUdLtCE8p2nMkX8NBa/aJa/+nj
dDWET0hEoOPiYXl/UNFzDl+DrdOoKYeLXjhP4OiCv/8wl2PVjwJtLmF5cLCp5JDwv9O2C6FMvRpq
zc7ShstoGY+EIlerHvCxr84Nd+mft/NffHOG+5PkhYA1zkJUsCY5eygOfvxAUWfRqvLadsdEpDkw
DNGQZHmAQDOLxTiX5oP5Jt0yf5dxGeSJMOv2kHcVb1IvKqcEMk3EJhcjPN33AzmV6PLwMbMBL3Ix
1lukY3qjISMrEJQJikrMYYXxSU+HLetxRz/U5cQjOlV/nFoPytXk9UWQKXQW46b3AiPOjAA9zvg4
pUtYvB0NeNiosuLAhDhG2EwePZGlUeEuZbYRRpV1bXVldmdbSupLU2CjjDjA97LUSC3yMISjOvMp
qZdQpnnes6Gc+lSRG6MovppOflcl5qs9u7edoAsxmG5xqNXxY8QQgEuQ4qtY/MzCSGdCKuZmmzWL
GJhYe6tNhy8i9pq9k8bXNY6jIME3szZ1eIdUZPZ5HClF6XmFBz0yHh1FCw9pnKB2wENO40h+MZBG
o0OGlTVpacoAs4kuHWSDVe9SRnoywhJONsU4hFCXkzxcp+oYn8rWWvUxYmVgQMPRYtKZrQehQOth
a4o8pnlpP24SECiXxsF0EnM8Welu4lzVapqqx7LWQm1TjkLYDyZ5Nk9xJsU1Tl9+jjuO+qXSMnnM
RdLvGJZSQSN6KPhWrfgYFg3WTKKJQD42GagcgkrZ7tKbpgKlkA6ltiYuRd/IJFcfzSpDmAM/caXE
id5/6BO1od5SIYwosxNdEmjs6zJZ0HV0U4MYrB4jlUTz9jMqySuCvMVtPZfihuCRK2KejA+0IbuL
2RvZbvG2nrTRsHcF+dCQf+xk03fluC0L40OcCYt89aSPoHEakJ7axLtVkettkdGI0xwp1c2i39Xb
fjoxe6wJLqtzdSOGtPmAzZg6k5kX1f1oJVvhmf2RlimWoTm2bxKn3YShQXxL2Dkaw4qIaQfAaF72
NMoIgX9I3kg93MKwfEiBwdCWT9EwFqU80o+CzhETeCF7wnGVcNC2ukEurKaiC5uKztxDT8HQXC1B
GGpkVdcFGEydO1qnoifBW701wmZ6ASYDK5OH5kpGqUL6la0jafLiwM4pm4K0IMuF/rUTNGrD1XAd
VzwvjAXh2IzhJiQL6zAqLuyZrCtXIfylLZjt4TiiWlw5VT+sbGbp6M/VkGe/UHzMYhyawp6TgZV5
vmHnw4EZFqh7EiU34aJ2r6oq5dyQEBDixC9A5548bZ6QyXTqXTJO6k6XxkeH71Vx8+g+q1STXCs+
aSOZD8Th0OoPM+HPptIF4SCzgAzMmOFKelJgK92mTQgwq5k/J5Hbun6s4rR2w0juoR4SPauot+PU
b7qxinapwjwMyOlCP+LHRqHdPAhNcQqWp0EJalT5m545wguYDfwmcW2vCaPCamBcLKv2QOJkjL9L
R7Y3vVIbL6zb7j4pBmOrajFHjTfnKrFEuW+Z9XwO86xjLBnW00OlufkVC9JMH82jkahbpKgMLX4Y
V/EHN6xWeR0SFa7GV5FbbmM2AL+QKub1KAJCkRdaeYb6uc+l/oBPSPX1UCtXEX1j9OQKVEglDMJM
cU9RmH0JSb5azU27htdqvvSqWX9Ke0Ne1xzXPQwGPHssCTbsUo4Znq3lezwkYme4lMfVMA/PFSdl
n2qIK6vMGqYVaNOS6Rwiga8ex5QnDa3vBVOOSZ56atMB9jScz0Xa+hXsDoKXYlhANOZ5TuzxM4gi
ZUlUxvHfQiFkbPBoISHfTR5jJQ5rObZpczRXKX3BJVQnB+/lgJUh1q8ByzWD2m1dZUfrzF41jfPq
aAa9BYkwPmhCK927qetc8nbUtqWVFGuhm9PKkVOy0zNTX2u2FwOOrVCNEoqzszrLurYTDXGhEkUf
3cXNnEzbfIqXpPZ4fNBYuQIkPy4n7ym/GC6TBwvhNJ1X0oXvzcZe20hhnzqELYA/MDnYwp6fWuAu
eEmGxIdELM69Vncbot658yYnBY2ASh/CtRJYRvW1zIDphHQaN0gG2j3747CXqcGa8bvquftdA60v
eui3rf4/Rf4vi3z8yN9VRcFL9/JHJX9+Kb78659LEPHhi2i/TD9W+G8v+1bhG7+RQAr60jTJ+/29
qfetyreo8lnQMPzSe6N2+58iX/uNvrmDD3Mp5xzgSn+2+wwXp/TiXeT/oEEjPuLfKfI5GbwrGj2V
WZmFiBH7tAPd5F3RqDeCLa63xM6TCtNWwA50OkiUzI64nnCPqYyq7iMLBFSlJnFPTHfZ3ca1Iott
lmoMs4WQcHAYuyUrJ+xRuS5BFno9wgCKELPfArwkVY1RL8aPhiVmVAYcPhozJcTu4WXUS+uZx/4F
6uUq4kddJM/nfQdW47YV3qVamF15yYHAr+w8bH1wJQA+qZ9O/bCIxHiQtbvWZpDb1Z367GX0IJGs
JPpdWcLNahd+ULXkprxNWcB4KGvTcsYzYt82ACeg3YVYwtZFq3hfW12A5Kkrg/GQLBigRzLFQ4QS
AR2a1DqMRHDDZhOY29sHRTQnfhkn/sT3n6wUdLYoTjRJJ4S5obvlSOBVq7To93OWmiv4bbywtYZW
B+lUT5itC6/wnmQ6N9GqJErz+Y3rbNfQiizdQ9GjjjP+7Ba4j4KEf9aQzfllyjy0Jf0RWndl9HRl
PGH5CCN0yp2WA45IXWpg3GPKh74HV82ku0Bo1BvaFSF/nrodLHjTU5aTYyOjXnsWuIyhoI4M89k1
COdw61z5OsfDEizfhIcsHuPPCovluaaFsX37/drlt+LOJqkEA60AvtXxZZQFyTaOjXRpo4q+3PZE
BuDTqGfqRz7k1kVwUM4L3s3pQE5Frkb6id93WTZc2XoYx7swhxa3o8kkjE1sOTgWjXkpN9JwVkDK
VtlhNgnOFkS4o+CSLJUgl55rVH/2RqsnmHvcKpwnu4J7wa3hieFtCLh6wuCxJWGHcB/rvirm/JGs
6vw+hnHyTMhee+XCjrmkoLc2MbNwO6AQNQ6l1UfHsDHjp3RCYsxkxYL+y5ftosYgD7GjepcVbzKd
aTeCT23LLZIltF5W0w00DjvbH9N6/gAmc9q6Zutt4b4YXwfbGGrkV0VRkTBIiCYImTTJNsSddfE5
yyt+loeDeGNXmBv0lWkwKIW5LsDNrbsoa+/g3gKSm4cMvG8GIrxTw1NhFwlepmhwtxpQGfyWsfGI
vDjbFi44MT+zYw8IapcU7hZiSHvfVeaz1eX9VWGpT+DUJmwssqGfnPazAmExy09FFM4dlhXb3iQu
HHFoAvWKmSFD2NBlbsyUUZAFnVc3rT1jiALDv4HbjHIrMbUDyZAkk+oNcFVyu3ezY4N3Rxh/QOFC
WGGG5mU15JbxMGqARYmjY5gfCqiGw4gJ0WwzHgwdIOmKph7I5U4STlp1JuUs5qhVP7TKtqmN9tTT
u79mhpAd6UtaN8Ri6msJx4c/6LQE1UZFjo3LJdfvKveapA8GLF7PclaSU6hp0esk0pQmTrUXE1/9
XC9yU9uAzpiSEp2iIjfscqXympe58XjolRQ/xC6qiua+8dQ6XQ9Si9d9LA38slk5P6AZUulNNvFZ
ckjAlFpXj0ihpq3eOFjf0F9VnS9ACSDtxB2yJLcALYJ9iqeoL5nODywUGv6dQQ2kbYOmD+vqFt5f
++Tx/o29GULU3ddF5ZBqM0fi0CM24fxr06jNBipxv6Cy4f03PXLgGBvoyinJOxAAVi/Yk1RmGznK
VF0U6VF2aTatSBXEo5jqNn5Fu4aW78lxG6tRidmpwLmhNlj2Jn1fcRY4VzipL0zqF+qbHs8bbxgB
QDpl3tVMxGdxA7MzO7zx8d5CKnSbxm/Q2pDU3laWJuvCr7BuyWiFyhfo2gyZ8u0pqvF2348LE18M
BWnEisqyiucctRvSYwQ7FRlasH3E4ifUTR4HIhg0i6NphR5nScVaUJS5zObToA5Q6mLQxOWZLvB0
bgWT3KCq5j8wgIIkj+N/yqW39uWvyiWCwage/mwi/VQuXSNp+qFQ+v0F30T16m+MIbFRUQ1ZmkeP
7M92qGuSDUfjjN7mN5jLn+1Q7TeyiHRI35qD6ICXfV8pLUNN8q4MxLmOhgvm//336/hf0RfkXDk1
TNm++/d/EJhxU1HAtP/650/+J0xWGvWYxUGBffsnFEc4YK6Gfm3tiW2sQ1LC5gwZM8i/N5igMUHm
9KhKEFejeUeeTYIDj8IHzK7jg1USCG7aafukEtD8FI2sAN99kn/RjnsvBuC301XePr+gDsLjTb7w
nRHAYxEOOYSY+1Sa1YuFEP+mUePyqnzT1DdJPm29WpWrFqCv6f/9tZlDvysiEd5QQprQ6lS6uKbx
ThyBxCGv7T5p9mEUPhdNaLAy94l3Wnx3dmDXlnNFJ7G0V4B0nONoesmDlork4ziX82enbxsZ1PNk
HKI8atcZtv5tl2PwXkMlt28dMpRhY0NnhWpadFdabeCUUWsgvALXW4p5XluRgF1cx/qELRSFrLbC
eN9M1GLEoPc9iRi+S4YtB8POHn0JqOADJ2ZO62RC+3PrVkeHiOa1AGF2xwpcbqrJLFFAdoabbaLG
8+IVuK90ZSSm+qRwzl6TAn3pkViCrZsbvEaOXZdnBGZgv2JlgLZZGXIHlTkE4DUbPsy4fvJnZ5CY
gkM7XtUxUvpCH6fnEimm5Sv0aq+sIQ0DW0zdkzuEVLmJyurv0yZYpNSWa+/Y36bNEOf2dvQoaDB7
DhAu6Srfeb2S3qptkmhBypDtQ07QYEBShCogMY/eeuiZkW6kMbrwk3mU7kbaNGy1TWPndEni7qL1
VQy1wBn6/eIYiFhGAbABz3FjoKYDNI4Ew9mm0LIQ0BhANLRYll1DRDaj2TjS/wOGFEWJjiU4BmEH
lcLka00Vc2dJXUeRinLQR4757KSTu0YhWt5kuAo3bdToEOMsZqqm6Gj4RiqQC1qLYiM69nLQEcp2
1l3i0mNdbsiVQzIgZcCT6u1JuCruZn2SlP9Vnx5AGKSBa3XOC8n29W6GTbv28rrbTYkgPaXTO3DS
TsqQjSwBk1QWSSzBlgpZO4aKi/LS1cJHYOz9zh3iRQnoWPEXc1DltVbRv/ORhhdfOEiRM6/PeATp
3pZQQDFqJP4kZwsXmkMKXMCzd08AO8nyPY1DkPMpoRfDPeD3ZKz9xoEEsSJKgbo/HUNayy6z8c9l
SnoRo3aRbnW1Gj5n2MkJAMnigq2vLmupnmDzieSFfijIF6+Upn7dtqh75n429rlqpPLZHlEPXsF5
r15mQnlBO3n9KHgqwB684hNN80B4HaBxm+IvWcM/AKNc0fs9ga0up1WrOp227qUyJ/dAAKdpR0WI
o0gJS1o7FcmBUSD6OKo/LgEGlHDAL9D+TlYpaBhnYIYbZE/0pcsrEQ9JTdPQqF7ayjH2GhpDbvVR
rfYTZIQ7sF7LYohnxM8QjV2DYETT3VeNt/BUuJpY3hvQFwv43KwN64ZzaOvH0myfusROGV4nkt+e
dLJ511SclZJqqD8gvSM5G21J63uWrGUASNVw15SBo+L36th/UlNUb6c0ERZmkHDAqVTrdfUi2hx4
bK3kVDPLUu7xzuOVCZJ83aVvRySlk+cx0efHvIU2C51vMOas3Y4h2A5yLzDrTi8WbHG1PpALqvI3
8oo8k/sIF5FJH1GbB/lcRmOetBxSrfKln7qCWwejCAbl2T43rcZvzBSkUjZD3yWpz+y73jboKK4n
EqRG364SvfVbLR1ve84+12YFpBoygptfCytvilUZMW8GFyDlHsk05yRagnFxVSg00VgS54F7FwXG
vmQyuUScoBzwZ8MK+6BshfMR3ffAoQ7MubfKQfwTLOPakwpzmQRQP26c4UOlKRWhNBNNL85BlR+S
VoZeFjlcNrTVp1brHjhC2yBpvdRajiLDLUF7Rh4omRniiY0X4YHmJvhn9AqyoWml4UbjUHGKjSWG
RlFQHsX5IC561o+2TwaW9WrJEt+JNLR4Q8gb2KaKeXiuWeOVmRPvjIQpvuqdGZ1M17j5fmyYgTOA
ENoRLgQuGh1cIijBkKqVfWbmLXv41r2G8GitKRx9ZVstveC+IgzCnzqnnLblYEysftJOBTOlmVSB
yDI3Y8iC3xZG+/SfwvH/VDg69pIV/b8Xjndx9fnLP/Zt/lJ+/qGA/P2F3zpt2m9oM4nWpka09d+H
5t86bdqSBYyvAfMlMY/fNdp08oM1Ekrt/5nBf5um8+OQxr1VorTm3pWKf1c6GupPXmGSseHsYdFk
Aqwa76WaDUEJovDQdCtOW/rpFFdw4PUuWUfAmtaJbj0PhZQn1HJ0gvv6OY8sZa8OLIZVT7JVMcdZ
ULdmQTOtKG/yXn20QhWOQZ036aYyIVxjgDT2QgM9YyLa3qQTHSy3dc6EEYBwGbWbdBzEi2cUJ3vI
T4YybHGnhEEnLFxlAGD9XPaEXYnkK6zr5FzwOa4apy4Xkmvjq4o7+6SToPhR52PlqTe2RkCPJ4YX
2v4jMWICIBYOQdHB2FnAFYUBA8mp3LNjjNsBMdKqBt3kZRgyNHkXjhb5N0m/MfXs1E/zjZlORzXi
T4lU8cc4eQEsVgExxVDVcUCU2itgj+dmajdVDtpGFLHxRFdmlwjX9gcVXU5Fag39IXxznfGcyfzF
AQSzUaPhThXZafkEugLQFj31r2ldEpUXdenGWBA5BpgeRmJOjNJdXiJjuHPL0V4xYI/2IvdeaTxA
AovNHXk2x4xRz37Oc4qvoeWDgfVvWslBj3t9NWYj2WnT3VCbz7GRHVjlX0STcnC2zk5sCNsHnbI2
eUMLiqjqphsT8upmMjqYaYToKebS3KKkHVmugbRj2NUrPig9xnERWgJXla7G6ySDz9UrsiLsI2Ei
piyfZVy89NqEn2gCetYNTE+Xa5HfMq2xatwMrXrT6Wit4vn4hhRSpHqsnQqUVBZ/NXL+mKUlpywb
jzpfzg7RpM0WwDuscK8jiWSc1Nk5E2lDCbKWC8mEQiumk3Ml8HdV0/woTIhXsTVeyFoMxqkcVmVM
/gd8hJdSAgrK9RFl23yUepSs0lgk56xxnpNR/QQK+NpjUruyQUVMerebrV7smlFeZgxaSVJ33KjG
Lir4jmj0wdDpGHJR1x/taorXA1o0VH2acfAc7oRx7jDV6wU2v1Z9LCPt1TMGuiEjKUBdlB80R14a
0V/MMf9aqNjAVLvqgr4YL0aIkyFLsG1BKwOwZSss/lpC53D53LXSPrOXP1dNmZIXYNEMNZ1Nt7yO
9+nHI1bewbCfsbtOO3vkdlQ0Oqa6Un9Ec+lBuounQCzQFmPBt+QjIKGpMUnPo5zdNQvzBdeR3LfI
LfejVBh/xVNO1GFdXJfkRGIpyiVhEE270pXceO2gyExS2FeaS+Ihd02VNGYgIFqkgUfvMsBdPbyE
YOwVHyEah4bUbMrHrAwfi1Gxe2x8BNT4BQeJMQ7PZpl9FAadzGzM1yObO1TtJKi7Sawbc4y1QECO
RG87iujgVoD9bac550p8U2IlXw+K+VgpjOPb3rKQ+FkvYzmJ17IkaAA4TbzGbIyKkZ53PXv2pkjg
RekT2TZaZzGvLLn951R/rVDj4CUp6NlIdWWPurYxHNA8/Bah36M29mEiqMHI+fzaVJ1+O+rcdFPm
PDuKfe6xLBGhJb4qgzjCKvkF0+JnfQ3DGMRKJo8+8daLBvsHs31qm2QyZtUOuCP66L6BWueO58Rq
TjM0s1+cqtmU3ql5PESTiLjQKzGXea/mIW2gL+3JocnIox4wRcaVCE3cRgT8iyu97x2Ao1zO7w4X
U/E0ve1e3/UOBscZjZTu4k7vshfKYZA+LMepNpAcR6FZ7fkndfPdBv4X/Yqf1FjLNZk4kT3M6Okn
mGRklF7sopHcTZ0Vr0mGuBBIma/IA9oNCyVreb95Ph9Fy+r295c2fupWLNf2bOZeyOQA9rzrVtQZ
wZUcQcsdhFMjSBkOEaTBGILl4ggoPtuBcXsdYDptskHKQ4pXjCMTAyz0qa8xOrionI99RL+Rqnnn
LbhFBMRrwv6OA+1NH6JrvaLQ9ZsqPZW22BSWvBuL6FG14iLAyXvuCbPBzgj6y8I19yGyQESaLsvD
37/Tv7iF8IeoOnYBDTbEG8Lkuy9WzxOvqHSz3MV6uzEr9Qay5Q1jreYXn+jSZHt/r3IhRGdMElE6
v+fNeIPmjvxP7lUvN/ctkLtJS8w1oTeGX9peGrRuBp8JjibZSDdOpxa3ccQeas7R10ayLi+lCh3o
jFHBeIwUmg3e0F+INzobQm5jl+XeqqGFRlFsb5tRH58jS5+2RaTX6zGZkmOvivauzMbHcSEKYnEz
D13iFmvigKqjWSZfwwQja5nB/BGjW21HJf0aVvOjS9zt3MElhL64iydrF8dlQkDSDIkPYHiGGXSl
9/MNOAbD5wShbRBffBQW3XJHo8b6+y/sL1YYTEaLSBBDj07s8o8rzOwoVWMqRrmbB1AFlBMjKxuR
dgw0B2P399eiwv7pOwOsbfJtoYy03mOZhT4lDob2cmdl8g5J06FgtvaLS/zFykI2vW5iw2fUSUDf
j+8HRRbWaFUtd5Una2aWI4OscMYRpr8mszFtO473mW7uPEU/D6EXrxkfHJQxfMIN/om8FMR/hRS+
m6fGDl0zm6zH6lRPxYmZzVeYdMbaCZNsh19zXkjwwCLVub3KE3st3frBBUJKPJYb7THuI0ixqFtg
+aCY85p6owvAS4bX6Nt+rEnb0pOvVskt2CTZSY4ZMsZoWsZ8FKjaQPWLvBG4FuM+tburSh1bqDH/
Pjr4oen8fZPZ/Isnlu8CsjQiYRV1r/7jB7ZYJAgRIpVQyzkoSIxtqwQPiK8rGe+ZPgbqOSsN8sk9
E9rAALEVqj9rxXWXci+HGVAFu+w3Qwg8vLO1ihxg9ZkEMyNwsa/6mbTPYe/YK8hV59jT08ASrEQ1
A5qArtyjqg+vc0v2lJPcjwbVodfwhoVCbl2sPk4UYn4dxvUW9ybt5OEusuyl0cf9adYsfK0tETkq
RB0VJBdudRCEXi3k6e/vqr94SNgzlr80A2nF+1b3EBEP1w2y3A1uGVDijPAd+XVMpnxhHf3iG0Gd
+/NzskipWdZw37g/PZONaUyGbvblTjDbRRjUgtkN00PITuVpfD8zzQh/hijCiIplivSN5yTKT3ZG
AdhXoU3LDF0qrY5m7TEgRXncko06uZ/aDOGidK9zr2hXsUe1P5aVERh1+1qk892YT0fYhWzG3GaR
kb3AW6BKZRaczuqp6dHljRU81aRbM71zNx1f6dvxcjZHI0gs/iA5mgdb6XhFPchNHfadn89dDMBw
vHk7BIUlwOIBrcUBLOgl6ThIuhko3xleom/Nw0V0kepPS/aKIenFaDfERx1w4UJDdfogKbMpWP5B
KfgvoVxuyLrHiWNCRlweo3a0iOEaLkQicoCwINm6NtDRvKFaYoB7GhtkZU7NnxaK9dykFo9YFzZX
njW+glEMhp4PmOSOU4JnYomHZMvIzec0lneDYTJOqKydLIsDmsjDGzhZRDzAXZcfOBRvi5CdJSH0
HXLRDP24O9Et+hhjXTlkmnWWrQwY9E+r5WBEKz8B/gImEL/cmVHss86o8xf7sf0Xjze1DqIfdXGT
Gu+hfflkpI1uWsWudaZXrEV3NFvP1Bd8eIAcg6X+ejtqV8vwvvOo9N6e+TLuNtPQDj6OvNeyIUAa
nWW69jIvcKUwHCzyUbPCTlCuvbGfdrkGrFEm0Iqg3iVrRHTRK5Hk3qkWiDrniH2xm0HwlozJVrNj
nHWFNSbtpkdpUG6pwiC+QwWbP0Y4tnKXyjriYMh+GBsVX0hEme2k/aWTrKDY6u6Ey5EUucJJ9v2d
SSDstiLTeU0LEef4MB9JsLvQAIctoykzZqLp1W7BOAhMLg6nAxKC7LNkE+GQ2V8MvHRLNd853/bX
/yjZfjGaNQyKwO9W2Z9Gs5cvZfmlbb98+b699servs1nIZtZVMxvlnJ+2B+tNU/FzmphMtcZ0VLR
u6yf37hn9m+01XCOYBNYlGqL5+GP5pph/kaO1RtKniV1ybP6dxpspvNTAap7aE5Z4ylCVQwj70p6
By6REg8QhhUsklq9lU4YpZI0ywHGD1IgVyNHytGHq45U3lXRNqxb7YjoNAqdXVPAXA2tsC3WOse+
c4uxgcpLzdZ2ogK2iWwU8gCGEX3a4zOxQk0TTJDhXryo1PZ6rSKw96yBcOTIpB5xIAvV3V4abbRl
OhQFmE6blRZm8WpmDLidpKr6eG/MCsYs6eEWIF8Ubi5ymHSqns26cV9K0Rb7Ho0DqBPi51rGmGrH
iVimSXSNndvdlVOSX3Ta5YiCWhPvKEPwiqDBvtnqzG4OqJF51hF6259CeLWxPxZ0C/1CRNGpYsT4
kKWdi013Vu/6QehBmTu3ste8E4SKJnALZK553MYs/BlmAaeXQUaGIyleqtgKEMm7IQHzQMPgtqor
Zy+YFm4ISWHI2UsS+RzvEJUZTJAxu0EZrvhE8bKaTYO7ZsZb+T2+h3vBNHw9NKa6UrFGXnnEfO97
0o6J8Ji1gwmr7UAZVK/xBs2rWMEy0aZqdSLp2YnXjavg0MAIfNGS2oTMzpA5IqNga9ZasdEbsvao
Bedb0grak5MooU/v7mKPxfg6ZT0i7YHZb+hk7e2cIQ3ChUcKeV+NgVKP052ZpM6nPhzxGE4f1SJp
t4yd010vI6Txuhc+SjepNjgf7c9uYmcTRaKeniKrWNZLsOSrceyKtVvkMkgIwwT2LMSmsXWsGRAz
1y5j/CXkC0AZ+QWfAEgMX3FbeJsZV7ALhqOA2k1I3K3Jup9fTWn9EPda+gDaYnpROO1xrpot9YQe
TkLlV3W/IismhvMe1+saTbuPmg6rxpy5hxAUxrWhyeqUD9pDPCpUcZyzm50Lfep2rBrQeSVKb70Q
3tFswPLTVzZTsUo0pXB2vdIn00a02UI0JV8rWwGkGw42KoeUXErPn8dFqmfW7krXGP1x6tWL3dRD
mCvJYgQ9aPZqucp11D/GAFUkSJvICVpqJxD3c3HDGGznWYQxx33ZnIStv1R544RXjZGP8bHW8ic7
Ec5dAZGHEa2m7NukN0N9m3dGmjlIuofSe53NqaGdDmiXTKuxvWl73S1eObSHEOFLelBu1z9Y9Wgg
S+pj0a9zBvhm2LKLCmjiUV56B+IpdGa5YYuXo47t+q4elSIdSOiW0a42yRx70PPBzEDdIH/rYhRi
TuUc8M+4rRIUFjrIaxZKPvdCongMwQfZYo3jRkXx1AzdSq2V6NxMDu4vYBZIb9etNWm3JYlv4ec0
pLFnLdwoVjiCq0yFA3Rf3XPnWhlu4wKWiCdMLcMykEOfVTsv/eSAI1F2bikZqZJFDpcXexLMHNkT
oY4HN+7N04Bt6RF8ivWSoZLhTlGZRe61uFOlXzZgGBn6m58n0+iyLc1fWe847DplgB7Yo5jSYJqu
SyvjknMeCZtGqqpdDJJcixUYO8pWdaiTLWsfV+yyECMDk9ciDpDIp0DZAf+BenInvbJXU0/2e3fM
yBFQEWFJGpPO6ERrpuX2NbL4cWOZA/+q5jL1Sa/tmFITNH/JB1c/Eq/Xijd2jgre0htoZxr2qfRM
gmgTj+d+JK7TymBccWI34CRqerzFd+FuKwiMN0SiX80REyJfEHSDv33xH9W1wzCxM8mbIO2Hh0om
dRP0Za8hLrX1g+uIraWUpJ8iEWD9AqCzFlFlKBsAROq9k6P8s/V2Jh1+sBTfVsqSVn9f3bnSoYKx
G/mB0aY+gT/wjtMSZpEvjJ5sNCMOv93cgsPqc9Uv2nl6babmE3uUOFM7oqF0QrJFGCK7vq426j2p
KOEGMJr7YEEZujVJZGBzKHOcAE57XXWuQo4bUdayVMPXWbcRToRa0DpMMVg6wx1JIeoztB+yo0Hd
fJAatgGSJvR6l1rNeHRA7p04kLo+6CCmTcOUfox1QztYTcWQGCd7p5QmowmVsHicySgWU0l6dzqF
8w0tnnSNBHzbotR+mJ2q20/I/baaKOetJQsLv702DKu5VSRyzyq+hrRCwStG3T0mBks8dCAm78Io
fc534/3omRbMUuSIEargm3qKBhD9iyk/9SJikDFaQJaSQOkGM2ZpnM1nw2hghknLq1+kq3cnIgm1
L5JxzcbqZmOdYVLb2W1jPCkj10OYHQU1fqpNCgt2LUrAaJk6NI89z+GpF524sVCpXdE1hagVl6S3
xyNZAUYszxmWHPTZub3LZ/mxcc3kajLj+P+zd27LaSNBGH4V196bEpIQ6GJTteDEcRw78caJd3ND
yaBFY3RIdOCQp99vJOQwAmMno6q4tlZ3NtAatXq6e/rw980YuLnL8bjrQiRz8AQoMh4WDHkdJZFl
XGbg1OQjwc5/37vrr04p8089gmb07znzE4u0xRXRzhUQ79HAOYuASbqiXpd8DSMmb5dUyQy/rCLj
5Zx2rjOKMm843TijbhzRuhX3+zJnbpFKnKcDKoaO/1rFY+OlTYHpRU8IgxR4JgFH0xndZHStndgk
tDhwkqg/NoucwdPZLMuGNvN53GPqA7LFymHiIyHU0TeaYUHnn5mETSIZyR0a8wq+1KjQTNcFJfYn
NHP2PHM1wKewgztqbIw7NEFKEQGpLHBEg/4Hi8L0GSZvFolZcJ056y/iqnRa//fvH/Pv6Zw+2Kly
s04iXE3Fu69+s/HuwTPuGDRF9x3KxZj8KlPUGw+fkAgfkfggaE50dzt73usYhJctUiLAvgELj9td
Z8+NDgEa4pgGiW+KAonS/EAGvRGrNAYGiXjS5z0ZS7QZmquGxcbFsisAVVteFtF0loUnQXi7ddrZ
k45odMHs3EDGnLYi5enKCqMvK24woHkEsJhh4XpicSncURBND9+qjOFttWlz1hgMqG41QedyGf7U
TLesu4ye6YV29+KuF66ZOQ1iBYW1zpqucxOv+HNWojoElGTlxqlRwT4kxC4BgTAs4+ssmibVINJZ
YQfEEU8BcTVOyWcUPgMJKap5W6R2dmyfG86Xb8BmujQ+XwMQvD5nmlMyvl5/zV/dmaL3JqPq7f0d
SQrqj9B6MXaTpDMoaykpOXPhkOEeLheWm5/0wgh8YCrdzdkiJbMcL/rMn0gGEfFIZ21mw7gw36QM
bPkIxH3BHPevBYqDeSDLV5id0AKrN0fd91bOt0twL3vLz3Sc0j0B7KYYMuo2HVETbFvv7OM+U3Tu
cjc4/rBkFrsdv7QWs7ELilDOeWU1pkswxRf/b2mNjfqTh3YKMEW+vir8dP2nnxVhfl+HIj8ta5ev
k5/7Ur099xPa9L09oofwBySuglLJUy6qXPEhGqHHgxVTmuoIDdgMviTQ4FA9wcVZP0xiABjKj48J
KHRIjxD6laEGbrXFnocYcPjZKk4e/s6htfv34B6kvuxqUVXI/56XP/D8dr9jk4Sg1p2abnmhq5Tn
NymU75GEljEVeT07LphdUliaUgAXDJLSzDaxy4fclQIXoH3sAb7wL5KCSVLEudyHM5HE25YVG/W0
p29Q2NoDLjNvEQGs7d6nd10ML/EzCsoqGflVPPCmuBWMeWE41STf5gGxuGbA8ScUAfiGRK3pCimv
5kbAL6FwsEcmv9IUz28jWLzEp4lCg5GKKDDShlQguEHlhY+lqIMuUVbQcwZ9QHrk9ey4QI0H7pSe
TaDp2SUmZhBJrh9SYYJBKzWJc3bEL1IGjff33SSQ7NHVhVa/A3QQc3G7dEfJi1esPH0XXYjHjsms
8qLVDZ+RXSSn5VRyqWEXaaTnpDGQ5b3V1eBCaRfJNyAIz00IujZdY5p7wLY7FsXDzM/evOQdRWCj
CAAY4LD03J6feJWprQPcDo1nfRJNHJnkhaOp7gLMAYgJgJNWt3qS/D/hS/cu9igQ4bR0roWf7fPB
H/pC7Vrufr5xK0tgOLwG5YvS167uXWkT+fcLRc+Uru/Wh7UrXN5n8/PNA+7eWrlX/VT1P18LP/XS
SSDn1HLg2CyzQr34I/RuvchTrH3ppX9fye+/KevckvxHCDeQc4lKUAKlTZeOyyRWF1y6J/qE516c
eVm9RPka6RdA0+lSHnkhFeBpLJRVV7ZEm3YSJqk3VVpxKxutT5ks8iQXk0LxBSkvQ1fpEj/xQ2/p
qWCKdFW0wOzafz1K/jka0eIZ3apsp86oBSl8BdfFVHmfXfJ0aDFdzpz6STpTlyxLeTkT6FJ+DceF
qOmU4g1GNOpVl/DZ1AsUAdxYSG26dF4w70/dkRyVW5C/s3hKo4L6/mxAc1pgRrJskHUl2KIuL853
dRNVmC3sl3NWVkzm63qJpVzIgET9j71RovsDwCET8DYpRLbDZipH8Z50+XHhidivyVSqmoms9T9+
fs0XHm2rzc40g3RhG6SzzJsERebnuSLTJl5uGywRk0DMPDV60S0HNmhzW8iKoiRXJNvkhNLChnlk
SOPDPYdPkkFJPSlSRe1RPdLKwpM4b+iQTbBMl92H5g5o8uPSX3iq3SIdIeMa+mt+BCNZe+GH4Nla
IH7hr8REMWObAHgbnPkbjLWax1JbQVqeobVJJ2keHI08sCyEas3ADZHFz+3c4MSbN/c+Y4BbcEke
ApHRfJ3v5iEeiXqqMW3ij/oMeZf6YM3UdMpXWYVDdDn9nqLNbM18uMYxwew5EqFFl/xjXdeaHP+Q
FA8Iohzn3oJdrm6wK4iSfAv+4MGSWU3eXPsr9VRpsegWNO7H3AtqwZCCuInL6ErKJz+NsGwKZeYs
t2DpPwlONg3xprJWwgXoLvrGywJKIpi0XdMqOVJl8LSJ+1l+tHfxVFe0IHw3IpuAXyXUtTOVqg3G
PFwrclCs90Wa7rOzu/GnOuu672dqcE1+YxL6XvriXwAAAP//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gradFill>
              <a:gsLst>
                <a:gs pos="57000">
                  <a:schemeClr val="accent6">
                    <a:lumMod val="20000"/>
                    <a:lumOff val="80000"/>
                  </a:schemeClr>
                </a:gs>
                <a:gs pos="0">
                  <a:srgbClr val="262626">
                    <a:alpha val="80000"/>
                  </a:srgbClr>
                </a:gs>
                <a:gs pos="100000">
                  <a:srgbClr val="595959">
                    <a:alpha val="74901"/>
                  </a:srgbClr>
                </a:gs>
              </a:gsLst>
              <a:lin ang="600000" scaled="0"/>
            </a:gradFill>
          </cx:spPr>
        </cx:plotSurface>
        <cx:series layoutId="waterfall" uniqueId="{AC013EC1-5FEF-4F2F-A21A-F10634A89AB8}">
          <cx:tx>
            <cx:txData>
              <cx:f>_xlchart.v1.8</cx:f>
              <cx:v>profit</cx:v>
            </cx:txData>
          </cx:tx>
          <cx:spPr>
            <a:solidFill>
              <a:srgbClr val="00B050"/>
            </a:solidFill>
          </cx:spPr>
          <cx:dataLabels>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accent4"/>
                </a:solidFill>
              </a:defRPr>
            </a:pPr>
            <a:endParaRPr lang="en-US" sz="900" b="0" i="0" u="none" strike="noStrike" baseline="0">
              <a:solidFill>
                <a:schemeClr val="accent4"/>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plotArea>
    <cx:legend pos="t" align="ctr" overlay="0">
      <cx:spPr>
        <a:solidFill>
          <a:schemeClr val="bg1"/>
        </a:solidFill>
      </cx:spPr>
      <cx:txPr>
        <a:bodyPr spcFirstLastPara="1" vertOverflow="ellipsis" horzOverflow="overflow" wrap="square" lIns="0" tIns="0" rIns="0" bIns="0" anchor="ctr" anchorCtr="1"/>
        <a:lstStyle/>
        <a:p>
          <a:pPr algn="ctr" rtl="0">
            <a:defRPr>
              <a:solidFill>
                <a:schemeClr val="accent1"/>
              </a:solidFill>
            </a:defRPr>
          </a:pPr>
          <a:endParaRPr lang="en-US" sz="900" b="0" i="0" u="none" strike="noStrike" baseline="0">
            <a:solidFill>
              <a:schemeClr val="accent1"/>
            </a:solidFill>
            <a:latin typeface="Calibri"/>
            <a:ea typeface="Calibri"/>
            <a:cs typeface="Calibri"/>
          </a:endParaRPr>
        </a:p>
      </cx:txPr>
    </cx:legend>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77D3B4E5-C2FE-42A4-A4EA-A997574C3EB3}">
          <cx:dataId val="0"/>
          <cx:layoutPr>
            <cx:geography cultureLanguage="en-US" cultureRegion="IN" attribution="Powered by Bing">
              <cx:geoCache provider="{E9337A44-BEBE-4D9F-B70C-5C5E7DAFC167}">
                <cx:binary>1HtZc9w2t+1fSfn50gGIiTh1cqoO2d0aLQ+yfBK/sGRbITiCBMHx199FtZ1jdRw7X9V3b1X0oC41
B2zsce21of/8OP/Hx+rh3v0011XT/8fH+Zdnxvv2P37+uf9oHur7/nmdf3S2t7/75x9t/bP9/ff8
48PPn9z9lDfZzyGh/OeP5t75h/nZf/0n3pY92Gv78d7ntnk9PLjlzUM/VL7/zrVvXvrp/lOdN7u8
9y7/6Okvz87cffPpp7fW31fPfnpofO6Xt0v78MuzJzc+++nn//rPn/9SjG8udZTwm5f+JMXFp3tj
f7T+0+X/tPWfKmjHD58gO+fPWaSJCjnVjz/Rs58q22SfLweU8udSaKYiIr6senNf48kfCvK4n/tP
n9xD32Mbj59/PPZEZ/h29+ynj3Zo/GauDJb75dldk/uHTz/d+nv/0D/7Ke9tcrwhsZvgd7ff0vSf
VI+9/z80xkv3kNnmi17+yhv+BWuw55pFMpJMHq2hT6wRkudCRJQIrr6serTGjyX5tjm+PHdij5dv
/pH2IF+U8lem+H/oC//t8tU29z+S4O87A+PPQ83CMKL86Aww+dPQpM+l5EJLIcn2Q7+sfXSJvyHQ
t33ijwdPnOK/3/8jnSK5r/LfrWvyf6dt1PNQcCk11Y+q33T/1Db6uaQqVPRLXn1qm78n07fN8/Wz
JxZK/vufaSFbWXf/6d9Y1lj0XOtICMLDb9uHiOfIoRGT7MQwf0OUvzDLH0+eGuXlP9Iod/7efNHN
X6XTfyGZ6ecsZErJUBwNEp4GDJKZisIwlPLLqsc09iM5vm2N41Mnlrh7+4+0xM3DeP/p35m8YAsh
OReM/AXmk8B8gkUqih6NheR2xLtHi/xYnm/b5MtzJ1a5efePtMoL2/j7f2e95+o5YUxQrfgxRJCa
ntQUgprCBQ0l408N8jdE+bZF/njwxCQv/qmBMv304mHOP/47Kwl/zkPKUMiPIIv8ySryOSUR0yT6
U5j8HWm+bZibh/999sQ2Ny/+keHyP/e9Qb/u/63tknrOKWVCRerbCPmxXZI8Ipx+K5H9PZm+baGv
nz2x0P/8M1DY9/vtrwmOJ3c+tt3/UuEXBCbiTH0zq2n9nNANh+nPXc5JbjuhAf5arG+b6eTxJzv5
/8Qx/HXP+Qcxs7v39/tHRulbjNU3rz5uF1TXycUnxNST3X4pGReffnkWcmgZPNXRjNsrnhT4E6Ud
df7Hcw/3vf/lWSDlc60Yk4g+sBWUE+C26WG7hL7nOcoUMqJmAl1SBE6psc6bX54pCujBFcyNtjYE
o9TbYfueAq+zELVPU/RMGo3TH1zeK1stIFn+0NXnv39qhvqVzRvf//KMISe3x9s2KbcVaUi0pCxU
EoRKCAHaj/dvkH9wN/0/FS1cQ6dSPEQ09YPehy1vgyoh7Ziv74QY2vKeB070h6Zb+oXvfDgLMyeB
TcmHrHG8CRIbzqW61EYsw67UQdOdT7qu+heVqNtgiW05i/aDKH0x2x10VRUsyZTi9EHNdhneVGZW
1X0UiTb9yGrWyZtM5l3L4prmPUThrXD1S0OJn5pdVglXtrGdRF1fU7V0EDmra7pchTVrit+DfrR4
5iuTfkNJYA+e6EgTHXINHKi3NjYk8IivdaRonQ9GmughnWxTdOe+5hU/r/jYO3W+9pnPp2TNW/TW
FUnzMD18f3kKwP90faWYYiFnqJ2SQpin668Fi3pJZP6poCUr88RbJpiJtQ6Drji4ecqc3znjM27i
gAdr27yaOFv6MKF8lRO79NI0fRlb2zFHb7SIOlz7vpBwyK9kFATcCieMCMBlSmmk4OJf66iUpoNr
BOON6csAwq31pOT7thfN8HoJooFf/+vroWc9ZkopJfisr9dT89zSMCLDzVo7EXbxnJmuiIktc2Fj
1+cZuoQ/wvobPnC6P0UjCowPqM8IaqQ88QE2pZQ2Y17cpEU2BrdNWSwk3KmyUmzf9J3Clr+/4Kaw
rwJTAeAyHiEmJUitLc6fbnA2eRAax4JPMnAjlspWlanuUEXcMxI3zkv5vhQk9RffX/fE2bd1ueYq
RPcZ6oidrtsOi1U2YNGnbEEQy3gkbdX/angaNlk8FfmQv2xSjCV8bIxFj/qDbYO2Pdm24qDxolBz
gR731I8yMeYBmQ37FKhKdSwRE5HiHpkp8Bd2zVV1kwfU0hes7JbhtuwJWU0MPFVBKd9XxFOLw7NE
CDwEDhmkIbTBTgzgZU6KpWzSj6leG+HObNfW6bIP0rrXy9kSuRlW+f6Sf948GknJpYiIJijzJ05t
lEkr+JX7xOWEtHlYqFxpeRBuGnq+z6OUy/dugNa7uJdgEN5bsoxO78fcknb6gSPQk9IABWjCkXaQ
+TD4YNGJNJleC6FbH3wwuVN1cD57s2WYerYGE4hhKvjKk7zul7CNZx0ySCVyYobbupXFkjQBdc2t
rk3tml0nrAvf1GPe9B++r7OtQH0dJ0C1hHOCbk+hKLLTwBymNHKkW+cPs/MOTkCGkkBZZJ6YCOLZ
MURrG5bdFjR+sttH3mbDv6osSqXikhGpI844asXTcI26sPdLL+2HphIBimKBcrBO8bgQv4grlgoU
0j4bXHlfF6JBiXJt7ag4j4IiGMu4MyhfWyldDJ5q8rUar/hctrb+QZ6mpz5GNyWpcGOQYGEpTwr+
zKam1c3KPvRpKIN6X/i+rYZX3erztkmmbukgXKDqEdfs0tV22UXlugS3U9umF712VZEl9bqS5ao2
XePTuNFEpj4ZBAmqN7LW2VonIdMzakwYFAttLsmqK7y1zNOp634QphS94xMHCCWNtNSSoL3B/E2c
VB54ZtONzdi+V8KKQiQtibaCkKaD1i6hq9rKUbocs2c1cFwbHtNJS9MIl+bJM9kdhon9OKD5aRYH
AwF0JzSlIaZVf3KLci77OjW2fd86RFG3Z30Z8RchNWy5Yv2wQB06Hav1XW3mZVHxYNzUmQQJf5Jv
sm5Ng3NX82J954KhlzdRLjfENfOxrvRZOYjNPLZnGi60jEqMb1pXlOu7tZLlVMakqjYUkEP7MJBt
tMGXbMF45l1UzzNsx0Sx4KNfSeajXSt61h+kGjbblXOWA7F1j8vrKAuWKY7sXOAVFmgMkudBs4Et
34q6vJ972XTtQY+Ojrec2dVfO1emLq6q2oV1EmRpPZ9nHGjltyZqUv5uJCOFk6koA3Abu8YC830/
N5ymcGhfEYXSzbiSgtET12Dp0mRUt9X7lda9y+I5JKrt48kWtrpgQzchUXx/xdNsFCrkopCiboMF
0X9asXekN1PNpt/YOmzOOA18S39hr0oUbzl2Qr5PC7bCCadw8H32QiGxwE+/L8bWHzwJCqakDBUK
lwhJyNF2PE1HKxuHLtCyflfzpvYs9nYQwYPtTIdsZMq+oXuXKpu/GvsoQ8ZpjbDZPot8ONo4Umqq
xtiHWXdVpZG8nZmroiXuJyrHNz4KSJ50Yp3tFZyImLggPM3bmKeAhgh2Q+CHdjRAFxdpUfot8kdQ
rC9Baat2iVnp2DyefX/Hp3ktYihQGyUePo4q0GQ93XEpU9NMXa/uxqEh6AqEcyG6gnHd/JYDZPFz
Q6cZbjuXmuEj84+tQiDbzaXZUExhepvOcnPpsMuBK8/zNmRbiuzWntBDV41tn5+tYikRdelUb00K
XaIa0alohzD6/pbCk8wWAQFFKJvIarAgBXX2dEsda+rVFk14F3nDEFu+zTYBfMCGLXQf4xhDnQWy
pWbeQhy5ckspru1QaAJD0RfRWWxf2a7sy/tKF4qf51O16aFbJitv0m7GXblh2xaXrJb9oQyUY4c2
ciPrkwX1Atv9wdZOUCa2pikDW4hQwYQeeO/p1vxcUlUNdrlj2bhlKu86uNZarbn96ElUhk28eNut
71TYbPWxDiyFQWZZV9myX2tJfXbQLBimO6BUB3VMqmDwPjauyCZNHmi4GJ+qdstuA9LmeR62E9Ka
ByLBgrlPCf5C00qhijrjUIX3ygQ+EdVQICSMDgv8ddTPlgrLf6ml4BHgAtCVCkWEPp78CerSaeVy
kV3wdqyVRXY4wtvQRPNYJmjVTdb8KC2clKNtSc4A7AnKEkHDdoJSSGEBIdtZve0HCg/xi/dwKNR+
6IcXLbdin06BnftYVmyBwqsxbQBZkPSgpcnNlX+lZB+lxSH1PEIyQECObxzIeVSAOkDg+7lBofps
tqybGqhyrqIGsYIo2syRlfNmiKDIKT70UujxDbG1hSSiLFGbSum3xv/7Lsc1g099hRSx+a0IIEng
pA5Q0GlnAzjYBxmZl7fGLLJKYz+UrE3SiaTFjQxX7pZ9Z5xso1iHoS5M7FyXd5ekGtgs4hZoJ7hy
WR3wF2ltFEu6yc7ZR5JX5HxKBy53pWps9YkX1ere1FbWOJe10mp6yUdK5nUXFY0WbdIBP/bDYZpE
NN64zqSzjWVNanrNiKN61zRO06SY/eDS2M5RtxaxaUbH5ySbyxHBMK5uWqp4DkTBi4MO6cBvZeUX
niVkpsM0nLV6MjQFfkszf+GNAjJL1FpN6wqeAK7YXszlkg5x17eFPIxaZWwn6mBe307Shvm7gVdZ
umPchzRZ0J/aJZaZ7/VO5+FUJpmosnMVMr/rLJnWq1Q3hJzRiZrwkAV9ZMi+LW3N7xYxZmVwpy2Z
57ezn5l/EfS+Cd6gYqjhk3BSurtVjVlj49ZaavrXel6r8izNQRcdVsuj2sa6tCw0iXJr30UfaF1E
zScTtnacd3CVpXvQg58mkpTV1NPi3KdNJ6Id+gBRybO0Dkp5o6kKyvJslG3YV+bBRA3z0PJMWeT4
i5XZES69Ute35jWTxEuybxretupi0GluqutGzGWX7Ysx89N4PYk0y/NDyutpEG/SJmTdhSy4yaID
fEWyMm7HlaCsV32UTzrOAi47vzOpW4vlYsr6wORnU16j2iSlnjgS7Njmg/jVBoMU/QWcYwrSZGKA
LfRmaIG6dOwXFs3yZRUqhQ9//DLI8wrXiEZX75LV9rz7sA6dDsfLQro2C8/pHARKJUshykGdzU1B
6yoWfNzqIhFBju1kTKCo3M/pIolOCmG0yF4uUzu16lWRBsVUHVTJgrC9KIdFR+NLWTCR67jTeuMk
lPPClO9UlqbBesV51UNTwdIhZb9A1u6MuApY6lR1TfMup9WropiKKN1PBRJBtrc5ZZAdKWsTaRmD
ioR7kpkl73akLQsX7RpPAtH8GmZhg/XqotL6bsiirksc+mBoNoyGHBUkodJsL4H8gCxx1+kN03PT
Y/dJa2jD5KEw06YxVvkSH7Y3HnROrbaUz0efRSrRk7dwgLUB3jjz2tW4rz1u1XixQn1dofCDWtKn
WK0ydKOEaL6Zh7bchOJ/aDVvem64LkDOBUPgYIqgKSPDH7oODU13cHkOpJVMEV1Ul+SREUMAC/Kh
G975ohnyBvoKzGrPzLByOr+ICrWJnMPS7Xor4VlYgeFS9yEN5s3BpAs2y4slwHeVrjfVjCPFrSix
UTdBhrHpsWzyeT/OMdZ9AINp8J2YWytvS8FTzRI+aRBAcasMhS4+e0+69hqvVEWwbS71y6MyBniN
Sz5jXC1Wsf3FelG+YCR3we1nVQfH278o+XgfmIKwfKHCtoYAtAnM+KHMZZu7s7xhCzbdhSuOw8ZZ
yLKc3KIBz6yOxdFQdh09XA2d9+Cyi4bqJRUxLc24yJe6Hiy0NIZ1hVvCFhybS0BzpKOOS7JsoDer
RYgvK5WR7oM+atC2iCDkteOeTJijR0ta28iJni9DtHXn5Gjao3vItKygH8lzPLEXqto2P8vFwE8z
6rZlDDcSXy62I8rcrUHOB3+JnbJNvUdHWodlgJTY5PYWmrsez2FUxOBdvTeb6EeFBuu04g9bMcvV
PiACROTFGgo1t2fZxmiR/ZQPFjGtH3nKtp9g33xUYfeByqyB+/QCiBWbdyPA7ssew4HtheG4ffAx
i/BRNWQLh3oVm/zNIDMz3Q1VVmX5ockiOLvpGM3YedkvivordvSVvOi1V2efVa6L0UGcOWclXoIK
YLF40eYl6vxIu1WSOyC3Ihp3bRf4Jk9In6VYXBQGR9R2vmrBbVYgDEDZwExmuFA228J5QH3Fd+Uy
yCI6lACL83LJdF/N9txzS+o6qTSv6jFO+wy0IdV0wP3Gdz0+ABpFdVN3A34vjyS1IBMFVdRhOFLd
jKVPQQpMrsDq1GR2fCebdEYXkC7r5vuTRiovDjPrQmSYyJlqiPZVjRJb7+egSXV/ITRK1fwbkXOB
fJNV1pbl+Wd+vvCVccVhMBX63Y8L7zlj521hoI4z9hgznY0qKKxPpzJd3zET2cnfdWwykzz3x63P
OuuhItbOa4kdldnUi71cCUWW845v6qPgx6FM8FWbix/506gvJ2iADuG2X5/nIT4cHBz3dzmo0CDO
qxW8suZh2egYlMUi6xespQ53yIVuPewohh6M2pFkWamoXHoYms6l4UWWdivesR6ptxRtOVjDTvAS
fGlKS7S+dY3eqUl8BWJCXNWYGmCnnk85phpZGXmkSibTBTWvX5BpigM62015Q842qiAcohLDjaJq
Mjzulgq7/G0CPEuDyyntnctvNCs2ktIOKHcvVJky6V9z0FhLup/TIljMQU6tqPodqAuw/LECCSTf
84xRtOQohhrGXwO+YleyqbeyUYt0czcXOgrnO2qy8BZMNMtJzsbLaRV1ql6X6zAFtw5gGqzC2nZa
vke+BUkbTO0KDRScbHtI2yZA8v88tqhy4FUga13bqX0v9WI6+oHPlaxupOzaJT3w0PY++H3KaTGn
e1Q0Vom4r8B/B0lUUeXegZGcSv+WZF2RZUkqFmbmN5MCtuk+6TEfu/C3Po1ATZy5chhrnQTh2pfv
Vj6E3MYDqsOMZp9SC0yplNADHeDldaHDZMSXgRpjNWHUN+8+7+Roy64tQBAnOB21bNt6TDdVNW75
Ty/Zlk2A/rfgzft6u6N5ZO/TIty+E5QEuGPJlu3GlIGdqPfo3LfZRl6lLUI5A1pMb1a/0HZfIFC3
qNT1duWzywJTIhNpgekZRgCPfPiWToMscfPimIpp6Ej0ajAqm2w8kQbsOV/WVIcXU9dsUZ4F60YH
9hj64IMDlvmLbiXwb04wf7gBb7lJjpkSHv28kHAaJa2DqwS3x46tyYtVlXHRtAN/XR4TVnkkGjsc
UIc3BFW3kZC9k47zXZ3VnU1j08khuB1y0WLPfsJYdLzMw2yDcYbPWEON1SbW8BhwgS1RR+JUDFuQ
t+E2t90107z5pErXsMxjYfqmrvemqBCNh6NCwANvSa/EOXq8l/c0KK5MyCoV/YD4OmnoweUgP8CD
QyQ3Sf9EKxuPGQL46vDWWCshtcqyGdEwWaTZLuBbBFUjiBcTj3m3yf6D7u5pb7ctjwPeUhAtBMX6
J42tG2YbTL0CVXVMjQU4YEiBPgCR9P2lTgh0RBPB1BFrgbLCb7lRb19NzKeo7KIUUPKLj5Bytjbp
2pTzl0pjZoWMLM1m1CEvYGHLHYfJPifH78vylObD+VD4T0QxlJQ4XwA/D5/Kko4sBH1bZLc4KYc0
lgu64fG+jzCVXC2g84/0/OcFQ71NemWkQ5CL+oRXLI0jtKpJ+qabGxSKrETFv1BLiTT3ObK/v0G6
0Xb/27RvOwR3S4TCMDekGEedLDhXBc8aX8k3nzPGZNaNtF8kW4Q4zLyPxkPRpqt7PUxsKXb10Gz5
nDmkhqBfOerRDyR66umQCK1UpFG8lBY4GXo6Fls0CSa1sO5NdQyqCbgOMT4PZYq8nkdjDhMYPmzz
Yc1QHAAtArMJUrSsG9Zk7NDZH0TNrCDxjNSyJEj1HW5HfKT0Jl8Y+slkOs6z2mOa/f4mtnD4SquQ
H9MSDofBeRQOAu6EfpuWdc7dKspz1QSuFImqa8XeSwf7/shj/rwUzgVEGDhFHI2pOo3MOg3rZchk
dn6snKNAM49th12Nj+/v6mQUhLfjhIbG7BgjesBWJIKn4dAQb9JibvVHUoBV/ewFoSw3ZONYvXU/
UzQ2dUJq7kIVK1eBmI8rIKc+8ayZ1V0xEcTsD+Q6HhH5SuGg3KACjYM7hCES8X9LTyUjBOMNlZv+
zK0hMf0+FPM21B9wKn+wv/drg7lwYvsMFKWO63RF0xV7kXlaX6Ho4WhQltiyBYFyHXK08ORVnYos
s+cLSqywN+mcl3RekjTE5Oa3vutqdBOuCHnT7etqWEOfEEtkX+8iJ8BYXbOZWiZf6eNYrJTA9Oxl
2tS0m1+UmRk1jvIMo8wpqIUCR0jOgddVXu+qoGjhIp/rvArwmInLY3UG0I2Qc+VjNjgi9vJRm5Op
Q2RAdFhbNZ3GMAAutGEEuN2EA9QNpCIHdcP6apvcBUeI0GLGCLuRNqJrHpe9r+kaN73TTb6TraqK
If7CHHSoPib+jAcegQgGVBP0u3bRVgtVN4KgAUQvZbhvI4sl6xLgfLwkIP3zLKnmukdbAlq8Kqo7
BvSo2Y1cvObtRSFJsPXU/ehAVy7HdkZPS8+6nSmHGuwliAwFsj4ujI9smgSDzSZSxx3Dqabwle50
q6Z91uHIcvdWLHpc7VvQ9ttgCFCKhPLG+h5c/Nu8BWmb7eDnmMofjOsoLZKaArv9vqCD66NLIecp
fE/FvPjoBuxT2r5utC7KcF80fUDQUBK0HT7BETOMpPeNXWDb3TSHq1tiEqDBHxMgHCqiZOFLOl2X
uvf9GmOqO+VoSnXkMF7MDenPOKn89EGSulzMLuXArU1cq6Z2vzYgMIIhjo6Tq89ItsNYOZPXUY30
VxwaU8lwABh9hCvgjze4tTR+y91H16geQVWjqhKdj9M4WNLGoyOypji+k1kFMcKyDOOpDEb9FrnQ
Rrdto4PqUOciE7HJsulWLLkodks+pWc5H9l5Tth6Ubt5PAchYN8oJ8Nk1sLcqNxXBNTr6N6mcOpz
ngnbx4g+86FwbfVrRnK7mzVN0dJVzJ+hZwQzEzbiKmrJe1siHJuplddyytud4sbAuiRwh0LNfF/Y
fHi5FpUne4Bbv48Wwip4rKw/mna4DSlvrxwPsqt67P1e9GBycZ4jOx/toHdGT9Fr1ZoO4/E2/5T3
XbqrTJvFC2+anUh1dxmtYX1Y0gbD1KYVHK+OlibhRaMOE155EaGt+eBmO5zh+ED6qdNldVbOtFrj
RRfiYApib1sOijuuwHT0ccBsdjfNa3RfBY1ARzzUb6cozPck9OSSE23y2AYBu+Zguw7O981DX6j0
NTi4HMd+PNOfKCYmaAtoS9+MYWHyQ7s0wZ72tX/Tjxx9O1LBrl/m4ZL1biljUU9RkiqdmujXfAz1
coFB/vCxD3lB93ZoPbqFvDZLPDIRPUReqHoXpIG7rDWm+jtOffF6HlmJdqO2V6L3tEvSyNh7UvTt
9Yz/E7jqJd08NBXbKDIbp8sZqPAFUeV4ARI5uMxLZsJdhOz3iU4Ta+J1jahB99kGv01tNz10QTAn
YU7X+74vbIjBfItjjevaw3NN1VYxDh65YdeuUzlfyiHrspjQNr9ZqEIiRmeSjBOr2CUOWVftpZs7
dwjbIbwSVT3HIEzfiWn5SIY0veEU4TP2g9+BoSN5nM31qHZisWzPlW9uWsPdb0s7A9oQTImzPh5K
HCUoE5Vnoo2DgfF7DHhtzMKqObPot+OQ1P71TJvydW8WXyal99ldZ5buVze3dRh38zAnKXVtEReQ
D4PLCNQVAm82a8LnaHqlw95USbOOxX1Rt2uMWUn9rrF5F7ftSF9rcPEXbeiiZHAkveR5w+/7SM7X
BWjzEew9H7Bo6uN0CDo0dkN2LaPA5nFFS33vAmDqXQSYU8Si6LtXcpLlAYleykTnqzr31JpXOO6C
IxKTcXehbdqzcZjpWdGO8t6x9G5Cu3m3dvUanXUtX+Kiq7OHBQo5M14Nwx5oarn1Tos0drzD4LPM
fEzMOF5IXbZnHeAcjTPV6zvdeP2BzS17W7jUfhjXcX0Y4OC7UdnwBcd8/oygUuy6ufO3gGlBLKZm
vA5cX75fiW3OWEVTHHACK3tjFsJRy2ZkJFLkEWgVUcpzhflG0vZNcVaKwd3hiBSD/GN4SUnDDoVk
/W+gt7pXujHunC6Vvq1rt15lfdHtZ4WUi26yzm8aTvylG/j0qulT99ZFEf/IyhHJIeyW8YYvNYIH
1NBLyvxwNTs1XeTTzCzoj6g5S2XNd+gycfIT7IG+WAOXXqepca/XMDJ3EQ5O/tatkX+Lgp+dI9jU
i5UGHkeBZH6odCquMSimLPG1rnbRujQM/u6aw5oF9lUJJvtVNtu2S3DAghzcVHS/tX7gGXrUdb12
mg9XOO9Tosmu7duMrbpGzq7nPVNldE4xOkvGduUvozFjILhd8ClIQxzlul4EX3OdLPWMnmCnBjDD
0XUp2Kj8nlhXVj6udJteT0GbvQJZUd0EfGneVd7d45kMfGlO3/U1EEwxqOJm1gVOMYqW5pfatuH7
IUiHKanMRF7gxMxwl4fj2J2ZsGI80YaqK55aFx00qRt9WZuo3WEcytd4xNh4F+m1VnGxej3GNUub
GxtgbH61BJ2CriWZvLvu9Ih5CZ0dnS4a3tUv2cyD16rReZvI2Rm7N7p1b4osH+s9JqeLuarz0ua7
wDUCBwvTlAZnauz79c0SNW4wZxv0IDvdzfi/yhJas1NWXpZobV2VUAXkkoh6+L/sXVmTnDi2/kV0
AAIEETfuA0sulVm7Xa7yi8J2tQEJgUBICH79/dL2dLs8M90x93miO7rDSy6AdHTOtxWz1wAduC6I
Cep3C92GtRj8LjlD9caCcgnQIp5mzLPzU9xiiJpQRyY1xwkap7qHOudg54RexaHze/5uIysLbb66
0c/MVYhi5x/TCMD6fuzWfiobq2PzmHm14BCy1F025ZPH6k4UXpS5x5ZAfJKHTdTdD2vgbfsF8xov
fDqG/nnJuOuLcAIcfk07lNMSOrOtHAAQXfFwbgvYhcXV7K1O89tu9ZJsI7j9ve9kCbhDiovYSYWx
vJ3niKdzuSY86ULg1HrAfkjBEhYmWENZRYHpmrNoQHLmsgdaWmyzG/ucyBX8CTVcHPo2ioeqXuLl
WrRAG0vuWncgdRSkZZL6DQWyxKfgKOpJgdUzMV3zcAGJnMzhfOPFmaOF5CzSOY0EAaIF6OspUN70
ajO0JmRSa7gfBhaQqrZNaMICLVzjDQUobii6lpw2ycPqRQNFY2bSte0KVNIZf2HwvRYGLhShMU2q
RnUqj+sxcFklJA1oU6nQDXF8HXg2Me/BiUp24GMafaqt/bhtTf2+btTHOlMxzzEmyMcFEomKpWza
+zg8fBSJZAKLRLdTt4bdzURas7PNlBVqVJvKKdSOKpcylo9T3yXlNCVrbtI2Qn21s/wy12zb0aED
G1Y7dg2iLvWLwOllLDccNtFdphvySKHDmcrWAjLBesCCgVK7XV6DQYl7NfY6rTSl9VkP/fBoRj3X
lXG1ZUeArzXNPemyoxz4WIb92O3EyGJIr/2gyuZmOAkWe9ehcNEpVOD+hlqDA84wFpVhyOyn3lCz
31wYdrlPcQiXfmZHXakgGW4gw1vmo5oWlmd68V0xipoXUaKtyrNAMkgxoSs0R53g4qoVWPHjxqb2
lYE+HvccNFU5YVMu+baK6QanPA7/NhFd2XL0F/gK7AGnTrszNEsK06vmibd18BEAlttB+5LtBz+T
O6oov/O4PxVWJs2z38v3HYegqsbgtqMh4y/DEs5DHpNheCE+m65MSJjL2eR4WrTAGK+YCnHRtQ+g
uHW2wBBObjnGkiu7BO0X0RD6UbA6eBYBWc4WBGgZq3E4EiCvT8CwQ3GpaU7lhPvjdcIYQd+K4nhZ
hNGXSFyG9LWXl1PbhfrzYFOvrbqkBZ8ITHZIjn3ct0Ohp9bNoGy2AZgbXXhQkA51JE+8lsfXndLh
56ZpZpGHHb5DzjvapIXA+xZAkbAmmlXFR5mYkJYY4W03odcS9ZVUw/xBYWprCqEI8T/i4F2mPPPS
xR68WSTlrLh3aMc4fH+h33fBZoXJ29VTt3Hs+GdjU4XjAZPnbjAMoqKBxeQMBmw6qRXajHyq0dKc
nTbqswhn1xYaaJ3NW9u5L/O8Yq9gU2JOMwpg4KsF+WNzEFu26rklV8B6ayiPWrehmYf68vcISky2
k7SZT9GK+S330I7MZcdGL668UUI66282fpp1171QZV0hNNFl53ujf2MWGjyCpEoziGvQw+XJvDTd
fkFTdYXq1y+VG5uGo5XL0HpCDOENN6RZAq8w7CJoW6Ufq2pSFkJ9CDuwiIqokQ2PhN3VUD6MmRQF
F2jSpuoyxtqCrWMboqcmPduee216cRsOwaJLTBVMoKRlybCpYgpM3a17zw95H90mhrA0F8HYkk8d
1JdeX1gvdZztwDsJ51+LZkiGrMC07SKVm62R2hQUB268lg1ooLTLDUTR0Vr2dmVSnNaUAdIptMEA
pu46C9SK5A5q6czsJqPG9rmuRTTU5YKtAjYCLiHST7l145DMuxq9Wn80jfHkVz1qZ+OqgYxI9lU8
grJ6ZH4ICmOvoDea+3JaI8/nd9wogecQeVAdGQ5BMKB0C7U4Lv936WXUx33UvF/LTDUufo6nOGwe
v2Oenrrg9nOXXRDGMGBOnWC5vDDgoN0vdAL24UZf64j5LtlDnrxhv42BztoXo5bGa/I+BQDnYbJl
fElwRKAcz0+mAaCQnmc0lO7G55m/RoWptRnFfgNJhKeFI48P/DNJTW9lGXezWfsTMbi8LUdOUBjq
AtoRItkjmWPVJlUCvWdLrnxjxnWAnKed0eNgdqjHnVIpRz325qEUEPNch9BEoXVXGSrmmrVootJo
385UrqsCmGkBSLYFlEmmW6Kq7l3UdpVaIFzJgB30Q3re0PqlFfO6hIFMsixTJg+iMYsqum4k2oM+
k08qNd17DyKVOQ8HmOLyyGDvVBBtyFe/F+iyICJvJlENic6a0k6Qe7h8C0dweFti1m9i9ausre0d
HEn2ADi1PQ8+I4UIE3PNg3WVlSISmiebgU9VXvfIM7fQ44gWjuakV2uUu34R/X6afYgBXaqWHh4X
K17V5jOB0hpJlic4R005k2190K23ODQIXlehA8WEyLiK4/2URLMsmUzdZ29jblV5UC9j8JCKVsQl
8rj6L5MPHjjX3GI06DfPYhqZeNBUaCcmfTBNLOxr7bkL4oKOOuyLTTT1Dv4xy7ydNEEKjUs4Zn3B
/GgYqmj19SHQA33pbBcBsKQsrIcCgGIbY0Klq76RaeKbMvRjMz9DQQD1AaSgEKsVkEaMFg1SEEKe
A3DrpsbkLfNoRB9+7cBbuXwhglZUJN2VV+sBinATw6MAiZqSUECEq9Fl2scZmB1vbvaQ/+PBUFd7
OYFE7TCqbuSFAWD2eQPvj7XBsnvj+QOuc1O7JFDubsXDLqOMpVnFIVH43YMGCOAhV/XZQxnWHzFc
Ls095XK6dF0kbA/oYJKrKaJx+xklkqx7YiP+MCyEXUNtWL/WU4A7ny6bg+qLGSAj29a6XLX+8j51
sblbpq7BJcBeB5KVygHVlEpo/kWcPQSAD2mZ8WE5BgAt2nKBxOTDQiL4G2Oho0MfcQ6V3xQ/jqwe
dnPY+8/JpIM8o5DzNVO3QeiutzWHjWi9gdczbMvQaAtvVNdDZ561NrPHOpkg8tL9BlVlzRaHr5t1
F4UBpuFC9XQNdyBaQFf6BIbHsrbEovR6sA20+awoVHqk1iOagn7V18Qoc67DwKalH9eK7qAnUO8W
R2eId+ceVwlSnX6Mpiatc4kG/Hb0Lh2vTqO0z9FTr22eCJZB1SHGtilxoHMImACX3G0SCEC+JUol
lbDQqZXEl221jQ6vqWOo0qC+kKq0RH1ddNNXIdOuWOZ4faGoFvbk5n5SZTfa9EHH02zwcXE8YiBo
gQLJcLgmHQtPadMJCrUNW2U+BSw7eV4Tfl67Vlw5T+k7SN54ASlV+AnmEtPDXEeztWhjzaeCLlG7
lmZZuc67KZ1ZZZo27VB/J9KdeBCu8W5OlvjJY41yN0CuBAEYMMg175QMXtoMwoFcQs9wM0Co4Vd0
iVcMBVkIc8DI/FhWMuDNOxG7aSlwbqKrQ39eNmQa08t9S24XsgCGJuHAbtJOkucRYoU6t6Z7IVoO
z9M8DDnc/cAeIUyE3qi2WPLd9FJ7i1+jt3Je4aHzuJ4MXDIauMvHvjbeceLY1OXUCno7m3m4muMR
lomJijNwAXrwmJ8+ATFuKZZBnXxW4UYqF/n6wU5reBR6mMOC23S5dGu+hAKlB8RDtU4PmjR9Um6Z
h8ZJtpnb93Fouwe4eNtyArhVTljqUTGS2FRoX4JTvw4NJHZL8Nyw1T1nbA5ypY0PB2IsKpl27CvU
uX4ZxdH8PkW7vw8iFnweIOR+9vGSOPccbhyU88+wrqTXDlz5XtkZuy41n6Dzne+U8VeWp/PgB9gH
211WewIdTRDJPc6DqceYoUmZUmg88OrzMobTBw6wo0wdBpURXuctd00wPHlpFz3yhkSyiIDqH5Xq
A/g/IVgUhHxZDdD/qRIKeND0GQeUkLYElQwz0DMm2kGqhynSQxTfzrwZUeV1ml4kPtMIXza4drdy
OYJrAG833EYrFCnrfglheQhLMvhubo6+aSTfjtBDr/N71rol/hL30SAOfEjlHBUsmvzZK1MbR8uE
4iUgCgHXBpkBz4I28Uvo14INbWPqr20xiWTy3dGsDihmnoQu3kVRv6Qfk76fUVRGJTrXoY7FjR+X
6PNA95femtQ1dCERpEpQ9aKNhzhphUcbmwZq8CiGorJRw+/+6K1Ul+B2oXertFpW0UDq0tYCohtV
s4sWG2twBA1S83rzx3tL0hkjTEtcMk1PQ7owy0vwmSnmPjhvWsdvOB+0GUq9IKgvqHxFjB4/G7HZ
YM3xLqpdi2WI0JLlm2pQGQ4MbkOeFUCsL1cSJbWfdfumdpaOH4xXb2GctywV+DNIymniTt6sMTCf
+KpZlxTOz1Jqd39Nz70ldMEaQrDggzq8GE/h7r0Y/n8m9AGVpbMPsf3vclAXK479LskgcT+B19W0
iQwUVNZ3HvwCLQdF9zdf4C2pfvkC4LXhNc0uQULwif1CDrbxCitP3dJX8f0LyO9CCSmyDivOG8CL
fWdKf+Qn3H1nHr/nAHwZFIwgdfMj1vOPX/7vu0Hi32+Zj3/+5v8g5+DPX13/I070L//W/vfhknak
f/1Ll2/zx3v9mS55yVD4I2ryl0yGt/Ge/8kfvklzeJMy8nOaA6TqKR7/H8bvyye8yXM4DgtcHH/G
OPx4wY8gh8z/LYCcCHYVZHTgKX4PcQCUhbShEKqTkF5sBcDQ/khxiMhvsQ+DIp4wNL14HRYX2NpL
kEPk/0YSgM4pxBTpxZ+W/CdBDijFbzl9yBKQF0GSEEJvKPjhHn+7jFc5z7anbXrljxL7BrxIuYhQ
PDgSi1fZ2+24wLNBC0hUa5xEKxM3hMjphfNEq5xR7d1BPYJDqlGrvYsgvnoSW8ii09g696WZW14f
ATaPrGC9IV4xYurdGZzgFXMdfVrjebk3kyI6nyAcZlcNT7tXa9f4bDFDPzVu4FO+4diWkCLjqIYC
z0mw7suxyaL2aGPbVSjlo8kT+CTavJckeQXH2P3e+/RYd912g17efpjbMXoQzDNbaaxiX9Gly9va
+wZ/NrANQY71smEg/hSx2n5wNQ7ScNXNV48QAOdZHWNUnhy9A2SUydKtRN/xuHbXGwVim2dTtH7F
0ObdI+phAcVlZX1jvRCIVKRoktc6DVo4CEl0DhsugGmC/8hgIjXNp03V/QEDkK5iy5qXYCW1K0gq
072mMRq8TCbd4xo0zS00Xcd4AE188WLV+3rLQO2Gkd37A2iJcpMyeZRNvcFtBiaV5uvahC4fgtBs
eSP6oC5xymSvK3wlqoAVnfpF01lzgpgOJjAmxivDBK+4hoEco9aQFB1Qg9MEeAT0y5r0MAwoEMjr
kMHFABj8wVI5Huq1GQ7C8/XnxmPpDGZGdkOB0Us9jt0yXwU0/Rb3gZuTdcDhPdV3twFl1M/hIuS3
bbIOBu4Qap87HPF5YqI5PQXNQJu82VYH5Kqm2RVE3ABFarnwqtP9dNsD/i+AdY7wBgKmKKPFNUPu
I2/4auYSJ3HSuPoundVXjXcxB3/eRsDlKRm+Agnvohwqm26BLn6bv/QTSbwDY2n3xIzjR0sggYCM
j5Oj6hP7CarYFOTTZMtB9fEu8wiGDU5GsguGjACdbIPldoMxkz+NvmDO3m9e2g5dFWzePO9pYNuH
ZaXNnQSJGXSveLrhEhWNnFrcWxf1jafPPtj2ob3xEyoZRq0xK2UAQjGIZvuyxEtyTNcgfF+n+Aym
xxKGocdIu7paehJAwRsEtj+wPlA7xKzIvMcOLWwW0qt1jsROSyGxvS9Y8zAVqhbAkPtgypHqMFRw
WMlinAMGm4NYc4/OYdW6zADoIlBviOAUwvdyjcaL5m6I4MPJDh2QmfOmwFghegCCbb9fD4kbcd8N
UjZkbiEUKPt0wgqEnsQH6D2sSam1IQWZWLaD/HG+CuUkq5av9EhctpwN2TBPjVLsx9iYOR/kNp4S
PYJL4EY+wBQe9QAtknif8H5+8DJ9vzXYmGLgXyHwen8hSJMuFa/pNEQlT8BSDJCXv/MMGsAO806h
e8xErYuDxykSqFqp7DtguREEKwnHlC5CGFOXOi1sGM1o0MUdifqnLAJnAlG7zXGsHvhcPyRJ31Ry
gNCCjX1f8NZHt+J0lx6mLZGFE8nlbg/LO5+QpvTtmkGHHm1V2CV2n4Y8fEgUZmOUJ1Gt0RQfaRzJ
KoFR3eU1jF7XcSb8anTcnVcZbx9IF0XPVIIbaAQE5E41zRU1M30H6a05qSXpHIqURk2hA2pH3sbM
++LDbKuw8+vt9oJ25Yjv4XebRW0UtUoPwwZ3q/EyfgYamAGt0LXbsXAzxYxpoIA6vAa9LsYbaWy7
p5NMT2IKP0EcDkQfPNTOMbnlGO7nSmrrww2Lm3K/dI2o2Eb6rkjqDnc7JBwbNfWy7EvbrjhEUgIx
Jx7C7IqGef0ZQIS+5TpdXi2kO5XtxbaXc+hXfqr6kkcUeJ5O5TMk7ukd8mrUWtR4/M9Qa2IGNt5N
LFx/G1jTliukCu/CLOy+InVofqFBHT1SAHD349jUFUyb/q5Tkbm225weYUAGydkJT1QIFelQdJvW
PLZwoV+lgNU+EY0lDaPLcoburL9OA6UPcM8FtxomlcLNo8GuWtbHOpBJCq9p0N4AQJrPPrz5QIs7
dvCbmBeWa1GCBkfJ7OrbINP80DKvvfNgrAIiauFgqVHzS8LnMIQ7ptlgHlQYpgSXN23YsfcN3JBI
0IDP/uPahgDRAQu15xAD/0GHDNKMLXCfJYyJxUbU9o5A31koxgEjdV071zkd9fuxXsLz1kC7sy2D
rXPYTzjW29g8QFERPIa1DWGc46pcl3GGtHCdmw9gdDBZb4m7Q3QHq3MUJsQYtdx9asTYvSNNRKEx
SAJXQRkhCj+MtoJjVV5hjr8Hzggirp5IMM/P/gheI4T+coFy6Xn16q4/DI5O7YcoDlk/I5woMTiJ
hJ/y221oLHg56EsqEyRjuRLrANDBDPmazjapmICOBap9lGDMcIHNpwshA+eX2S8+NCnOjftWLOCE
6pYd8Si70vR9d0/UOpdxT69M7alyTKb2u1n0v/3xv4yn/bndheP8L/vj/rX9KcrzkiGGbvjymh8t
chr9dulpoXL00Yn+3CWn6W+IOYN6GEpl6E+TS2bBj6yzKPgNvgLqgy2IkZuANvmPLpnQ3yj+4PKy
DJrjmKb/UZd8CX9/q3wNCIBTyERjAkkqIsPfdskGIpd2g1n+yMjmSjJ23aeYM2wJA5AdJXazF9pb
AxXSxrMLqLUwOCfNJK+3hEG4hYQDFEW/ta/UBPIW0G//MUNQ0JDX8OEAOAcNUbqBzTvZb/1HmEfI
EQNCeDu1SzLnwEYJVBZduhUoCrWsdAaPapukjxTKhofJGXvr209ymKa80TBVYu6cXpBqZWENtF2/
7YWv3CfdzdAUIR5thU6H1CGDdq0nLiczrUWlklGggxNoZ8gka9C/4QQzcLi2R+FGwJCsy8x1vTpG
dsZnW1TGU5hGFURbsDVPJOMBREJQwYxZg3Ql17DmTDi1aUVWCgjKAx0MyN0TwxellXoZZn+7MXr1
QS50+lSDUf2SStu/RHMbd4VNawQMLGK8XxWvP4UNimPLwyGHCWtnjYQswoDEdG263GyxG+7gKIHH
b0mhoAKptVDoMltxAzeRu486skFrBs5fD0fEVBjgdsIUtjdTnkQXeKald8GosxBNnfyCczwAQC3R
8sWBOrKZz4/w1Omy1VpX0bKSA9sUeMDeE/1VPNe05OtmTqlbUHA2HYxXdsMxCIlEnNU4i0d6Tn0J
rH4CgvFEJOR9gJWmnBvY+aHSssFzC9fR8+wpd1RLPMJGnAHB2kKew+OW5MMGXmdxbDtvdWA+dGKF
gibO5HRe2DSemjS1X7MJ0Ut5vc6eKHUXNbc26kG3gArgsHxkgHODgNrrznMTsOjEiE/jyjuc+m6M
95DRDTIP+aI/cg6fVbGwcVS5GEl916dZHxyAHrQPjRLkQ1jL9j7bYnwa8en0GKgQ1rSxiU5ByC0s
c2ZoDh65CNDWQZXhbJHttwb2oW4kmgLJ3YvX1xMaepn9vkwLnXbQi9ZRDrI5bSvQo9lDxpNtKUDs
D94zr6E5biAdg4c9RcOAfm0TXyI1kAzJN6Goan+TZRbPQTHKoH+H5yjeL4Fu7qjj+loHK3qlKbRZ
FQzLeG5YHyFREKEVJZbr8C4lo49zah506UEXfQ6GOroebWQguQHYdwPB5NAi/kVilz+7PoB7HtB3
BpFvLhzC5NQV7FI+/jdgwgLe5jK78uRBD3ARwwHu+64HcQWT0HaA73vJGTze7GFdLFmvmrjhh3FJ
7oKUi1JFdCsIaS8qzil7hIuB2ko7oMSMoecKOnDckDZFmQaxHQ5FL3X8aDAVqnxtAxyisKwVTd/6
N5GS7nxR6eyjkcP4NWikqYi1rtCaiColBksR++UBWLxPwVvb7r1jC5HnxMzgOWmrty4rI7UZ/zHa
9CLRc9Kkj2/CYPQOi5meItD9955IM1EiLWs5wjpxBUN+cj0oNaF9E2EJrG7bKyPXe3Ru4dHAYZQP
aVxjjtHd/TKR6aGDBhqIOUdvRLKuogoPEuYD6DF1mwdjcwOcNDcSKLA/t2fLr9TS4p2IN+4NZWOF
YIEXRLjEGE+9K87DHPJGWBXTQONtvKVwYPCemohER/j8hiLAbdnRLNW3rR+9ZEaBHN5IVg2L9a4x
kbNDfanWq/E/9MEMeKNmeMjr66Ttad5wD9nsn3gbokEK0J/vENvz3gEpzzs+PKUUY4xM1ZcYTwwG
1vDBX6esZHP3BFv5bbJwfjeP/XPE0OMjZIa2q7+TENnalkjko9G5WADW5/4iLIQr8D1hkkKbDiu1
KDB8g/+2eqT51iTX8MPrq4no08xZvbuY6/chSK4y0KuAJQ0ZXiXNRHM11TRqcXlqe2mc1tdgNSNY
GYM8xDI6JXjaZ7+eQmi8Tf/ggxnfwzDv7eF3w2pah+1mnRhHFMqALisFwHk/rmv2QDZYPsoa4uh7
4bnlFvjBKx0a/0pArXICIzRWnl5SWagYwRIos6Mn8xTL7x31p7qMAbZDJRmH1QaTXwmXx3rTuY0B
cg6Q6yBqU3hxpG/CrL2PJ8hCCRFNMVkLqnISsphkJx9tx9g9escIbPAEnQky7UqCx5QxfylFSJpP
nWOfGg1EOoSO/i50mTvBIU0eEvA5j2ZBRtpMkitNZV84g6XDPf9DrBvE0Xn4TwPfZAG3CFRBgn4B
za8fMMLQYjNu3RGYendmod3XREPOty2VNps5L3MEBfcElfYNaox35nNLoaFt5PgQd01XjrQXJ4IB
rYhZqPbIOmu+RF2HvZUNkONRYR6wCLsbBF8g7SC+oPl9Qqs2Ad+CoJ87Ct9vOYd8OsqNkLsuJRky
AlaoVpbgYwzfdDUGnniUl1Y7nmn4YR4i+LqWUARYGY3oQLH7CeI9ab/DIDFBoUqSfaCm9gQ1WAaz
wrIe+rR1x2TGEenElhy9Dsa58lvz998++W/6ZGjfgPH+exgZBvw3P6bj0id/f82PNhk6xd/gZkMn
igeD8N1LIvoPNDlAeD2C+SJ0JKAEvnW8P/XJcFgS2O7gP4AJ76dYYIKMYWTTZnACwnFL8Sb/UZ/8
q+3u8gMNKJp1pAQCVYan6m2b7MtG+Qjz8E4gWUee7RBHnK7mebJZ1E9X3JcUg7/I0rThe6qRlRmf
UfYlXC4SwZ50xjZeI1VfXeh+Qa57DwIfyAchHah9Dsa+m1q9N4LPju0F6lHbnuN6sQAZNvwuMwdY
yfFZ76HyWMatzmsjjWvOgZUgbKFnTqmXNynOBSx3KB+vMI8Q6M/J0rUrmFxm/Zewny6hd8kMCeYj
IrwCSDDTqF7ofdo402S3bTtXCxQL8HwAxPNkEZsetoDOTMgMy+nqsUvSzTCm6r/sy/cR8m92DYnT
COv832+bn5Pi/xxKf7zsHzsnwEoPSJwk8ffQbEx4/9g5IYZPAmEI6IOfhktsJwAWYEXwIvCdBF/h
HxTM5UfbxEiXgbsfwX0Bvt0/kr7fcGgID//x65+ztN/SeNB4ZEn6fV8G2JrYvG/3zDZso/G0Se6l
7eRW9K0z9zAYzgnYgVHjJ0b9cWP+xYdd3uxPQ+G3D8N+v8zMyJvA5WIC/5m0rGMXQUQ5R/fIu1Ev
YAPCdyswqyfRzlMC7thXLzVIz0+Z5dPh//HRF4slfIwoar8GbrYerIbzEET3W4b4hR52eCTQrggc
qCggpHfwgQdhrv0pJIVmiDv5vnu+B6z/iytHof3lymkYwQucAg/Ag/v140N01X3GO3LfIdmpBRwJ
Dr3wZ7Opq3a4fBzGvfRv0qZDrJF//lAslSigOCX/yWjdq56ZWmUhGpU+fNcjMOAYymRD9hFcn09q
jtNzBNF7izgFM2k4Usz8mlzC+joPjF0xJgM0ELTm7qCRBMSqbduiT8AnIFVnsYWFAEzWGpT4uWle
l2sVyKZ0XU/Id1zr3967t+jHZdWAngQoE+PoCHzya0hiumBgcLQJ7wOgxU/CdNHRdQZJw6l2wTvU
zuEEaZR+/esF85aZ/PGpGbYHBdcJLdPlif7kmE88n3IXT8E9D2zwrvdAa6GBar763AETCDb3EEcq
uIkp4AZYrUy7/+vP/+eNSQH6gFtHDhHWza97xWYZxE4wxN0nXuIe2suGWTPj7mo7Bn8TDvCLBfnb
tRKk+UFL4OMDEeD49lohLQHk7pvgPoLW5sFTTS92tr34ChniXV6diGDd8pPL7vQRVIOGFpvFg43w
jovG+5vH/a8uHIIGVEuEI18i5N9+mRDy1mz0mX9v5hGbJKKsG87hLH0onHuR/T82yYUbx77EPxR8
5duPCxT3W4/Y8H7SCJPtYZqDtQweoZOhPrJCJx4didXDaRxbrPKs24IbaTMYgVYeeEse8G04eYl1
CL6NwYbBGQs9rLhM+/MFuW7suOBdOXZZnPZuwY8c8E23++u18s0j/rawUhri+fkBjgr0P7/kiHIE
38GGkQX3jHEfOS10mg7f1o2bpXqZJukVXbqg7q24gRJavqpGWjOE42s2HtQqIWRqRTR2+w2k5FQG
iJkEieW7h7/+nv+iClKodxBGgTiKCKkEb++150LYs1kU3McIOG5heMRtRv+vXgKfBe/GDhE6f/2B
lxP0TQlMkMIAqDcjcAdfcid++UQ51yH3xarvF8ihTvEs408sc5f/IHInNz5xd+Be4bViLYPC3Lcc
4/SyrNlja2Bthfh2nV8RtIeV7qMC+AhefWkRtXDGz1EYTt9ukcapkeRB22RnDS/eaQ1IevYQmHUM
Qc7fgPsdTn99VbiCXy8LV4LnfPmxRQjjRErB2xu5peL/2Duz7biNLGu/Sr8AvBAAAsNlA8iRyZki
Rd1gUaQEBOZ5evr+QNlll3v1X3/dV13UsiWTmYkEIk6cs/e3PadhmnVfcZfgZVvWNkwdLb1tzHzp
j+WY0AWmfZMCmZPImwNsW1Gy95JY0T3id+vBAnIgYBI47jBhOvsRg1x/TOxuEAhvmQj5WiSjNcSb
TA9RTybtS60VcR/qTlW1/sTUXQbIk5Iu1A1IjX7aTcOOLcCmZZHmFfLSmvzesk+u3K5IL0bhVjdj
GjlN6FatPvi1kWtfgchltxvD513POhEyLmqZ2C0r+v1lHpOPZZvanvslIci3Z/8+g1IpTDzqaX3X
6PTHgjnx7Mi3qk4PJf6Mxh8R99fPQ4k3PDQjx3n0vCbRgd/FmQ0PaURSXMi4XelBegsAv95wv0MP
xyJKP6vPjuu89pyah8FqTxgWFU130P8XIx6S2q/H6MwA0nukf0ZrwQE91t5rkyksP5V9KQMyKmgW
oIKo6zsnLnKwap6VRGA0J+85Tga23Yx7xFkGHjm7Wrxdg0UPRGNOH8gR/cq7wx/11nkWZULpstpQ
ArIQjzW7QKcWfgxFXI65fUOvuwjM0IYLvCkXN+MEz84sEuHWwVoOYKPPJieX5do2q+aizZ4r9vFS
FbSGazW7JytWCewwr393y8xmGGAk+kFXaQsCBAFJa1jtvkVXXzUVxCpCC74KyJBnY3Tn0KUO+A7t
tgqkarqD4xnRHn1n9a3wOoiQ8Mr8xq6TD26U+Uc8RGlP5yguQ33g62Hw2iNmj2uJxgAPGTdWodP4
j8p5dv1F4yTjVv2H1dAumKWK6ydNujgBxxIamHVmmuYVT84Y4UfiBsgJf8CTXLgavMCFVEg780H5
QorPfGFMBvjSzCKAgcn7gvAQnARepvordijb5O1mKdbApVkKd4+IhOKHdv4D/C6uNBTf6kqPOW6y
2mvWW+NOMGq6fAIIXcQRXUtoLUxeUJveYDrgMDc6IOzop7BWqIW7kvMes5c9EgR+B/b8+tXDkLu5
BVe+VJVWWqDrsCIn2Ke1T74NXz1e2ddWWfE9A1oaYetiW2+RnKDfKZ16tc9dVqNikqAvV+95wkLx
0a2JdbIHm4XHYh1yrMLbFW3CbLbhCXWDAkEKXdpG8uY4cVRXlHXR82CjyM4WvOlZmRlPjS63/6jK
vQuqLNZnlrMo8nPLK2IaQD1/EjPS74AhUfjAcOYPYEhV2d6VXJzWYKf2eyB/iKkSkd4AWGOJwTLv
XuKm8C6eU80PIE7Y1JXGivq5RlLDuRfMtzwTadMeo8rtPhpvu5SImsTTJtgYKDh4t8UwMBUyG2u+
qyg7abZKtdxh3OIfwRlaSHKKrD3G8Qh8dOUbGVEKXS3GJJ5GsRISZKTLw4C6/dnMU+MpjQy2536u
p3DZqsfF4NoLoF/K55HklSAydh+q4mZIt39Cs4w6Pk6pPnVcOG8uPM4d8rbuo87ZbRsvbl5TrGcm
M6FuefgsFNasKZfznOb2mzFT36ddzlfb8Gbo3KcftOs2hiayODRqmn6jJzzSNiFFN12bZ9WF24jv
ztjebVk1bDxd1R47+rcPeqpThBONAzJcZPUrLgJ28yUztHYXGR5VerfiCBkrtE3YSLAFYRdJqaCq
alrmS4Nrtwg+CxymP3gz17T/+HX4Qf3FRUu9FOGNXCySjLQMI52Df8i6RnjuXpJCWm+JA6r0wLbD
G6yNmTa5q5VIoxCsR99zLeHFy89HSEQSJu44t1sZxM6DUHm6h/3WfeRex3dURy7FHf/qxYINuLRo
VYZoSMxTlhTqIBZBYaDb5snmm74pO9M58XGqK3PU7Ae1DAv9mSTn3aK/aI/TxI5LJgR1eZmLGz1O
2Zkya+A3pyPlquWmy3BdT7GWHAvUH1RpgBJpbW+App3L/y5GtEE20CxxzXqmss8zbKSnNHObfNfD
PTiQncA9QkNVviXFxDVFbsTn/1wEstycHxbyQtwgz5R3sRdpnrCw8cDZ28sXU+8G6I8px3pRv6ai
qq68mG+Vch8/SmTyrSqjczEkmNt1mChBQcdEz1qyzHczNt03HAQ8r3oONM1Qq2aHMeRbUgs63snn
nWjNqeiuJsUSIAU1+k60OYsPBqq4u/PmyJhObrV9QWljsTRhCmiOpHp4z6pfZ4C9HEe73QrNGi80
gNoa53BcPC56Kt/MNBVPhuZyBvBSjiHW7IqnyWy5yDC9aNKzzns50yCvfrXjmge9EdOMUp5PyE5E
jYwvGc181arD54F3nbT6dWX6/cTwxnhSLN26P3GkfRoa/rBiWGLu+q1KW1Fyo73e7s7PbXNZde6o
OtfMkwm6efRXWXuX0gBmkA5GEbbDwElmu2p4C2cvxBqQw5He3k5i8ymI9bDe6qHneS2T2LvkWclj
tS5mFDrmyoiZIazryy5mOVIZD5dhuayOScfgCrGpMQ/c4NH8kKjINsEDOc0RrEte7EAR5vIBK0bZ
BuVkZSuOCF2+WWCEFCaLyHsuZ51jKz7YU9ZUWrWjSznl5wJhVLHLmSg2jzRiJ26RKONCr9vmApNt
W/tm4O6HKhYs8pQi8XYkt/CvIuTjnvi8AL/Wou3gPqYG68K2sDKFYcf5vHcjYNx01vsaKj0DoO8t
29D95/0J0ik6MBAeDsxLLCiUg8stQlZVe7RkNp6TeGnd32+IYircn7UzYu8rMBQfNRjhuxw37Fts
00v5vCtsVP2rnxmgwUj/4EFuSnGTyq3bkHUa7lvsAZhqe4kfIKA7qgXY7GlCtDJVOAO3D6RNBXef
apnGtzgRusNCIdQCBTDEDXSa9sgtJ55kYldTKPKYJ4uZHDsManVzTy7HfDekFau9qcStdIz1npM6
N7WuoUgN+olF+3MFtLI+K8IqwuIQ9HCj2b77lKtkOhOPzbYBoc+NGcAH+EFYFKoYCO2+0WDO7sph
e7cpSjgQEc3C6yIPmx8KBqi2j/vWe/bmhcJPxnzuYRld7m6UfRqysnaGGUQtBO1XMPM49sNYJrei
g3tzKllGb3BY8i6k2/MKsaq423UBMu6plwNFCOYT71mfanUAEbB9Xseb7oBjOo+DOxe3NMjfkcNq
WMvT7ihznPMOsJ2rCcf4z9jEKweaiTgGmyN1MFbMjcyZ7TFVNTsSaKI16An7BNuM7vaZ2DCus4Lp
5lcS29pBG1Jzr5fuMvo4UqDroJA6KaBv1ya0RhGwaxYnTvbzET1ouQR5XZfXUYX01ZuhQexxibAY
UmTiyu+M3t3NcwfEp9kW/zMjRRqRXpJQUw1WxQkmL/MTXkO6MHSKhqDJwf0/xqnB19MWNf/f4EvB
30S6xx0dQBJfzIkFp90W/2akxoEJPD80ZBQ8gFf5JGZhP4aEf/V5UM5yVtnJ9HhUPcKBIhyPvL1o
dWg2GRX1gRVNvNP5czMBosiKJVWV/aioMdldvBpr4LaHg6mMnkEVcAd9HgxjEBX1Oc/xCvptz5pW
2bMTXdFPa5mqVt5FebF1mmpP3MSz9J4FtpEPY11gOJiZdeIMxvda2gb7Z5uyuQ1FzGoF58R4Gnnl
4HPdBKPF4uixYe6WpuSZyLd6s448FxOWC/wsqmlfTZiaX/HhgDTuWffahkcIDx5FaqRlZ62Sezve
VuYVm2uDHjBJjgZeqx/WaOvdlawHnrgeK7Uvs8a7aL8qjIYeicbOXGSla6FrWVG8c2Cb+2PH+cZ3
h4H8sZ7UgNwyDJezSi/f9GwVT8Q70rJDYgo+OdK5JE6qsW1EkcFJorDZWGxg2E/g0PCANQ4iaAa5
N+0ab8vBZ8ks9eKnHaPtpUtW6PsYuIS7QzRo7Hnl5Clph/nLnNjrJbEW9aUeYjQpPCGszpx2oEPl
xgBIzy5w0zLx0e5aza6Q365eiVyoNeejEUvtfahN+ZF6w/ojp6r8WeVzR7mN9t2nrjLoXHQ6sPOu
OuQ0V75avN02hJSET7JpiFzcNdXcnKU5qxvl1G4Yp7Z6Keo+foRug9lsKPIlzDqpk8uGFdMza7SW
mpO9V83Cb5IlYnIq5dKL71aIh4Cw9HgSgdPjyPVbb7RfP9sK/5mL/osJj2C495cGzP+y1/w30VLV
n0ngn/LBzx/5Y7izzT4tUhZpd3DSpwP353BHWL/RHdi6UHB/Nv3gP+SDaAQBsuo0W/9UFv4+4TFJ
UQUkiNPahJMKtfPfGfCQ8vFPzSKJu0zyvhhrGrrg7f2dRlo0WCpRhE/cqzWwQBsvb1/kpe9Ku9Kv
qnp0SbpKG6dfh0MGeb7QX0DeYY3L2Ie6J6Ow+rVF1WKScJC3kOemNHCoEmr3UdlYhm1i1NJS0Q+p
WWfKvUVaW4Hv3luOqTZNGk5uaRjFeMKIj1IbvTAW2b6+LvMlLSH9KxfXMd2ii4SDea60YtRPKa6M
68WKoidsDjWMP/ur1lXjAfGwswWGEOoh0/qSFhzYUXQNwpeSI2xiq7UMVDJMGsYVNjtWYs434OTZ
PnNWEFJLchop63aC02tMJ+TrdeM1CYAcEYyknzAdcJKgO0S9mh/KecwP80iQVCi9Sp3sIm6cG8/r
x5TeKYcB8Gt4Z23EfYe+zcbB17bMuKSwsmMdtdM+XVtnxX1e8otxZkdzUIzReGvIqHztUaU9TKSc
jiyTdOqSrkMZTQEBl6WLl9XvsoK2nmzGrz0Gn+dorRw7aOMGld5cAS7G9y/5oDAbBuMrIYwNER8i
P3SG3UIRysYdNXgj/E6g0yOnZGMAgnTkMEUhi0JZnnD9OM9eyomQI5jXHVRqNf2eGhcm48itHhLa
tOj3jZ3tjF4ri4PZ5xEnVDmDlkp7pFtdmmqBHCHB+WREthX9HcybuJSKI7ho5kHxOLh7Y5omptZp
FYAzHVEMGT0dQPo/tQwE7ZSfTqT0t1WKeJ9JnsZ9FimasaW1vBUM8Y291xbyMGAzehRlm1xldp9/
rWB8+pE+CgozLe6P+ciYPjRa5xZgOwuxkUQ7wFXUM7g4BTeNmMW4izEF7JcxnneJ03q3s2ygrEXt
QD1gxefEi2bHr8wiI5vGhFonkyH/0FOtOkEsNk49baaQyOToG08DADlySbzvUTHirlq6fswOcd8Y
T1GuhtPUFs4ecgwuIq+MukfM5u/6JLVwXNw1JP8RrRVPgDpVDvAH2HPz6AUxw9oLhivrnCXSfYXV
axzGLqHDKTu0AKEcDVhhRqGZYRc1T2AV25vG1dfvSGujkDSG5ZkTW4E+FCxqoGm6l/q1hu16rLXu
dqnm8oYeEOb5vkpT5RujigIJVigUSVR9seOm9yfNK09wv+KXvtkYgGgp8ofMqo0A2SN4u7449BXc
19aJrMGHk6/fy6QZggXOq7evSsug/pKRiK4+cR2D7OvbtsBx09k6rjiRLRyIieKct+jbkerYL6P+
nSGMFVJjTwGNPuu4ZaVA8zHe5ml5gdYvgzKLvTn0RnrqWdiYuAExT9UNqEr7buqgePGywPqHpf01
uf3PrvgvdkVDIHj/f22L11XZ/01V//vP/GNftH5DT79Rt5n4C0RDf9kXbbZMj0GDrW82ZuPPfdHa
lA8kyeoo3SUc6W0Y+YfywcJ8SueWk4PONNj+95QP1qah+MtwCNiKjYidjQwPKjEZnwL+v454a2Dj
RhQtya1TU4QHOYRfwHAE4QSSJW85OlVmlns69QnPijLr65iZRZDjW/4gm2DlDBUXRh0AXGvmUwLl
EVQTOPf3tTVov5bKRR1Y1MuFGLs2f1Gr1VwqQis/Uppsni8YYQ++zhR0CQttHM2Dogr94hDoZpyw
343jeTZVO123tV3u4FDNnEONfEERamfXWAKtQAygKwH4XHRkeMpvazcORFquUCCX9ts4GOxpRpKf
rHHWF1rYrvgBzGvAXQ8rbu9BMjGITitlAkQsUdf5CFVkyAfQDe3QnsaqQPXUqnK+HxvtYNBXCSvD
e5nKGfihxpLDcs6SgtFzTV9m2dWBOZh1CArgknAia4/ICVtWrSkjpj0cqjxFxk/jUPa+KFnIjCpv
u2BFsrQieLctrrK+DuIOk5E8kx/a3XXUGvbVxKD4nSuyXEFuT2FK4u1cT+yJnWZdOS09jQ1P49fW
ZJMo07qs9ztjNqbrKrVyZeVHJ6dToJd7e0XhL4IJFG6PkU7h2GzYa7N6HJwrpJWEmK1sSEIYeIrg
kdH4xdbWzsZ4EgVDg/GKpi+lCSprQaZudopdUqrqEMiR9TqahnjowMfe5Q3srg+vdOr0p0cz7ucC
zmkyb4yyk4V4xF8p9jbiTPqMoFKcr/VEM4ius0dGV5xlZ7sc6DOw0EVJsIBHPBGeVJpgF7N7Ai/Y
GFXR+lGSTbfdQuSlrhSbcD5nVbjUWRzAdxJnBN0QApGm71e4Z4esoreg6vmhp4+rQpBHRqjIpynx
2Pbx2XV7B/CWydVmJuhiHSv1sd8RpwfhbNbb/eqt3Vtl1Pm7AfzB3HtZZ0ufVjYsWhffKsGUaWtC
uvbEuTN7UqnMOD+nhUrF0SqHbwC9RkYZYCvucPwp6VcI7b7FLQjcOLWKfTFL7TBidgwdXu4aq0Z9
EPjK7suqF4dkyjBmMQdzsF+4lFKZoWdXhoibiX5KNzLRgaY1Ygm9ISIRMe3c5xYk13Q9AwnT/TVF
npthduY9Es+iF2JPMNCNnXRDFg6WfcHjQ1z4nEXfkjZhFytW2Fupae2QYJTngbnNl7RbaSo78n67
s28hT6Bx1s1yx3H1ek0BLCaq7gPXrOXeVbWBtdWs9Z+VWPTbSmbxV7gS6xWQjulSjVl+7HIGpYuy
40OaUjdEqov8CMPbB1F13aG2EeDHFkM0m0zFbbT3vBr6bWmmTeBokX2BViEvtUINnzJ4fZFNhUWP
VgBmQWUarwgO8S0Py1oRf57r5oNtWExnaZ//1Bw3odHF1dhvbf/T0OfvDJi9oFURjWcEvQ1ZU6Nt
PdYmlubAcMbq3XJRTxPcFwNgzFr5vS/oMJZeR+zmWmun3M0NZNI1oQHDmJ9IP6/OmHaKwE1T6I0j
HQyTCKbjLKlkprocXXx7c7oHFi+40YdeXQkvGZ56MFpBzvV5whVyz21dPbjGcmE2RpEJAOioOUnt
0t5pnLPbaoS5eVbufswYP++83FVHRoLlh6N0DzodEV1+Xei6DQnR0n0CR0+RnT70tEVOm6cvzLi7
H4VW4RYW02IcPRhxoIHWL66einCZJSxHhzH7DZgbVnbEAt+qPCZhCmpbOE/CSsNZt+WrRE8RmqJe
H6rZUwhW2uklI9YEeXNaXRt5DRmJ4cO7NpfjbjTM/if2Zzpzsll3VQ5ef4Z/+NUoIQKsQnm34+yu
d0spq/3W1bwz2ra+iiDxPDqiXbOgIyaV3E24+7uOFIc3tx7a0JqH6iFFOtMHy5SYQZIOHAxEH/8E
eKAjCCidV9PoVy1cubV2K0tOkPTLyGEwBhFbMhc6uROSbMcd7WsD9SqDV83cW7HA89149ZU7yeRc
EeJ21whAkrST8UIuXrL8UEvbP5KZCEurMaj5O33BapGIrgii7biJM9w4YS5fhgDS3I+iUOZOzJil
TGlU13Nap4FmNu1lLavpPne03YBKBQuMAU/BWVQSnTBTZNeJLpqQwKP0W96NzO+YpV3TVlkeScLq
Zl+zE+8BjGt/HN1+PlVzpCzIidYUjInSb9uxzl4Kr2peYvi0d+WQR4ziI3U1YC7zk8ldvwgOWbtE
r9LD0o4L0Vl94+t22SWhxaelYsUU3J/KfAW3GQPhtSx4+Bj4uzLUlCzh2OFlR5Wg3zWdE5s7x42q
czlpVh8U2bRcwTCAZahaYezcyjK5jj1do9nBPjIm9gGAzphwDo/Ws1DCfkcdqgMuiEp1F/fALe1U
916WVXZH3VrZ6F0Sg5HdxZ3a2yqzLw4N2KfIGaFCabJl9h1HlNKhO80XbCntvsN5/Hs263+K439V
HFvGltT6D+3r/+oZ3Wb5G/KTt79iWRCAbj/0e3XsWb9RkVK5GPRmqEA9NDx/SIJ1kxrYRhSPqGvT
5PJXv5tOP7tGNikokFcMulZ/dIzM32whJfRkXmT7uX+rZSTl3ypjhPgExSACBRxjMH37uyCwHTO0
ajZGQmYVGE6tfN8nY78HUuhy2iuTClhXjBWuh20hd1kLXPJL0sv0I3dsor9IeSXssUR24KmIaQG8
iif2lfzKjT2FDckuqU5b5bzK1S7PiYjzq35KSZ7RsjZkxqqKszFHzAkyj5VmTMtLWjda9VrChLoe
l6HGob+IQzytI1wEUlX3xTi13uuoFtM9Uo9vDXeaqF/HaR7cuwW/QoiLLrlg4OytnWlDoQq8uHbV
29hrydcBxXNxrNoqi/dQw3iYepCOhDVrNMOgT+qZSma/mGAtTzd5wqHF2TMPXusbjDN8XMxNLYwa
ZH5WdGRwarYzdIaGdL1ziZab8oiFEdcENcgG13CNFZw3hlauJySCpRimTVHrYR0axtERAadxob9P
U95N6y5LlJx0P6N4pA1XkoacBcUvub/9qf0vP30A8y9TQOKujUWjIK1xw2c2Y1VQqIAKEyJjXAiG
a/qxRlDBQAj0BYF04RhXLJSol8f4AJY4am+cotdOOvPLO51S0IfCZvrTaOEXBaB3SjRtPMSyNh4z
zR6Ub3Y6zSBRTvekBjNHQIz2RuGb7ShqcyQJ5HAohgr70S2yC3u2eSDutThVVU+3sRzpOJAyY/tQ
vIaTS1fcGZJsXxRlFZp2Et9KA5bkmOQzEDC6+FbP+DUlTvPYrV50T8pp8RKVGma5LMrdjUxQ3+ap
/YUg3/jejJvubkpG5549eHxN4F6GMXEZ5xY+6j33Q0UnqFLPeTdHd7lRLWzbNbysaRjAzIIyZtao
tnZfFj2D5jOPjBS0W22O5t7vEJDvR6c1L5Ed5QcNgecaCmr25bluXOmjhbG/NDaJW5wIMoGlEGAY
MZGNOQeU784cVMjcTmVr2DYDxw7YAE3REwEX7QEQXPxsYjC98lYKHl/UcnqyPNEhi6pxxJES3OY/
xWTZjO0cZlt+XJXljmEVMgRk93e00JxTO8knurphlw6WSTU6Oxe4kwAwGFnS/aXnNd4OccwcYyae
DisC7MN04bseSLi8T3K7fG67uTyMkVN/n4zkRTTtSAqi6575povdUgNmXbravV7hot1HdpecSzLg
nmJhrl9hqRTF3iPE5T1F73elkRYEBbgxnTNB7t6e4O4fo9dERyH1ZkfpzbA4ctJHL3OHr8BQ8pcl
W9WLOeHG5jjuZi8NkxCOkjxhtta3B52O+85zpn6vao6IFSeXwlX5gRJ/uS29Up6nuduQkQuwTtzf
nnYr0g1egXE48WkNqLty6zfDb5yJEo2BLo6CITt9N0Buqte60NKaBffiUGNHprzmuvQUhHkC+VTH
XNhNZwRoJFou0ni2HLKIeq39otb2Ma0152OWtBdAFm1oEjmhbw+Mek2fHBTFVwUowYve4+G10w7F
gYpPntU518vUNjwaQ/e4UlOHstWrd3vQXb+e1urOjLz1O2NLEM1C24grxVRzfIotoOmWDOwmNyyM
ws0Srog2r/EjDK89HUcCvolYzAodWKsQQDJmmNyqjt86kCM/8omZajc2FxQA007a0wwof6AgTSJ1
NDXHcLGCTMvFwA0aWswR0MX0hsYTZyX6jWhmbd9WAkIwbNzqPks7Joh1L1AEDEztxk4xUc3p744+
chm8BHTZ0ddNFhoZMkDNx7GP3O/ZVDCsHdTANPdTWUXkw/JgAXTiuFTKt0G2KGHsiLH6AiiI/3QT
hcSixCFLwG2HSMXSrx0PQcAitO7Gib0Bmt9gIg0waSD6nUpOVeGOyq8XgUxOGPDUVZdxi0q49vr8
3rDnPYjJXk6xFnUBvxT+TBp1J5nV3qFHd3bRekMFjCrcd+JK5c9Ksz5U3RgXNIwdhXdTgOz00l3D
5JmHnJqVA5R77ZlZdqGutEkxWd9JMgc3rm8K2Xn+Uunt40y2UeCKljlJxJxZDXayV0JIpJird9+I
ttrhx6Cot7qpOyJduskzmuhgiKOwLVvxAkrcOqSx1Pc87+/pWroPjdFNQdLkhFiQd+OLpK3PE/K0
XdtGMr+WFQ1x2ZUjTT49PgIL3hCrhd0fLDoM99y5RVjqKAowV7Qf0Bc04mxBDlD2WO5zjIb7zDtc
QoPDXFDJmk55nsmCgC9N7nMD0ZkogXvqnT4DPdAVMSQcppB8VId+mIfQGub+lYNNEuZuBcrYyb71
nfieAosMVrbHyzgVMTClbkrQbDV0yrsKp3eRMK815+6ngEq5G8QyPKacwHajNbW7KnYRWrqVC5xa
ix7VKLobW3f6A/GoUFw6Tu1jnJpilxJGHPsWimSkOYl2moYr5JZJIMvpe6tb+bdmnoZ9TGbiB/nO
YofUiO/Vdb8lbv6jzVR3MoGckguR0YmW/FOECcQn2c8+jqrXTzoawRD7BIhcUj2AVGnpuwctiLUz
0Q4oXjiZodu9h4Jrno0O93ndpw2Z7XG9G5rcO5oIR/fOTOWlEUXJTC4ZrwAk5DxHM6SxXmhaqG8e
6ZlkrJ3pdOV7LyeG6Vb+pIZYBMOS2Ecc/ojJ5PVqTTVUYOJZdLxA+0rI90av7wcQkn6pSgIE0vXA
Eq3RFUSRrUipSZij7VUGJNjOOT9nenXj1O29Q8CW1zWYBAoal5xpQhSL+JL77JxWcPUg6bp+4yET
QFZi+HTZzhj5YxLn82sTOt2D183TIbcHoqyWNA5Xs8DDX96Bgkz2GDyQk1aA2e18uffGQYRQqZlm
9XUV9isoJmChKLKSQRzK0VxZhB3zVutnWD2e5jz1FujlNY0qFKfiRxPZ2k6CQkVKNECWULVkI8sS
9gNzuJ8MAQ0KRPTO0bj9qk6DHTaWWG3oTCAQIO9TDiIANzec5qL1jmkZa4hwVvdc9Ms9KWDfrMj5
8p/xe9mrfvlXZylTbB6f//ssdfNj+q/rH6SGVP90mvr1Y/+YNWxHJuzH2CI5OWEz/stparMmM2iw
KH3IeZX81V9PUyZHHZfJhbNZU/48UW0zeE/YLqcz5/MQ9u8M4eVmyPjToMMM3uPlpUuxL+kMkznL
3//FTdbQiF6nuEwvrTGo5c2iEdoxEHY4jegEjJBbjWRpSpejQj5daKfKSGpJJrF0IFVNSj/YWgcI
wowHxno6Y1PUWuN6NWPQ/9G0uRMqXI/t2hzLPrbpzaKInhaLMFGErXjpGQUY9BZzp8TtT448RihE
vxRC3i3up965H6thxGpc/zIeE1SAC9mexl5/zX/Zk1dLo0xgnqpjXCYyCrjFZmc2fvc2b5hlrM4c
rDZZQGKQ5INKgJxUNAPil4CAqGHUBN2nssBN0T7rbFyfooPylwShI71Iv1JCZcMOdSf6ta7dO+RJ
30kkYLAPFjI6dq69aOu3Grymuv7PA/j/9QBa0qYB8H8/gLftDw4Q//Tw/fqRPx4+Yf9m4XoR+EZ/
WZn/fPhwN0t61GRGQrHlAWWk+PvDZ9m/GbaBy4bni045D+c/Hj7QWtj4LZ5IRAMO8pl/iwsAI+tv
Tx+IWUlXxJCMI0HXGn97+jLwGNk0eAq7Ir4vLzBBkMJTxRF0S16eZd1bdoO+tMr1st0Du2GWyYlX
2UEWMRKbbxqGiGQLMQzwCerKevOBUoAK/EUSQZrpgZ21BYLcMjvGa6lPdz16y49Crye0iOzOyiWN
JEH7aQzQfYBCQg0CmVJ5VrwrGIOfi7QUP82Yvgpwocb9rpGMHcy2G58dXHmI9uOV7qOTP9BqjgCv
VmsIuEC/JTGEaMzStIeBDkPLFr/mdQu32rS0LySHfndnOwkLyVizxE7GwGNUJ8Vzf8HSqU4Ou9y3
ibHezqI0wB1V2slD67jQVbpqXu7Ggdxxhlvwd3ZmzSdG0we5cNc1eR16epJcNTRp4pEs0j6e7O+K
BeNLN9pJeiONWQs71KS3ipJqYtIxJyrI0cMHvUOqjo8LjziyDq7O8ujInpATvonla7SwHyNbQEkD
6St+hJAQeQBgAP8CoUnGk4K3c7UC2ftqKUWNbFuzfopLc9x5rHslKo+U6Y7T0zvwHWa2L0vL8S6m
OU1JDxf3rHWlXtEhpW0ekFnr3rrZ5BBXkFvcEumqYF45c9KtCG+6rg3t3Flee5pX9h2fBOKXkY0F
QoQ8mUOlD7iBNvcfg+Pkp9Pm1g6HXXbslDXsJ7hRoWzUwOQzce6b1SLnrQSHGRJ/zUHJLtozkwnk
pkUj7gnlmnZEpNjnyILi4LettD82bWg40wO8oU23oj7/Zd6KIe6IfVNq9YWJDP4u/ZfZy8isCeuX
J/EfuDsuhFUjN0rK+s7KGnp2KyItC/8PxsESY5KyW+BGnQXECzov4vSSRiAzEwGwCMksV+9+6OKN
ty5G57GoSzWFDi6y+jlv0btDy2AGtnz679pPL545zxus3SCKg4Iwar2LXTMrR4C21AEWtcyhjF4K
7TLi6eqIwpw5gwGqvYybTdCOyunN+GUg3LyES10Wy2n+NBp2JI0QrwQ1MjlCDTOqI/stlLRecBoM
pk/vor4JbspYqTs148/m9DOSO1S1UcGTHbkOaud6UfhP0oosvRpd7HgheGMgpkuzzACA0GDCp98G
xPqn3DL9lF7anzLMlirSuZ7Xgv7fpthsM2cIk9iMF+44SxsxW3I6zjVH3SAIy8f9+KkDxc+OkrPY
5KHGJhT9H/bOa0luI+22r3JeAAp4c1u+qr1n9w2iyWbDAwmfiac/K4vSH6QUkmbuJyZmIjRUs8sA
ic/svfYQyRa+CBEIixxyFOmj8c04q077swI1ZEfgXQ/A05fdALmHoKBRNV8kTjd3BcskfST/0272
BNt2ZGiarlarG3D2D5xE6sFtI9kcbe9ssSpL29+XZorfI8gB+jmN6D7ZRjx52ifmZCiKHqbCnsRh
LoglOHYEJ2xCYVgXDpbWq4U96p1bz9yP8O/zapsnnGbeSEBWodp8v0gnPOVGqAjjmg0pL6WFoDqA
WkoqnuiKfRjClEZ4hQidHbzVII1f8o29uM6dIZQ57ZwRKJEf5fZFAzx764SogLcG8iUWLinOfrGw
qSaU1uZ7Ltwk/9q1ATGf5mA8YT6aXmkuCW0Btetyr7ly2hg5SqfKYjx07JLEXZcO0YJbtrxJd8G/
gFzJMkjXWXm2LxT2y3Cp0hMiAg/9I75BT5irXJXutJG04GsbwRL6ex8I8aqexHQw2s5ptvFQzWR0
onDHEEXg58g+EgvRo4VH4HmalxeXS3hAGaedFlFt2gcf1+Cd72XWJhliBUEpJdYZdYC5rbGabkvD
iwnKlrO8RyfmXpcVLukVI8LKupq7prlahsXP92HbENwxyC+JRCm2gl6zgFXKmHqup8kcIKGyZh2v
Km0dWJTV31fkLjHY4vmV3FlyiuFsUYWqRR0qJxgC0LCMV5L4BKNsDq9dTJG7/9VT/1E95ZjOPwqK
r79P7x+/roZ+/Mj/1VMIp2hGHCZm/pmZ9FM9Re3yRwEFjcnEA85KBUcUjA9qqz/2QR5/hLHSNEOt
rafn+G+6F2hNfyqgoIfoX8P+yokIDNAt1M/tC8gW2uNOOFeBVowqHFqs0C2jW3kLoSoKxFi7YRhx
8olsskC+t7jKl6Tfzn5Y7keAIWh7tUjVS5fimgQ/NJytRO7BSBQS22bU8lYAcghdteR10OLX9KyD
jaYQTSzzkWFDKYNSlhwd637EwPJaayHt0qHYBKei9bXFWWuLmHPeZVqAy6QVk+NZlRtoga4f8RJX
ArQaiKSkYX1vMEy6JSMl8HcpqTbJIXKtZdzoQJKvOeNexj6qKD7awGhvyOydKtAAlbyJY5bvBEjG
vHfuN5Kiyd8sgmOjOhe9jQU3b096Ln/q9CxKTiMs0ds29Vo9WqyBaCNQlcYp5AU2JLcu4OmaFovu
nR2K5i7iUL9f8mK6AV+/EnlQDpuZ3QUjXK2AzucuOBBuW7fr3GXqctAk69suHAvW0LiKEFY7hf00
CDEEC2kKsdkM7SG2vGzcV4RvOcE+9FBT7sAfm4u5kSRX1aQx1qG8ZplQ1Rbovck4ur3VjFQDSZv6
6xz8bQ1DltwiXfb2onRB2U3YhlfduTYOvSye5HUBuDKKt1WZdRHpyklX7QTjUkgLYHd9Ro5GmseI
Z5TBA7KxmFF6/eAgBUM3EgyXvWlMkP3wexJObfYzIlK7S8t407r9pC+cYMGfn5PvbciclN6i8udy
Og3DOApG0arKB4dMV3TU81KtCrwavfUlQeVmL68y0xmwH8PcDlWFj2VZyvjufwfef3LgeV70j0rR
9XuZfZKjmP1y5v34qZ+OPLgYMEE4Zdhje/yFf2zDaSHxSbAQd38ch/SqP52AyFQ551wtAz/vqf84
Ae3fPIe/EBbKD4fFf0XJsvgdv8xv4P9gKyQQKOCkhrnB+f7zAThANhAwIeR1jVFsO81EdSETzwMy
y4N5YnDoqVPOGVlsTbMYXofGnZ4K4hHaVR/V7cv5OvtbIJL1KxEJ4WrEZ4Gqlgwe0w1t3b3//Grc
Gp0feqnpGjA85rFiYcUyBg1Fi5wGhDXT7I6vAZpvNKFVqG24eUc1Ei89Kr8wCuqPaBhoHzHZkbxX
ltbT4hmhtVe+F3/n5rTkj1Lgb1/xmaLz8/xLv2ImUEiBGVmZOFH+9Ioz2BzwNoZrB1lVsvHlUj5x
VITObghU460mBcRikwWEdC6BzzJCFaazrzDdW5tuggWh+aEYCw2QEbTgDXGNlXb9Bh3aum3S5Olt
MRJ93UcASVAjR8+gNC8YgnlyC3Hav8q6dKr+BdH016+B9tNEKMGj0UKKr4d+Pw31aNMS/Mtlf10P
2HrZP0AicJnWwwmpITXNEhGfiK3yyz9//fpa+/mzDHgYE87jRDbXIv+jX9ZPv5Y03sQVfVJfn/Eg
VpGO+OLJIkHO+/zPv+lXzIzHCjUIGNcj0CYJC6zQn64zgQFjaZn5XYfChH7B5rHcx0OoAC6IdGu2
I95jx1Rhs84db67+7aLRF8Wvb5QLxfZs+k18w3ihfn2jjIcykCFEygdt4b1X+ei9FyAsy723VNT1
1Mao+vjqWZi3M8yWogm+D2AFjnOk3EuJDMNcI2klfjwPSCl2OmE7mzRU6rtAJ7AxjaUK1vh63O7A
/HgZfzgH/vait/76RUHv4tgAGQylh7CuX1+/6Y9e7ZGEcYVOu3rPOgJa6ECKoSb8Rak6Oc1pVnxN
wkhcyqVNd37jEuZr021/8uxemrVKk4CMuHz6nnVO8DF5Ig1O//wVozb586fMo5eLiDkcpSZ3p679
frqcfFyiZoce+grzj/aNbgZ80nuKCuwcwzQy9CVP/W6qlDeyGEoDZlk1HqNO7EvtCinKtroXpYdV
JCjn5GXOq+aIGWbA/9yKJ6yO4YaQkng9ni0nxLliP4nzvr6etSel1e6UJLEwqhBJimnFntLqQAdb
3tt5cpsoTYhHkt5ew/R8HM7WF1+7YKxM2ZwN7rgsK3MO88uSzf0rVaZ7SrWLZkm0oWY2U2L2uOiy
o3G23MzafWNpH86Sy2+ib4eH0URWyt4cChLBNuPRjW37sU2tGVluQKwG4Joi/sreAcNPBkz4jVFA
tRGiJ8OQBvBotVH5kQHo4b7XzqHsbCKaWvxEnXYWKT6HPSCn6KalegTg3rU762xGKrENJuuJwJeW
xBf8SlXv4FwS0Q1sCsxM7GKHA48ae17X2u2ESrv8IiszpSyKxIPnDLiiotywMddUy3voIw6nK86X
HQIu1Euk/r2T/T1/9mer1XK2XdVnCxbjh4abA1+WSiYsWp12a5WDUx1qITzgSNrMhY0LY1d+NnkF
8Ywc9mz9gjkQr52zIQyd4TZxtUls1n6x7Gwdy7mSEIsN2lImnUBe+j+qLWROuvYiLl5XYgD6dV3W
MzzQ6aYREy/Y/PbvRdz4o6YbiqEqJOm57bKfonGIj2QWYQPO7bJ5MNFcHHPlQIgZ+Q4gOLdmJPm6
YClu6jjmeTiUxdxufeI4zHUHcyO+SX9Ul4UK5hSRb0liiv+jBp1/VKQjz8Kdfy5U6VB01dqeS1jL
KfpqV59LW1IBdZ0r9YzY+DEvRuNfu+umj8EIpNE4x7u5DCA69DFVwc6rtak9XDxOzJo5HbPHVGMz
pl5B5egzA5xHk2Thp0EhnJkbs7GHfeaGY3jtnbv0+veevZZ9Swvfm5xu6ZbxWlBt434C6ghYqM52
qvQrRe3ck1Dg2SSUrgPpqXLfZfDr1nyt9oshKkYH5FWz5Oe/poFiyjQYIAx1/ZKj2auOThcNJcqz
wb9fNCNjhwPOti7SOe2DegWLMR32MZJa1E0DYc1EL9rFbhS8gm0zlMmyDS25kJiYKzFfVaHi0mbR
KrpNbFnjqXM8r9wkMdusTVBDE1plQU99Ui+5g9e6oAfdhLwAYOyK+fjRwhx2SIgowJxQkAmAoAzp
w0JaGLGdcyei2zyec3ftZC2IggpOgXFhAsbaWSJOkGKlUSC2lkqX5piSlAWkDyaXbq3Is7YieNxc
PgnLcvITSKUmUN146wgUZQpLPFZoX1sMTpdsFU6u4TwqrZe59kWkmk1N+NAVAF4eSUkfFPxABADI
2cVZatVwTco6PQGWKuWun70FkfuQDI9ubnvvHuFF4DVIWwM1UktNlfIXbKckKGvyjtMWjKvneMs2
rH0t55nKIk/y6aFHn/NVdKlzmIIZ/kdYsPMgmzvm7/HKBqF93cE/Wghkc+8w3FuP1tm3P7M/DNeM
SwFVTHaVZwdcLUwG6yDp7ZvMgHVQmyga1+R2aZxX2ac9vBkXqIbZah9tOte8sIa21rrgCRY9k/7J
1V1xSnYbCLPMHYce5tZt3o1FcW+HdQSm083n8Qpwmy4+NYvFQzMokVRV/OqmWWBnSbsalr1ZBPrN
65c+cz7xuvQYy/Vq3sXYenxUKZwp+AzFxK0jyqTI7uou4JaH8wJ2hD/jTLUHCBqt5SrCWB2B4uaY
zoSTXFVGip+GaX0rdwQOmKASppZtJv+MVol3xAEiI0vXyUNdPZPrHp1QCmVM9si75rrQ3J251rgK
2UHJcAYJFSGhzM0vGlEX+UPI02LPYsG6PnOgXMxtKODdNLNPDZrX8SJOiZrdqC7AsbIEytkLm48V
DUmrvhVIZ27l2JM73ZpqKl5mbMb9AS1N9QnpXZ8hWQsNiD4AykNmq7TfCb+KXgwzxjkz06KvApdj
TnVzep+BXLiISG/yNp7d2QnHnucGqym1o2d0SVOyLe2a2wTblRMd3ZphzfeKA1mdQotLajvrE3ub
eyTA78iER1+CtqS9sLrR9tdxVA4TT1pn0jwRpPhgCKJHQ1Gmn5Zo6KyPgdSqflUxrmJXM9v8VbKy
UpCaM6D9o+BrAX9NoixpT9M0XEkVkHY+9e0qDPqDW5G6elhmny+nMK2e/AY4WM1V7UsX8ZWJvh5A
RzVdJGoW6Tr0+ip9pBLpP9DhcYxwdPYT4C50UqtonsKWp4BqH8qktbIvVrM4IZwgKjD1JAaHYTOA
NGzfaUCQ78mIxfwVBzGz/DLo/eKYRaZ1h/IpXvbd2PbZNlu0MTyzh9y5lQWYuOvKFyXaXgEb9cq1
Up3dQHXD2CsVfGtzWJOl0S1BxdnR96TxSUd2m6m0w26/hLDCkdBJ0ltUTEr6Oha9376A2LIec6J7
Ym6HDFxgmVT9LXpGiwPWFhH2JebL80qOr3Y4zqG1KoopeILwi8N99pLBvYINHk73hPQBqFEJV/RW
ZA7fJo0DzrzMGUCLBUhgnVtbmqV/jPFi8L6kNJKrojMAnlQ9hjVofNU4XJVlzOvvyAna9aleDc7S
NI8KRhDUPDTsYDzjNPjfKv77fzJJsWnnaef+fhV/9d6p8r3++GUZ/+OHfp+kBIx+aTYQwZj4Txgh
M6v9fZISRL/huUUi49Ha/YIbd6LfAubEgFK1hAZ7LU3AH4OU4Deo+o6FcAY8gD4d/5tRMr/855ZO
W37PU2kMvgxsIJv/2mxgWck7+JPLIUgsbyGMxq0vE3Z8TxUrCqaynrf+6eO5/dEt/r96rG7Jzx56
Amr/+gsZkYemhweZcZCvu5+fuhvawXQwFl8dpMy7O+7uae3787/BmnUn91Onqt8WYxOyw9BFIDP6
83hj8KCvtcRXH/AMZXvittu7okEtnQWu2JrGXK6svgMk1ObGfT8H8umf3yRMkL+8AMs3CVIAPWvz
aiIEVT+/zXFUYTaBcSYnyafckHO67ECtm4eJhpAAwbQDQyjROCg4V1hlYyeG0igyAwYw24wHgnFI
hGdNqq7QXHKUJpZbrsJlLoA1FPy7ZaMobJ3S0M9skRPn6MW93ubTTn8S2VfcO3lYbBa8awfEyFo/
77enyvfaL3HWqn08VUyjRMKQlmE3PA5w70xzzZZFH6MVcd3hEn60JVzIwRnj0+z34h3QXGaumXqr
T3LF6GqIpXkux1rt+1zWlzEq6HUXZyErYBbERCuZzVuaKXjCickPzhIEX99KJEi+H99HxMUOm6kX
FAaaeF2tE8vkZ2MCkJ09EYS8TTPo7W2ACuCR+i/cBBLfLD69+rJxI6RTJQ5wPLtZd8eOF2ApRdiw
BoQRrno/Xa4WWD+H2Kw0eTbrTsVot3d9NcSnZQzk3m+t8tgOCy/HGaZn8iimZwpW/4FvhzCaHqlU
bQM7wxrZflOEAq3R7nINzbXCXBM3ryMIYsHjpjYP/hxxD81dfHIoxi59y8gOhEyqT9Tq6smkfH1S
Zte/+IRWXsYMjI5tMkDVK5f+JR/m+lI2AKiqKuQTAeVHphRsQvYQ/ohdtihLse0FiKm5nuxt09rF
vcBetxqthF2A3XTfOPOjVVIQT4FG2mYLYUgoLrU7tsSXcTsjClV7PxvLI9lL4loFPFWIuaGK6RGX
1UBI+vIokCmsBpRjgEkMuTesuLhPiGjc+WHaXrsmkvkySqbvhalMOC0DvhAIkhwaVvOWyXZ6jiFk
XkUtllPhpGovKsaHluQdR8zlruNC3+xG693QS0/AinkvmMzZnUY4YCcCqYiJZaf03SoytSeRxr1J
XL6JeIpCQmOFtuU7LtW4GPlcySx9D8oI5d0c5/lmkEZWb5o0ju99M26/4d5Zruo5VU/IZfDGNtwM
ZdcWOwSuAwQR33rMXAQUaVIuO8vgs2WCZx7YMvFR60u0hDXzXXW8+6VQeiOy8E24sA6RZHP9s8YS
r2USxKeyL15nox9PadaRIR1+mmPEJJQWkrxZ2k/7mPbem2mr9gt0g/E5YZENVJnYgb1too52UTij
Xp2+D24grkXucVHicAfIwRflB8awi1tX3IjKcW+iYfZuRgWcu8568TpCDHozUNpul6AAo2XHzZtT
eeoih/f7IEMV4rTIQxo/dAPvqAwR5GSObouoH6h+eXNUyuURz5RxLxF4sNUjiPdqJpLrRfRGca+w
e4eridXa2qJbPxFCViFENLPD0BBkvsZ7k+09mXXfBGIQvqaqGAPmZGGLchm2OUZveinfdpgXIUQJ
7RdQ2Vbhv05NPQ/fsm50XzMLUGxyQENcuwegl0a9dUyTRkW1c4xtJHFG994pIIui+VdPVqh0IsuY
kmDnUb+17eLvuA49czWwMUU+LEGKTWN9PTYk+A1cYSegqbeD2RM5bZb3hjdew4GoeO/Yx5fO4+wM
pHPdeckDjO3ryqClNQNuosRe0mNlF0+951pbLKrjdnTV1yysxq07jR9FaldHwuu+qdFNIU749MzW
KC4b7G/b0sM91cfJ8AGTrAXw3l/IoY13JUzUk1yKaGPRf1DceskmEUl27S6uujIiMal1t8QnPw9P
RoG+PCvbelmJKG6Prm2WyGOku24JE1xVWTGRgFiWn2g5hnDlYIjfkzcFgtyt7xVB7lsGdNFFDv/6
CtTnvPNTbtgWSdZFpmK5HaMwOS6KL5IpJ0p5AMuHKmgUhhEnpC/EfCV0fvBEzt0+NQOxJuLGvJi9
LDogbH+gBYt2SAb7S6uOHCgPfPbfgETMPh6hiOadxGYdxkqXcrBFFux8a36rkSJdjr1dMnkxx2My
I6qiLsAh68U63zXuvzm4fDC1JTzzeICHu4mwvRXp5cM2r/32HnWhtbKGokfsNuIETAsUdVEo30Jv
ghjiFPKihnREQlBRvEZG3ARrX/pqH2VTNq8DH2lQ5IXpOphcBgjCae+ozkIcHB44W8H5yg6dQwRu
XCFsoBDcV1du2YuLeYnxiDMkP+K+IVQuTbmreualxKzVDVcg8ifvBC1APi2zk6/ZeE+A9urDXG6c
yWhOVucv76I0vSODteVR5CxlIVxEB7l40bEaY3WbFc6ymeKxPRWVcNe+XTIw9YtpxTS32PYM5++C
3i0oDpQ1rpJuJiNOhLvWmKot2L5lNRPlt4HmmH8JfMJEQ1PNOzeGDTlGk7FrU6wuY1LdlRauqT4z
52OWORJH2jRtEiOJnsswsfZwOqyt7zSpNgHG22iOUdcwmgcXOhv31SBDrEaLOpEbP8GB9aLU3ZKh
W32Ha3udAmu8xPpNh+qCACZeGC3opnJTOClwk44ircBAZanfXZRL7LyO8BrwPHozljR4fv1FqpIC
MK+Vm99FVVXlhowyX240Mvm4tG20FpXR7Uer9F6xNWbZZimy/NIlY/Jb5eS+eWX1LgR9sCZW4r1i
+TIP8EMIETSbumeyLRkBBqk3fW1A/jKUnHVdINo7Cahi47dT3WzDqSIHTZYlWC8V5IQLo4U7ds7U
XUZt37iM4ekhVxhCsoNk4NOT+t14N8rGpbWg8ftqi9Do151Qhf5uzNW5RMpzh+dQaS0H5Iz1JZR2
j8NZDB9hFs9incw2OE7Y+zxwBKfwZw3KcCNIkbqHU6/vgYIyIYhNEcMZHimI0oyodrTpN2BFjHvg
CRDNSRBMweRkTPoZinjriiIPDRcwlq9SjIvYph5fEqhZ2O4jVeGP4qvNIHrmlgKgnQd5SFABUckr
q4qZ6kil7C1lqP8gCxpZgP8QFbf25BabPLXLI+uM+hKe23JAS0e/Cih5NXRMyJj+wTXdpF7Pwx3u
snFfM355zmwnuUkqKo3a88V1spxfRdR+cQyfspSwUX0oL5X6HHJqkiwCsX+M2ta65RisPxzhN8jL
En/iqU0EgJ/oWVBFhju+IqH2Kcnvz1AG+O4swLCoUKtO7ZPKVxckSvD+x2neIDlRaH7z9pXlXbXu
lS5/I795DQZZHvFrmSuoPNAxK6k+Q3g+e0IJm22dg7mwshkxikJEY68g25bHwo7au39uIv6846Zt
sHzLD2wtKQrZtv2phwBaVDSJToFIDLs9xaA1dDkc1GyP2+6OnF3Ke6cNN/AUxFsPDnhTzzUf9jh4
/9bQgDj8c0P145U4gWfxcv6cvjPCimWO2w4HN6PyX7Oc824Cshq2yTDHJ+VSEKYRn+wAVZqghQZ5
Yu85h2Vo3hL8wPdG7bSAaCZ1Uc+i/UKag3szZbZ8mqm4/2VPaf1JHXX+4EJMLKCu2HOT0/xr80Us
XRFMhtMfcDebjPRr/0EJbjS0yOmNMXLV8SjiAoODAXh6gLJi8pw6QZxu3nNB3RxgwfoxQfnb5eO5
5fy1JXU8XNvYKcA/un9pfJOx5RpBZntAWNSSPRBBtu7DsSWAHQN3143phqN52TKB5sETj1RQmOyz
fZDq29Sdivt8dtuTU/rLYYSJ/iGyMrgLQQpuo6FdDrHRNRgZtb/0n69DpGt/+fIDh+Ra06Gpdnzk
Ar9+nh68AFFihT1Igj7WpDcLPJVVpHaNkpxOWT1votQJPidbTQc8+Wy6LPs9zAVoKrgbGdLMreHN
CZu0Cl5AZwNn0gTibHGKCxKMnDfbLVJ5JRJQNBddmoaQYaxiY7qgBzPJDV1xlBxgFXg3ppWKbScr
6tWSDAMKyGUH/0pdMNydN107zptGnzDwdYx70kD8B8ML1CdyLdNb2bXrGivEarQ0mLWP/dyUx3Hk
AAO3R81Os0xfkhT8Swv60xpLQsVJfK7VZb20d3XZ6jMl0mU7qtsvUYVtyDUz/8F1CrEFkiCuC/gN
l/nYUoNajBwSsl+ek8XAZxDhm3nrHHgGJyjhwXTZxnPCh5QxljQgLsutlxQpAdjCiUvj4Dj56HRs
jfA+uxveUG0/A1ABINk6ojgGPl6+I6He4KMW/X/EFPTxxuxDi8FwxnB6WnlU3BdIs/uPABK+4GlM
TY84HM4nhl7eMSlozVZyCKd4GSnlA2mZKwOf3pp22jzQfXPEhm7/Yua0mnZteeveM5puXUViuZId
jVuYuuKrysdi12XAnMeJ6sosZq7IZaChSGt/fB6y8i3o6B8XCa4ZvLqTbTqVTTSVfHZRQdDziTSz
ac1Dx7jvcht6Mw+Ou8KZsj02QQ690BvK4+CFzTvk9ubdVQRuD3Zps22RfJ/OEHa3dKLhJUtH7Mgz
Tb9f1v0LovX+RUqLBHUCa94G3dvVaaShoAOhPO5SShJDShym1pJUx67P6VrqwFlROwV3ldONz6aF
JYPItubd6yHlmy4dlrDonrH7LjwByLHrX+ycgVKLE+N6CFDXINLmNBniGvtrONAZxa47BHhzF+6R
3hxrC2YZf0jqefutqcnAC6tF42OoN73MXQ51yjOxFS1TOXvmkSMj/QhNiTbYeSpgAFTZ7ZdZBeGl
RSrBWy9IHUgs0Z0yFdSXPi6QfccDdI/i2Vs3YT09A5WivZ9Vtg/1BIj0LXFdFcyHgow2OZzr5TPk
Ll1QFS7Qqf3qdpKgBkiho902veTGql1WCTP6Q7bnICANXTjrVy2JJLFIBCaJiN2+/g4wqR0tfatK
fb6bBd5UwbDkzWvluJNdxfI8N2d7O4IIeSJ0SN/nJg18Kt32DtcP30yTU4qcn8WiTrRnPSElucCh
lOqil7mO4/NR6aFEgyfkYkkg1LKuCC/Pl6EtGcFwebfmQY6GunITJh5Or9q788Sndrh8KiJ7177F
5ISg8PJYYro4lC4FVYnE7XKMfW99Hg8YicHH4LZ0tgwc+ej1IG/JQrUrBAOhOU0/u3BRVwu3W623
UxQjs2QWFrLM25pCFvetcGWFA7cAkYU3C/FFIG8RWTKcqwe+4mQ2y6NceEcm4hWGOAu3YBPNjOBY
mzP+K0xvLUadTpBzCdYM7rCngEVbJ7LybuzC9x4oeEyM9f7UvwB/YyK4YDP5gveIQZmHzvIbC0sb
PcKgnmqD2zy2OzjuerjiAC4lq6ex49N5UoOLwGRFgjtxXS8whVeVzbCnhTe6dSx+/Xl+c35IyoLZ
bd2k7tEwje9EEulyOTD4+sqKYqntzQLQkb40M0aXwmU0xIYrvjfZxV6KxtaObdK7wqFvvzQWMzSr
T5ipjXqcOBOSczO5dFrrxBw43A2SdUjDad5kQrHTmaDP54BzFtYaHyF63u6bifNoPRfFaG2h9TLK
Qed/GHLuaX09t50+hnvkwhdlXzKRjLKAmrfo+HEeouqCKDHrMdVTb+oS/RSgQXsjDqDinBj7j7GN
m/fUipObAObNzmLjidfMpQHgJFqVPm8n1tOvc3kbItuBhF4X99U8MUXCu7HxgWQ8np8NFmw1LUQG
dsmRz9yJIepEzvVNkBgej4oZYHwbUYa0pMg8zp2a1lHlMj8ju/3o0g6vz7EZwnfYpMLLOSImKo8K
x9zlQp77JYav8ljp7yClPHzte/byuw4X6KZieb213WRCN06ZLArmc2ZT2o8GiMx9zDn2pelD8Zr6
ZXxifuGvzyPBaWBoGdoiPuGLmze5pPzsOU3gbRpgGxL4xzsA6xQnpEqzN+f8QajAFLQpuSnwlzRv
pW0woEYh/OxkMa3CQOHs+OzJbIbLWx72XDznY1aC7tkzOVIXuEmSF7p6BZzPrnQ/ARvmJDt04h1D
myehJcjGMjOymPqJD9PkeCNIqicHwOGp5U+CHs/hWmM5ey9n5mV2KavsSLBNe5pFyRBRH5WOyYfS
FU5xg5+n4KsEiTglBK84WHhouxiZcE92TKdrBJJXZ7CF0wbj96CO5Z5IiHJVU+A564ygMGJQGvG1
rzpKjhbH/ZE8DpoYkaU3dlC/TZPHp7ZosYwdptwqU8FnMJQm3dA0t1+oSnJ3RbB4zEPZbPA+2kQr
Xc8GnMTV3FJONE1MBakmtZlGvnAVFstVYTNSP//j+cZEtsMjxiBI9JsHru9e8FA54m+Rt9I21K4C
obpv5oYbOqOqTAIdNTVhfLlxBQQbqCzZciXIJv3izIHayb74HN2l8bdpTwN7HhQHvXhzbTrTWVcB
Sra0ZMKGWc4ggXeMy4nIt8MYuq9Ll6SbRW9iBgYq25FgOGglzRiehnhofqj8/odA+xfbvuUGuhH6
+1Xl8QMC2s97yt9/4v8U35YOE+c/+Am1ZZ8u4A/FtxX8ZjuO5aGJA6WFrPIPvfc/sIG1ZZjuy7QR
D2mN8X+1pkQn/msPArCf9oOXxUqN/FzELL/2IBBrW66b2L/2Utc40lPK9qIO9FgCobTyAlJ07Ao8
8EnSw5cP1Bpe9NWyg+9ps3gPblA4oM0b5xFhq3wpSLu8YNYHN4rlP/MNUftMOWGqRg2M9UUN9wBZ
kXGkyTy3TyZdtYHnLAMQdlFEWb+fpjLPMYGmUcsdWYa7TKO4qlg564DjfQ0NLdnUFdwRywq9HSon
296SXHFXCFQZuvSJL0tHiMt+RFem/Kk92VE3fyBRenOBun24UY/Vf26CvSkom7ASm2vXq/wj5/07
SSosB2WYKryxGDIuFsWq0xSNuwPibFzXuRHLTRBMu5R9Whevu4htWrcOyA2ppp3Xl8MIgmPOb4w0
tV/Qel+6I6Bgi16LiWBq3qu+bu6HsSUOYDBfSsa9T9KT6kZq1LCAOSxl6G8nIMaxM1V3bm60B3fs
7OuuqrrjGALuNHPi2CtNMKa5yK4io3znEYtmVdRi6wm/uGirItqXjTF97YsgPqrYc3YYX0vkL9Dm
lxw6Mi51pJhh32EwtbPvtGodo8hMfvEs6lUIIPgtARwgCcTT+WbbY7H1AnBSMmxeqqyCUcWvBoGA
JDWdp9d4MLyt4zDdI80RqbEIQEQHLNV0OT151srJouohWKSrSfapOOor8qmden8XWojIaMtLfEz2
2OLODUDZwEYNNgzNgUWbk+MrTn5YNSu/sJJ7t7CKW8huyw2wKnOdLuCmU8dG2JeZ0uO3YF6MUCnv
3bzsyC80nOyBLWt56WlGdap858qO7JyRfTzfolHtdnXfy29D6EILs0yHlIfCEJ9AX3PGwLNr7asg
ny9ZHVCPYDm+hOMEE1v6c/LBjA4iMULSQ2oRJMTYTwTkpUQY3LMhMBF5UfD50JZLTOe2yYjJx9PI
aHt8dqQaZwZ+yt7xeGzVGsVWtrGTFE+tRnMXZ0p3U9nRxVRVMl8NQnMtJ424BDd2iQZwvgzInoQ9
o/qnpEP6vcLnmn4248KYNQSwE2Qg/jrP+PAXZuhM1XNmtFQeK8hBCMlBprLqRqu0CzRzk8V6sZq6
4EJoFifa0nRXAlv6OvlWubM1qpMZ5XJazvxOX6M8AakCR7bAezLBdm4NyGYseMJ4N+LOSGDZQwNl
2QEYFJNscyL1bBYb9F7pVo32chtokOjSokv0fVmzanQAgttFd88c39uDxxqfvdRrAOTWqVrlcQG2
NUqYHgtHrbwqCmmSI94SenINHUARv66CuV0tGmtqLVOOujtW20xDTyeNP6UKsHapZ4abNFJ8JYMb
X6Uak+qzH7HIKnjMEO7dR8546GpnuZlH8/+zd15LciPntn6V8wA7J2ASCSDixLlAoXy1qzYk+wbR
dPDe4+nPh54ZbZKSRlv7WjcTmhGb1VUFJH6z1rfolyb7ZPXc1h6G7OkYB/l4cCh4yKY0xFZ/h7Ii
nJ0f0xZSK8EfxpNhIBmLV46rUCmWlbGBOvtOeAU2ZT9OSW1s3LLdMDrQbnJIsNqKhA0lcNh5xcRy
eJKNCCiPvrYAl5VDkh0oy/3QHDUG9fpXlN3qtpJ1cWTBZBzztlderEOinYqKOosvec/WkvTUuHoS
uALRDAPkfVxcOLYAGyiThD1jMc9ZesDzQvi0wm5RzEQbPbbSvY23z49XAKBmLN2ZpJHpmVhDuWMr
H27UCs/VJgBP5QrUdVe0bpC6ziezXI3rK3SXCb+7bWQ3kwGGmPMTD0EqU9cV3/SkFh7CDbJGley/
J4EoUUDG5bUFI7ipZE7DBO43XPJwi5KAvRwKur0ztKLBzV5Hn1jDd5cmz64tBDmiLFSxMVd2sLFS
hJeVJzwycLrXVsZwC2m59rqe9ZIMVbPPZYnzwGS8hl5/8Hs7kt/Q3g9bxCpf+iwaNilnJhlN6Rht
GmWJSyRWMgVkwg/VO/V45R/jdHb9zizVp96JuDdMVfkL+Msju9nppoh6wYEFQZl9nnxNV6qys/KV
9aAo9otW6m9Qv6TPOvU5WFnMxkpltgYFoFkjjfgR4MPkV9riHPE/XheAzlQPGstlU18hVSvwGQGF
C05vIO85DT+IySLZps9bb14R0QmOTugSdTi+aCHTDrhg9ikk1s/hBIUuzbkpNgSRXVpq5euy9Pd9
GMOnzLTs3K9oaotr7ymhMTgFJYspoehFXZ3pxxJGR9cR13R2udRwbdPjmri65Uq9jicFTsxBUN2a
4Hs0J7gkaZXuS9X2xwDGJsJnLfbHKpdHbihWKStdO+x6llNTVm8nJ8gvIQC8dSs2vtF2V3sWPOq8
DK39Rbez7HPTVuKWYdFDyzr+cXHkszbL9jZlh3sZR5aMDSKovdPb/ba27OEZ3WR/slT+lqwI8Cix
w10NS2Q/gF4+9AsUVxCuYXuKDVbQMg7lFbVCeb/UzLIdnlyDlyQPelgZn8RYjBeXp3LkmXowfNBZ
Cx1AJFuXvIqTEyT/HT65eoPL6C5V8mUSIwgKJ8+2cWEGJCgM2RNL4Wrfd059VzngHKa2Il2uDr45
acgRCIFi77RuRTJDCze9zNZULzmeq5WqPrgs2ex2KBn3ZDU7J2v5btXZU5RDeDXSxH6E8WztOj3t
oL4EAM0S82bgVN1Wkf6K3V6QtyyjO/ail2xkbjOp6YLeQT5nK/m9TmDAS9EMe/xjLjMjCPEN+QZ7
jDrN6yQK5TH8dbflYAxHG5TKLlPt66hzrrh0T0DkVo1n+J7r+MYmYGYKyYrAXsn0rjuDlAF9O3Vn
vHsS7xh7/FuZsaEFFlNu2H9nz4lQxSNFVXou6pV8b60QfGYb8PBBqOp71w6r24w0h1yBzHcmrbkZ
V4x+MQHUjxLQ+hAgwou9RjQ2RtIfwmDF7w9jou5rqyK3AjbDbnJgiM9JwhxCjq+tzllbYq2r9uOo
L3cVe1Jw5cgIyqUpdkBoprf+nfqPF4EiBd6UhWgorAtPIQz1rXKZvhSwVF8VYwRtjQ7IQ5etnBF+
z/u83iU5Y+DNDGUDp5BGPHGSCtA5DQJ/rF554ukyLW6qyUg3JOGp7TjkdbQRMvwadI3hy2IZeaSp
hvALVyPUL03uqHs3HRu43WgoBoBBxRN0DFAlr4kIPIQrjF+OxhBPaN9Z2Fhet0Yn9N1Y+qXqwq0e
k6lA6YGBhpgFy17ggQIyn85B0GqbujCSo8ZX/croNTwwdw+29ntKQzi36alp+3YTRiBDa9bDRDms
qQ6kjjfuTu9ty4sX7cFmdGd44xwmt/rY6V+mys7ulmniQBiQJphBauyCAjKr/uhMQZ8EfjA4Ufkl
7vNBSS//PfN6ilICsIP3NGx24m75NAJx39g4JKc1Ntt9T9BmGqcvyNMyVNiEkK5ScBeDOkZ9ErgF
CQkdwwZyubEskdDt8htSI1gf+RnkPSHWldkYKub7wUTu15r2zZA/PvUIqm/qij9dtqwtTe48VDLN
jtpc3KQE2Pp9OBt7Vl3Y7MNqKr42gabflGvUuHrn14xoTm/tXj0tER15vSJuZFaRfLBgVT9DQIY/
Cpzx2uT1SvkFkCPQzTxoTDx9tAEwO8po7A8yQ3vCacA4oi7JJJGUMMbY5l64wnfUiuGxUQCctaKV
p2bl88QWon9nZfZYas5NArl4PS2tyucpHuSHVk+B6IIrym2v1QVWQla5UGDG5DqaTE/jrJs/jVZw
FyZsmzwtc6fHaXRDf0hCEpQ6RHM3oHUNpIBt6zcmKWteC6y794KwgjDEU3jNOsJblrQ6NXIL2uY0
5UnyFDoZbuF16NW47XA7F0v4mFtLu3PWDztgbLIXbkf3ZaEGuBXBMDYe03uivXC8H+ekrR+DICdV
OS75o/3iWse0bYprF7oN2Zx6/dJEjf5Rr1jvFWX4EuS2dpFGNeJqKzR2PkZVkUzmasxAB+1MRGL1
OOC1Xfc1VWHf9FMkH4qofrMX4ke8apkYaIpIw8s0aoQdxEsI3UnLAgUadM4+JFqVPDsJlCoHul64
mXvd2NMKdc9p049fB4FgsGIYeG7zsAJMGxa7pEm4CSdWG16jOmv2aD2odeq4NvwgssbPC1UfIB/B
JLxZsVQ1+9YI700WX5vQpRKrF4i4w8qxah2hb9GVukdAwTEKKVBX1gq9ylf8VbaCsOwViaU08Rny
6PIchTIgZENXvDlz5tDQrHT+wIiSNYs+jBBzE3u5EzPErayvgn1nDNkVSyJbloXrqlkkWTZoo07B
iuyqqHw3ceyWhyIJ9E1CWwZwolgLWd1qLuhkIAsXmrWeYOHWRW/G4qaNk5xhdDc6+Z0OPtckSlfR
jNXvyLChbCNn00eqXek7Ui1fxbwixnRXJAcFgp6/cBDzh46VzvTEbpetrSc6Gt7uvtda02bn0bPz
rzzXbKbxzEfSOM6ufMc6mL8zHv6LQW8braj3W1yT+0DYNfnE+fTyw/jn/u+l2L8u9TVU2MjiWEdT
lTHd+ZUiUsFVTTJTH28ZdFq+cI3I0w083ITHChx7Qfhq5OYaXHwyU2sHzGJnRQD/7OAGFQlhFx2A
LLF3oQilzPb++pf71av7/rspEhJXmzrS9F+E6bk+1IVGNvZtVUFAr6gVgwP7wn//RUhgXKEEiAb+
DqNiJd1E0zuMt7GhYSShBRbZrrDL3wUJ/xlJ/ouRpGlpa5DYPx9JvnxrclLLfhxK/vEzf5on9N+k
vTJu1vk7nM41MuxP84RJXoPEAMGkktAy4hf+eyyJ5UK38E+gQCWsAc3K39wT0sBYAS8QsoXl6BpO
q3/HPfGLmQF2ggXnAt87Y1M0HdovF6mjQ+SLkeofHAcUeY5wAVcgj8ofPpN/cJ/+qr3B689QVq30
Bdwj5q/yi6DHHGeWYXAg1ZOZ/kDAqEdJUr4WHer8HETGMVuINPPLpas+/fVrr99X9aNsZX1x4OsO
FgZ4knzYP89dWQJlk5k67iGULmt2u0HeNUw6r2tpSFLAdr+FPKRgAhYxIYjLHH+bBMZVcADKRHGt
g8AnlHvfDQ5FVS3qU79mX7VOUggYdKhyurlhTxeGy03f2sGVtMXR/1+8CULtXMJbNYsL6RcBi9ZI
jODd4h7qhe3/BKZnlwu6u9ge5+faRIwe6Ck6ZZFTH+say/jRRVxnlQQyUMW6070qjOmetZjjacMS
7911tzc4KTtbl92eM7CozeO+21EwdMyu1k3aX7+HX87DFfhgOpyEuuMwHOdg/Pl7aKWJp8QeXYC0
LLIbFq3eBI1jb5fJ979+pVUd9es3zvOUna+zcl9+zRqx4HTnlc4rvStA5ve1jXLqU9Ox7kcGkP+b
jqD1nXH4AsbiEodotV6BPziCDL0lcl4wBRxCfBycKATS9qF7+et39Q8+P8nDxORhZzoYg375/NyG
44KG0jk0qCn2Dp9aZbrxIW2dp79+IeMf3K6WoUMC48bDgPTroZCEuuHS9DgHg2n+cVkNLJHLNTMz
b/IpdtnG65QPjKQ69PWrYAHpPEkaCWvxqC+Wc25Z9UMzr0JINVBkVXqMUmcgxeEQZuxfy4ztaMy1
+TyELEo35qLRNofJSBzJu8xhqnAE6A787ZbNKvbVJT789Zv8fd/y01WCHgw3CZI2eD9setZ9zQ/f
WmAEWR8tzXQYQbh75A6y7wuB8wPlS3clAlaPBuH7lDXCt1J4/1y8ySGDGYIqquoQTjTNbZXG1L1d
Yfq1KrQPOiXbrQUq5NUe8/wDmY/bRh+NR93Na4agY6Yz6YLsR9acu4sW1CIdpTElY2H4cCbnPZZI
PRnCV44z2o7Osu7C3rAOA7qUM0+X6JBXgbE1QxUfQEnODC3jfBsZTM5bs3SeIPEnx0Rgqy70OmLO
FAZfIh48mxwz/FFWy3BXZTpz22Gx5SV36gyEObT7ajCQaUv4papXZYarmziUlPCaF8y35PkV7Ibz
WdxZbjV/ndkIoEuPum0It3ZvBTJpaa0A6aOuUL6wF0mij6k9VX2bf7DDKP1e6VE5eanmzuj6iQhE
XFJqJm1HNH20nQK3Tm40B5hQLJrnZLowqVZ3FNCIi5x4JVnn8XgHTKD+XCQZMct1u4UammyiIP0m
UuHciCIT0NzjcCvs5pTnDCozpdcEmLjHaRDFbRlUAbMvHBtIbwglE3bBXiphpBTQ7mUJQZNM28DC
4vPVc/OTFeGIlVMECTbN8wt0zPlZZGlHDZ9ry63e47fxZtYH+I6ybJPkI36v0nWO/SLNt4bokvuE
z6k4Ekvsbmq7NZ9SuSNtiCtioDPoa9N8K+um3OHAEL5ZTWzvViTpM2bnflOSu8dXwy6incrwMM79
LoqguQXoEDnbhmOHe86bxUTb2kTGV/ZpuU+LXj3MTXYTB+RvCiQbRPFkwGKDtEF21cFd0bRTBQTF
00IpvcSdwsciCW9oFl+jadYOEQyna6AvM+mX6sPcpdBTi8IfkZRtRKLcl84KnB0jYP1iT/1IFBFq
oHJYyKDW6GL7dd6MdoIhnCsYsa1UVD1/zwMop7NwQnefkv+ymYUTfBJVNPPLTMEuMlK5iVIT+A6K
GDZZPIzYSS0IduLQUYWfoC9kEqCMPSA2cbaWsrx0ooS/AYjiLRlb7aGPWyxzxWw5BKQYSXW3lPAa
PL3V6/M86/IYFVN20M0YRWDJ7aJowEhRcWtjgQ1uEEbDOixiodFFAfuhpPjSDDL8SM/Vf1V2O39E
NT+e2NQMx3SgQxzCSl5IOCDquUtJPCY1+tizCKGxS2l8sxl2p6cldqsfC7TfC0uPWgE30MKcOegy
PcuB9FBTM6Kjhg9sy4xObpK5Z8pn9vFeV3VxiacSA5yWM5Mq+dek6FM2BWpizFyhtFBlP++FQuz7
rlEKEjxdQ9eM5S049swPKoqCZWAr1qwipcrIHT8OeXK8q+axrWAjHdCv8Y6b07sQGolO6huRhhIN
p9GHxR3lncGNejvHWt37aQACGaNGib1tVQqCi17YayTNl8ieQlBDsf0SxV1xKSwkSUJb/aJlFYGU
xnf47oBjg0GDErrIDgMGGjXuPxyKk6bSK/NG1MIJyoxUW0Y/FtSFwkI3m6XoHpENI71iWPYCigBz
GaTZrwszg0OWoOdLGt5kXVF+qazEGemy/5hns7o1I0xI9ip4nJlY6xtlMmxOoIZs3QYdGY6L6I6h
6uhbvWls31V10pLh3WJXOARSuayuIjdrP4QKIV3fmPwmMME0lucdb0kopigdhENg1cARtqYbWXfv
RrylIES+6gzk+InKNq6N/ZRaBf1boGCpOVlzGhTXq47H8Ds18PASoynemiUq+YQpIiFMKBn2Ohzn
Pdpz69w1+A5mXiDyQRZTXgQ2ghtrjqxXDGbYU5DYdVfcTfyvNOwRyBq139iR/hH3xLlN8T7ZTLYw
uRrLugrVzLM1aYhZOBTgMJi3JHvIXRWROpwjw9kgDoiYsgfRtiz6Jz3ARTV2XQzkcLS20GTum6AA
tp1GIcJv7F7Rno/fTr800qmjS9PmNfzimVTebipIzekQEjHEMpqAwX5uVZysc4vTDOdxdDthbs6X
4/vj/T8N679oWFmArYOGf96w3pZNF/0f/y0tu7cfu9Y/fvCPrtVVv1nEWtBqcE/Qd6wg2D+lNJpE
ZQN3D9UtY+13GsBPYhqFGhvRDJMZMgP/9PxL6zcXBj7BGJrhrDSAfwueKO2f7fESazz9Ki5uKOWW
g5rml5KbTrNq1WQbl4UOOVz2MRbhLvAxtnmopW9wlLpbZq8ZJzUEbFgg0lw+CYOiYMN+/dAOlbgA
P4UJXot8F851ycR7aW8YHx4iBO4nh0maL/H0ncu+EI91QRZ1SWbLucMc7rE7VY+DU03PeFO7woNE
JvZ6VWNlbFlNqRZvDX+fvjPqOi48dwjMfVK7wRr1hNnPCg+cPTfKZB5tuGR2RXXwMC713dSWPuQE
bLo0MIeatZWHkDfd2Jk66ZIBfo/pMgrrr72lE+2XVCwthgaXnlnMNwGI6u3YAWAdNKIuVMyesRVb
vMX6btaWZc9jhJsuNPYgY4sPqO8SPNkp1jPG29nU3DXpLLeCqu6tMToTtz95RpVVNQczV7x+TrIu
n5T0u4JumjIlvlLdlT5oluVQUWrhmWdNNVbVcCC8+a6ZXfYcbbps8zrWvR5pFk6DyiQR1TL9MEbR
QOwPWoEya0+oWW4i3Q04E/Preihvu8Deu3l/qCRc1gDEjDe7qLOJgdZ8I9D2giTojRXNL1aH33Qg
n3lLKF/ndyx6/Wzu4dRYQm0zp/8MxNEHJZ+fKgTS56qJaTkI5C4XeyfirNpZCzohTA3gmSzb9mpy
l9zAPXXUCBsnNaBJLYF4mc249EzCzhkcsuA1+2naMXh2PXyL89FgXP5kJ8SIt/gW0C6N9a6ddGtn
tGL220mTDJgt5VlOuJ969i9EQMitqyevFd3OGZPXcSatC/8A2VI9bAcCBMJ9ZPY2VQoe2iwT2zSp
n9iUvDjTQvAk9LSQRc5OFLG21bUl2ttV/rZYySs2J+K7MKluxmTEGu8m4lQb7je5CHzmg2v5XBNP
GRm3auSScJrwwS2TcteH6bwxVqt0GnabwYF5L9tMw6hqHWsj0V9nueibtMEHLNLPyyyn7RQ51TaJ
k/mwAsk2C1FhUPW5FsiBqn1WifKAboiVL7CmjZbx31K9+SjaLvdTewp80nDxZ5RzvdcdvsHSdOVO
ARDeBWby3BgqvCm0KN+ZzucQQdkJuE2N6kmJp0zqebsBqy59O4vjaw5Ya1NAWCe0enXuk0X+pBWM
1XXbTa8L3bvftstN2zXZjijzcYtoA2ZQ2udQjTR7W0zr09wQ2j0pBguwaaLN9BaLLW4rw4+ADHql
naijzlNsQ12KHdgIsXMMxrkVWu8LKJ3P2G/5FGFnYXZJsOyGLk9p8vM8zUIN0VqJ9jwHREd3AodL
PqD87qLK3rj9ojP5T4vHVJjzfVD12knv2nGl5iE92+B5ibaqciAedLna9BlUWJM14Y5ftb/YWNP4
g+JSlKQVlqm6FTL9HA/A6pICqcRQoy3snUH4Nv7um2pprYMdZYmHt+z7FEQO0dMlnt9hAQmmukfN
iY99MaiTs6wsnsa6qiCpt6OG3CtyWUQtY6Yw/SNZMWr3C3Hf1xgSF6XyPSQNtidJDPg1Ft9yucw7
PJXnprMv8cifR5C/HxU++EIWxQ6hODYclAY4pin7I9ukJJLxW12i6Aid5bEtjelgD7C+MgSP3uj0
HcMtZ94aMVu6pqi5pNCa3MyGjcTBeHOxFWHiSMzNkLfWY2BEITold9sDDNC41cjFrr8N4As9e5mD
W6tJUL1lZNsH+Kx3iI6GbToD9qLzgXPt5s6BPvYOZfmrUu2FWMTk2FrTizO2gAtj1W2y2VTHHtvH
k+sOHzJA4X5V2d9UNKKJDuJuM4Z0+3p/tmXHtMAxTnHJKsoi0OFmlUQUWnOfRQG7MZOdDKbR79jo
NB8JdoB5tCeWgUw+PyB2bFuPXXbB5dOgFGhILSPFhPK38EhcfHVnx33CwgirpdDPsP2ZUUBr2HVO
RvSAwysWy/IEYTC+b9GpJToPoQmFJU5ol/uZtNxd01sWuSHWY5XitFXMzM5z3R7DpkZVPZhMZ7re
8Oj6NR82u/qUpdPHMej7gz3bX8uepQtGE4QmRjfu0ViKHYYXa2Png3vXZcO9FrKXqqVcf/HxpoKS
teksgzCR4FomiOhG4uGmGuUXBxrinkh86F02nLWYvppxZXAW9muY69Jw1iCtnEExHjh/41NEUt8+
RDMCHAttft/QR5Mdb+6x5lm70B7NHXnp5maSFfG+dvJhHGLruAjnaYZq1qZ141Ui/G6Kyj5lRRbs
hI0BXVZK31mlTeaJzLUTsFpcspIn+cKpumsAxfqjMy9m8ZlqvOieZdwFLfnYjkBjd5hGEROUAivB
KceXDlCNvcZwqzYB7cXVlzt3FO3uSAAQve96k5UJNjzzUBtlPOioXJURPJs9gDiQAvPctE64tdqS
0zuF4sGqdZUlBdYVloitmk/lgLWvOOHsbm13kwBoYaPOpCQWEYObqlma5j80rf8RTYsdxqrb/ufl
9Zm/pv+Szj+W1n/80B+ltYOsHHMFqjH4V8pgyvtHYe24v9EYSybINmBki7Hc39ZBwLTwo7mMZDVT
IWwgverPwtpUELgwtRJB+McW6d9ZB+nrMuSnoSj7SkW8g7uurP4eO2UqM8IIFoSnQQ+6aGNC8XoY
9XDZmWMBPrS23dNAkgHxnseK2xmlZum416EcugPxIsPeRCCwJ4JJ0/7FjN0yfi75meVT6isUo5AO
GWjSRvw8r51aa+ZJ7KijDbW4vCNDWbtzFoW0F7G4hae1Lx9jXQq5jZvA60KTwqwaKJAntw++Ejag
P7Q0E3WzrWY7tz8s3Pe3c8S5upFRq39i+dWpZpsN+KKWQQnCd6wEjRlPEqdluqg6Zu9jGiy+1CDw
RD6ZxTKdEIvYafMczUN4KCeRJyNxSVl9haeQAbFg8pd7EHvck9Ng6SoNjvKpcZ9qB/1fj/7OMe8X
XfXPblnBYmjqfPDcDIElWtak/pzPuXaVgVmi9pBoPkBOlGSHAumcdAIPjCg7oY7k4YWkGHAgdlvE
FXXrg6cdAXcGL0ReCVCtS3Oqw0Tf973Zfom1qLnD+Dv5ZAWfmfWeKpSDT3YRT6gAJlYybd8hU4oG
sowpG2LmVw2CnkTd1tKcL0UYUTejOPSIziyvQrqfNJMhsCCQqARkkUUrJ6iyPWrl8UaEpXhYaFxI
4o5mUIbxMF1Ce3nU+jCjSSDxG7JrgU5mZKCyc1IhUR8i2XIrUngnCznrpjdx2V4ZilfXAZUfjw0n
v7eYYiMjNYEA3ZhF1prPSdignNdFfLcs9VbOgbGr3Wx8mjVtIijLLI6TIrYTJUKxq+wuShl+KKKK
cZNsSZPWD5MZVMC6XCzWCyHSE9Ouo1w6xph1qB741Osz0upmR4SGdgrZCp3WwEfy5rUs9INCyz5W
nd4+letOqx51nJ1pL6pHWI/LrckC7gLm0v7Ks1DBM+lqGiPefWMMayUxNGtZ06Hb55m2gzpDpVVB
RX9Luew9hifTpuNK85Y2HBn1sPNHczCcrbHtt3g+3b3Efb9FlVl4LIhM3tCaKsfoZQfly2DsHVPp
ZURawREe0nbeEOuuPlr8JauEWHiB4/ZbBFP6mxEmEQo6qOYGG4SbOqfGdqapOchKYvbCjKg+tca8
NCDZIv1oDCphdTuac7RZutX4NpTGGnpmta1DiZjbBkx0koM94IKzn4XgfD3VBuLJmlrN9qTIuqM7
NfrZrazSwsyNk3RAHrRSP7PoEqaqOE8RSnxTIi/eSPrWBKvcLpsNixw6J5BfclSGiLIoj1CsVGBJ
MtRjiIvq9MaykmBnljTfBjZI7i7QThKgjwyG/aAyE9lz544PNqlc1t5OS3VMu+bZjcbls81oexuM
rTy6KsFooBDj+pWOjJqTcPw0RLBjvMpRzB9zcvrWfNkmdWGgFOOMpK2xX4vAdnsy2xpG+SWKwuHW
BIlznPRlZFaAgRll4tBF+WUubZYL9OTDsQxVSSYBhwhSYyrTO8pF1XiE4hl3bSbHB9Ww4URtFQ2T
NxdtdkfUEsJKrHigg8qhJD4bwSVetmZRt4rj4JxjF4+9Pshg0bJGuca92eGap066Ceqxvoi6K0k5
MGvtLnaS8skuDZH5eh9LuNH8/4prFLUnxOPTsFgIQo0ouo+NMX2ucr14wtmub8KZViqvRgwsBM27
ntWm6ZckBOrtwSkj10WYjQJMPWfiY2WGC3mfcHCuhol1fmtr6LSR+FFa7aSWu98awCCnGRjwpxDh
92aY9eGqd0N9mEoU4DBWEKORgndg2I9Zs6sjeY7cIdnZ49CAMS+XxAt0FT2sKosPJSScqz3DjT20
TRveSykrylrK/Gxj2FH7Ws6EkHpSLzgdGuLgtoHq07eodskesuBI3nRolJEgYgaICDVmbe6lcweK
Y+pE6ltDy8uhiR++c767V5Yf46620e0q4fISISS3i+Rs3oEWT45NyuyhHq16y9kwHRM7DT4O6aDz
Dy46znlu8tQ0qfxg/QACWNCQMxExik1i1fYFHpBLEuFsROQvs984udMYB8ehq/tz5yj1/rUdhBOd
c60hRL03eZODbm/bSH1JTA2oq0N1mtaT+RLrXXVMKtu+d80I8KuZfzHqFuaYa6XmHUH2lyTg6Acy
fglnJ4DEVx6ZZkP1s8QE7DAXvqMxT68qmdzOFMx7WYqKH0ClcFdwo5MeHzvjLSJ0cg6N3vDzaDa8
vuEfsaOJVzJ32BRjEzjjZpUg7Kqo+ASLafgymFCU8LzZPgqcab/WJZ8zAc+dq9QiuRyIB0dHYg/O
Fhh4dIHpiGKcx2lzNp16wlhv0lBCpmLVuTaAs/RJnXTN3dyIGHXg0msvKiEmEuhTnX4GbQCbanbX
cIBQhkaAmULMsLuzLp+gNtvjGxmIGfxgeBVig7Sx+YRlLn1hNsrXFb0JmbD90SQbcU09plNg7ZMk
R6iNe92Ggt1G5k0bjwS5wcwx7ghIlEdKrPJ1LoNu1/UCFnan8X2h35+JkzST4tW06py/Mx6+Gvoa
BENK+voQbfIbp271S8txxl3UzkRXL+jFPeouhlWZg/zTs20jfSOC41PLrIFVAQodpkFudUoc5Hge
d51YQyPo/5knBPRPgsSoKz6v7pZYhflBKj1+nLJBM33V6mz3GszPu75trww1eFijvLjBMhT5U8kt
dolhSVu+C1GqRfEdm8CPcsJISbUc/CCZ7S9jMtWfHUZZA5MO4Z5sCRaUAtPCEEewnLslYbGTLMmb
5egkxDV5btmrCyHei/QgxdB9sjiza89OErgj+sIaYeQcYfhZSNYzlCcNCAsiVB6A7Ody3/PQf+Cu
ZeGhcQ1AAINkehoS8r02JH0W9QGTlZwYfgTs/DpbUn+Vmek8gtqQflnb+NxkMquzAymRoa27quFL
lSU3TTSn04ajPb9lwDK9wDmqrzo249c6cJJ9qUJ05MCrxBfJ6uTklHZd7OsW5stGhGxKvYgVKysr
O+r3MYPeeyMOo5wuExtN2Ns44grAMZtMC7Vj5SSZtinKgeW02SuGu30dmd1ZkZlSqt+L7P9sTf7F
1oQ0mDXh95+3dc/dW/RjS/fHD/zR0tGPkQdOKpSjcZEjzaGr+nNborMtYRtCe4ZAE5EmKpM/tyWE
7en6mrvz3+I+0yZlb8UUWdSGvwOV/9///YnQ1P7y7z+Sip1fujmi+ujjSJdCc0f7qMxVKPWDxKWs
S9qFGQKvWyxiSVFYVzPOeTW6L3kuzWM6TSDwhzCszq0FYkefYQ9MrJjv57poDg35PGejKqf7pMeS
kmOWukbzbN1zzcL45W6Z4oB8V6xyKwcE2YUMxit2t4koOVB9jiufo2BCXHdgOod7MBwHyFBouwXt
hyQ6t2ySpnVBN+ql892s7DnuDyNN4DQcQ7sni/IY2JNITjTM9fBYDXzIj6IokSBXEtnLFskQ40U+
S2mSuktuH2oLngJhpWGjAXxUc5avXugmJ7OlH7P4ljCNaF/bxmKColXBU5Eb0ROQLxNpjV762dKL
z2TjxU9OIpsa/XWUPHDC3XZTUx9hCoS7qAz6N3p1Cvc2D5iipk28URpDRxescMY0d1psoyDCgkkT
k1eCopHsjaM21GeE5Gsc3npq3EZhSigeo9dx9tNUhPOjAIdIfp4Wpkm4C2RlGfbeIOa4Rwrynrmn
a2Ggx2Bf0qFOp6vKtLjB1NKWBd9CzjGcD8f/7FH/R9h0XV+ha//8RLiJv0Rx+PZzhvnvP/TnoMf4
DXD3j7Oev50KrvabxLfuWqQjsWT9KcPc+U1fd6tQ30yFhJGczT9HPWSYIyBmh8rCE37dem78chj8
1eHwa+Qba1j9XfW7jrQQ+f16ONQTxSsLQv1c0NV1xAWFeTwdGguWCGCtQqFHiua8xFmoi/E5nqhX
pmqOqO6wzllvWCIL4pJmLnyejlailrlhrJ/J5BwaNUE0YA4Z3LM4hRH+wyd9//s46sdzbT22fhhS
GQ6SRMZBpLw7JPuxuf75WMPTPTJqXyj0YPVd9QgdrkVpc5mH1QguZoQ/f/2C6Cv/7iXRXuo2mmt0
rEzu1pP2h5OULaFZib4Mz/AdLmVnC6zDg66rfSLBhQK4Rhd80BsNduVI1zBtejnY8uCqfgh2Vrim
IQc2bHRvGXDoeZw8/bI3Ok5aIh3Q7SKzmO4jRNRPhBMTXyL/P3tn1hy3kWXhX4QOILE/Tu0LWVxF
UXpBkBKFfUsktvz180HucViURxr380RHdNjdtlCFAjJv3nvOd6KqPmPtIUwiTiuwmVYe4Q5p6Q/p
tTv10D85ZXKvDW+Y7hFPQ7ukJHpRVYNoKGsDLhUmEdkc0o/QhmE1IvDlj8wWj18EwIPq+p54KhyK
swedXIIQb9ejjb5Oorfbz45B2oNWjXWRQY0VxUegyHw5DYn0sJZPThBWAbw4icWjRc+FwIfvmTud
zNpPBuO+29ijEb6aRBpMW+q85pMYRvYbrxZtcjMlJZ8onF37OGsLFaQEd08mTmuANBRZYnVnQWtN
XFg/feKT/NlrngVgoOSkZMfzF3eEyxhEyw73eAjFo0Gu8/SxISfI+GwLxZ37IzGZaHSiZGQD+n09
SFI21pFncOmiWQZLTZ/z6ThEAm+fdItM1TCzLFlAbJ23IoJy4Y7C403x3lQuYrM4eupnpHADObDE
MY+WLDdt6t0l3pJdZ3YtNymdHX4Fz1Gqe06AMzQHR5vkMXEfCYZxU5vbkhoFEp7JhXz4MOuan3Ug
uM46x+SzJCe9/CT+cnPCNiVViUq3PoctOwQwZWX4KLuG8Rq4h74zAhOAMHmx02GhfQYg3DjWbTs5
8xIWoKop3T0fNQOW0mILpzumsdlaC6d2mh8hYKoLUfGTT8cnQk2l3R5BfKbcazRs3pMx+CToDE1x
y4k0fhHU9ofaKJxgnYrKf6nYxD42tklMEJlGNXlO0DMH3FnBOslG7nhZRPl8EpNHbCLnw/DJ8NpO
3YmUMzwH5yWkBxACt3dMsV/emGqCodG5pNoW6xKV5KK+d4JE25uMJ1J8Ie+M3y61UQV8mxHMNZ/4
yxIt9ETadVqawLAQZKbrOuYZ6URF7ktSh9YjVm5+niI3Wg/P/shvC+CPSBXt1w0DFMHLhaOVlxIL
H3ZFcmOb7rmL3OkeLQovAkcPbnAqGiLQc5hGZxeydrOKpk4e4oFEwF0WIbBHvt0ekBUDJLHR63EM
q3uu4hEArFcWb1u4JTaC++KHNoy1Hg/2uUpyIR8JNDOMJ6On13qlhDTk7TzhzqbJZbP8EhM/hx9S
WiP5fcQZ5gA/kvIkGtCk6cFhgdBzyb2UMO1TBIwjCLIwjLkRDeTYQ1QEZDg4rCrJqaH6sdffH+Sc
2mra1TCX5cbDSQcIUAKxWk0j+EYW81o8pv1isAusIPGeJ7QU4iaLoKAAhrO+n8VH65J4AZLSoCi5
Jrk3GSPbKJYk+VgSOOTK7QGI21Gg8o+SFcIiUjSih3RTIy31gtUUE3eGu5JZ8FYgVEOcyuN06lrw
IiClpHXJyEqdPgZ91OZvrl8J0a6cmcYkaspBiJuS/Ue3K9HDdzxGlQhKZnW1R6RMIrDU0b/Bektv
OjZB/GvYJQzvL5Vths/u0EdrVDoP/hBPi1S17j8sIV3bXHXJhgcDbkSPD98usBrbUcTYrUyHEYkK
vJ4NOWnuwaBpPRLlgPI1/RgnTt/tqNu8im4fKIiKRaY+Nk1gPnXENq/t0vxsQOFBMY4GOJ8Zlqf0
NYODlYv4tegi/22K8bBXlqwYm3pX8CzaeYv6fLrzaj/+7NpDtUVdz/m06uz7oI2qz5aDPkJUlIZr
qkuGuMqXt2E8oxpqcqw8KFyRBDdx8UFkzK1Ds1M7bagJ2crEKVaCSxyIfLoZCl1euUDhtz1UwTuW
9eZzFvbJw+AUt6NPCOBeth1cihlzrImMco8sPX2IO6/4MJZOF+8krhk6r1QFRd7qU0HzaxfYALeH
dqwW6CCTznSw60c2nea5ghKTbDLdVbsgNeuPiYfkGvUPpMjAIwJt7YHGuDTeZEPJGUrS3fzuWyp9
iW/ScfAmUCSP0DMvbkwI7QZRUTXjt6Yc2HS0K89tV9agTdoZeXZh10c/mcQudq27LKqbvUlZvZF8
x2fgeQ3pR3SxjxU+/WE7l35/QUETPTCB8PZGp0nbM0Jy+TJDB7sZL+XFSFR7ZsGeD2ZVzcfRsMIj
guVxO3dSrhWo03XbzxlsxM57HNJBfzURv5yZ5KGGqGRYbH5doSxmhR9LIjxc/IeGDtzdnywvbV3a
NAqwVpDWLQ95hYTHHG02IccANAh0vD6TtCV/Y6J4d76kEPN9FxsavhdAVEwuf6yKCBpHND264Ynm
fvOJLi8LA7JXcuF+/e3eWV++XweMNO4aqj1hvjekDEnt9V0YI6LNl1Q/35Ss2QtxlNA7Fox/fjHy
fIFEUyBzRH03Z7R4hw1k5wzsihEOw0KGpHMKZyXlDPzrS/1cyOJK45BOLW4ufYB3hWwbh35joH8+
AV6yLtVCHHRHwK5doOpz58Po/cfXY4YqaDog23TcZZT91yrWwjRER7l0T3pKoqc/tqAqMdkxoC1R
jdCc5/b++prL7frxyeTLBWbApuLw470v1mf6+iqUCts8DhmsuVA2U8qSiB24mgR7oIPM014b5cBf
m0bG9vHrD/DzQxosc2OaL7Q8hWu++9J15bTmVEAs7vtUHsYRaOFk0dj4D67iY88Dv8a5/L3FscDo
W0Vp551i9PSHOcU+5wfz+Jub+XffBfEAUvHFseS+d7Z5JNu3rsF3AeAfbLwUeidw0f/gMXFDEHqA
CKB9Yy3+8THJW/SaDVEAJxGhnYdTwkMxzHB70N0o66IaUvx+c6T7ef1iTWc14WsRgMplf7xklQ7R
jKrMORl15D1bYEVP2hwoRfqC1nAFzRU7Vqd5RH79s/28siwB4jY+MJPg65/eiJBJqalptJCsxNsd
MTw7K28IiPKFn/vrS/3NV+ThQLRMDe5z5Bc/fkWijPE84ueH/bnQJkurPusOu2vh8MCQNokMb3lq
fn3Rv/t+XuAEFnn3mBTe66QHpGk23CbrVHitPFRL068wAzpg5nL4+fW1ltbEu1c9pDvhMj37rmD5
6U1LAsk0KDFPjG5x+GZW6UIY8M3iHm2hZKxQkHgTzZTJAI04VVBrdZehJZ1j5wAI53BRuy9AkmlE
Aumk6tRVkdwGOZmIv7ktf/dJHUgFgIixzVnvvflV6o4pkRQ84Uu66joF3vUpmwz2yyFzeNSykLL+
N3fn53cXjyhvFdszPmicsD/+/jFwKhGxx52MwKDWnQKb84OaJpIzJELTddJEy/OOePJCDHr7aRjc
JVQX7+592wmsem3ck7lIlYQXGXZ48o83hxAzCN2gxRRpIuD/8fOZLXloQ8BbX+qAottER2zFhn3q
CrtKV2Nr/q6N89Oz6S22eGCd1A+B47y/YJt2S9E/69PgRM5LB589I2+ZvjM7O6fxX9/+v7sYfaOF
Cxqy1Lx/NgMtQjNuwxkF8UQ/uyLZCQQNpxzXbDgl/fpiP/3UfLPF5WyZ9rLjue9e9TI3LBg05nzy
0PnRiU6Zrq94ETkl/vpC4l2wAXInlsuleMAFwZb+vjIq7AQWWOOPVBCSfF2TM1y/NoJO5R+gvenu
3GQDnRAndoKrhL42yeeNb0ucAcs2WLc09JlTFStj5LC0BiXTfNK+lAfT8Ghl0fWCm1Us3Y+xzTkc
jyKeb1VFjE75m8Xj598HARtTEsG+Zv8Mskgrkr78sutOQpOSN1Z9fYbTDrTMnP9x1eW54BM8Z/G1
WGiK3z3oBHwINUy43iRzE4DQGd+/rdtwa4ipPjvV9Nv+4bsayGFb8wPBq89IxyVEc3le/tI9rHRp
W610nZPXTs4bCr/hJJ0ofPreEFnshdam1YX7oZ4m8ZuVTrx/RECDCCY/HniUhWTLHvDjxZ0iUqkz
Qk6zYOaVegMezsuJbSQBxcbWNUXBq2fBgNoAhrG6SxjXvIG2jNODUDgSVkh55nuzL+ki6u+hyq30
l4NFj6ps9Z0BLUukrfueP//WB0MIcrUeU/cQYiVB3pIHdn3nZp1+AqXAdocoT+9nJa3mhP0ftTUO
7+nWJSUYJVaU0/fLaRxFq7TFHL4J4lGg4TEN6BCmlZd3I92GC1gfAzF36t3WswWHrvbRl9DFhvhj
+oRfXdGWhgHa+W4fkposmyuVQx/GR9PgLsRtoDlA6/SE9MRCT1S4PToLC70HVh7chYreN+bI+sXW
WYVzubAymkd9YxXW11EGpN1isuZ9CadmaYYS9ZTcwqDlr32jJRPcq2lR7kMmzcnBG3JORVWr+X91
C+nie/E55BGdl7BY6poWaNanpCpcYi8xDo6LIFtycJ/lFOZHNMXTfTPpMrm1y7qor/K4HdRdZ3f8
IKLxebtrq2zy+1qb7BeyVxbB1aYHxMwUwRXWxTq/9xur+4rYim9BqJer32yv6p1r2VpLK2os+JkJ
L+Bf5KsTJU4Ij35orBATVS4y52pYYqvoaGBv2KW5yqed10C03NAHoXOldEIjPChnD3amvaTV48qI
rFc9Irhrp6w3HiacCXrd5ppdKzQrhxZOUtjkhFfj4Kp7C6UymkUel+SW8youH2LFCZMy0FEfh0GS
hL7pFbILDXoXBr1gCXd1zBNUVaBtV8IfU//KGSJrPCbEFiD/nKwhvdSyoKcVYETX+wnDiIAZHNJl
jHtzko9W5cqCJAmXB6xKAk9cjFSyN3yvA+jZ8/QRyUCrIfFwqp+IFyKkJaIREmCBmOvpW6h0dBto
rKp/tODcoufD2Mlk/RHJnkYJMfVd343N4Y/XCl33EoHE2jv6pJu+VG5K621EnfFoTVaSHuj20psX
ymEZB4rJU9QGHiezpHC5r6JbeuZILfvXOSXOc/d9VvvHaMYKnBf4w0shETvUdqgOnJfSypZOrKQ9
v2oyjj+TZdKB/779+V5PkzGhd+VfwaXuNQb9dMp2pDKRRV4Sk6n3ZWMwaShmhxuLXs5BwQSIOb3r
qpYPYpn0TnZNIbr7Slvt9LmffNsg5s13CWwP6nDqr92pII41yyoHbX6Uzm8B7FpU/EErnLvZaugC
JyR2jzbv3+iX7MeMAYD6JrQreFYcpjk5b7Cy/Y8U5rmCWyYVgVWrIsXDh8gr0iW9eQOt7qmQUCg3
c2GPFskGlQ5oSWROdCpRgtBqo0OOjAsyfD8g0v2+Ef+/cuI3ygkk6ewn//uY9L+Kl9eX8gen6R//
yv8MSZ1/BXRAYGQhfkQo/5ds6SCAnGQJelpsYItOgl3139IJGzwSNYLPmR4lhsdp488hqW3+SwiH
EpvjDmWeHf4zoyl741+aF8t4lgYln4KtE9Pq+/M2RhnhdLZjsJeh71phcyMdInS6x7/ck9s//sC/
DjTfFT/fL0O3ZRnq0iuB4/LjFq0thjWDHoxDp5kA5nU5b+zeDG6I3SBB99fXenf0Wa4VUuEvzZhl
jvm+HOC3yLqQZfowW3V4Y6IlvaZesk9MqKbbxithhP/6ghQaP91Ff3ETuNBrCDXzzaWI/Uv5M+Ud
8yZfgj+bJcq0qK3VVS17SHa1UdbEB5IV8mQG9IF2aMIHe+MWRUbYbz0KdFNuzMhsGPAa9BPn4+/L
WIjSPsUPKs3XCm4qOSNduG8jABOjpmVBTJ5AnzVVp1la5ETmBZh2Q6oPzC2rUzgQJGJEJWKQWRFa
GmdutbHJBNkTvFQeSTibgQF05Z0wHP0WZql+SnJHPuGuvzb7OYVgXFRUAwUROsLOrznaeMu4y+7v
RNeX37St6xttj9kHYabokwFR7Nw2qeA9k6XZExt7MOuopuRrxT4YTLAX7TxumYGi3VN2d/YtVV8Y
WI6oD3P7BW05AFycmhsNTPxAQxtViTOFkUdwiai/dEw2AQaXEyZOnfTQC8eAmV/g7MxOoFLMjXDM
NxS8fod6bsYZ0H2i0erO3RUpj0hmKx8w+BjxnK9N7AUNE5iyeu2lz6G4j4OPWZiL+zA2w2Q9ml34
NQs6vFlWCAidXJ25ZrqSpdNODoHJ9IZz7WueFAvkEjnAjVngkwYuE9dXfj/257mvxie8U3hMSbTe
CFHw7GU6pqJMM/cmta37ZCLYBvjJfE9F5m07C60lma7Drp5MBarKwzk81V75VS5inqRKvswya0B2
wzqIw6BvVozCk3LbcXOAzRTXbVHqjw7k+juOsvrKJDeyg6xi5UevGkwD2XYWERpWGw8OsSlHHJrO
YWBksbXnNL/iYNp/ZcyhXnNr0QZrwh6RS0LVOnELuk0SeV9aRbS1NcoL6G5S2Pziq2lPIxBo5xwt
s5Y8jz+EnZHykNLMMJogWWmjJF13GkGPC4cgHwLPVn6jzpkhHXs1qXhGVRRkLzStwJka/mc76u0N
rfB5O/leex8x/LjyOPS5E0zdFaYvh0ebt2dyxXAN5Za8Bmt4m6Ce71xpKPJVKv2qJoJm+GXd12bK
85s0BD2Ua6XuW1cZRMME94iy023v6mcD4sWFKSdZO7PuLoB99HYMvfGhqsIe8W847Gao5tUI5ceO
anEgrnMcHKw3COO/VF6KbSEa+r7eIKae8L5xxEMFprtsoNYrc3frCejQ67loPX1FpNo8HQtO6XNJ
CdOaxDsZRqyf8m50hiUcgzoKNRUy1U0/D1326MgsiBWQl2yCGMO0XCX4qTvm24AxYGsbUQ6X2G3R
goUK/89+HLTnP09Qf4OdTyiReyyxcmK3LIw52HVZly7GgFJ5hB6NOr4fcuKwdnaTDvGF9lmfrOpS
ViO6BgYE9qphkp2cw8gYQHd30eh+Ek3Sy2xlVgt4f6R8F09ZPxrurp1C1//qY2KwVolKlHHCZxr3
8iEvowrIhxUSwQ3vJH8IkarvpVmxDNelD/rJVMWTH804ZSNbgJsee88+udNQm6tRDyP8ZiMJ966y
7dMogHNb0+QeRGmY/mrK55TIcc34WyQ13ZWuXf5nMkiih3nuxy+eqIhmrJC97xwU58dF0Idg3KlQ
pPWFc2w6szqlcGm3qux1tS7biGrMCOieY/6iUPVRB+wsD2pBIdMK4X+oUDqbAcPFmSanEUXh5+/t
zhYbwIPuTPRybmX0zQb5Qnk32U7z5tCSuuKDIK3LhVOfG0wWetN72Em3ch7rYwAd94YED++loDEN
FRzlDcIVv7wzxtzP13lQ8tloWPD/uYYqv4lAFk82UoLbIkeXtAl0WT/EJSlSqw7mA7l1mKR73tt/
T+H+vwr8XRVICUcX5X8vA69f0urtrwLahV/Jv/HvKtDzoIPQ9WeHXwouhg9/SuV8Mn2Y3CytoaUG
XLSy/6Of9f/FCMsXwZ9MkT+LQMdGj8to0qTWgEaCUuyfKOXely+BT21m8ucs+ErAve+6N3NoOzZt
DX2oIwwCW3e+BpX+l7vxfygAAalY3sLzhMVpWnTCfqyQorEvjFgQHgcoZJVrEArECgQet/TPe/4f
XGX5on+pw2QUsjZA8jsQ4dUZn+vpTbm/6Xz+fK9+/CLvmtx+Wjto1blEr+98825OqXJef/0taKK+
r2EDetTL7FkIngzrp/Z9Rw8JdS0DDdeo5Jfa98xxSwy42IKX1Ac3yot72yyjk1kAXrI7k8DGzp62
XjYBJpiGcZ82Uj4JVEUWvOku2wAouBMuMQQbPFWkD0js6OAzzI2tpmFnDVH0kJqCDcAv++xxRjKG
WsjPzp03+Ougbj6XQbMh57nbFrU1gDkl9DQE174y8AducsNPrsmumZEJ9vXKSxH9eLLPjolZ+GcT
E+sno/QBoyZsXNdma3hnTHIY9Ezi2xLDHc4qXkAp+ZLtjZOyv+pZIj+kir9NGsB7md+ylpf+KUpL
qORGO2w6tCB7R3RXTi7Uh6manTvs+tYegVEBZUNmR4ztxMT1lrMjoIPCcGqs68CEekFCAXgAMQ33
tq/4Q/JAXfk6m+GlBGJmEthZ11EEy7HOiJ6J6z65Az42fglVOd8NZPd1ay9CT+YPGE7RBb4tQuvn
pGFr3BCzoT94SLztzaitNymXkEm3c9Q3owW3t6ZMUE8EJZGIM3nKuRvwS0Lm4Qa7DuD32RVQalVJ
QTm7Hm6zSF0VXmSjo1kyESK38ps1ny/Hg6t8jC2ZcQHb8KY6zC7jrPqvmYa9psVbCIzl0yRcEjV6
I32mpwWOn/o/h6fXWvtqdN5QhUu6hyPRxBkjZEJpGn4El1DYp97kzysnPkc2+fmpDN3uKTVmfw3W
zD+XeHuvm3KMUD1KPLcYXe4o1rJjTLbjJpSNJFMgMPe4JFEmcZCNqf7maBvA4MvWumD46c6OOOAL
5gJCe+u2zdQebkBO6Ho2POS17h9UE/EPA3nnwaCJdVfE2IbQ1ucnpk8Owg/oRgPj1psg5HaCmyFa
t5SN2IBu8i9qJM/nmAmvpIEDGX0FfcGKlh6NdY/LMr6b49R8WJhzEznuxBYLmqD7JI7NveXI6DXy
XTx+JPFFFzGGdbQm4tbvFwtdT35Q5NxQgonNHM8essrYOc2NbK9aw7fuLTI/j17YeLeRYRt7HF/2
rW+V8dXouNDkW32nsOTha3IHEyld64ljKynz+n4qpjXcpIgiln5t2Iy1WtlGb+zrOQm+OVkefDPi
SK07VFlniQjiNSGhfBv3LZHDDGzMrdGpcBXBaeR+RGaOV05PXwtoFNm6G6Zim8SNSYCnNR9K5sZX
RRw7jyYeiW00g0rmYq61DwgVRabhjM+BiAYcnm5yB6jNhNIJX2rj9BMQe9TR9qpkEvzFyjt1agmp
uPScCF4k4V3XFXTYGzyg9mMRKqKgui4wyJm13PP3AYs9kCaLFzK4pWVXvUB5G+/kjKB2yhJ1mUjv
ocojw7FrQ/ecN3a1t1p3WDez8h4a3IkbpWd9aGHFDmuGAlyAbh2LVyEidSe1ybFNm1HuI0P23E1K
fx4r+Wh+o59O5zsp6uShlUP21dVed7AGFiEisro9j4a7mZCo7xra9ntVj3G56Zq048SR4LEznfZc
gGrNVkndYqpA3BFDKMJAx0uTeJss9PHg+pU+8WnjR2HV+jTnc3vGZj+vCzdK23WGSIQSsczCY0DF
sMOK5m18IEtHtwvrHbLjetuYi6U9yVOwJh7JCOvAJqGXKkFtzVnKoyHNgq/Rkm6Ls8vY0tuk4yio
ImGyKO7DRJoIMZ3BdFsVsn0dW6VYxoacRHonIOKEUDjFKvAZ7r4miMX3DwqB8JtvVnonYg6ZpEhz
mqCnDcbayJqXLq+tV5zPUL+KMI2+dWFfPM2c7W7wieSn7/+4qDz3ASc1ASUT1hR0tv54M+psgiQ9
qy0o5nre8gxr7q4inNuKiQ/5fsmUxBEH9QPZqf0swo4CWJmvOSLFj+T/dZuBsy7cXGkb2xSL8jXR
uhmt4ljcL7OsT5mT1E9DWpZ7FfbV3nV1tE01jLGMOE7mema4Nqc+P8GTfAE0oY6BD3IMdy0hH0GU
k+xKGi2LpxwuITTTBCO9a+AFDtNrL8caaxlEQ6zoJk0Ig0OMnUEDshFPJ4c2M8Dkg4x9yhHCeqqH
Eaz1AZE6H9icyIEnRMR7sJhMPKtu0HcpuKly1ZQBiqQmqPb+uDCEddNz2TQfkbdpTu4QC4c1pjrj
sUm9cSR5nJ8+sLV1VTPbPPZMRb+GFv90XmTeQ0kf/RzR7NrHcNk2WNpxCBGHGOypRuURXX/+NIb4
56uq9R7C1jO2riPDdYA3dB8TlriWy2bXcbSkz0Ho8egRv2BbQ7iuww4zX4QW3paz82JB+d1WDQ84
Rs38pHmi177pqG3pmNVbxh5+FJ3ZPcLg0U88SPGtlxjxjcr6EA4rvSHPoY2VyqbaB9L2nhUFqVr1
RCaRJFTRD+hIudmLyJhukfnqO22Yw9vAYfNDCbES773KrE1geP/+nXI1Rd9mpg3bybHHnQkB58K8
wXiMkWTfIueeTyCPlmD7Kf1U9V1A/2iYdsCs3I92PzsfB2k4HzO3mS/sVN4uaRNjM6epsTFwXyHy
jeprzQT/viYbaSuQym+N3J4u3++6cmnFL7hxkp3NHSLJmo2vy84Ini2mrUm9RmxN5BsP4m5ya4JC
6JBtq5DwqHJW9rZpS3KbpOnwEvuM7XsxFzdRYMVHCwtxvv7+LCNU0Heh4QTUFYFz1kE6XfyuQhlM
i4yIb/ziK9et8huzzcqjN0/ecxhh+1cRCeiAotgMcZfy8+uW+FkAO9dWix0tHhFnr805T1gCLfpR
Rvoq83m6sCgAeiO078aXWpOQgrZ5NXfN/GTiEYO5o8dsq/u52/kWAoMiJN6yz/3sxs4TvLO2yE9O
X7pnQNeQNvwROJ9sphvwwGzdPjnae7+tDZo/umTiJQi+TFcB6d5b9qbhGCLVHUlh75prWFDYyCq/
qh/7eqp2PQsONVDlg/NwhLpp8QOvZe8Rrp0U+noeGZW1kTfubGGR6UMQlfHYmSaDtqDEuYd9Dnnu
wLJhxh2vJmEfS58mdbNNMDCJxLRb7ZVVFU9mz+NUNnBVYY9br3CECSYvAY44GNxe5zAQPXOW2l4Z
ThedEqK6tyl6OQSHOBVk7vsnb3TmbQAyn5w+MoGwIA9NCwoBH8tKDTUrHcpmfccAk3ceTwftqoi/
eXRIWVOYipLhqlfYbyL+0dvMxhe9qnUbHTorc/apaesjBmcCE8nzWL7RzSL7XZNik1wsnQqIcWn5
IKacqSkA/61uEmOvXOa1IFdn8XlGh4Azomof7GHJVslT4xxHw20PMwYCFJlRY2a8Ba3yd5ZTPdt9
Ya3oVUdXfI18gy+AlRM9stwFgRy3NWKmPbrxAepipM4Ew8genDa0OSpElPiaMDmVzLcCtd0677zy
i18ZXzrt3kyiA1w1jeVSt7VH/OcCZln6ONaJXsvAiA+sViScGQvtn3CuOILzEebBMyw49MfZAlNm
khhtgjGO8fVLtTEDZRwrtwGTSJsRr1bjOlRVKJJYsavrqSEUpQKYlg8x2QdpQVOrtod+T+JN8jnu
B/eQTxZsrLknLIjYv/qhwVar4R4gHaIPnJyTzGtuqypvnpn8Vyt29RL3edN/aQbfe/Atidu6CJr8
2A+ofhjF5nunSPqDkYCz2RAg49w6gdS3CPnlQ0PyEsL03ievc8Jj42nPo/EJfC+S5LcVhLbscEFy
JDeL9ATbZu5XlmpfQ6nLM1k29gHduxsyXa1je2x2QU+/89xVr5T31qfJq4JrK+wVEGlB8OXQZlDB
BcTq24jZ7lHNNNUyptI7FfS8iiVRjqscsAONdcmvuMHf/+okTgvnDbfHjWOp7K5yFfQ/hhyfPEl9
BYkmERfQbOoTSBz/RH5Q9TGafdq5bdXbT+ayQ3rM7ol2DZLDVFX9OUkD5zopO/UReot7wKE3ngo3
Hs7Y2vIvyslI1MZMxuSkV9HtAPDxa9n55prkUCRUXVZjqYK8c8JQAJ9aJSQRGRywQZVXDmfdDhLj
DBz1g1355TaPXCtHkT8kl9qY3/LBD54FUootAWvBOo4LvXO7Iltn8C0B8eDOWiNdZMLQGxNT+Fmy
kmVFdsgaiMWNx2R8U7DbnmZOFZs6sfVqxI4Ud41GWVw+GkX6zBwWTy6rPOMDwkFh2HMotpqP0s7s
TU5wRrrCQw1t2qUy3tehVz7WOSZEpQtxlDKilNrG5RzFECDyJujJm+pGozxwXPKMt1kRqbQapXu0
ei94Ugb5cZw7gz2nmHEljDT6UNiGQh3iF7eUitnLZNn1h6zN2+embyZ/3xjM4ldphOkKio1LklOe
U9I4BILcOQQNoSkhfexzLtHwgLEYs9Mg+rd4ZFbT0965msKgOttUtl8qPMjrGc/CxjPyi64H+Ded
bRR7lYOwHPmprvKhGZMVSAR1cUQQXzKKoVXmFFm3DQK3vZaxF62x04l73v+vChAmvVnwnasetsPK
jpQ+hXXX3+YwvaDfF8nTJDubjcu3tlZVRncdrrFX0HafQfSPn515etC9wMLhe1AZjGq0gNJqVvbG
WIiJffGA1wkcVpK08t41C0JOAdkT39ubO/xmtJp54iGL1M4+STz/SuTezOIie/+YlCFn0wwXC5Qu
tG6shAA4DHBO8eQ/ctRhPyFl5fOSFraB5P3RmQhcNBuyvPhTxKadWvXgpM5XvwjkzVCr+TXWEQG9
+RjQXLfn7DoMNUx8CUcwhHCHGjIjS84IuSl25H/0h8R5TAcie7M+5YWVITCQippqTrwQ+4a7V3Yi
bjmDPC1Gnpup0d6pbb1upUblbRskMC91iDaikGNwMFo7u3j4lMBYkPC6EsSEHSCQteuYuRBqhy6m
wjXuyrJURxXM5V2UGt6tT24XTC2UJGS82t+smMjIOhubrexTAr2IK72p3Cm5KtzcfXCaLCThdQYt
238iSwbuE7KskuV2OzSkC2o1mXdR1HuHYiSZgayNej9DRXlQrLjLLBSMeTiYe1n0jyhDUfD4i5Mg
rue9GuXnJKz8Q0bU5XqkEDyxkBoHMsuGK0o5/zQ6ZXzp4jan/q2rb73KhnRTqObVbrPmE/6DvuUI
0Cb5a40d0jxbTR+dgzHKNnRLRh62Tjz2wpjmNaFbbnhBxkJYXV21eINsSYjrrq0mcgGCRIaXilAC
jPaIq0p3DvcJsOZNQwvr0RPdGwJYRpaaUkW2tjxBf/+CpbM8uYUoybdwOSS1w7zSBJkd8QZZoJ+s
g4Eo7cT77z77pfdUxtTGTkRQAlVhsaHd8aUTab+BlLakeLO/zuMILtJ78TmCTJm+cqV5Rw3l0Tmj
TWT0gfXFCYvx7NSuvfVam0ZKXqETiqzDEBrRtwRM9i0iNHHXTeE3RHzGU8yr90EIXyYb0IzEaYcS
nG0XWP4KvHK9N1G/bEUKWNhjILYKKjoAv26E/twFRbOKaQSLCpYA8V5Q7IFvIr0swNMAdX01GDTj
0qbmmWz3nMfL3wgJf+rsYrg28R4gUIBbiOzpx+axP7kTdZKPt6GOMZl1/FdaYgko4uZ3Zqa/u9Qi
/AgDptAuS9+PlzI7j6DOyeKLJUH8OGUOW0Y2WNemGvLfiBMQivwg8Aj4VliXFmYHvikEGD9eipRG
E70Ql6pk1V/lhVrSHjNKTh5e4lOmcl+Ta/lPm+RcVFiL/Z4QLwSv7y7qpnixjf9m7zx661a2Nv1X
GnfOBnNo4E52pCRLTrIcJoScmMkiWYy//ntKMtAWtbE3jJ724J4DH+uqyGLVqlVrvaFOuxC2jbNB
QppTmnY9/U7+cX6NvBJNVEMBP/CwYQcfvPaNygn+ixBaG5ZzArEQ5Y2M4OZnV7lJRbOg/PFOzAYV
xGJJbvtimi6Mr1bF3wAaNb+mhbUY0Bal+75aNXNsC/hFcRf6pUYBvuIFgbN9Ov+Sa3itGgScNeh1
XfWKPPPlR5wMjgsZ4CAjJaVbb0zIImJa0neFiUXFMptojPcBet8tSfL5oU+tHygEjgm/yAhgWbwc
GoUHZKNNq1VFknkvLAeAWqYKwfCcimZjxWRgcyKj/flhT219ZF3IzfmyoKPAYP3dybG6ADpoyrBe
kxUosw+f3ICSX+yyagOP9Xt+uFMbEiSV0olQXJI1iwQ0qm5o/sxwnXTuG7M5cvlHwwww5IUoY6gJ
Wy8YC/QJEAvnBE4/WJY/3xJ48vgDZDRrc476nxNMiY3WFcYtJWX96PqL/phEqpg0Uoo//7qnFi0A
frg6YELQe1jFH3zUJGhdvQ0tL7bfw4enmh8TYs+PcmpS+YSqfQXO/BUxzp4iu7dLQs9TFBgyZe4d
zBMK2LgRnR/q1AshOEINxKIqH6gm6t/LJUcvAmWakYA6NsgdjvU316+//b+NsQpqgKZNl4O6DQ1T
3i4YwNt++f78ECcXxxM/RSkpQRxa77Yg88fWlG0oyF1vQfGa12aNf9gyjOmXRCPCNOB53sYoIe+Q
BtOvUGK/FNFebz1LWY5a4AKRDGehvpxL2xG9pdVBE8YGPmgSwU6AP3nzptCy5ioXQbU7/9Kvvx3j
4bOBgyjyD9567zVcq/xZWE1YVpit2u78Hs1N70Iq8XotWjqqv4ZDade0fGMVQYMYzRGkMZowlaDt
OoFYfS2GNx6qEheW4omReAkcW0F8OkArV8sEc/V0mWe/DgltFUlLd2PN3r1os4fz03biMyHXYuoG
34rIpXS3/l7yrihzC3RWHS6YI7TFo4Z5Iwoe27SJrs+P9FqY2EcF+a+hVuGCGpUb4WFZh/0QULiv
7HhTjp4EcBxApm+Gavk0O+RjKEJH6KXYVPf1tom+okmm7eViyn1G9/dodpTRytaiAI5wfn7t+JlA
3HfSruIxWW6jgnug3SD1DyRP23OvkvvClJm89oZiuhvrngr23ENUpsyGDqibLhde1F6RjeynE5y+
HgplIEKd9WFXFItmBTBzwqVL5OegrPQ7vLw/wIdPH8ul9677AlmDtoi+thNOdh4YJ3rW7pWL81Xq
0Jk1GpFvzf4ToKdqi5sUunblBzH6t0tEYams82bf5UDBm9TyNhHq/MjWjjWCgYPpXcO+77c4X9oh
ve1xJ6VvYgCWZztKeN6b3AbLkOVo+03E610Qj9vFi6edzekTMFsmyorYxuvfPbQOLxxaJ9YaLi2o
/TicWaT8q7UWYeRA9jEzL5nWvRmMwLriq09hjBF1vZkiawzPL7nXCQ+8Ms/GjCoAlRysE56mtoFP
ibIOA1+iypTW5b5Bc/CNawl5jADFvUkovd4jChxfoDmf2L5kc5DoTLA4r+8cbTwPWtK7VUiZa/4y
uKPxraHfc4+OVfbrn18SgAfRiFoH/1unjvRFuW+CFg1xuKErgiA5ckRQOXZaVrVXbpen/rajwQ4k
zqRof37wE+9JXoWZkg6dlQx6ddKg0dRTdqqqsItqQJtjdR9PMVCPDJGrfx0JZSn2kwfCyIPTvQqI
1IC6uIZfFJq+/3meq3Fn+lPPLrKsf16mpBsApgBGcftAlfBlSBSIc4Ou7gtwBf24Qzk9RGT07Tg6
LqQe9+e/vxa8RPIbZOlfE49jbHVA/za8llNaoSbmqqaHSE8HOmneXZjD1xvQ1lEK5eDCA5whV8dX
AzYE+aWSN9Ps+8TSPjeL/zObrPt4dC/kIGovv8xPGYprqcurEfNfUTshXM6VBhDDEsXeolYa1E6x
8YoBLlw1XFOmvJSNnh4RWjwwNrXp1seLLTy/ViM2xnCdB+IRytu91ebY5yFLgQS7eYGo/nrtQxZX
IpQq62DE1Yp0Ou4dmC/lodb317jRhbYNUNjVLwzzOrFRw3A1hAtN9rEuKAAWn9KUXx0Omqndax76
cmLiRDy/Dl+HSkaB7oayv6lD/V0t+glOZ4XZUR62FhUtKj3bIut/e5X7Pmsw8ev9ZWvNl8QgXnEu
4f4+BQ4PdRSkNtZbLSoXGXDty8PAmamCFxj3bSuRL7dTQJcejyTg5zNKOWDO7TxBtycQtL107yin
Jr4C5locRtKiZXaaD0Gf57tYCJIDlRY0tencAItzPwXm6Iax7JwLMf7kh/EDdflBihA2/8s4ASQh
KehsFCHV6WqfzUF2rU3UOc9/mJOrDFwlJSUcL16lnKXdcIzEdRFW0kN4tx5CPTfufU9eylpObFgn
gMLCEYQ2x3oBOB70dYGDbYhQhgWQJUquJlefDuff5lQEQgSHMhxkJYodr+ZMN6e413LAQx1WDR7H
1OT0qLB1xXckBf49i+bOCEyUIwP1Rn19Q/VlChcuYYvOefRTzV2LAl3ZRp/Pv9WpzaP8NjwguVwM
1st46vLKWGo2T5E6/rsceVI0zJyfNFvqQxs7/o+xENkV1cJL0gCnYp6ig5FXUyl7demhdKonlj3k
YYzmvay0RyX2JLIHkS0fCdfH8695asFz7TFZ7Fz7XxXJCt7Rc0WXhyIW+bF0He/9CCt8d36UtTwG
6TN3cCbT5DiygDmv4mrQm1PvUHIP/X7UH9JErw8aiONNhIJmQW/OGz9lSPTAEJLD22au8jun8Kxj
4oPpXGaBdVwMy8VoIvweRh88Rt9nl263xsmZ93CuYGdaaAWt4mUbdTqGZSWnzWTTJpDNoyGDeguq
rMNs3v/cT1QnPJHQxKis9CEfh+4qCupvcDa3iyvktUAL7IoqUrBxZw0RuoT3OD+RJ/YaPW1SUCSv
KC6uD8QCWTDoRqTbY7X8FIshD7oATBkV4Ffmx/NjnZgO4wljjM4oBeL17ds0ZtSoUGMKl8j4qVNw
2JWO/tjNRRVCmsr2lMrlhQzjxKYzDDp2ZDScWK/K+kMLD6aNa14vc76gQattTVA79DHaZWPh6vWp
aaGCgcYYwn9/VwMJW1WRIkFcR0r0PoEb+l0dcle7a9yxpSpdvKcaH29QAHqYfeeSYsypL0nKRhkA
b5+AUPbypGGvjLKzmzrU0ObYzsYAKqGy5PuxCcoQNelL4504c3hBciiLg41kcbUDy6i1E6zU63BC
8A/TFOzadJQfdhaI2Asp6cmhAsRefEit1PlXB4LwEEMrK65oRlBX7/DyQJvRk+5NikzChfB1ao1a
bCjFQ1CV/lX2OwCJqxYqA2FX9vd9Uv9ynAZzR75fGjfv/b6S/3w5IoAFOmJahkn7ZL0BjYlem9kt
FfTHBYyfN35o+3YnqANcGOhEYKakjhuoReUZGoea5L8IC2IZQYBFXAGL2PmMbsvRX5r784v+ie+6
SuhfjLFaEwGeamj4MgaAfgMOYiquO6dzPpi9G2E7ih88ypHIGI2t2HVuFn+qxxb7BIdebY8zAMW/
HjRkldLptScQcGhNYUU3F2FqyfZ6se3kvRnECC3OQ/QVU+7qWHaAs7jdztBa4+gqcXyaFLqSNDBw
4N5glmB8WIISsFVl4PFYl1171IcmCrhATfFb/ADIDus03VTYzbxNJi85Gm03XxUOEM3BSsrbQWuH
0M+D+7TOuy0znB9KakXKBd4TIeBE9C3GReyjPnEAC+dKwdJSEqwYB56f3lNrk1McBjWdQ/oUq7UJ
Q66Rs8vaBCb82Ezy0U/EW9vSDmhZ7CMNE5zz453aduTcJHuU72kIrcbDDrZqrHiuQhxhVM3pDvWQ
q1FWF5LX1201m1opjS1yE8p0ay0ve8oTC3pfFQIify9E2oIZ9H80iO7U8S2AFExDzW9xW124Mlmn
x6VKy4xyuV4nZIEoGxx2HGoi9bx8SSYdllBra+8huujFHswMd5zGKaO9RCF+V+B5RnO7IpA35nDl
gPJ3slG7svReOxjSrrYRwFAWnDjS76SDHWTfHQOfm3ECCphjbL4LJNIeKWZMu9iIPpq53aHK5TSb
XGZ2vpGLiPcZz4NQq/gF58N4lz15pEyY38Lo4r+Xi7NNOpntPc0zHxrLufQpTn1xpSLlBbTh+CBq
yv6KEaneOWWVD1Woy8eZTuFmHvVjbsjhwso6FYv+GmedGA1iKJGiG6vQd5QhB/WGLY5x+/PL99SB
6GJsTV+BfhuqWC9fRm9wW2jstgppOvnb2cHeU8e+KMfYKenmC6Szk4MptQESX+XZvTp93ZZgVBXs
FS1B7B21qONgiwMIULDUeL2ff7NTgcCl7M9pAWXvVfJbzLPlZqCoQhwfoMl77taI5s910f6SKZiF
xL0wk69EB5T8lup5c4EFQuCt+zRLJwrmlzwtm4oElpdp4GfbjlcmtfhdbWlJaItGbicRWB9SHaGe
OYbUENdpdevHfn4Ianv+5EEJgp4R4SJxYT5OLVu+s0UZifot7euXXxrZpQ5TX9KcsRG/rCB+SMzh
Y2GBIzk/7yfHwTEAogugjVfJQTdAxBXg8UJuooJqjnysZg0JpL69cJCeSlspTilNDvWPJ8f2v/ah
hW6pgyh/GUo4I0kHxHWs3rfIyWW+8baom/uyCC4UKk4t4L+GXCes2WIXYPT0MtTG6Ygb2K/ALgC3
u9dtPVy4c1in1i83UppkpI/chVf3IjnimbVMXkmYMedvuDb/Rgnf3Q6F4W8p38ZbTWgpXpN6tU8b
xTXQDIXMbAH9BUP32aao8jlq/C7sTRgLsNrgGSWy/Yjce73zqwK186jzD5M3+g++Q9Tc4IwNYErr
JmS3VGmzNn/rowmdBVnYSejfsrq/A4oj9phI/UphwG9KHMr3fTmbHwWgaw5707mwmk7NQqCYupQ4
WLfrBmxRiK6r4CeECz7ni1yMjdTtz45wbqiZfpbpRcHTU59YMbMAyngUW9fTLjIDx3mSoTBtAg1c
XI90x8LtF72OCJmnTmHSz2+YJ+zEKiEEMYMBh8l24Zq5+tKxhr6Gi5p56MKc3ybw7T/aiTFsK2t2
bpK6KB6EWaKpbIOcfKIL+AkUffjxci+B9B21cQS5fv6hTsw7yYaiQKMV/FqHJnBnv5SmVYR5ENv7
pJ1dpVi1hHNWd58zdNVCcJHfz49pvG73oRFDdsPlhzvTq7tvPDmLiAZ2dLcgNTJjLnAAkIo6f6TE
zRA63bBSQE46xT7AeHM705OBeWEbu/MPYp2IYYoXDhwDARkabebLWKkDjXBLmZbwlhFZ2TzxGlKr
WN6Dra6cG2bGu5IZaGQoVh3OjhSRDa2kj4p07fButEYd0e5I/5Kgk4+21qJ/IS2ujsnIkoIxlR8A
9TlHIPm/ZsDYhOxhb7tZsgcrbO9arZIogDUeVve90qPDliK3PuZWNb1l20JCm9kInxO/D64L3fuK
Qkx+4WJ+6v3pgMFB91SHfl04otyWFZ20eH9ctz8mwNLCyZ3Sz6mhJYfzc31qKIDXYA1go3NsrBIQ
mk5Ng1lkGQa1lexE4ys23yTy6yAp4s/nx3r6buudpqq/iBFRZXyltF1pbtGPZcrlYHDQocDddIbs
hQTSMRL1sKu8wrgxaj16JydzvDNNLX5vSi3Y2lYhjqLS2+es/v/LN1ySb0CS8q9Pt3uUj//r15NL
0t1j+eu//0HEq8spnD3/t6uf//0P9Tf+H3/UG7jbYWltIomuGjnkkaQGz/Znhmf+b6yFDF1hV9BZ
dknO/6g3oOvAV+fHqfo4RDbV90R7Qyb//Y/DXzk6y8FSwEGUt+x/UW+wXoYx9TgG1SW6kAq/hvqQ
OmL+Skx8b5jLEnLqr0RfRPYbKaDI0ncjR2kjQRHAUnnICiRaD90M9mLbdbPj/EADVFRvjNqpG/Mg
NBs9yhxTHaSOqiAiW8TuIleeNXqpgbZr8YtfsJ+NphiRwsEaGriaWNbjEL/jTo3OIVdk4WFZqgvM
PBKpCKn0oWJF9JyDFDlE7CgdGIldnDaIG6GEFLTbYpw0PzpUQwbLFlp7EuF09NeHfPe82f5WHltB
qpChpkRlctPgf7C8XqHQ6s4FPQnj6JfoxiHAWgxzYgXisOEH3gaxEzDkZKRV+btx23S+p5QX8Ggm
Qje8T2WM8fTp/CM9nen/NyzwSOhtEOfAUjguAvzrKp2XmVNZd2380yh0J78VdhpDprR7XJSPieam
IzYcXprgYJMnUEA2eUaA8jaZLur8scYOs0HNoHewjUOLqdOTPX7mS79bCqQou71ErhJBr9aFRrl3
l7xx75YlN/ixEmE3rrZcgHovuHCAq7j51zt5OpMMWoPk2DFU6rQ6woD2T6mWF9UvHSKP+9GpUq3+
gDdOvbw7P3svKwQ2A5EnqPSMCgiTt86JZ3qHwQJz4SfFQoq8HM9RbusbU2eHT5aX2W/HDpA7Lrau
U2hyK4zYGz4glFRlv88/ycuj5OlJ6LmCAQAs57mvWmIGZRgw8Jn7c+j81r1zUAwFE9WWGsYL18hp
LY77r5PsUP8klFgUR2herPFJGnLVXk3L5EfRN20975pZaCDGBwzt/zExVW9H4LKB8rDgadKsi65m
ioOLSB3zJ/jfLrV/QU/1kuQqEj3rLq4bNcXF7CpV+fPT+molofelTOMwlaS89QqcarVF1wZZ3v2Y
9IDu9QYrcn/4EEFuYnbPD7W6Q6uXpGpnKsC/yYoK1ul+VtP7Gwez/InttFN6YYqn2ycKicQoDFPj
KBZvp2CJ9PJNjVCBq++dIcmXh6zzhED+oCAg4umQRWXwHh6/hwNtggh6AfEpbv057Efbxpzo/EOr
cP5ip0GzQkCIeyHy28arZMmABGlOpl79qNAY5ilaXGiy34Mxa86Xui7d2toB2KrlJSeBJ42elwMH
fBWw9vpT/2QdtiJ4dpNoHe374qDCvWyB4aZIoXi+SFp9a+BO1hUYwtm5h6JDEU8IALZtG4gtyHhz
uE/LZWyhq/nTIr/HlZEFB6tyzfnGKWcbs4cLs+SvtyfdDyWQxDaBlOsjyvnyWHTiUbRl39bfEz8l
+95kqBAs7zp3allU2NOC9DoGnejwurGilN3UVbbNYVC580ywDHI7nn+wAPHecqES8xtSSO8QlAfD
rrPfzwHYhos4fMCvLna/dHEQIM4xQG1mpSILATttU7XS5RiuoNPzRRL8NAnRWkc3cd6ZM4ZT76NE
yOkrSAhSiE0zLdySd2aWkafCGkrdJjuYduOwvxtg/0rB0s7KX+6IeaixsWTULSj0RoHzhQo9S7Nd
6oxnNBT3imZ21Rtf4H0LmMA9fJrlYUFodrgf2sYdPnRUjvjZpMqIIBsYb/jI7cyE2iZ8ZXBA+bzN
UA9goyMnqCRpFVUqiQ9zUrmVs+nGzOQnsVGO+JHU9brSPToIj8v3EqVbDjOMlCiJbbvWzuJ5n+EG
M9zDrsKKe4N8pBoNV1Dh3llBnjZfG0RehjCyhya9LWwsMY6j0U3VTYIrXH/dT/3EWpr8SEW+dEiN
+cYfuoTDUkcAnH81fmSy2wTk5Q6qlg0eBcre8ws4mUx41QqQmpvtdD3SmFBHr1h+HbgGglgBcU8D
ZthFLv9KPTGXaKaIHCuyP7+jEQ22BlYaOWmyZcnVI1SwhGIxQCUrnRl6AqmZXc9WzTvFz7Nq5/nI
zDloNPMD4yiT/BpRjh5VIHjvakRL88jaZhG5TIuYIcjPOwK9Wi51IDm1rBzzxG6fRW5WfqgUR8k7
ZBSKWS4CZRH21FAFAasmNtuCb2ZNOr8QUJIReQcZS/TJrzV7SucfTTkNzGE9DegJb+F8+NS8/QJ8
T7ZbvB4/oKsIwUjU8OOlUrlbZkxUNXezS7bIS2SI2ky3jRUNVbyvNWQjEIwyB6LAHjt7pFz3tRmp
9QsWyeZPiAg21nAddAPXTVTJ4ZfLXZ/RUsz48tLj7GrNWvJIM2/Pfxz7TD2LHQCOcPHH8tiCs48V
bL2zoEcjWgnsgMfLytRXeVs04O1z13Gpdr6kva2MfgLg1jxWZgdqjpuhZAb7aYRNvFl8T625ghTQ
DjNJl887xLqq2m5Vaj3co8jBPxvDL9jAXiaJDaSOC1kG+vLs8xkzBxU8kpxELGusVm1pG63WeoeQ
A4rMG6cjb6w2mEpaw72HQCSzkNSe6OZwmHQUzW8H6gf8wqbtWp4PWdBerWorTWGwizxYDEjRfuFM
LaZW90HipMGwU/BvFZmALSEE4+roXVInEdZB5hCQ9B1rGy3peNDF8s5BR4fl73cKx7MPSlQnKxKF
sXbvEGgbcnpkKC42OhJWmZW+rRHljtBGyHr1hbGpmXXjQN+auupVip56CjG6bbB32E5F12njTY4w
Ic8YaR3fprF9NCIwjjcqXqbCBz2uPwaoKNrVXd2hj+0j8Yk4f7EnEBNu9hI/8xmSqejrAJovefs0
bCLgeEkYWRnoEXS9c8Ks+2MZHc1OVLCdeecgQ6QI+cM2mZIkfpPXSQ9HQE7I4rJ40kyFFE+OcyMO
sGnUutT7qWMNRVba5PFNvaChIA50iXqMWRbHIlR2DTA1lDVyvkeFPLxm9M0ddncmITermp6vVCE2
wVlQz+XI7woaXUXBnsln5eop4lzDQZdi5Ce5wjT8nURDiLiU64NSq5WZyggTu48JT8IG/DfeyEQj
OgzMInvBMGXHghqaFozeFV+/oQTnY0tph36BLVt8k0xaz9C2gfAWor4xUen3MAuPU76MoGrQy8Ck
lEmQMFpZjpPrpLXGodzOxIfZTzT77YRqkIg3hCjHDukJwLPGqbOt281SmirF0tGZnH+UfsNt5M89
hKivJmes4YoGxxyxXvwj4iQbLe2qR+OmFQiyWvGuAW0e7W0d88KPUTPx8mnN4T/vlZ8ST+zRj2OW
6jLx2NgZ9s8sHh+nMWbwz7Iu01H9HZaiFgt3wcOQJ3drTYX7DlrD8oCkh84cW14btNDcZ/jB7E8t
Ttm5th9R3tuMcEbEHT7zVbbrgryVGnISxuxiRzgW7Ue9nIp7YNBBxhpqkQO7divsUQ9uPfTiBybY
jXbTxqVm30Y8qQXRV6ToIxFzl0OOCknx08Yhof1QosrbPqLsVoxvl0Ar0CjVCrzMIMaNgl5lhuqa
2Da2ZXf9AeSxP9y1DRbhiOKVemm8sQqO1T1ekYOxbfhGLUEeuX1VhKqG1p628ZQPKqWnk4M6h+3N
hRlsRKvN8itAst7+6BZytuNt1tiYW26AWM5RvREB7x+xTqMYunbCSVaAuSxGNFzwOFn09hCZC6Km
CKZG/caV+e2IQZw4DIEXo0ZNgrbcxxkaqhx8rvSuO9RT/Y1lS9MAtUKEm/E2l12w02rTQ0SFNgwd
YaeIQ3rIctfU+rjgv1fpiKeNiEIcIjEZKNKDfERTIYksR3snkP22P/VdA2fgqAtvFg3YYmAB91Df
LHmLdFmlfbDRVVkeJDxKlPJb120/LZhXgq0upOu14uhPTgwHUEcZwt1hRF7kxyiVWE0sSFuV9SbI
a8sEcNouXeN/N8rMr34mNB2HCfUFOTfIXTtW3297T9TexrQ6R+rI5VSN4+/6XHcK9xiVGJDdBYan
5WgkuIK0NvmV+OB2AmOL/klv1jvDkfPi7l1LogFw15q8TPbuT/YN4TZyjQ+Ih9XYiABkUAeqKK1S
OJ/G2RHC3olobCMMJ3Ss0ME4DhDCP+CnQ6vs0KKRx/qvtBa53mNrTYM6VhCUUJsbYqs6aznA2Q6J
7aoIB15LZZio80VGdMigwcWFejFoJzdLg/mo3DpJM3D0IKOVccrIyolNHEo8KDzRoXdqlf1R2lY3
By8zFp52xrseSfG+KVP3C9Z5uHYcsTLwctX3kdQaRN84hEmn68js/RxtWvNoIzbofhl1cjdtG8yj
IJZlfqoODYAQ0cgZXnaOvh+Myl2sMLBNxDTCCgIIMQX9OJ0XJS+BgrB1nBK6yRVtIZMzeoSqRmqC
QaxkgkTlqZPTb8aJJ23jxGNsXGW9evk42A7O3NsaIVB+GR6eEXupc+qW5++CTMVJbFIKfsTMjIAn
qiLRGe0jTiYqXw0iPEIfTNm37neYhFV9cM3Mq97EdTZwLEohVC5VCU+lLAlykMyRrCtXGr97rZvz
YDcWBgQE1bahbrBBtAodmU2gtw7TTwyfVYr0VO5xu1KdUn9OMNuomce81lXFwg1ABVUbw4o0JlLE
dhYgjJCWXDqKHgGykTCTqSfoO4RlQFv+mYmlYQttemEtZKReRb/1vkbrubR3uYHqD1I4WqGWYqqT
B3xwShRevmA/S+3p+TNyYBrGA9e/Xt5jvDrxxlZWGXyjvhs8A+lvvJDH5B0aUHoUfB1yz8nyMBFu
XGKeQTo63C+Kc5KgTi5U8alFxixNrujCq6RClwjNj3BZZnWR992GxVJSrzOmbTrqYMd2KHmSpcRm
pLL5oUbC1Al1EXeD/26RiVmnb1wIuTzPvNhqH1hWq/OqQ06SCR7MVlsEaz9V8Kqyhh/A0EMlakbB
1ThtUFmvkNLo08Y8NqaH8NIufj5dk2GIOTR7HEfYUJYlyAJdq1X5psSNB7Z8kWVk1jozkP2OFsx4
ZkWVUT9NVoKiz1j4HselkfBcJvoinkoN0WBGrGJnWEI97fP2yCXi5fe0BbCYOrYdga98Y00I5Xwb
UDJKUXw1vBzwAHqLapmmMzlBdrBbW63dojKD6rYcjXiQu7hAi6G/5heUFkntWM98215D5qTbV0vL
K+gCg0GKFQCXsl0w1Fz5Yi9I28cBuQ6r3HR5LyTBZR5t6409GhJNo8gxWWelbqpLYCYcbmy6MakP
0tkB6SUXT76znJ1lvrFGk/sT7hVIzh4nE/7B45AAniPres58ulgfyDW62m952xS3HxKDPzdivO8C
EoMJwU1uX1XcWPwp5s7SIuAD0/UH0kzNguHXoOtbCxVYriND0sadFvqusPp7dymsXttqo8H8IxGu
Lt30NVUW1qKtwL7D1lol8rFA5uk+AuTAV5MlBd16N/kavc+0HRykwWEt1ciwk4QQAxaj4cp41XhQ
cDt1f2A5uQ7DU9qLFhUqBTHZDYWHXkSyr7yJpR/i/YEkPJg38qjnrVcNhUqtCg1ZEFpoTV10gFqH
oVMLoxpV/UiLrFktSXBeY/VWt6epapgQSIjofAeoGCnmrae2OLflWNy6qO2TvM5jFh+jpJr69+7k
Ld0Vyk9GEfqdyZ2Cg02zyQ+sSQ6ETrfIa35NYMuWWJU1lcpEMQ0nim/H51sjTEY0R68aBCgIUiT8
vbvtqFzhpY5FjroFPl8simhRD4205DjHW3bZjNy49BduvPbgZyx0Lkk6qx9SRcUnTY1ePXoPqxfl
WnqLkZR7bars/NYTFEf4QUDfyzuMy1XAknxGDX3cHAJthahTSlP2UCVWlT9a9aRu6PNz5AgmIHfR
pjRytSrPV41O1IzoPgM0paHjQT9Y1Yz8qYaSh07K9ymS6p45JFoBglDDjrsINl3f8r4XhlyXOylT
+VxPFXjegLy2rrPOoqp8XeK94Lij6t48L40CC0WOrvNv93oo+tzkuIr/TPF8beFqIv66DFQnvqd2
pOJTDUMGP1CE0TRi1/mxnqqBf1cLwVlTpgYVAf8JG4d1V6rTja4Ycff4PlklPvE3PWgNVqIj7YRt
mLQlHez94tYEjb6ynY4iylA0kJiFNLl3U4VQnQ26sqrC0z1H5j+9D2XprVIkD12a9A1WETD8/nWq
FDadxBbpMK7jr2Q9pjYqZTx6zqNMjYnn4IBS10IOV65Q52fq1ZqzKAyjBOPSCTohxkAalZp0isVj
kPhWP4co8Wbjg7F4aou4EbjLS0tu3ULBosbwXNDNjAnkZC0/0zad5cfU7x9RuVQxSk5stnd9SmT/
EIPlZStHAfk+ycTMn38V2AG3b4l2pfPckP4x/Z/4V32iO7dekXRNwbJSpKVNCvhjvSLHCvXxMYit
b9QkuDrOCeTDHz52LUTAf5tlE1Y3bwvpg9Eojq2apDmJIaD5zPjWV7WX30pRqKt5mnFTC4fEVFnj
+QFfIlpomsAoouxMk9dRQMdX7N4MAUEfUdlvLcKmrKDWilSYIyjOfNeobYoJPfQ0Rodv6+VOwsl4
/gGeoAx/70BSLSiVkDk9D6SDY5kvC+DcEpPCEEjho9M+I3lIL2vJ91Q9kiA7PqctQ5uo1BgxJBW/
/xTFNQfck7UvXYlJx9X4PDllhq0F9SpHm9nFtR1Y3BZQ8q44EqC013638y2Jc8YmNXJJtPZGRx2W
w9zjOYwVhc7Gh95BDz3bSa+neGRgIIKQzZBTokMaPE9NeZXSWvbxLsw1lVt1uKAQLLTW9JTqddqo
4xwbDHIbr7PUES9EK3gs77lA35HaEzXz3FRJU+bLp4zPhOAjtlFWImGzQddpZP59qOtUJs1hwib4
BgoPZdnz07/e1sQ9pXviwDE1gcSvl3bPzSLR9GX+WieNRc4aC6muQMEiVQbwp2R9fkhgCC86QyrU
AnSlR+ODBfDWTGsaZbNsOn/8GsS4kVn7HgAf1pLgVXPtTu90nmBjF0HPJWoyIpUUagVKjJcaRes3
tywYIUROZcPFnltD2irQ8CPfMvma15Q/r9OyleUnMx/N9o3ZyQu4xXUEQdLK8SwqRS4cFKU29XKR
w2KO00R03behgTv34GSeWhZZJlRmdX56zdWW5rcriJavu3gycCnVV9lBPE56UVSD+anqJNqOuA2g
fHaIKaNy002zkdMB7fWl5F8eBRvW5YRazQOXNaf1N4KyLiUYrjyqfy9GhL2pI8CfIMOGBAUVyiMI
/EjqLFFlrUlTZQBfujWbcPBdVSbGTIefHjTD4uW03OEsinEwVmFlKFW85kKQT82VphFHi0NVI197
e34SVvPNHABDh80MmglmwKuOqePEMijdfvqEX6o6meEDqC0H0YGb8/mhrNV6Vt+U4AWfEG6mck1Z
xeyxFtRUDTu69+36aazeoXQK8F+l+j2hnhD03HsvAOkwC9VUqSrpnz+1A4qoKRcEncl1bE/VM7kL
CiKdWXYwX660POu15U3HVnXpYCGpMh5nq+fCtM+riOtxuhDUhsOfxh/dItVE0hAqYe8svr7wd0Nd
qg++OBmjoAVLOuw9X8gH/B4pzGhOor5kZjypG3sDgb/eyTZVheU/LTR2JGs3o+fBuRdFVDkQNDVK
/MMvnLf+y8+nRNLo5CMgoCPEAOlLXy3hhjcYfF1EP4rB8r5kbeWYB5P2aOjmvrCp8SfyENtTcDP7
aRHthB1BxTDz4mHALQGVX8hWNE1jaxPgKNVt3EQ2n5Agsrp3xdQNyTbxB2yygux9SavtxyDsTkCy
05J5Sy/HfQsMrr5J9LS75URKFm7rCarCWpdZnxf6yMN1hOKosxG4ZNk7qob5g7ZoCKrKAmepbRe0
72xOpfxg4+58683tsJNibvb0xIuHhB7+dVGYdAkyISnn1djsZltpFN9ATTg3UIuQWu+XRsd0XLTe
vcn5/CiS2nCQYnETShhx1x3NrKruR8/qH1LLSsBB6Rrywxp1u695H3Q/sWZpP6Jj3pEWRT3g+z47
0CaYBd5iNJe3mEml2gbhq+G6qOo9NhQAl/0kyz73vutSNY+Q25VjW98vGc5hpJ8It1S4L25hw7y3
5ax/N2fZfTO8xf4f9s5st22sa9O30jfANMnNEWj8ByQ1WlJsR3bsOiEcOyY353m6+n7oVKErSaMK
3/kHFApIYlkSubn3WuudHuLe7P14svKb1G7lxpCz/BeK+c+bNQsCWJnNDGGJjojA/pVOUzL+sUkg
LN64X9Otq4dFurGysku4bar18M9P9M8P9I83w5sDQhbc6t/FpuFiUNo1bvFmqXYOR2hSr0Rz6Zgr
5+l5MERP/xeV+R0QIbFX//zev638j68JVwfIhk38136kX+MVCDnM3+qioHGFYUnKL7HVEN/++Y0+
ftP/q7s+vqWBSQ51H355wv21iZz0PNUHuDJv2kjIMjUPx4WHNZ8mySjM7PuC3Ih72YaIh1UMnKtA
DJXMdoMk8GXKOmhfkPWsz43VuMdCqe0HztuWOgkH9Mc8p3jRuwIar95pxp06JMV73gvnVDCevRv0
Wf/qJvSpnlZqauVHafRZ5LgzeIqdW0xvUrA4bXQZrDXu/JaUUQeU0DdbLUL2q06d8AmSF/9SC/1C
wuOSrGUAZRDXRXBG/1oSaIrdTgaZiG/oELn4sRTxTpR4wuBC+VJobvYsFHcKetLXiSpvFGtPRBuq
q3++M+a6u/10Z7AUWrs6yIAQx7C/+7lY0NIwBz7Aahg72SxlnNbgYY2mx8W+OVu6YDDyaW/npK94
Uqly0J4y32OH7J6Hyho6cn8j5fOiRcZeLORXmQRO/ZFL5ulYUilnfFPs0yzmXSFycWUGmn0uldW2
3gIYw8Otm4Bd4LOHyMtd+56ycSi3oyHfZyuRF2FXcpcyKd7LqKw+52aXdUEZtiQhYyH+gHYgvVMK
sic9a9JWn/tu7HGildF1dd9I/LhW+QLxpLne0GFtDX5dJwAhnIlfDFNxTjIm8UBjqh16gA7mvwnr
12v367U1VnMoDil4sr/KkXpGwtx3O3yrpWFeVn/hx0qKmaC9erXRGtfAv3++nb/w91lVNm0WrFv4
SLjVQVf75XaqetbkHJ3fkyoxjozNyJIN+1m5YVCZbAEiOnZ6M2reKqFmjxJDsROJJ+qdMrhi+8+f
5UM08fPXp9Rk+0RsZsPE/dUfoxlzs3WwQ/4eYSuQ0beX4R9ls2BDXeez6dWqnjLhyBHxe53JrDBI
Ysvcx9BhA+YkrusDeBIo0ZSW/SS7bPVLmBmhF0obn1MLK9VakDxh9XF0iExcG70SJcWIyYqmx0w4
1RzZwOqtQFSgWe0ULss2STvlTN4baSCMMpST1cbz7TyNHGeJKastrmsEt5caCaA5MC8VpcgxbMfT
qIBSMpKHNQB6PqLhnTfUIu2XDqsZjLAz0SD1hi7DSgQu8i2mfrekJeDwbMOom0A0wZU6K8sizMTt
6jxWbtt6pawseLWOXmoHyCkjml8r0r92TSmfiEztSOfRJaMejCL/bfD1+/7DSnEhzUFdw3Dgt7me
0EFCcUhPv6+iWtsjjjf5BstjBjXkltFT2W9L24ekpSrfZsKzC9ijQ/VvycT/vwWLRyxlM8a47qr1
+HnBwpRq0Ubb2Xfs9OY++Lgh2IDG2UlmFi4Py+Bea3x6tzP58pvKDafn2GmGinWyaNd/XrG/DOg+
nh7sMpkts3XAtfyVsbvk/TiU2Mt9j2zV+lJbWnuvZ4oS2Ax2cXjP+0uf1dhdGEV+yCahnTvSNxix
Z910K+3YgZBMuP1JKr14hzlfkzeCqfyXf/mUv5UMq1ZUkKysrz46v7XRQx7OuVsb/Xem3nX0QGVh
tj6TxNnrW3W46NjEgCm1i+UETmOW7zHpT6m3hHo17oRdto+mm0Un1R7TB70xehASToEtGs2Myx0l
tm/UwL0/dqb/6iyuc4Vc4uUNzUogW5qU1+4n1QSS57/d3991Fk0KF+il/f01f6Wlu59I7LYYHbhE
azg4S/2ltFBc4xPbqmtZqNaQ7nxEaP6Vlm59AuNmYo8IlPpCrPavf0otBEGZGGKYLsFOiDZh5f0n
Ugvo3T+dcuuIkv9Wt4zViI1PulaZf9NaQBzRjUrvjYOZOQ4ieAV+R9ENuyWMp2MW1SYObSWAYTmO
85tZtvbJTI0aUpOmjffY0+Fr31bKS2Zn6jmFuQpSGYqrlSSSpIzKIuekNexLnA3t/Yxj/RXAPNul
wKiHnJnOH2UVOugq7OQIu2vTzW39jRFZskdG0UimmQDHoBTV8qpWqeJLZGWMGqdU/8KUD4lTkRU3
oS2yXS8I2Zq64lyaOpS5LMwxHczjoza046EgSiuHtGuJAEWSfczrvspwipg+l5WT7arMcU9zGw0J
cNuk3wGhuheobupZm6V6pgBSBtBbUW/ZibMdyHb0RJaWe9GU9FabrP4c6tp1UWemHxZslKI2XIVM
70q8Uy4QapATqedo8Kh97Ky7WxcCChHINvwfw5xajANlv0OiXr2NI28iGgH1UzbZDuPO9KE2Eous
v8xIdlU+JXu37bpgNMY8UO1ZoxvU+6+lI8PPXR+Pd10pl1cQ9fmpaHpxF+FZsSeKoblYIpnuGLRJ
n1GI3Nah2d+ok1V/y0U/BdAf7S2ZIMOOGCS+Bs4dnpFiwTUUo074kNG/Ka5AnWfCxnQr4tSig7Ei
4r2EMZSqZRG0ZnjO0yo/KI5yyFLSkKK6JMMbZu6urgfznQwRpLVJJ286yxh3luqGBz2P81uQgUXf
rrYeR0bJIUldNJI3FTS5x2iW7rNd40aaSKs6hhVZ1tUw1lc3NOR5ocE8j60K465vhPwadkZ7SvBV
+ILnaLXLqe5w4IDLszenDIfVFLHc3TLb8kxK4LKFL5JlHsnedDCyIiyQpBOHXUIMJwvg75b0JvtI
P0Gkxypcfu2nqbqElpXt56kXNxYj911eWfK5d2z5VFexBqGgMu9yGF77KSZ9CqxX3OijWe6bvow+
d0bZXpNFuP6Ut9khV/pDVYRj6KGJdC56XenPBaP3cx0Z6UEy2NkT1oLzR562+IcYsfk5q8YbPR4N
lmPd4MHTbaifuhdAD3X25inVNmRd2S+1GL+b9ZQforkaEBkDc5RQGLdMJJxgtgv9URjp6zyKChV0
ZOjPtlNcy0FAIWyrebeohXpXxpYFiZA4vqOpgFx5oHDqJR7ovv1RseoXRKXJrR2lNawuIdxXGTrx
rhh4UbTI7MGRZNUNAoKxykD8hoSgfDMKIQ9WT+YibKj8iy3a7huFBSZCHU5yEE8OEQ55x3KsiXZz
oCJYdl54MkvSOybS2b0ZZntrHjvS2pbiYOD3GbRVn3o9m+VzV7ryYGOlsZ2lqAOO9skLiym5r1qk
ZMtUl75IaSAWwshWIkD6BKtserDpM+/QB5c+N5QSkJhCwk0srbpVmmk7ZlZ9UzfAwb5LKEmX5Luw
HdUzCGi2q7M7cmaHJ2Wdg6eW0O4SNRL7Au5tixSM07xQh+aVKGI+CazWUSWvptTGaYMIHQ+aGNvl
p86G4+lV6pJJb7TnEqrDHH1e2jLdKVOHx8c8m7bfDJNFwN1qvxKF86Ynz6T1lrLvnYBIkYdomY3E
y/CaJNY7qtnm6P88t2rUm6iqq/NchOpG05SnRE+Z3EbRIjYycwkctyDOuihB/EyRX/FvVQ8Zg/UN
xPja05O0/JZZMUy4MnbvzNyxDm1rTjnJMEp3JzslDWy78KEctC8WQXu7BEncrUosFjKlXKiXwSlV
38FcEQKXk1kbiB3uo8upcVmMOP5KhII8ES76ByCCtedEXPw5aQdiTgzJUhqTU0u8pE+Us3vKe6O5
7ZKwPifQyh6VUGaXNs2rTam10RbPpihY9LjaALyKrwzK9L3V8S2b0Cm38ZTo3zEX7s8j44kXQ9Tr
4dIvxhPFv3yAFEgckiVTBBwE5O56+NBQDzEkVrQwvtU0Or3RJX9uiOrpi9pz6UlUXIJ57qpNO+nO
jUMadsKso4w/o9gaWWja6BNzhzitUnuoaZHod4WcupUSWz0QcryTKBo2sBeX23QQxqYaIDt7c6cu
CZyXwsA6btpaNbYI2hDpR5ex1h9jrafBiJ4FEjHHreQRv2kpDPeg5BAy07pxn1OsnYO8GNWnLGzC
PTsTEqeOXFe8WG6XPlFeK1REx6pzlC208fYzSsHsYBpKuMW9q73L5tF5AKINt5paq1/iQaq8nR0q
/jwr1lZABLo0c/2taJf5VV16tn+GMwuE68mIdpMYtWCht/X0VrkxC1VnyFA0cqJVLEdomauAQ5Xs
aFK9A9BfNZVJEl17cw20TfqaDOVCuN1dHdXZnsxBV3pTZZNmubQNTYwdOvW72xBINmQxIU/TqJyk
nm9mp8hvh6FI953ZP5sNvmfstTXDzn7sv6Wd9YzE4QVjqnf4m89OOd1jk0ja/TIy5RR1fmgKe95A
o73qdVQdq9i2r0OV6o8prdMrGePTV7gyz85QWApLXSJUSo8VNBO1P1Z1Ww/dLrOmerHOlFpFZHkL
GYrmRqIFMDYr4HGadNMO+nHqndu6q2fENVb4jiWzcPbZMHLjcP3Q4UMPCN7DUt31M1XPLo+r8iyR
aZTPFRsotddKnp/CdFtDlM+PjpI2wTpzDyjy0husF4pj30j72cSH9A+GF1FyGzKju7FjrKqufbzE
4S4jZm0p/KkdF+icUWcmb048tcqDCUfO3BCEFBZeqci0hDQkRVAo6ryD71RsB6v92trRCB8pygJ1
5k52kfEVy9Zxb8nK9ue86y/85LR1M5tyMouPsjEIvyYsC1J2SThXxCmj2IOypxZ5KJaYCF863CMn
iPKF2MboNCEi95FTzZchjupLw908Lt3odbEcX4yUZMnGtRTYW0q/04pp9uDmUG6JhSBD1xTNjZQH
OiLYT3MwlGEH8RwZG1pgGJOWqaLMMO7yJW6DpFaiw2JAMO7DMDw2uS6PnRqdLA1vD9XWqhNBoR2J
yHb9Ry+waYeqO+9kPcgtSgp3o0RquGmI3duMoVExJYjRInTwL33kU86+VyudOb+OjbwaEtXbIybw
KySIE75NQPdvllNYztdW7WlDX3sy1FLzIayNdYIJMCzz7L9N3A99+780cYiTacL/9//8nx8sjt+a
OLjvxffXTr72P/V+P172Zx+H+B3cm2EL9G8L39HVGeGHYl6xxSe4ETirCNwXsPv4m2Te0D+pEKFA
r+nhfjRrf/VxhvqJFs5CaWvSe9EZav9JH4e33s99HKkyPCGMpAnbQCSo/jqQNvWZVhNm9r4sIg3N
m+S5gpAIPal7mq30m8Ng3atKLE8KZGd+mlitN00z0eNaWvlq51wdAo2PcP/TM1ndp8ExWkBfi7K0
EV6mKmy+CQG6c0/UPKDZsjVErgbsluTpIqXYVi5uOi6ors8c7w4bEjVQkb+jW3LSjVbbkxdpvCcP
zeAngCS+yvkSIIt9GjKXA0CWXl2VEITM5JulVGqQ5fx4qrEfEujcHKqhedLwooOxMQgvgbexyUP7
ETD0nkzRb0PD20NrfCIF851HiEhW8nZ8WEN3GsIPKIJ8H1KqSJxu6icLsSbSFmK1R4WvV0SAEBPp
CMGg2IQWOuS+w+0LWy7N4IabqMsBRJP0Hd7B5FkWlxIGaIsVJb80G7gERho98BW4DKpD6BmpxSF5
3KtrEJy7yqDWC0GFeji/+8TAEYec0Sywaot/TY270cF4eH1lYuCqId2e7D19LaQxaAE7FN3G7MjN
jUoMU7H33mQtb5nBGbsxjZqPPwp909d8IFFZKQG50UPautScKOACduN3LPZK5q2N7pvhTAlBQGKE
0iJ6DTMFQ6DGvYKLdxtRZAhUkET68Oq5wZ3jwOgfaFsTt72GREufapduCIIKmdcLSU0jqceeaHnT
0bQPjqZcPxaJrGf6DIN0jMpmHWizuMsHEqIb1b2OdMK+nvK/XDXvBsmHipLUONApuFsNXjGxovl0
tN1Oxz1oXUUdP4vRykW2Wooyo9U3RAcmTKSticvEwuqzHE2uaV5Yz+9wcqk+MDTziKb8hhice7/w
pyQEIRg0pQjGzkHkCx3bz3OuUqvRFOl2tZzVmlQCKKdPH/c7j9a4E8pivxv5vkiF3JWAy62vKSx6
DIeOqha985CzqtnLwURZnY7NUinXZyHCR/Ehi/kjjOtv+BJy/yeXYqpC4ddzuRjxXueFOz/WPCe2
Tfz1yLT7HNOSoEVun2zcEtAMcoednsW05kR/XIyi4qEgQ3M5V2n+LS9HfROqdn1Er2xujJBFm6Vk
+c40k/d5i/svs0PyRZoZiwso/1tEUvqmgZxPeInBJVUHPkMUtzdOq2DLRZLESdQkYddEnWxSm4eS
VvEkx6TgrC1ZZQX/OI1FenZ0HlShshE4Ayc5NUm2UXlO1GyQd0NsXj4eL8Lel72q9fpmMjJUKaXD
YdkzDWDITw4xTOdjFGOzOVHDrGIKHsOUyf/HvWXwv/KKi5M1hOsWwhLAHNz1xci1+Vjli00CO9x6
d0fbkG5mNAxbaAdZgJCp8j8WwLrCecQJK8cBitxf13cHnm9jcZf9x23uejJMuoZlxGyJaPdEC1/w
ClD2ZsxXhcZLmdhryj50BbuXKb9RuHELtPSd/hfugODpUTG68HPRub5eaOFRbfriZEt1upgTVkVj
8g151wxqORanMNVTMn15IpCPKfvI5DktF1M7zXbskvXJIityUZyUlizzD+95O8kZRLI5aARcysnY
wSNtqagmfpk2Dr7RCsu3O1UEaAxar9bb5jBa8EPsYsB8TObqXsVEYqPgm+LbkcbmNnLrPgQwYa/f
xUBgMMWLeVd1bCboBQbfrPna4cBHQJvNU4TAaJ+DduxzHNp/7E26O+mbj4d2kNbALIGocq2Lb82G
JdGYxp0+J/MO4w7HI2l3PXZGFlM9VduWetFPy0wNwPmK02QZ06W303faLC7NzBPwca0t10yDNOdX
9hr31SisdGNMHZEi8AM9PA4QhmRKeKtTzgdwb7OdE9bvtc1f532CxNisAJ/ZTwwlk1utaV6hP5ig
UFrkl7X9mJdGicV8fKuM/cVeWQJidKLjLPHThBdDellg9bO6ge1VqtBxFGu1JVn+SM0sHzyLisDa
4FvcKrggNck3PSmngMbONRGl6FczSrMA/lqVnOeo7Y/IQriFQg0jjGojjWjfhJxzLy5ldxtHBtxY
xOcZozh0FEPiz2mnbqaZFPYN7XKl+VZdK8cq7F+UrizfsKl7NaRa9l4kpvTdqYWCpQ06gKWFWTKN
+65oyq2bp+gOMVWohV8lDc98YgxKEHEUBZCqwzOqoUXZ4rk/tpdUBwY5FNiq4Ao4L53yhBx38GNS
SLJTGLsCzUCTaZZfz2ktL+aA3cEm0gm0vy96ygc0kde/lWK3PwDHv9vd/AyXUDzZK0kIdgM4FoTi
Xzmfmavoi1E2/d4mvmYH/viOih8zucK5osBFwt3x1BnyX+neP6O/f76vwaSGdnql8/7CK3Kx8EKd
VfV7bfzY7CghhEzfihFsBfOa93/+lj+TVv58N4AhsABSlH/zgCG7TjHkUvT7bGaBrJWAmzIIjRi8
BR/v9F8k51+aAAwxdPG3m/JbF3D7vShwgR9eCvmTcdafL/yrDwC0oVmFbb5aZlLZAw/92Qc46iec
glAJYEXItiTWFuFPPIc+gL9iIa2UEbBSEwL7X3iO+wl1OfpzBDXMEWB8/id9ADjnb32AwbQVOx1Q
pVWJsfYJf8Nzsly08DXVeW+umq6g10qpBWY2iouOaNfduOgEBYWPbPLtiJOHy6SmaQ6GA7tmu9Sw
1fyYat/167bLzCB2zbXXJlwpaNzXCg+Hz6NlzTf5rKmBIdHpILnG4We1vcTRQZsNYooyvQJ6bzWc
LxHEdJ4eE5+6aZJ42eGzUj5ifd0c56SOL9BgVXyGl+UBOxwhIfPaEMtd7B4wGcjrL1HaTPgE1y6D
eWQLNqkSgoFgqpX465aWsEZPrdw0yHuSfPu42Et7kd8VTYtex0WR54nXPJlzmfSBCyB3YtwXJh6l
mNp7aBhaJIRIR3F+GM1b14mym0G4yWcE3915GFtlp4XJ4uMehnaXiIcJh1RGL4lNtq1vclHIuYez
ojRUgNlHLelWoUrNaIoHp+EyQxNKeQs9Vo+FFfVoq1Dg6YyYNrrLlSc9WzuOeGXedoqwIBgs+R1z
4PI26YnUjkPH0Okg0uKIsXXlw78P/XSM7S3Qt9r5jZOfC1uL1M1sW6SSNykkEb8w1a9Yl3WnvjSe
WsitXzQMQJ2dA7WHIEkliSovZ6verfjQ45SlOvHbwgHIiJLJH5YwPCMxlMEs1NQnT2s5o61s722r
dMhOsELzKGi53lvFKjZkYd7bw23uZsA/o1HvjEi9NfpeltAkdAE+1vbP2lxFD00ups8Ae6YP13aD
OAcJb55Cr4i7fIcvY3Z0syY8udi63JkQ68+poX+VWBQEVKkpdh39vC3qKPwyMyncWIqJCy/wglpq
nZ+mSXIf9rX6GcmqHYSTMR4iq9yliXA2uTGOHF9qGYRLmTN4YSK0T9zQ3PZWTrUxjq9a6Crb0sAh
38MWVLtnkUdeO8E6hqPAqDtzxQZAdgxSGIcBPjF3JavNZxJwg9Nh7OEyYAVK3D4tuTS9ZbKVbaxb
mmfiALof29j0o57zXsPf5pihv3rCxDQ6VFlc35tZxWwehvIRLm8dJNBKN402DT5BB/EF5QDrhmU7
Mqaf9V01x6HXF7HESIMq36+s3txgrTTdA4msw2nJ7GhnGfkcaQ8O8Kbctq4GyOOZsLIpXJIxjmLn
fsQ3x8JkQnGd/ouup+b4xWzxr2LmXKex9qgZrIWNaibyBsqkfdc5cRh/nYwlh6RM7pnYFi7jQS9j
Dsr7D/LiOitLj1xyFd8NrSEYPBRxs0EEDIV4ckWRHMaS4byXlUvCt0lUiJO7BsOV4ctApNT4pUsl
XGiACSURl1QwrHhO065ZimAZ0sLGzMekRZ8rIIJgaPWJnY2A9ugZDmJETGSsEXGeKmXO8kQ3ulZN
sNrQ7cqJr49qxY6CLCkcZ1NToafRfu4c47kvYem8ogHXUgbE2uL2g5f1XXmEASfoFosw7UgjLaww
PSSUz8xAYhXflWuR9hbi2ZqcYbiLjR7yYGnT5r8n9YdF5b+d1Cik/5F0cSmbLv5f/ktTZrL4+az+
8dK/zmrzE9RMtA24odkYBK90+7/OauMTXnqoOiBPrmfuytT/G/cCA0oCTxFOoiWzeNVfZ7X4xI8S
RILVOwQezvj/5KzGDfmXsxo2LU6quIqtuirGh9Qnfz+rbZQNOeZwsB14xCoP0ndsB0sb1SQKDg3x
191QqSWEbTu2DqFOKX4o9MLFggZuV+EDlWITIZYpB60yy6jeKxnoYuNVQ5GrHnlMLbwX0znNYUxS
W9lpF5LvjENn9Bqm+3pSP2eVJQ44T0HiGxPk2UDkE67Ui+uc3Dgsn4vWqZ7BJtEw4wcD0XUE3Dzh
h2G8FM2gXXI3V4jRAPGwAHh0p9rpnOANmaDK+hIRwrtIEznf6nXnPvaAuLpH38nm0bXOdB9NpvuY
I0i8bxJdHMI0h7wsqsluPtNUpOWxNJvSOeI/2b61UOGuWZGnkafF2AhoRZThQmHM0+0Mm6v3IbPz
NSrXaCzmP1HDxEFoVxUx84utk9VRwl3diyEWD8voTLeFKJt9K1QgECtvNVT6SOa8Co+8xwSmH9OP
WlaMQN0EDn1FEOlb0hA14hVGqV8l1uzPImRy4k2i4ccIFUcJU5rmyxzxOhJf+QCmNvJpUdJPt6qI
9GsSUtT4QAkIBSx34lsbKe/ppKJ6zhKV744j+wKZYVTFxTJkflMgobmIVElOzhBqXoNf2jkJ5XAA
R03htdi8htxyricGkgkpthMsl4B1zd/8uKEZhhxNEMnQfdT79Q6jX8NzTV3a9smay3k6jVU4awFz
jwRKSZul8k4BCam8ck74LRUnlvSclihZ38x6rsuYKHzGeFJw8x5nQzFJTrcjIje7HLczJlKx+pWK
yBBbjFuVEuLl8h6jEQAAwtbrETuPe/BCczuTyGD4WSjDx0Vvkzt7MFwDGLHGIkLL9WvBifyMSmJd
tTkLPZ2AULZUE/wm6HD834acIPkkLCImH9NtbI382e4GVoPetNxZGlZoNu5sCgKuMJs5Z5RGNRYU
LYtP0fGYCof1XLLHqnuDjTVGGxWrq0s81jyEtjtxg+EIqbrnuFFrYVxaFfOxSLB381M3y/LNwBK1
PI3H8lRW1PeE0oTioCSDLtapGZ9bLr0kKjcNp3uhRpCVizFnxYRa375NFCsRiD9lGWUj62R2p+oZ
7G+6RacjDrnZV8+MF/hlXa3i52HqCBGNAie6YXAZ02jVc1Ml4ePHEpaKzfVN2/KmXB/2ZF2koTVM
96PouSQjZPTbCWrPbb7o5Y0RJwhPkBa4j6guuXAdXlDMCDKHBdPbanmTgXayAtZHAjMtVJXgnoQ+
xT03W2XjkJqsnxe7afa1ieMQkxJLuxpjGT4qiTooXtUmcenBcsz9rLF5OK1ydjeLDhKHCH0cvFHm
fB38tHDmQrUPqXjmp2ijWGCK4CFv8eeINmFjaNcBE8vdrC7sIFhYiYMNOHxCpOWeltriFmJlz28o
Ky1ZPQqcBvTRbmNxm9RDZAcKPQf7Kd79gZpV9t4yG3WrZol7AkRXAqaJSgNikPJ9BVle43Zp5x61
Ng9F6OkNHAUM/tixcr0c4/u5napzlCAKlXMtmSjyLK8+7wenSBV3k+PPQS+DUckhTRm/JR1bBhZ9
UFzMqucK5sZ0X7HQJa1RWj+naljvXWgMuxBXkKsNiH6x0mwMt8hsmuVL6yK33089W6SgHD1NacqK
Uly4HEFG5XEN1WWp8DDFwYEhfg7qii2jhI2xyF1vYEfgAzE3ZAKGxksrdbZmojxYU3QYLPDZWrit
TZuZLyqZEIx2C0271j2hpQlWGhDeKd8JNoDllW61tnM3ALzVMzognojcqrULwId2zTEwwOONRiLc
DCC0PIkaliRHA4ue2tejsH2LUqJ5ZWyyummkr8hA3MdGmlpyY1R9s8cBTa23H2seKSovUju+s6/X
6/rvGZ9cejm4jwiwbb6num57w6jV3d2Az9e0RYXF/ta0GDxksVjXozu3jl/VjvuoiIUb+WNLS1pN
5iATI0sJF/OmPyRU34pXD8bYbCpN0RBl8XQRje1Cxhi5vEgbtx9PHDCG8biqvDV/qs0m3n7srGUZ
E7ozgoM9alIUxeMYRXP61RxXy4UMopz0NALvd0bcmS+4MbgbqA45wFS/CneRKsWTe2gqcBUox+p6
OIcRO7CbLdplXGBdehn1Q+87pVNpcLLiQos/o3zDg4+hbj5C2OspIbyoLEqmhOXi3uRodGJmthhc
c0mkm90tSfY9UeWKy2edEj1ylGJW1GFWejQKlacmpZu/lDyTTRCzxZRoIHUz8SHLWG9lkT+WkdYc
oXD36ogP27ha4YnmCiJ5KN31IGqtIrtKQlluOGOcWw0BVsizO4htU9Pb15rWXUxVlDdtD5F+cKL4
QSLVyjzYSX/UwD2KXtanFqWf33Q2CHzCM4DEQMsVZpndfGjjvrqxE7fJw1s1NkooWd1XfO22FbrK
rYJvyy2Da49sdtx1DRrh2coqhXMCE9nwoGllzq6a8ISTIQFLRe31oFKrPGCgAx8Cwhi0EQu+pQ8O
me81raaDkEbl+IqRim1a6AMIkFy2OPGNRzPBDMRnnD8PgItVPMNxx1F477IssRJrexoInXH+TSeM
5bMzrSZkCTpCGzLMXk4KcxF8bx4M0pvOimoVn+WSOkdbD1m92opVxk6J32RS4fxXTbqXpHZ/00yD
erZFpKJRV8zpJcO49WG28wcjsevslNWtcUcPV2yUrh0d31jA1JxBDO9MXFx8YzucnEZX9zCt0ze1
aUs45nOznZXE3atDPQTz1OWb3Kmm2EdCD7NOtMnZaeJkhtnSW29J5xTbpR9DznGpbiI5PpBBhUeh
tJsdQe1/gNL4pkzsb1Cl5vvYxKtRy3BkFykETB3d8F2rclktt7A2MMmm16TXr0pi0yCPbXt2ZLzA
zphNv7T7fFvOirEL3cE+Va40NlHdXmtsMBMPeSOTojavy3OHV3SQpjn1CZjQJqJuOPZ5ox0ZbAHg
uGUL6ao3TqVYVJ+LVmzwVzK/TFZJ0ntdOxvFXSAErpwSVkh6a9RJYFN1KniMf+YQgGBiDMU2An47
ZI2YgWGFLwpR7GHZNTtnPSEEPMtgitx+b6bcsBapy3MbTrT04FLnJTHvepnrGJUV6n3aJM6pJNfn
Addj5USARVZ7ikNCpzdSu37rwMOpS3R9OXb45+wS2ZVPCeU75V2fD5L1radXHWLb3h4FOviVwsfJ
awepY2x725y3SZnmhxFTuxclzZ8mpWYKpdkZfMymabeKzbLxZntU1yCMfqeGBBqbTlrDm5aw6HDB
24VR3B2GwnyrwCU2egedTatUKDAQcw7wicVL2KhVHYRlOz1REW+orhsqQakWwZyq6aarDeu6+ide
2Pkb/GeR5XiK1O292k7i/7J3XktuI2kTfZX/BaCAKbhbejbZ3vcNQhbeVBX80/8HrVGMRuN273cj
dmNmZcgGwUJVfpknMTYV8IntCTIahLHhnHQGzEMoSFnYsZAEimvXuuZdP+SFtQXMpyb24nLGzplG
FnE20D6iOAAL6uMvLP7xLslsSYTZajaR0TM+ipNoVqs6dqJ96yUGCxONuwdgd8OTkWs74LEHphMX
oEVIqWk5gSRyy+gNv5Xme5E67fDUMOQ9zh4e7pCev91MbQiG28ULm/npzrML8xH4UsAtTjmeMC6Y
GLLxYyEt0/AzUJ74HMsSz2yrn+E5dadSBZdeXuk1D6/ovuxs8yUctKdW0ICi9iKXckqftdd05rHM
vbC9MKSFrenAqoU1MXQ6OaCxGuycYg5u0XXUhgO72b7mGIL7IHiNZMGiHmXZ0DBqHMC5R4g/oGz3
fpYxYVzbhTDMVawNc4jhHZqd8xokJU9du8sWl3oKAnPHJNotT9IERrZDf5utjemWbcDdY4dq63bs
QRNssjE7Wc1GxOsJumJZaorpwrRm5Ch7sKgHD2lIIjh+k4TMT797mf6Ws/LrWIijs8vB3uYAjele
/Ep86ZKoSJs2zQ5RjXK4IdfojM+zmDv9IqZ5ljtRwszc1JVb5N6KkGi6/2k48BdzqT9VofAOMGkB
1CFnTwTq13jgkFDDMNttjLcc5Rin8ZJ860IrshfdM4nZbEbNPnXSJD61DX7lbePpCIpyaz1ApLOu
kFnZVf7zu/qLy4INm3QR2/a/6A6rnA6nbibiQ2Ww9ZMjT//tCD41ZEcWFeuWQFq56cqZzZHRx83r
P7/6Lwks0h1cD1jHy3/Zgv8plVZNft5V/cw1mQqOQpklJ4IWcCtLiG9lMrmMSZmvOg85htKjtWy/
K0Gy4dQLzO/Xwpv6HHhr3sbJgcgn6GsJ/vSbxrpxNxBC/bdk8198iLBkLBep3zZx9P3KqupDiKsO
RNZDFfWlWsF9g/+eeDlwWeWGrqQCvqy2HoCuj6XIpzvZolXIhLN8Wo/qrqzk+l8u4aL5/B67XC4h
HkQiPxQX+vQWvb/jn+Y3BrjHuWPfQOuewbbRM7zxrkWSeqIDgn1gYCzHXzB1+gteNAdXFOeLaqhJ
i1iKR/IaA/9yBuPK/vMbc/7qjRFlIq8U0HTsvn/2P70xfDwN6RWZHMAjskONa85eGC6HQeHAwSaq
q/smKQJxnABnoCc4tc4vemH3d53oQ71K+iF8Ms2J07J43xdb0Hj2RsohijAG2/c0xlNJv8ayh1+0
nio0+WYbZYRakvtq7C4nhMEv3w+laTmMdx0uWxahqRnvsGkwsO+zebxZ9nEfQcdzb806wDrs+g0n
oH++HL+gU94/J598FlgaYo8eQcw/aneJZcgUzKmxdxKXNdCu5yq5CLBCc8+MvHsWfkJFdtAb95WN
YwB7WcLbmnCd349Yhqr72LE4nbgzVBVSHvwjF4v/xf46xdt3ecixm+XDVhkqDT7mOD3UMQrYGpZ7
H29jIMuHeSp5daLUiDdePvXcIRwIvrz/sP+bGf+LEg3v+R+F6M3X4uPwUX39Of33/c/8rkCbiFaA
6RjGcvxYrKE/XKMuhlIf/ydQIWF6NtrwDwE6/IDdAUcpTSWuzzLKHPmHAB1QzkRQz/Q8lw4T1tj/
RoBm8vzrYgOnhTAhCAF6Z8gm/mJyyDN8dIw95IGjS/LSZm3VbLzGYaY5zgRi0GHLdtfI6aaooS2v
iwQjnumHcNFN0th9WuFTdGbrJUq7EuZHlXtr4ujD17H1jMURlpH9IMxWxO1NBf9vpbriTRgK+0ZH
XLuKQw2dxoy3FPN604qLmB4ifHz3WYtJaiT9clVkLtbvoMNr6NNkIBbqlbrwLIaCXY0hjL0szNlE
yRXDdXUaYTEj5zrEukY32w+8ORumgNccmQtHR/ao7V2FUHPBkfiNI5PxkhYlniVZsSrJsdrjVI+3
zWJqbQLdXM8jxpJy1LecVr+41H8yE+InRQC/xR9C5SiS/QZ10VhlPNj3aK3fGpJoTKXDFhYvPJ2t
23BiRP6G1T7z6klv33oUGqxSv71sSakzHsaYZgUPUd9dMotkxgTgYJCzdR4xDhHqqThgBuz57IDW
lqk8i6B5geYHWdxqxws8d2+YMo9LVmS1BNzyKX+TLn5Bv67vqauYX2kxMjcN7BdOCE2360yMgDAp
19yCD6PDGd3PkDYj9ut9R/2Fy18dSjbpIIjNa9RnY9f2eX3P+lw81RiAn6zRwUe3uEWZyTo7Fkmm
ZC1Ym8Qsv+m5uTE9MVN8YVy0gCY/1sJSDw1wVDgZEVKO0xTbAevgTTHA3Q/mgEWrldcTNNQXkQcP
nk7rPc9XEM16wo8f5f52Jk19CKUXbFURPBZzY8iVcIbHWETxhaB9ysfWpstbO4y6z4ZJ6HztS9O5
be3CuSpTmVgkZ5IRQ2si522RVPfOMrKDO6WSjV07d7pow50OomoDJQfgK9+cVUYrxyYBwbaGfi/D
PToG0ZO4sSxMZRPSJnSWVRv0Xn1lcyg5Mb5soaQrw330YYeeROmZb4IffKOnFnNgmtnphsqCut5Z
DOQVWuNknoD8u+2xJju1cqn1mL4ZFU8FJvZ1HX2bQn+4LGwFJoOT7eIaTB21wiRGwCqz7v+30P8n
I8fQclj6/j4hsPktGv5/9bf/W7OtKT/90SP0/c//WPS9D1i4AAQwd3xPCrC0/1j0/Q8UggYhqzrM
hGXd/33VDz4QEQ+XWDeFy8L/eewYfAiWzjd+8fsg0/uvVn0eH3/cYZpgshhjukhgbDOXn/znqeNk
VTm4jtE8UEKyLuNvBQiYcYoQQZedJHSs1LzQKHd8kV4sPBqZo7970P728LbEL/70FnD0WQw/gaKH
1i+bp9qFGxUEsXmo1WReReJlCpuz7vNtVe7iHPeQ2UocO01c4QiKLhv8CHsALdV2sF8FfvQ5wQRs
xJfmbKw49u7akDYK37qSiQcQ0O1XWDCXA84inX0W5BVx9CzOCRBzbxn+8eUfJyEw4EyPegbkXGr0
tO3khgdR00MPT8Y7M9yrJpSyFoMl4wPH2Zh5t56c6mkKqHnhnqDTM1iVDlkz2znF3eATWJ9vRQsi
LCjw8QcG5pkMw2fraEaiZxJLt6w83Xas4pVtEHPzwlfLMbY6xtmkeQd8pVeh56yF53N2DpnhJtuu
Ljb9WK5Vl9+NRvSQSVTqXDN6aps3nlfmPi26m1j7J2IVn+a4W7dZvpbeUOwhSgeroUX1Q5T+XI7C
xBUTkBQ2h8+ViDex1+lzpQeXgEeDn0TzYvMuzZ3ruKQg+X+Ly3+yuIAiW6gKf7+6PKUqTn9xHf72
h34sKe4HW3j8PTZW0cV0yHf6h5PB+eAt2CAweO8QiZ+dDCH+B1dQFGbyZVsQeb9vJAFM8N3HOYBF
+bvJ4Uc86jftQ//y7z97dKEg//KFJt/qOz78RFAVpI9+dR0uT8CawKx1CIKpQrTv62AJe7iY1ydJ
csDhlo/epipA7e8W4d/siJ6LZRiAPtJdObWHN2sZFbg+pQ9b5bvBTbKMEtQyVKgrRgQrBJmjjFp2
KZQQEESSH00exyrdKC7wI2JvRdOBx3C7HJgi9rahvrhRxTA0icMzPgFqfUy5nMSISXwkKcNvep9+
QqQ0vuajPz7mTl2OXyG9hQApUi2GK6qOtqrU6J5jdiLZ0AR7ggjw9Bxyg3DN6LK56sgPL5Gr2ngg
8YuuPydVv20CZrq+BMil2X6IDcGy8cpSY7FReRK8FXkR2Cfd9gGXpbbtgwVV/Jw1Fk0euccShJW0
pldlGNydJU2xIoz0SZRzdYoHRkNuMIuNi3/ghVaNautakcDM77nM053hybazCdaXa0Fp0Exr66Zs
bqIQksx+XLwgEBOM11YXCFYY3R4TU7M1TDmFruTcS/+p0Wnfkp0aEY5mPNcNlq0IMTAKF88FHL/W
vpYptQw7g23Sg5KB+Ng1YrE1FEPzKmIRnBeY6sM4OMtVzqlbx+XOkDDM0a7wniAQwoRbBluNuwxv
HYo/V2qZWrPQ2h1RBorssIJUjNgDt2cXHyRg59eGkgwhB2IoJ0sV7CXf/7HAlYZPExwThXNdxe+b
kpI/4zpTzuhgmVba4YwXxW1L7B0k0tK1S4Ln3PYCkaVIYhSLdzNKQFN0B/gQuwQJfSR3FSzqarhM
oOkLXSwWsEv2g1+T6h7bkInsMtNrRkYve9Eu0BI16vkUVnCsVlOJK8SOLeQHysff3SRcFBJ1SF5t
TsXVhRFMvAGGmAh12Eq5umUf4QYZFidMTNlHuXEn5WSbAF1AbOj78uwrSj2YDcO5NeNju1QioMZk
7RcUXhAptErN2FGWvzYBElHsSVgjStRG1WsSC+9mEUFcemlWWn74YG6Z/aGkcAUV9bX0OUuEpffp
9TgmfCyzbptX7KvGWhhM2iCS2eZNkPbe+f0VPb9DvemhqxyR8rk3ZW9zfbMB28CgcnRjzrmM4MVg
9/NeKUt8NKdlMCvoLTh5pmpeJfGNfiXdEaowRbri9n22njsyqQEop+QfIq/DmyDtxYETOwU/1lQG
AQHdwnsWbTYZT+/vEvJGF2OiF5xu2AHxZt3G4y4z8GVfUZ5QcRjNNcNs7eGJAD/by/m+HWg/I5G3
fKTIhMs1ySZTX7VTWJ+QaurTpGr+PZwWjem7EcSo0VfzevFt0A6W7v2hYIWCUKcOojStabfI4d/m
eTGHZJ6x3FOWXQBvAFxX7uuuB5zrW+UIDBNsIyftvB02bWjPVLd7w525OJT6bMJkxJ3mYHTtLAJt
SVWyPxBsltqgW9eNy7PcpRW5X2kb8awrqxjXidL+lUf2+5SFU/jEh+klnGl86y5LKIxcFUo3r3jA
dESXlT3e99zF+4zk2W5Gi1ibfbxMq1r9OTMci4xNgL2mCIvxPqBHcE1PEje2reB9skuqgbCZbGvW
DJMJY8w11TrE5VRBB1NYaawOadwDQwF5fBis0P8sm4V7Y1V1QAVdREJrZWvCf3GckQCslus7gRx5
UoA9z17HkZYXLIfrwXLFVgBCiJlsOjRmyQgsIOm15uiMqbOvC8J3a8UT47aymuquoBuE8F5eEDIj
RWc/hvXs7wwicF8FAT2orG16yPrA+lK4/vwUxN3o7yjby84Mu9OvjhwHIqnudET+hS6QFdG6To1H
NFn1hPlNbyqQvVQ4hVhZJot5pI0d6myN1cD/N1Y7MyjpBYnN+Svz8JxvwFCQrnMHZqB95k8Ci13k
vE55pk/tEPlM3phyHLtZ5ZclhPmNi6zKTGFsMZim1LOc3SUJ76nyq+uGidjOQNSK1ThJzEjtGFwV
g3HHmNwese1ajlrnQa+tc8GAQd7OwoG3bFLs03u0SjEN3miZA7EDHL/KjS66oaiL1WTyacuD93tn
VdWLE9PJsm5DPcf7vkudc5MDc3iMGqd+GhL6x4pB3CRuLxn2LBplrK27iLPPfeVjOyg6HI3XEnod
hvyi2TLxNV9Au4wn8q0Pc2x7z53G0VyPNBnt3aEiGsbnBvCmRwra5s5A82SIVa6xb7SOl66xJnG3
hZmYWH7mggy/bM1bndT1doTlD0VCWbCFHDWiM7dMgaGvoHngWx7eaO4q6aYUnZvtCBx25WGSRdHB
9hAFFkWwMMFotg/4DYPXFDaj5lHoYCbPRIfnxWiOvedwV+Pleht5vJ+GouuuWtt8G1QgLxs9T7BJ
h7Ehf1dF7Zma5AzuZmjfTwBAgPRm1m0OV/tbL0b1NlFGID+OLQHJ29RTEbMhNSMpoPJgVFEv9jRH
twnVZ/BkcpxHgTWe+5YoAVE0MByeuui0Y1wr1XpbXDExe3m//Fq0w3iWc5ptI3eyb5kY969B6kWb
uEy8m7AJ3euxG2KfnpaklCtoYM2Vb0T5JcYju9rgjzduRV67G190w5bL5a964Y0XjS6rt7Rrxdqt
m8eoa8wLgJ5PLY/ELfNWd6Mz89Wy42M2ZPoMUli8DENMEY+fT2ptRdraRkaSnAhmQm0N6u6y89UB
JkeLom9TJEgolFWzbkZxht0I1sgPLJrKhVNsYqhkLQ8/Ayckt4oJQ6McgvpgF9ZzlAl/FRdeuaJt
U6xxcecbTO0F0bue+8BuxBbGcMiTIozmTSwk3Roej/DdotViy7Ab5zaIhYcNSbX3taLPcKUqqP4Y
1ggUzCMz8ra/rFUOurmLHz1TWqeKhDmD3pHRMijXHWVZ5X2a1T0Rd7YfO0Kf4HDtItMkuSmy61qP
cCIV8MlNOSrsI445PZhK9adJO+Yz1ncWKC+uL1mBegwhOtWbtgxvndbs903VAahobdGcnHKW+CjK
ol9PHNU4oS3g0WSorYuO0qjbNPWIWkbeMWgXXwGFRI+4OCNv5ZbdU9IlL5Q5R/SPEfVbxWMfP/ZN
KFe+HpHjpHYuPKhih9GMsdXR17HDw8fn0KpswNtVmhB5Ar/zsIjkics3oWzJHYwu81UGNzgEkxDX
nl8CURtE8NSE/OB9M6r7KKv9nR5llG15HA6HAPfwhsqZHFw0ZQGjshjZeBXwsywhMjTF+lSLSTic
eKfuNCoBSNa2R2fHnxkv/XJMgjUMk/5LJjvvW0CHyjbNPXc+UFpWfG58HwOdIqlfLFurptRqVfST
XM3CQscuyszbpoZstlnVp+ugCwABNZa9iXBhrKfF95LTY3NiiNJfMTNqnEeeb3RqVIWD5E1IvLyB
W+ZgR3Tru64cY++OYKKD48QIFXTajG1BNYhPOcUr8S70qoovkMleMPesHCvzeE9+cjxXORmpqcvD
cZ2hNN5qtgGXNhkQVt7JiV/8sq9qjEkZeywRvsaEt+7maMhI7MQJxJduOruamDuFF5JhJWFQRHCX
xqy6aE8jw9Z9AGPohio//ZAM5YUc5KkJ5nEjQ1telxhiP4NaMfd9KxVkPDfaqzh4YqM27HytNr2v
xG3WT0DR0Chzgk5jGRcXGkS8tUvDeZ4Wg0qToZBVdbYqbW++6xyz+TRSa4cIEtpFv2qwH6I2dFwQ
+kHOeaeM8vPUj/qGorf52khmlW5jstXdp6BtHppuqnJ/pdJORPaeEBnNedHo7WXi+He1VTw3WO+S
U1VIPzo7lfkR/HhzObps5NKAe+HIZD/ic86mfBtA91ooxIvzK8UDFqqBUFQV3SzY/Z0LEGup2XOb
4XlezGPCUUHs38R2I294+h3b70azn07yvx2Vfz4aI+j9onQ5ID7QgggbWEJ4vyhdcTh0sBbY1/pK
iePgcBKFRGQ/QKHTX0Jl/Zstwf1TpmCR9gK0PUCopB9+rY9gRDMxYNb1oSpVeG4Ttu6ahfljbrQM
/e26+0y8T4iruA86B9QFNpJpTVQvKS8zN8Pm+D6RpfFCqOtSLRZ/w8NbqmwrfOoTvJ+o12wACdJH
bNtAdHwxcaOFHOhFO9/b3uL7lyMmlLTDutw2mfuxdvuhvdfkKfRubuFGairJmX+/zZwnckyoIwe2
OMKjnVKmy7CXFeOh9DHFD8Wkv3DLVN+CuUexD2N29K3U/H4MCM2riZF2PMecjYxl7TSxCFlGdDuT
O9M07HJw2AcxNv+J36iuBeZgb6+wao5bDVr49f0s/G5g/ecPfclY/mGGbxLpECg1gSswWf06G87Z
IUeeNmtsEMt5GTscZwPy6xzX/vmF/qyj8kKYytkGYEYhqcwb+WkmHyhOcLLghYoE8y7iRFlu20ry
+fDdW6y+S6wkZpICkIqn7L/YPf786iRkgpBcq0CeJgj6x1dvjAm/7jQCN8wa+8EbBuCJDMXZPxbq
UI/EIldUr3IIMIaSY9s//+gWk9hfLnJgYvQmjGMt9o1ff3ZaFQyQ1Ko+aKvhb8cnjr3fzyXBgQwu
3EZYiyu8F1N9auNljm7CIebgB+myONAI8Rt++H9D8n8ZkmPzsf5xeHJfd38T1/rtj/4QOYMPi1jJ
5MMz6da0fx+bBM4HulKYeuOJIcW1/MqPWTnCKCcasLZLRw8zc+7RH7Ny2EscMFwESYDLUHT/q2C1
+06P/sOXGqwScxO+zbwP5kW/jE261M4rlaX1YaQ6dKDHjVPKmuaFcJ9UsMm9yhYcg+MsuA1RxpjW
IvleDR7VKKDqGK0op8NPH6XO8zslGx2nuu+BwL3B1UazxBcFxw+z94EBMuIMLCoqeAz2pH5e1eN6
GHOv3LTGyOaAZ2PonIPCSK5IQgMkgIPhXHSzLORWhmk8r9Q0DRaJKC8ZCVDSqKBLJu6EmSaxyw0t
rhMrG2/yhIG6QfeusTWl4VyoaKLZkY+AymkqG22OjSOzjL6evEvU1IhObptwS1c6DrHlwDmGI37P
LdpXz1LMm9rIMmq/8irAVJUAP7OOukqDr2kke1bfK6bvWZwxYju+zr22ztmXMQRO+Z77cF8ZH6d8
4AcXx9cNUVvCHxaD+y8ze2kJDGrQz82MUxQsyaifRePqZ1CH+V2Y0/URjWlyPXSos40O6utWq37C
ETDG7kYgWVFEkxCzJaldWNHatODCotQ2we2Y876k13Ah4b5E5cp0UqwFIhv9W8S05s2Kg+AmKnA8
4YtQtK1EIRmcDUb+eucHzI7c2T+OaKzXuSXDG1cnHFYykJAHzfWjUEeGZ8Kycj8nyWJ1De3dmPTI
kalb1ff4zINbKlnSqyxPSnqGA/dQWmRmykgR7aDj44id2LkAYCKOY+fX17mS2Ipmgr5bj37jC6EJ
OeP87MQmZUugQTaXlM92lrNDU5GfhrmUrxBo7WfAAMJZ08DqUlwYu/qLZZRM1NkmAA6hjvh2bBia
TZMI722aGG5H0oXxlu5hgABgt95gCGgsRtTPYmZOjOFjgGkdDI8VnpvG8eMdrBTG8WNW4eTw4Qcd
O/Y/QPOizjjbGHMHUkh+SXgD1yw+adL27TFxiSBD9Ed68Nkk5OfEGXHyBwbqk6U87xEWoLhMvntW
nXcDa/Ddzeq9W1tjhuj4XI3fXK/vFtjp3Q4rF+3WeDfJJu+G2fzdPIuJcXHSBn4Q7GL17rCNamW0
F+279baQiw3XbjQGXJf/KKhHOHWBKRr306A09KqII0nZn1DJ9XOCxRdWTXxmboztl+fS4gG2vzuC
49L0K7R/nMKuY6aEwTATYwuZCUbgHzEXb3HrmMVRzvHwlLb4A4wwqS85iMqtxpacLf7ktGhsD3XR
RgTMuYeeCOLH3oGvt/GA5Bfta6UwO3dYv+CqLR5onAYSQxi+aKO1Nd6VivfAPijFOt13dreZ2nE8
GYGZHaGxupsprO7qGUE800yCe0uvQyiZF0OadVt/BCYnWipXZD3uB0MYX9yZlQbA6FpGyOCBlVHn
bFsrYA/+FUGrewJ+8QZQ5J5DqfsEdmdaZV3XrWbK866HwLxjNAzbQM18bBq3O0f0JQAXMTjFXrjD
TLvWmVudTMiyX7PJvzJnO3plmIIwNMjivvL64Drraw0jRyB3F7q/QUrguLjYBweaQfbCm69SGUz7
QgBLSChT2k1WTnrG4E9ZmGQoy1V1gyVmfq0j310T3rieG3WJHAzizObgxzhI7WFzqR0SrnmpVDRc
e3qZ7Or6U8hqC9LVCrZpNEU7rInAFyJY/myP5WGua5I/fW9cZORbT1NBSqTz47c6tfUmthLigz7R
CDvsliL4Wj1TBjAcTDrPHpeyG26MwdjHavzWKQ+tm/zFtlUMTZiERG9O7lIM8r579TJRAiqirObY
efWQH5xSuKeKCCreJASLVRMTuYKRLC6CiNPPaBj+bdck4T6deTRlS0l46wrKNnpv9q/gry9VGcwQ
KDCUaXsXahk9hdLlKwtZmeLjLrkiHQz/tUY0h3aQ5i8NyYKd1UFxjlI72FHAF+7ruSc4PETmc6hi
gyAzeeV6qOarCoDUaWKEfaA/Prh1+IVLWqaMax3ETz6uSXNthUR6YnRwaujx+kNNgw594Y5ZfA7z
MkDWqXDmFm3a+eucKRnRIi+dmS+UqOEwtte9bTlXTgSbAaMzAHmjwWnq11Gw92HJXhgK9p5q4m4l
jc54ahtTP3PHVXKTdkNzMh1156Ff3I5za145WV5tglYcwVZzG4hhZzI/XI9WspA8VLTqAZEeFRaq
r44W5VeSJzgxiZ+RuaMf0eU56CHSApt01hlGn43nptZjnXT9Hdyz4MsYdBjO4JucZWS/GWH3DWdW
/OLZwO2MqTLXWriP1Mka5Fx0vradHBa9hbt/nmT0GCsBczd7YzzyObClu59rwfyRWuc1HX4vUz+F
mxbzHphm9VGWBS3kjnnMkzGHM2E3X+PI7wm1GqCgyBgcehtNeG0Dk6bINrJuCrIJWA2GHFWdBtu4
raA1q26L+QzeuB33KaXLiRqgIFvlfBVPLSUfpf7SZckDNHy2UuwvUsYKq8HpSWuQzdy4kWnLVbgs
rrkrl82MDNatUOAoecptE9hyH+08fzBsjzKxQZpviY0vsE4D/6uy1F3XW98iRExGbcjmhv9akY3b
4KBK92Nu+hchSOUz0GUB4EW+1vEM7y7sLqDVUVOdNM22R7vfBHHvUHU2lUenb47uxFAy86zHdJjy
c8E9jxTuWTtL6ZD+tDZZN2a2R3JvLup2vBfQY3cWU15EJnfdJdn8hZCXWLdOV99znMVdp6ljWkWl
M21gmfVb16tbYm663I1djWppBJ+j2H4hYRa9mtJ1rqEEkJYI3FtptdxX7ufSLq0j0WHUxCRtTg3q
5KmT9le/HOhatb7gbJbJhobhhiS8RmBrANtogfKJ140pQ+Ale3Ys/p1lTDEetgHxm93jtV350Y2K
6gvFh14XijgmVPdJI/H6DbeoFcSbKRntjaJb9oqi98cxb7w7IMIdGh+yzcq3K0SwpKsRsSC49OS4
kDFXgkf62ZDa26CAP7XET5fNprSq69pvmfUP4clu6m9uGh+kjUaUGOZ1NOjrhXtOSZ8mgEoBS1O+
qQIP5KzHh0F3N43VXrdGdcluDW+7N09870mYTaho7AG7GF44X3MXQbDfuE7qMtX0hXuuMDOdvVJW
mPnVyp58mHhEoeYbW1X598K5/x38/uXgZ3Pww4fy976WyxSurq7bPyI6vv+p3858ARaVgNkjNhV8
b/A40BB+M7aE/gcbdQHom2c6HPE8Xuu3U58IP9CNSpMmAhdH/59PfcL5gIkOwBYnNAaTS3PKL0aW
fzK2WJbNq/wsM1D7unRgYdWmJA6o1nLU/VlicZI8LFvysacKfHUiOwZJeJtHq4oOKWGQZpsLh0kg
OMhG7cZlYrr1mtb5OtI4QQ3gTPU7Gqe+xGEnQhC3sDCfx5lCzycrLBy4qdr6FAd2/Mgs2F+nsec+
90K0l9LEND0PIVz2tM4IptaJ4V/GA7+4Zo4XUolFAPXArqMiEjvCsRzd20K1zidjENF0MrXE7Eon
TXvus1BUj04edf5Zz5IUJA0MQ1euBN0fX7J5YoNr63EdeZyIljDnPOlhM+d62jjKdNaJ73Sv6C1D
wrO4L43LnC8aVZeq9Al+8tnexxGw3jW9gJznGogOjxgM5SpOeOCvVZr1HnYCDhu+quW9x1nsqJkS
7u0x+1LIcNqmfsqX25Qp61Zv23tcsg9T7uQ3dApE2YHf4lxOcBU4/45OCtbQaSns4sy7bS3j45gv
RGIzK4cjS4iB5QhgE4o3KnsfsCzMiS/dLVqjvrPMwr3sQ1LyVtstA9cwlMhDcwiCogz8+8Z3owfV
Etvgid46xibTjVucCi1QsXwVZS/9oJKtQSaN06vvcw0apijdWMEoqQtyXv5yWCgpgbYJe9GMwjn8
1HZtTIY4bpKtn6KZy4p6A5OIJSXKTAZzpi0TI+12OEzZAPHID3BCr0VE43MwRRGWxNJ+QSCYgFFp
Y34ArY5TZ2lzTw+k+QKa4BRE5sc48H1moV0lmEZvh7YIl/ZPcn2mPiaxy9G+zAp2Hx/ZW6mYT64A
UuUW8ApY/WkfEVezGzH+MyMiTyE5z7Sf72A/QbhMRAFnqwYOl7oMpkUtS1bWEBpk12qMCfMCb9Ou
PWyLOQL/NAaAUgz/IR/dDQPtY9ypS3hYxAWGmbBQfSXkLGkbyve4M6MLJI4dZE/9SM8vZ06LgQAv
s4vnkZB0P71a5jDvfD+NdlE/3YNt0EepsEbOnmRiXxrmsXFFvmuZZl6ERsV0UVs4Lg0ehCjE6YXo
CuZJQZ2ejGKaj6ZcoMBg6h7DyX6rQEGtpcV0lOEfHpc263c1Y2wOf46THXU6fFLkqy5UKuKTxO2y
mefS3Kpm2hOsY3+GpR5zD9fHYAe58HBiaUCkh0SRkEJNvnJYevFHWjDDqKY8VpozHg7FuRn9atiE
VNKfK3dEmkynZi8zDCmpockipxYmNjdaC5VZN7z77ASOAUwFtoDmyAGq+8rEfNoEicPF4ct2kISQ
c57i8Kzn9lBLeawG9146xV0epOfZivah6sx1Zs8Pqdfu8bQAHouHOyizxwoo8CYwoXlmXP3YS9ZB
Lx61lPtggjljGyNw/W7cqaaAjxtR+BBH4slzKCgZqlJvrLL4ykmLh201eJusSLr7lOd2QOp/HbYA
8mTrsgimwaVoSNpl5TiuEH0sRty2uDVh920Zk2Lap12We6vRFnPVxNvbFMytl/DsIVDF59mf2O3b
ZnjhsVxSdeDwwI+c7IoxYHboKJPc8K2wbuNE3gIs2nIw2lBbX12Ngcg+FstqlneRzzGTvcupaWxx
l9qSxplm2eNZmdo1GA9oHEpeTAO7VGGP3xIGQweaMrr3vvYVYQdCy0YUXnRT6mzJpIS3WFLQ2Wcv
POYZ7AFP3Q59a+5YJoJTnRmDz+TQa59ZV7qNTZkGYzKnza4yu+vXss0JjvBB7cxadleoMsmdM47h
pRrNuxlVYiOy8lXHtr0mG309jSUkPPyBY8bYcK70HdgFVhdO51H3/9SdR5PdSJal/8pY75EG4Q5h
NjOLh6dfaEUyNrAIkgGt4Q7x6+d7zKzqZJBDdpX1phdVZiUy8KAc1+895zsmGfFO7vDzavGSiBSS
WsLXoY3AGlts+bIBglLubm3kJ/eYYi9xUXTsZYbs0TOyRxkTt4Hb4aVfgo9ubB9sJV2eY9Vsy6JA
WmGP237sDrWb7SCjRFzFVuB8iNvd6HefK0InNrJb+r052A/kELHbZlqEgYb4r5NsRwpNy7lTyJeK
PnlyCbVf2cWyMZn8rlhp4foFzzB4sEcLGebntbQx/Bu/d3Z9mk13E7euXGF9a0OWUf85B6H7scBh
RW/V41UzBIIJTxOjrDdEasPUs4ctEhUbESkq7JZQ2haqcJ2E+Vz4u2JSyyGphz1DqqNOo3w3FCbY
7sBoVqk2CBvPi3Ch1UdnTATlqhZKfGbeMrBg14Z/NS+muE1KgafV69rLQqVkpIy63jDzSl4b1HX0
utTFlDKrrcbi0RIam2l9GeiFD2sWBBsb8YGe+6s29crPGtAlHL2PGcjIDWm7oTuxww6xiKUnPTsH
qyutrQAKCS9dyuVqkoJxq4zaZk1ejXWSqYwBOTjzqlex8ymqVQNvyMpJwezwdTEdZWXSgFxuyDfv
81Xd4XIZ+K41KaL/uSa/xrIsXFmqURc2nKIwRSexD85xLZFjPNLtO3+ex3hdo6wAv3wFYMB+Mohg
uzbjRk9rMRciJq+I9K67KjNg2Pb5cpy08ygmpsQoHowYf1elclS+o4O8E+d/txKinuFGyQLe+xB8
Lg1aOQnY/EGMw10vq5uRMOmwzY3bEvTQdT5hke+cbqsgOByJXPng96J4oBFxBIUzbCxOb20zMH5m
eRWozuboJVusbjPKqEMtZtgbRBvJzqUju/J9BpBlLjjZXn8K4rjfVCay/RjuAGoGrGdAbvw3QIvx
WknyPGTiFC+17833HiFYOP39T3RjIMn7pffkYTJbG5Frhhh4MzpzlbmaRrPfsbkrV45Dw2US55eI
GwZoenKIcSEmi/eanxd3SPrL7EvT5a+zaTC+Dir9wen1xgxouhRmTpeO3CjagOCxcOp3giyrphPg
grvi1C8L0QKKbe/CiOsSseF+yIFEGmzrNuAF6ju/BDzKcpuoW1jQ/n7x3PaDsQT7epinB41GZ3tO
tSPEYcnTC+xcX9rcp6sgii3U/2Ctukg9ppl1cisn2DUQEZCpGekG2S0fiDRw0asARU+kbVZMFTL7
qiLuK6xt2V5kVo/wcOjnC4CcwR7xyrT2kvZzEZdWqKYitW4apDv3LJA9pizl0GRzB4RmO0E2A95x
kfPx6o3qU0sj5RS7CHCAvqVP5giRI6yxW9AuEbNzXyaEQVSFdF/RgNKxXIY4oPEPYcMqKBgU19w+
p0cvkkyAc6a5p84mEmWuK8e+jtioEBYzAkeNjgnA1JLKgwz4FC8J/XirHJNTh9Fji3I0vkcCMnTW
JYVWWFb6qQuWg2uPX2oy4nZt4y3rcmiIyKNVe0CHDnVlkgGzGnPHXYMfQ6cmSDWJXTVqCuBmz3oQ
A92XhgjBJkJBWdTRqotavn95vQfJQz5UhLy88a1i7yAOWiVdpo+VOdJMdq6yJHMeU+F2O6h+Prr6
sj7RugDA5wX385JsCwzDd12ixc60XlWRUDBlUb2BX/JoxV25AtMCO0M4tK+aZt3T9/aJrj127lxt
oMvsl4rnrkTejAbWts6K4iZMhV77MNtYToCf4ohCiooclbFA8jwGw4VLgY8akktcBs3jBJ9o45kB
+nXgdiM8sTUNh3LNVgWj42CA2Y3xNjPLqA91Le6CsRQ7N3Y+F5V6rJtZXiNGuB1K9imgZOYtGQQi
7JphDQYwQS0uu0tC2/S2Wwz7qaBVT/5OWT5OQ1+GaOL51MGTYcjTGSs0M2BDsXSuYLbXF/QGHsu2
mbZ1T02X1lH6Je+stTV5CzMgnnKQqdhmRLlyJz96hGx10SZo/zvcfaFqGbBJm7SSpIeGv9RhYuQ2
t1RfT0mfbBcmA48Ik9J1gdJs2zIZ2whBsWO3vlwB3ykuc+Ruq3nMy21gyvbK9aNXs+/idZAjhknG
fLptZ8CyQe9a50Y1VY/VBNdwkq9IQFJXtomVq27HkJisfJUIc76ys+BowDcPFxdejae1ZvznjRe+
432p2W8UlvHJ9pcXSCKEPvbqgm0uPb0MdX2xHCI/15vFMAC1vRl+C28FQcOFRZjEvs27G8T/p2pK
WB4Tunco4s1t07C91RgVd86gdzbmg5WTZSffcviAZubRzP1H6SXEhaTLy+Spz5GKX+s65/mpnVs1
XNKgfaz1AmMWe9SzYdg6VKI4DOmyhLHjXdB2/ug3NRzqALgvH0cakD6BjJFNA7wyrQshmlt0zHNo
IEsMB7WQMZ/jMrvKo5r50mLcKLfVTFDKaeGTkEWcLl+ClhiFJtnOvt8fOp7g57lLvjr5yDMSjTP9
SRs12SiKs31Vlp+KOivrTZpa5RWfLIYPU+0UFHh15+EB6arbcbCHvTYm8GWZm4PvMeKOeUJnJmGd
I8exR+ucnqFpDcumfRwVjBmtE32gqs4PgZdUOxFUYtvMS3wagS5tES48zN2C0q4OroH2ZjcIdS1a
ab06LUnqHhvH7xBGkuaDKXreSmRaD+TN19Cd7Bf28NllXgk2+LF5vSwxbta+ji+cyYOqZtny0sKu
u4GtMxFhP4Gr0+yWtCew/QYeg2uSXCP8YztdOQKXBGrnskWojWcyXtPbMFYVctlYKHhgTeZs7KSI
rl2LQD9IBq9+qRBq296LFxdcMYray0oVFZqR+SA7zah61FeI9Cgr+gTTWx48k0WDVtD3HMYTCfO7
RlaUQd1Cbg1/vg/GUPHuxBAveVzLcSvsrKIzYIf1NGXbpGaaRt14IDoyC0E06i3Lldywms/cellt
QFzusqS5ZjPl35GIJ3Zshem4OFP2SedBQCUtTFKQBDiLFershrFIcGJAAJk/z8TaZlq0UjlmFACn
q/O45+TNPeHhiH32qNmtsEMlt8qH3sTlQeJ0Xztv7QK/AlQNlqDko72kV7Dxos20xEgLO25jDaYG
rKS9IXyM3MGRXB7inAbC5n3jNIrsJrVLyEJ1eRm73lPtB/2O+roNp4bHHxPPtrLMHQHoel0Mkr2M
BEim8pQ/5St7labD16VubmlDX87NDD9rjtZLfNbgt+yzbKcKS4OozXFAIxYVtGucPjSJTVwVhJft
ExrFmyVvJEXLfMT8EoUqAv9pKgLpLQBDqHX1q/ay19STkDbbm2moJ6COs71mC3liiX4iEaraCjVt
2GrxJFuzFw66H1e8DaRBWsre+VDV4Dvz0RWgL7vGIjHYOPhMIBft4miklxyw0VmqD60waJuM4+hv
kQM/sHbeQcedOSOSbHJ3ZOflj2GMaRrFBFP+BSArHYG1FaXjMcFet5Kieq2GOrjNYkwNVLM7xJIQ
Axl4PyK2uvGWYFhPDRpRpze3Qy+9lei6zA0plI21W3jzig1O9gCd5KtvtVf9gnzUd19wUGyb4mWw
yp0a/DcUCJhZfTjZ5A1mYV8ikciq0Mrwpy6tfmuGLid5M39OWiPZtALnU98YTLVgkxWLT69kyYJ4
jczEWiVMHBA6Rs9Znd10CQt02DMdnJhNCO8aW5LNZCtx8WrFBZRdzaZct8iwIdGdkcB5iaakaTdV
P1UA/gZvNbYuUlnr1JkydNF6UojlhdrSxYmPfLLI6lssD4SZNbfqAsNLtxO9XYDAc0V3SIs2uvFZ
1YZV3VudLCmN28SHqLa4Az44t+y3pY/0cNsZ+djhxklotSHl5i0sW1uRoQcLp7VJh9SzZPDbYTCa
zQtFpMprjxsvH0i2YUzUqT+VY//d/frd1/rqpfza/+/zH/5MccE6lwz/9/v/SDP5r+Oe8yS++w+b
b97QW/W1m+++QjTkH/3TIH3+f/5X/8f/9fW/4jC1gD/+shO/LSi/vnzXh//rn/lHH978gz+Bksr0
/5RRobb7h8HU+8NFWiiDwKL7/a2j/o8+vGP9YYLBPrfuTYcmuYMQ8i/1lS3+oDePCR61lMewMviX
+vA/KA1d51x3W1JC8WDTem7S/03nGI+TufDpV0zGFOmIcDkRzwg7wdapSHFYebKrLnJXEfIeJACR
/ja1uPkxguadpFaa9jnCz+L6+Mgt7fessbaFGqtpRe5GZeuNN5NgYKV2QZByWu7/jUMFPhZaD/0o
s4/vTxSjn7asUg47iBlAcm1rXDk9dhaHNebfOCsuZeCco0dcgFPfH2qxmOvhgSe4dJoYnTpLu+4G
1P0DtdlvZKr4jP8+Q/l2AWGSmfh5eSjYWH1/qEkPKi8kFzAAQ73SOFTYX7lvk3bX9Bmy0KsBqLTR
OdLAZHz/60v6Toz718HPykGeYuRD785zwE4WOc0w7OiJAWrOpoS1WLS/wWP9+IywrbXo5xH4xNjK
e3eUPvbZqbeR2nUBOzCeTfCrKzm1nt4w00Sv/OuT8n64ohKtD4Mpvic8Jmgbv3shJBZLJ2GGsSMh
EBtN3n31HPsNrXMJGqQ8IV/4nd72x8so8YlTKBEwiUrzPSooSoju8p1aARWWEqELcL/GDOrNr8/r
fJn+JrLkZnEUcSZdsAtkgHO+zH970QF8W1WO0WHnpHpeOYZxQQTSNVZa4hnNUv75Jfj/cih+dhX/
frR3N41xZNyCllQ7H4zwKkJIEmsyLhps3kT4nacbef766xO038mWv50hwjJXwshDtfx+KZuT3PXH
kdfOSlyBJF0UT7GpwPegvtoTEg/XqL3z9OyzCRb9F3cw/WMjnb2KuxonXqA3arLxNYxe83macEvM
QJRXdjS09wsqK+j7MeqmdvnNwmT95P471BEkoEpmoT88cX4fu4QZ8xqloxL5Shgjto1pknpjGA40
o55atPHrkc5m3mxs0qCfzcWbbvCt4jUjiTuMmzi4tuBL/uZdkD/9aed9JG+45F/vXoYsKNwcaOmA
HzvZ2FEi12mXTGHru8Omb+P+EYdoFpqjSz8HNl11nKqsu+ijUhMcdLZBabNa5aLPVi2Cm5VjNdE6
qnyTqWg8w/WwuyusLsZhIQNuTdTzwIyBll87dEQajCkKIu1HYeDQXe6E4W2RtgGmxl2CV2s6Djlt
CIyuYDki2j9TIU+JyB/V6PdXOR0rRsdLvkUdnBJYOFyDUl72NIQXACWk7E2U2Rd4os6GsVbvILYb
oInmt3x27gafVnTgxYReu8lwzV+utr9+Wn98QXwpKQx460XgYoH6/nWc+lgqOZ5vep9cGblKwtQ3
D4SqPKglOrcVsSP/G0eUZ5k3yu3zevP9EQO6Nz79x2HXRRCbe7EpiHJiN3zRObR68sD9+Ovj/bhu
+1CufHSlFkYG/ATfH6+PA11xb4ZdNhfNyoYAfoBs6GyobOf1rw/142NKpIiNL8UNgjP/591jGiuY
XIwH+Ar6Wp5q0K6HelTeby7gT4+Cz4gyxSFo7P0tK80I7e/IBTTcjmkc7VJjr9rYv/n1yby3X7CO
cTa+ZfnILyzvB59RnhqL5TbsQieSL9Y1naGti11sDdkQLVDUQ5pwePBNYNXHzv/Q2fGuFnn6u2Xp
HXjk28+ghMEBYEnHssS7+9e2tVhS7cFeQG9BkGpQbDHMDVtmB+kZPLCIAxnhwaYz66/f5FD5kI27
WJr6slwW5yhzeqy/vjTnWLl3HzGUJ8BQYOrh/JLvK45YGIYRJU6/q2JVHcxObgJTjczqhvYq6hss
/x7WqELyKhetMV+rJp1Dl7zIdeDj//MqJqmEQF3lPuL9ZXymRWGHiDGb+7lSKDqHFIE8895jNRdX
hjn8rrj4+QmA50CYw6QNAuH3L0VkdUEJ4J2Lmsx3cYfKQ40ifkxYxTApe9k66i0zLD134IvVlcc5
WV781HvoOyagqokYN+JP3yQm+2t89/WDL5avaAuqowPFYzs2bNXp5RC7kA3FFh1f85tPwjdVzvd1
BLfgb2fwbhlB+8APrmfwghAajtESVMeBETsJW+Z6SDsWeQVwMMtMglSA4fUNjd1fPwXOT58CkhxB
LPpYlN6/7mg4xDhL1e9I9RroP8BReKWsuvFEj24wML/UhZ4+eLaVfO47upU6DjMyskgZQ1eoGXrY
Zk+zE8ovemZrxJdhq4ZRhGnuQBtmochi6+tMUgNLpXfvkZwrzaxeM0P90PhZt8ffaV4YklEBWuQX
8K337syBYmJQwmYMevmba/5j6YZQizglfFUSA8/7oE54lV4ekRONgqH4UEU7T2fF2liwXcCddn5T
J/5k2XapFdl5Co8/bL7bUZBS45JtahHME1dvQYq12bEgHoppCX5zpPNfevckcSQ6hAHuTc98X9i3
UawaD1n3bu7ih9xy4g+gZmDalDO7CTnnmGVN1/CPkWslv3mEfvL1dbG4uZ7j8GGi8P7+NRzitLWj
jPGh8uZP0eDfTF57R/LbW+ENr2x53d98oL7Vnj+cq7TJq7XZcLvvvaOBNvopTXlk2YZXWHupe2bm
UAT1ICfWy1czKh/qtJjW8dxQ3AjyixkbdmuTauXXb89PHyaJZRYqkifM959lkANaJozG0RXUw9ps
PPCcwBxWRlrHoUyyt18f7icfTRdXF7cZ6+zZvPn9lXaDLI9LNXGT544A7AZ/0KL85Dd7xJ9eX4tO
Bk8Sl5fp8/eHyXorri3R9Dv2yB36milZa7KESDL3jcPYw+2ItVBrAz7FZkQeFtINKDaTNk7LQmDf
r8/5x025TyYA1bLJOwQU+P0SOSuJjDnnxyBV2SQx5p2+Wy6RjAOGLy1CmIA/7BJvsFd1rszfvFbW
z95gqiEuNnW7j5Dz+2sxxBoSaGV24FMEagkPZuYK5slw3acWzcTRrV03rBV/ABn8OZ1Iuy15pGbW
MFkrWy/JSUCfx0vyvAhXtIdBWX86mn59lX7yMwlwd0l7xchree+p14lB71ZWbrtj2oDkQCx6I/o2
2FDLp7+5JD85FKY+4QWmRxvOf9/7YbLeQwDx2h2BFuWbcGbcZ+A6sC+4Zv/lXz4talDcye65pfbD
qtaQID809Ol30k672wDaN1EbZ2JQd1bz/lPye/Pn6vF3A/xPFjGORFuEEhEr9PtOhb1EcVYrjgRT
JV5HKFHuy7i1N3zdIL1PJRDGmoiNXx/0p5eS/TV4bpeggODd+xzHZjUEiWx3s23Bb5Bk2qWkZqw7
kyHtrw8VEPr3wxeCSsOECcc0DG3iuyfZz0Wt4IfxiIhzYII7z0MXpokY8TqUUVWEbtfba5eavAhb
R4/Glp0jcxCSQp3yFs0/LxfG9yU4RP1cPNkNftE1MnW0Yk1xFqkga0xe6hELSE5qYb+Nk4LxWw9v
BBwxp8R0161xmAZaAmoYHdOZTxLJ3I7IC2/Z1GSJQqoj2fPBVTags0JMktRX6FPuxgmaxCaEwkrL
r25GsyReNexgktOUoK1j9pd3yWNPrOB8KCq6a7uEwafYGGZjHUsmhsauV7nurySyHqR9g5qjW7e3
CvScyjfGbckQPkc2LAJsNFWuRXzpe5X0UNM4dbZVEjOXNuAXH7vKqPfWmdewmuPOhm+RpE9ljyd4
NSlibg4oFeMGeAczY2gkcJU2ZTNX3UWm2U6moRs0EC974m3y9aTlPK1rPUfmCaZEZNJ3KBvSfkp5
Lq5SGIsvXo8Db+VFwxQuPgnj940kP21XD3023zD10/dVKrphMxtt4N2ZdenHGzXrWB0oYieEO1OQ
kkcfM3AhL5UZdd9nwe4Miamh2J/bf6Zhwztpe+k/4ubDe1WUTOJ7kcCoyZoGl6evbunzbpWWzYeo
sYuPBJeZd0PljnhHsmlvQJ7aOG1wrYpz/m2PbdSr7iKPJqpI4k2+4GuyRU70Kcaobaz00dHzGNpN
/5LlLnmuimhSlYFRwbL7RTjGiPtlxlsnOm/n9qO5CUTqMm5eGDeNzLIz4NgnFK3TqzcQgCcUo8LK
0y9L68q9dqZlpSdMVmnxZJouej23vZFBSZyYWaU3GKKXELmYdfKJILt0Ru4HuwWEwUT8TYsjd9Kw
4NVgy4c/Gx2iQOThlOWKogJ8M9kBAIV6BBeEUB5atDAr3JKSf8vPvlpG5qI75hPWlMXM2800dAUK
UdTGuZcjJmHWB60Zn64v7kojQeI9+kgvwBeSdDsoAnVme7dQut5FcdE8Vz56BuIVfZyQ5PdO5tC9
uQaGEYPQzbVPwxrHWC0PuFGYwlXRdMC+iXB99vDLTvpoWyQWyMba5nL+WJqq/Vil0d6T4j5V80eJ
w3kzmgGNOhV9LF0kALyBpX/Qyqu22miZvkrjIQ/86NhHTrrGQeNvzAwxYQH6G+8xObcJ+4a7tEMP
18adf9crQLbI5i6GOfLISUR5OxsYMNqxISAGnlnal+W+Kn39JvpBreZ0JDt3nWPSwjaj6rZaHLbm
ttkR0FanwfCANhNko83D86G0TQdJVss+go8pi0QGz/YT6PL8qh15yrI5qgiqtA6miueNUQ/11rUW
1K3DGcHFCwF5ypZzf+HPYzz2n+akg/wA6DESY75eerv7hJ13a2YxWSmGzW/eecR9fUZfkzd7Jy+w
pJZ+hxttrnFkXBiGC14z93zU5ngnpXGkPQvfI6rbdN+haEAAn1cFgT+lfvhmZoe8ZD+gLszTw5hh
W5NB2l5ZI4bEOiWCksEkzbgk7c1X14yoJ+nvNuSTm8Wp4SP7GRl77G6IXsDWNEqAZ9PUu/dC59Fb
QHNfhVQBJZvvSJvrZfaBZmq/fOsa+KRgHnvruZq8bs0WTV4Hld18SoNqXPdJP+8GKpYHfxaIC3r+
zmwU06Ye7Pa44FUN06kSB2gu/Qe6cGeOPLgdcOuKJyFxgvZjEvvtZ7T5OfmXBjpyEIj7DHNCgZRx
yLcp4v4Psm7xBnj1OK4J6Mb6rZABFYiXyebMTZHD+YUMmlFwHRRJeWuPFvKGXWnQQaWydLkvGwTu
JCjG+qmNxngBuZliNQ7iMULAZ4oWgRujwUNTJQgZCZ0aj3GQJfcmyt5V7XXKJml6aIynCsAW8M4m
D5JTjMphjwJGP2kb+thlHEXxdeqT5F6bzXJZD1i0BKivQ+OQLSnM1L3Xg42xhEqkBUuVJNfZ2OO+
ZzC5oXEmr+OOV3VT1eVCBNmEUKmeRLnD9BBfF0WjvbPqQV7zErW8VNxdmvDtMS8Dce0lSfPa6bi7
FUtnPfQp1zvN8nm3zBXUpISLanRiPqE6am+RkTWv8rzDhFOznDX1LW42rmy6l1N5likrIEudaI8o
xomf1H3zOsxN91HjmwNU77WfawR1UIlUwmVtYW0eY7oROxUMQH/GXl6LpTVGwApBfD2lEjLD6Jbl
/IV0e4GQsbHBy0JRGklpvLD4LDfrMYDHbBAwiK2mIriTFUpFiOpr03poLIRxqUQ+1bhJfOVKVT+7
sZuvB5UgGbCNhehY7VNESuXYm3jw2+PcmdDhDKVPHWGve/C+06NvZKyLcZTugePm68Y04msVtC7h
276kAkcZy8TCaYtDl8MUWw0BTZx1mo9IJcuB/0OkA58I77EY1tnSgM1eeM9pY1X9h3mmae17GhNQ
jLg7gryFonk4P+UqQfDYQJO7T5H7PAHgxgg11vxItCf5nT90zYuDFeCenLaWhN5qTK5nt6wAvYmq
+1ggXLrx3V49mc2U35EoKq7P4WgXEpjDXSs0B8qRIdCxw+RJkZFci56r5kPDvDFjY34zFyzSBmy/
akXTPrqzS2CUrZlUF64z8hfrJQdMYE6PgclEZhk1uQZLR0t8Y5Bp9ObhJK4AXZCXvKLfgliM2NSx
Cl2j9uCXZ0sJldVwozuRsOVaNapv50OptQvFTfEkLWjwWXpdwZPGmpVcF3lGimNpLfWN4WQ0cUFy
ca/NHjfTwXVqvwqDfnirSdQg9d0ss7Atx/YNya31JOJmXGtMZV9dnSmFFXpqb1ktlrfazpouhDqC
873LpPqK1naR3DNcRGBduSwuX/J+Z4651ZHPB6h2sQvjLhgALaWeq79Ojd/eDhFacoyozdWAtuUT
XOD21hr8+DpywaAOgQIC1PvOgXWMrLDZ5/2ujHj40GJrNm8xvvas8cTTyUM911w85IiX7ImjbaMi
NKhoCTz6poODOTty/GdobMNVRKboTheF3n+j0rZ8Ni8c2MdqJQkevnEFkI2mEv0jbiwUs0vyNsQ1
/1XfoGONdOO8yiCWW9GAuEUpitnZmUi/0I67s7heKyaaYp0PHe/h4JQzJM0OOMo5CbsSZOvaRUxO
sVHfD4G4xL2Beu+sUIuGrluPKsiuWvo/OFg0Xn9MgA1ej2tzLEkR9krWDSwyu8lMjcvJNZpr0IHR
Pclz9RmeAnZwSMtlhbBpQBIlzYNMh6Oe52Kd8m5emvHYXQAsqo5xAoueUp8SMGD8Rwv1JUBwc8i9
iujZWjtfdCGObWpaLGk+/+b0SH1cqwmnQZzQxYkP1NsE/pkT6ILxPGeqBzLzDBukdu0xLUsoSHVW
zx+QYcV3ZpUAhZuavVsX7TpA5x2v0rbe++PyQv+v/JSXpIPwzeEi2QaBY5nLDif0QIckYZbnZC4a
prPSES7fvBTNtleKwRdWkjUV6ngDgtncoQ/t71WLjt4Zg/hO9RxEyci7USYWYBrTZ7olkbWo0t0n
tx+KfZp6T1NmIq5CkE0dSCm3Ks9JHHU6JpepT+MGPd4hIvflNTGjcat9w9zB517WfqqcNaooQoWb
ZCASjlZhPM/uieJCfMiE3GHCqiGEZizAdcbuNHbbYBcUQfCmc2V/mEhbvgrKYEG1UIqHBnVcOFHD
biVr16mM+uKJpDHvdtbcJamBH2496sJVN3SENU1T83Vh1GQTPj2kV23GY5BWBX4JY6oISWsaFMyw
HEALNAiVGSCsgoUgFuW5FPQizl5IgcqPMV4NNIVFtpLCIA0mm24X0/6AY6zc8ipuQQ9lFGoSi2Pk
qStgENFjkdeUGULj+PPMDPn4kN75JnrKvHT8Uz/DSo7MZJMQlbfKnU5el42s0TCPuLOWCjHwPNf6
0oVrUlGjGdgyhVsdG4jo10XmkPCMZw0xYNdBP8I+lPEaMUPTl0QaZh9LwPY7adGAp7UGibldzvYv
vDLTTRA57QVY9oxdnadTwka7LD8GY2reYf09dpk37SM94OLs88uCu3zqq9Fj1a+JjGXAc44fHC7o
+84rt8/2FrTyj3hqV+xzXrq6UiGJW0vYNq4OM69Cm6YhqX6cZtRrte29Wov7FX5Y+0zFWjwXfVmz
aPXGo1dIYwuXggQ/T5W3s0vFUsydxdA7GJAiw93A72FO0BJI4zwaTj2KtfbM3tujyERbWAm3vjbG
c1AbiXj1Ne2bs2AdHnzNGOAcpF5DEn8uy6y6RQFe3qKDJ6DzW5R0loxEnPW2+VqBgPnSkuzchLbB
H2xRARxll9X3s0Dd+LGj4uG+gXjbAnlFWPqNwF00gKOXAOA5X0t6Z0thoSkEdeoc0LTbD9TH7EzJ
aBfHOJ/6L2Cbhy/Q8mgiEHhdvuVwiODyLEP0bPaZ9ZonhO1ifZqnGwzF0TOR02zCRZSikm8WIp0N
2cAisRcNv2nJZXVftBMLQ59MZzhSDCp2K4KRjoaaEh6PxFYUOHVV1PeJq8CrwsONnqUFQWkVQFHv
1uT74nTBcc1jVDkzZFfd8ys3GXwwAkpQaSHFxOBaks4jqv6ULnJg32hW2krCEURBvKV45S8vhj/V
BzHSfiTPOJiNnTGfS4CBCSk4vol8tiwx4TiBVaZoBZnKXSI20XNDrGHRs+40PpFYpcG0imJZvtlK
cVTVOjNZQsIJnv+8mBJbk1oR6ICse+lNlGmeBVtlxX6i3oHNi0OndUF30Avi0sNEq+4l+rFqV0Dc
fzorC1I2mAja941FF+gajMdkbQe5SLjjQ30vRxQV3ELmreEYtZwfnmv6IV1j5tmpR8WgdyWegARn
2aDftEtvdKVs2SSXrmElD6TC2TvQd9WHEgL3LW4Q/IANofYPxOX2MyEmwoquschO6Ou0yW+kKudX
p2Qissubp8pg/lfLIuSe8O7S+0/mNX0ZrqImZxjeCPbxLym7l3TFjyX2rtf91zTrs2IXqA4wvgqI
PtrB17ansDB5f1bYyYn0quj/wRiC7ISyeaCik4losoPpdjRROmYr4LtbHMe86oINNx9hvl9hqUis
XVVYnnF1LJjprxPtmGF7LiELr4IrXKANfLQyk4zjojaPzKS7/Vgq57aM/ekCLVP6tCzJ+DjaQv/Z
Vv/vVpdepp+7uq/fhu/1pN80ov8pNv0fpEElYeQ8z/hna/iscv1LvXqW0f6f//iQ9p/rqk+rv6fl
/fVP/UOF6hJ05Nq87TYiozP74Z8q1MD+A7WBizJMgH5AHsL/9A8ahPeH6TPHQAFEl5m5Oz/jLxWq
sKFBOEjJmLag3iSS6V+hQZy7xv85HhOQLoEJonNFK8nT5r5XTKKOTXIlE/fEmtXtsWNON9LiyVrm
mYCHoSNV5G8X6Ce9858dEK0VSjhKP6Y17+ZFOWfd2PQsT8gq/bV1TpAHZQMYr/DbfTz31tWvj/d9
2/zPE/TOU84AhAY90HdiiiBzlx4QvTh5deK+MMsFAJNlbJclkRe/PtT3Y9Vvh+JWc6+RR5iQat+d
WpeMxL7kljjl5UgspsfAWg4LS75LXMbVsCzBk5cDoOkAAd79+tA/OUueJMnT4CN//WGkM7a5xl/Z
iVNvs8+rfET+7NsqbMo6/q1Q851O5tuJ8gRaCCcxhrvMQb6fc001hQUANXEaa8SAK6/pTM3qZ8KF
1YNHfETlEPF+xA5PIgbOI91/FFbN9xJTpBGadvW7INcfT98loAfGpo8owaNU+P4HZVYSqQLv/glX
M6f7Lb3CNLDE/JvHAvrPp49HmAfn3QMVZ5Dtkv/H3pksR26kXfZdeg+ZY3YsehNzBGcyk0NuYMxk
EnCMDsAxPv1/kFJZl2RVkvX+38hkGoLMAOBwv9+953IkuHK70b5F0+L4b8qJ0A0K2d9f1fV7/PPD
iemAkarvh8KX4q/zRNwxLbuk3rsa4vTz9zYMh73+3/+Q//TdsQitVjFBDedfnYZigDtPoaB3BRyF
cCUNl5AEAEdu7SXn5ff3P+wvJpb11oF844TrMB4rLHbfP18pqjPtYUE1vYKHAtDWJbV1ZcdWF/xe
4SGb3H8HLsZDyhblcU6Ne2aq6v6Defs/3MG4EFj2OAWvdoS/3jCxA3IuDnJOkdI4Fzev7NWszRFc
Wx13aIMXf5/nTks+cunZGv16eH0qhI6sIO3p77+U/3QFPPZWtKpypUPxlzsqLyJcZrnm4aUE6lEI
wVl4LQPydPtPzo//9KPAUEsfvRk7y1/vKNSOlkxf414pn683ilaUM9otSz1qU/07ROq/WpH/vNSz
fHswlKlO9XizABz66w/jRMo5u9HI3LMAgW1ZrX6r3EK/LePaBMPQRv7DvfyrZO//PTHrj1zFFcEr
mPsMmtL6K/2b15pOZLwndhhdREzWgEogyIld202PoAenR4U/doX+Ia6lEmVdJRTM4Jaltobc78hx
OoBy2PD6+7WCGC/XHTeAQ/lQnOIN3Cm7/qcviYqyPz3lqy+UeHfIjfjLQcmr8c+/cyURMqbS9S5d
IcqDWNDKaxVYh8TuUINqUc5TQuYva0mo1ZmeSWrwYQ8t4PdfNS78jiiXXMjYT8zH4pbmY+JIwzQg
XXiunMZi5RXwViAr2CMHODuJvHdyTdNjEdDtw/zCfLRYSc4hvSftrsvQ1Ecna97MENZXMvGg6GZ8
gRu6Xeb7RBVWu8d4Ej2bJbWybRrFjX2yO5+P7kLIebsyom58W7QqdtezBpJUUTX8DMk3/QsU3DRY
vjbewJaWY7OmICutuUMQI/TbDFptOVr424LLSDXLFZHMst1xWKWMOoeq9pFnRfMWaiYSl9Je2dyS
XYvlGItaJ6DY6ps9R1yycHEDmrJHOcbPbJm590wevLNf52732Fe/z0SxPn4nbQfD4L+Xc+784ADo
nIYGV1IbmPLojxTZhCrxgB93DKM3YwR0aGvPSIkWPStX3rRK/jG+R3fy+EZj5oIcZtUxdt3uo+2M
3Fm1Y38xv3q9I4awj7S/LM/OADxKRx7XqQzG6Nme2u4jL0GibAIXJP3SxTSkyHn1Y5PjCjZWDDAj
iiu+5TKbETIN35vXw8T6/Y1a8aZGpwsQC+aSEP0p8SZKEucw5M72MOaTUavmJbyk68bEQoi4h0wZ
XQv6klDbZgDyhWBEtfOBD4LvaLhrclf472GQ823OWaaRLWq68LbDOmy66HW9tIaQs1DnDU0B+8rh
l8G/m5fgd3kvBvC9mKWIZJ1rLxLx0Co5Dc+Mc+Q2Rg0fd/QG8b6B6oD9zK5c7uUhs6Jnujr5WGlQ
XuGPgZK2Je8iY0JauSBysOkwFbGcrcZjcLOExUJAQJX+O1hi/z1YacR4CVq88f5st7SSL84J1ymF
XU4SeN+qYai+yEXNN1Cei13TTTXTa6uw5YHgZntRRT2ck4KIxqYjSQQ6Yan7neji4AtKh0JcDSRl
DaGfzbdSSObxXgoFiZwvMXu/c7cT8hvNJsvMNFT4WOaBD9AyA+en4p4k8Si66sHoTpJTjfvyZ81x
8BNDaX32HRSuiHFHtaVlBypgn7MybRci/8xeNfUbxpr1a1DkbXfo/Dn4gTJh7zpTVdd1xxj0gHEl
JMOOAXdnZzUJ57qvbyNcV5C9ly79lrgo7GFt9M0cwCJqqjm+smeDR0d2Y8B4lHrsGS8N45axvnAi
TmaAH97yDfwIfkzfwRVgD1xGGfvMqfOx+kbyMzS7aqDehSqd8LhuRgmwTQ0ekbYtrT1gKxIJvVMS
n+Qoy8IEjLIW8WOfd9aZdIw+Zy38Sbyl888YoW2fWsp6oKusfFUYLLYAJ8mwVOhpWUMCPszb99BA
fZZqsZiCl+kWVKt9YObHB0nr1qPkjeXfjcmc5kRm7V0QFm5NDw7GB5eUehASLFqvvB6v2enKE6mk
2d9VjFVxesf8IK+IYswCSXqWdG2AaKRPcKlna++Udf9V02eot0PVHQB+zdsqFT9g49VodYpkcsQg
vbOwGUKkEEc0Q/Qwm6kwF35JrwOvGWHYCq5omDjZdR1G1b0wvYZNariprYAd2fscUxxoMeCgxrXj
xLCH5+RkV3i22GAj9tN/x2prPpJWsCDVC0WEs1irwYUZIsrGeiDXsp98sc8V7dvwfRoxbMowRqtz
gCm9xbY33YO5sFC4KTcwXcT7WKJVw0tyPComW3S2jYAH2B1zZViCWI1XfGbNajtxjsIcwhYuGBYQ
vhoHGdRQvzl5E5Dxk2/nsHI1t+22Dgc0Uvq6izenbhL2cynOcdutHTRPO+3AY/pZKvXnrAdv0w0h
wFXcoFBrMm/8WcqxwR6ZW/4Ljpro3KZRdyro5cQnNCWqh/mQpd+7wbxniIl731NJsgVe3HSvENx6
6wnYee2epJPK2wHW/TYoVL5Px7E5ZYA3QCRU+usSJSVaXeiNXwe/LR+DRH9CcXqdHM++y1f2Aesq
MFOH5O7e67XzkRD4/liUGp+SHuf7PU98tm+GHDCLl4C83wypyudNU3ThJQBqACVnLHQJ7pN1HF5X
l4wnE03iymvq+abpjPsYAB6mTr7Me2LyXAXs0OgJwIigKO3hWRU3U9t6d9Dbi7vG9vrHksHzdnUM
//AGq2D+vrjf6ygYrkygF+LgsaOCDXMruMxpm27GHvQiNsOC5SKKfUAE0rsAd/oea2t8Gk2SP9h9
DxJaJf63fAzyZNvShcS7ElfWppnd5DbyZgXDC9HWisYo2KR4ut8dBWCYapNoXym/v7IDYVFYDJ6k
PdoseTTUVf0AXdJx4o3y4nA6pEXlfglyTTVa5S5PWqXkgeYeCgr2euhEyfhG9rjp96LrPHWZFJms
rawFQxUZjzK/DSaB2SJK++7EKde6zsKl/ipU65Clz2kMZHwTivzUc/PcMjfUn/bQdDc9OJ4jyuB8
RZtGWex0lDKCrG2OFymL2xFkEnKnZmdhYVoNh4fEGUbAc1nsa+7Lon3LJ+OCGSh8CFgOy6grZlAp
IOrwRTgltpgtLULOjQlnppBz1ADSlkUIi4HV92ftBH18iKxmOSQ68c6eh2XQLQLqEftQPXal3Xzt
7bl7lnQ97odpybdLNoH7YIwKiZYCNUj9WbhzNTg4isiW9EOUhveQEdj94dCrYufxVd0PQEKOzDjC
loqzWN2hLk9fRTvS3KwMzc7KbdyDtNyWiiZd+YemC/0RppHC6N5z737GRTphuHfND/hS4ccYmEAd
hA56XFaFjWia1QUgs5js5CfY94a22hQK+ik0+tNPp+S+y0q63RdoGhd3nJim1DUk6hRs2Lzxwpaa
BN7OdxYAXzyTQWx2UcKePVnmCYAe9bTQb3vPyCs8ujMIpHB4TYO5xoSRLNkdLZCh2MTUqN5VUVGg
o6KcP6SWy1WjW8f2sH6MCL/PU4q67/1+gv1fLfQfyLguIj6nyf+uhX75Ob13f9JBf/8//tBBI/c3
X0Sgbe01dIegidjxRxqf5O0ax6elC5M+CtZ6Gv9XF0qA2Ek8/Vc6k4N6hBX3Dx3U8X+TLkNs6SH9
/C6s/otG8IcM+bdUXO+XOfzfzo5MsXyUoyhkTeeww8/68zkMkrQ1NHUtzmPjtC8Dtx27v/mHpP8O
lofVsCexAXqXNc6JUd50nR5eMSQ0T7q2nhrRdsAT8T8AeVlusM+SYo3dIGb/laX3fdVY730Ysrox
keElKeP1JvedpLuvQn92HzxP5U4J9KewwzNoN+mw2i6ixqgKWQIaUL7U7lED29E3EsEtJP2JBYwH
JmdEguWYqHnm4Q1MBGYEPbZt87WQFQkhBjG0g0D+mgJnQ/oiMvuQGVHHMuxxhDLw7WBrkMJcz2ST
M8/RXpXQ5S5hPTvPHjV2DRuX2q79rfFoqT5KJ5z9c69qMCrQYBE6v8SzxWx/Y4f5wHNe+/U79VDy
Iwky9tyLQ2VIs2/TWgzBFrOEEk/T0mZ6Z/gV2FxMtXMlhbt02z7AZBVnNqz30YT4ggeRZUCb6myW
MJWyU4kJ4m2qlAHtBTKXd/gk2RhL/w1DnbchiZviGVRPCeYpLlaf3VAGCUTOGZ+zmlLVzIzZxi6j
5JSPCUbBhha6FzUpSlnmQZ1DOd3gLb5Kx75/6ZKyAivc3btU9SFqDhG9MUnww0zx6oEc35aMagQH
I1k+IVNN+TNUAJxzkZ1dEE2/J6pu926c908LCLhNRYPJkeaQZ8slTgjCbjyygQsPkrEZM4LHYVHP
8Fs/60KZq6UD7xTlye2SNhCEevNWl92lHOrqlBuld6FydxN40003a4gnWtiHtlnu06Rkw+vkzxid
KMKGh76H6vYzUFVwUwZLfD9GNXuCtcsxwmxFWQmlnHDHj5zF19fLcOdkbrAbhmHaJnZcgDgf0mvE
1fZGmtHZ4wUV57BW6lBNvOJ6C4Tc0jXyuwIjcSwHX32XrLqXibKevW586zEByMArNPkZsxm/8y3z
BNV+eqqY7h2FLjkRKa1OADwDlACBa6KefehLfn8wNJGdncBLDy0v9kNS+vDcUys6DgEvUz8vz1S8
1LuYtWOTIzMw8Z/U99pdyxI4o++TBJ9lJEDG1DX1nV1lYJwu7CEIShZ72+IcIZ3pi+2Tj26L/Nkq
4vOy0HZbklmgdMF68fFab9x8yi5p47O10J76dCHPfOuXEKq82WT5SG4cSAJvaFpi8msGl/1VEBie
+J4m1R1hTeuzNtAFMasR98RYKIkMgLjDvjqXk3VyctE/0i00hk8FetM9wS32Lw3y1a0ma3KgCkJi
e4hDCj6KPvvSUVe5NcKmw5aiTudSEaKnGtzFALfjxsqRqkbzoy8aCpbjYbjPsD5th4HbglgwpEU5
TfMH3ksh9knozZfeqOoEp3keoyPUVjVtrTlgINnw2wLU7EbzaTcN8Gd8kzRCTX2ffs5ZF/GsjdHq
6hWNHm8J1nZvnc/d4kBqQ8HCgSmu0ioqj6OSRPwai7pTp+ZPlo/oTBl8Nopu37NpBHGFY23v407Y
uBogGEAfd0+xO0ZrfHt4DNiH2x6zE6Wn2yKz3nmkXvBhkmXHBbIvgVEZC2Yro9F81xackSpLfcSd
bHfK0fjt24yS6gAr/A0BaHzqZb+4u8Uu7Xuqnb42hZNjC6UM7lp7RX2xI3MgQzpcUxGsH5FtrSdy
9OG7U/pql+RRs13KqM02nAx5jMfJcfZxXa2yxCxugniuydEY+lDgCtyChK33fE51qC0xH9v1qWWX
GTyUVBYfYobie7ru0mNYDPcFbNu9mjvoniJ1NjHiGu+SRcJHDACwufMbmrB/8oYy+tE63UMIy2vc
dLk7nFxpXoM5KzdKCM6n7nD20DJ2HCRcd2NsbT7j2vP2mWWsKyJS6UEOvb2rBG4hDnNYrjEwH2Im
5pwW5lvFDvtusUgTzyrCKj/34U5VE+y/LuPRIrK5N2QqjmkEo1xgRt5GWYbb0Sb3tHrC2TfeRD2r
1uLO84YQIneimaqzyT1/E4ytv0ns8bGXHFFyqunJcpRMvvs6OjXQ2giKccgTw2p6mgTeuYiqTU03
rwBMCdrNsnaY0SA4lTX+nEg63ZdIZdHOlfm8azi0o4U058iKEhop9Ce0kq+lCuv9Eo39QXRabceZ
AlgLQiu9HFN6IPA/Xay8+aAh5oYiBk4wtO4C9V77WJywunOQua+diQtbiTk7jMqI84ICy9GD0EKj
2YEPwKy2MsHwYkn+zD0K5cbB4HHnN8G3ZWETWxHX36e5+ebUeX7lkyfe2HNVAKEboW7NmX3NPYCQ
prCajXn+2QdFdJhQYaj5K4BWRaxlGTa7m5jzCi1DJH948SffS42uIwrT3se5E2+JYXS3oycHXu4O
g0eRvOHL+aSL5adnVHGAWDMRd/BeOKwA/8y75rmQfNTSevC0+sl8tr0HlJmT/Q7vKN7Fbkzv8Ulk
D5FT67OQznI9kDc/jGH+rS9jsWMxrVm11fAiZ/iTnnGfqO9FJEyoZcomyboeqOK7U2H8Kp25Pvde
GRyyIUQ1gWt+6DCTXjOPGfdmXugBcOfvXQrGcCBEitrK7zCmeb4X1MkgCzoLkYyu5gtdGJBvSJ3j
ehwZnuAVMnn2xmOfmxszVvJLE66ZO45oTxzMzgHWR0YdUfLQd8V475s4ewuz4MnH40f5a3LrOXV3
cnuZIN+lmd77HRTGDa1n3lf6u0Y0PVo3ZiP33hIHZNe7EGGMslsIbQ0lPSoYqIZLaufDr6YKrC3X
eeNou74bbMDlgmTUKZx8+W3MO/HWi+lHpmNztwgX4WBFJZ7QV907vwwG6uEyBBtPaDgeMO+2kTOs
AD/f544Q5WMjI/9xRGITW1ZNiy0GI/Wt73XFJxBhSbaoy6g+Xpg0UeIQtsFRa9vnkakopzu1XbT0
2x7Q1W5OXA7fM+cqI66ZLGevHUOK71WCTXlMaZnOasgrTeJ+FEHnU1ClnB92kgGXW7yAGBC1qtNZ
jzW2cJWnWb+biCj9EIXkbF333dMyts05ZvEk0Wjhm6mC+yWorvBmmnA38DqYTra1ZNzOwRB+xEkI
JN3pwrvI+OrF1613Y/fK37XlWOx95eqtrjUovZZyZtQOt35sXa9VFKeI7nbKoQBvRFwjbhr6rXcL
44ZyR6XefFdJVRwTu80OcTiag814cq/5vY6IWtYx82lhODZhoV5YzfIXXnH9awGe6ynPTMx4JFRn
4Y/seGOo6k01AIsEZo9dZw5GSDeOyuarwSKtEC1pC6vf4YFIsRzvtSqii9O0AITLCa/dBO4WvSwR
ewTg9sHA33qBI9t/0N87nGRXR5DVM3PnJWn7tXZ9sKdoipnZYbbC2Oivk9m0WZ4p+C7B6/p+N35J
GNPTY+d7fbRbIu0SKgagP+xpqDD5Fe4RhGMZF8HXMZZL8Jow0112g5x4s0oSbDyILYUEDBiQC73c
C24DN0/fhnAMLDYr/RNsGeafXVpZN0U1qbcY2uQBK3rp7cjKFXTh0Umf4QOEPOzlltx05Vi+iHiK
Hwb+09NUsry2ZfQ0olWwCWv671UJEcJiDHEIDDjQtmJLWlRDYzamHMovNj4KlJXQOY6yzK+zmqLj
uQTiWCcEzrS1FJQTtto/jHY1PlATiWXZJ166yfBb7ofMBvtaLT2Guqw69SFyhKMpBH6UzD3quylJ
6W+Ikkk0zKiAXjlsFkrKw5hGbvoePDhTG4f4PT7mPGxG76k25A4YpPUzjOy2O2VRWkbYHeZhuQIJ
ZG0xatp0RGgQhIDNWEcn6MFsnQL3ZNLAf3GkKilYIOkXnlpUL/s79bPxTlhZnFyrYVBkimYGdHtH
JqRdnH6geMEKR1Yf09bXg7H0qe8i+3FqDGcBu7HWzBc5azNbl2Zs9bnlntz1xlXXcNoZBDp9+Fm2
tfdDVGuVXKuoVDkS8/jS5VGs3mCOYCTFwkj/FlEf2S0LHV6dlD9rqZNT0JdswW2TQihXbfi8ZITq
VMDqvI+gFBxwIizvgo311TiDzyw4H9ehFkdy4P1lcRrzoGmvfU0JsjyOo+1fFnDsWwfH9M5PbVcj
+pbuPllNm8wA2B00JLYnNDIYoxk1Gl6DMYDf8StzBrp/pymi/8TOaNgGHVeSNNhPDiHGvgjPtKAN
u5qD+yNkgejQ5sJ591GgT2Xe6k2cszIx+ZNrPUd6VIk77Nrax2ivyoDL26XjdzrPB6B03p07pdGH
QJbCe2hjcBa4mh1nPjU2ZvG875NrYpxy2mALWWsWg+ZAM7y/byjrI4GxFAIOm0rJuJfpPip4jccT
DMyOPT3crbA8WUxDdxCmGMOMtBtQOEk/lCWsGYHVdQ91DK6jikLrzrjL/KjH9LSiK28oCMDWn1Qu
YTtYJaS5aN/QOvBumFKg+OkG/nxt8ex2a6iUJvOZ4uTt0jIcbnMz8NIZ54fUiOh2mJKctngVnPJA
+fCs4FiIrq4vOOzvJaEzBg2MwrY9RvwupC+1qrGqsrFr5G3+q1ShFDksVzS1rIjct4SeIVzuHeOH
UqXlm6W7t8YNYTUP8uhh+BSbWg8fuPO7E0h4PNcl0SGbgyfJd580H0zkgrJDWhOzMAl2wVK8U3+U
7geuFp0b0yuGzivCYrt5aT6qrHjtMiawxOpEve9RPqkudakmAim3KVQUXzKFXS3vYOiWicBYiqlV
bK1qInDa4hjumYg21xQ9VNwtwHxskYdbp/XUdZEk+T36gxC73pt6uR+0GG47w347E4Oza1b5Z5Kd
PkcNHAPiMsuJVlzxc6w4omW0q5zgu/bArhrnITMhioAmfpdO5kJcItsImYcQc3vij7M+UwfJrMSx
gPuH5fAAVpxaGNV857zGVmyuIIh7S1aeaS0YcpTobn6hdo+wzDDeuPToPrOV+qKsZq3vMeFVGlDa
i0GZjWOdnuNxWQvoeqtlINd/A0d6M9oQudLMea4gzMJf8OAwB63cjvDcXtLJBuPftFAmhRy2Th/7
XwD3+vS/5s5VNafXVJ68GR12p7lLn9rA/mTAyP5vZndUJbp6SmvnjQkb4b2h8j46n9GgSFp3h4f6
ecKu8al1aaF5M6A2eMXI01qT7pGHg/JRzkZQA5VkWGy0xJ8sSF5vpmGAZh7N42NjkxjaFDKm5xAB
Yjz4HSMINv8UyXnF5B/z3o0eaSfyGQ+6fh3wxyMjQJFeSu3NzDMQiLy9UBC3GReVTBx14hXFq8Ob
PPP13UC+HUNEbgHepiGAwYuzFNV+kAVdO71INU0ggTzzN/yrvJKfTuI8elnN4iFVeomwK19mn5er
7Y4/4lz3TBGsPNlPwdrVF2YlwPvpgv+a0gJhP7e8kraFvaJznFUL1BVlbxG8LBx9DEh9wy4PVMSR
xKC3TTqHJSGY2mE8gRs4hUPzLZGUT3DDbwul6TxMrJs4opV0KfxmnzUh4b3BkJbPw32YB8VF+8h/
TSQop2erT9wToHQMJ7JNhoco65gfKO74mIqTaKoeGk+TZy/n8Fx5AClCiz4rzi4IiMS97vAVvyjb
667wmpPda4mnJ4ULTUPoZK9q+mSmjMNZ6/fduTIJTTHkaDc0PHxQmRk99JZAhotHtU3r+VuOuWXr
mNk9MMpVm4yKL6bJ9tMoiXIGE42026yvx58+yaon1j5MEYHfbkPR9Je2QYwSdsYIxPJuCsa96CxK
OftW5PkpCioi+0W3jRcX7gjDqYi218Rmvpfhdb00vB9tsuEH0vb6vcPQ8+YT6Cp3ubUsP3InZeZu
z7n1XgdlexeKwjplvPDajRsS3ZA5lL0w54gEgC3D0KgggREV2hOxggseFzxaiS7fAV/IO5hr8c1i
0v6HpYJPSnlnzejb6i4NMvTDMtHQ4auQVJ1WYvwqJ7+/d5zUW27biZHzZgzL+ogKWpKaMa4GmxUF
h7VBKaQEV007TRs3UIZl1gdFtSvnhdi6tVXLVN7nZXBS8fBlTvyv7BD8J5g/9SFpZnPiOaBiue3o
r4zk8yiBTuu0cp4SQe1il7p30u7i9xKH/JYWBbkFDkGBb8EhHWa3w6bmuqDAdtOYIcX3EJnpkARt
TfxOBf3Fq1h/aLkA4n9M4nFaRaKC0SNaGHuaMrA3KzOa7d1Ya39FPLTPrfaaq6aREhQ9k3Cx6QUa
36yzeDuzLrwF9RS5t7Q0ii8DHxDsZNMvLz3kiQ2PcYxohEBNpgE72Y3b0/MScvfgidEjcNumoiOK
xFy744UVbWBUJOyYZnI2tmPAYpLWZCfEKvNW0n32DaoEUe68z8yJQAA+fWsCJd5JjGSbxCqGLZaC
6cnvtUF8ErkONhzDJFcCy0rxq5KYPAho6yROph2a2vw458OUb10etP3SUBXFhp6D9wRPntCNKEmO
ufpzZHtNxVnzMJN3pOskEBf8BWbn6x6umyKNOCWD85Jl7MB39M3Tmdb6NuGVmsEsFhZy9BhI2PG2
SX3P1Ht4sTzVX9y0QZcp6Ri4acEFvOTaEreiHOejo6UdcXjt3AdIDuEjjXwcX1o7jkgLp873mRn5
hfT48OQ4LmLo5PQ8pXXFsropfVk57BlT2AR+R6wrHD3eWP2IKrhx2yjJblH4De+TqHWLq8x26DUx
wehzpctsT8IwyXZT3t0vSedlm2DWTEGRob6A1kwumFHzbYXB9pNpuY1HoWOjtgS4qFA6WiqxqILf
JJlqXvrAp/9spSAktcfLjFtqx2FH7UXSZUdG2sAukUav2ngKz8MozB5zVH6t7arCjUD29bpe6vEr
XYNmYpVV5Y42IA+wiReznBjrQWNLufXnUZ7K1E723bDo49jR/upqGhhoIBrNjSxK9xX11uIlNuov
gv3dNfEr2nAMu3/kzBCVxkoxsmbDVkYJc3BmGWBDu/KmN9EPa7DtPYtTfApS30BJWmwSLzwabuak
tJ6ScEpteV9NwXSGvDZcAitcxk0QM+o1nDp6doxb9Ob2QjS1pygkzK9hyHzHVGjTaDaLQybn9wRD
2BamBicDmSEr2nGJVtbOz5Zy40PY2uleO4tLs5gnj+mA22VoZ+eMHxjNps6r2UFog93gTvhobLJK
xq/Zy4qlfVOFN285KiwnonCkqkNaN+5lWKMD2wxnd7i0huJx8lNFAysvmww4IYk8IA7XFhz20Wd8
g8Zqs9Oo04NNcfUmqpdbP1/45yJ+6IDz342mQgce8ueoc17dhMXat6q98txlh1LyHlV4U6KEgceI
A3/XWQXFN6FVHxw7904jcXqiho/Atjkq4MDdRj1tdUmy3LmpcjdF1rzorsnug6Q/xZZzYmNljsPi
Dd+siTGI41qvMKcFzkx2yNhlqJ4eeFFTcvxeRlnzMPbNQ1/TVLERteTVbq8HwbSw7iApzqTZnPTc
VMK5xqTxAUq1v6mdiqpH1v+NYgyG0BN5r2akhTYpp+tB6wlAR/Pyaxb7v2Prfxhb244QTJr/+9ia
OFKbKEIsv1Ppzx//9//88f/8K8AjfmPEzKkupCmVabPLdPpfGHn/tzXIgn8CTO+KHP+3wTWz8j8G
1a74Dc8jgpjPUmqDS/3/yetI8RfGGdQCiqn4MBHYGKv9YLV4/5vFGRm2kngnaUuSydtI7fXGdIxB
SMC8sr9/Qgo4VaJvXmVpv5JKtg99OB866C5mxbwQzHfOLq3i526FwFQ2ula0gmHaWTBVXGEx2Mfa
zzkGZF6noGTqFSpjrXgZqJDi0fqFnFmXXbdgK68ls8CYM9a+T8JHFBh5zwaDAnpTXlUjx36wHyv1
oWn2neU4u3kF3ghgUs1Q3s2d42/0CsXJoOO0KyYH1dXf1SHtgvY89l/wpHACWsE6CLFAiWDtjCt0
B0/wS+AxPXRWIE+4onnMCunJVlyPWME9dtDBS1lhPhjG9x50nx7KT7/ifuYG8E8JAajuKbAcwFft
2hUPpFZQEBO9ZeOu8CBdNKR8V6BQu6KFxhUyRGUONlm4Q2YFEHkrikitUCLOHO8OIfCVtHMh7InR
UeFuzVaY0WKqZM9VRccGdFRCPDKQj5bauotXFFJvNdNJu2B1prC2H6MVmWQG4EmgdQ9lND4stikf
c8C116qQNEdkMswpiu6Lmxb764hqNBAUpAD8tQf68ABr0zu7nWW2rltNq9FwaJ8a14qfMD74V16O
B3hjlX57SkzQEBzU6rati/E1jkg8IqpHz7jRqdir6x41ioHldTpE5b4bcwgSID8fwnFkYEPRLxgb
bMwn40r9FqqMkGkWDsVzlVf+lY91jIkfVmKv+hXapRsmPyRYWK/hvbBnUq7Nlxc5uN3SHgRI5+jq
0iK6swOqRXVprIWgeSOrEHW5yLGf23WpbgVwnqsZZtnBGcPsW+gQEd5NcVLtwb7Fzxni6xO+z3I/
lap+svPVsRhM+LTXECeJ9eyb1jFeYrQLUqeKOpBDiYlgbwQ2Y96w6rY3eVIx3vOmfYeV4LiMdNq6
ZsSh7ENwR36W2OeFWzzPkGq+t33oni2aS3mtd4Zvta35b9JhuucLtLawpXBPR0Jgkqx9ON2Gj2SG
NmMorpL53sF98exzBstPPvmPldedzI8hVmy1oRMMa3ZAFKSrfY7u7sx10LLgA206AJo9FvsK3wJv
88mU+o1NhjoqJPyVYo51mnk4uiUm0eKZbY+6nRtYH6pZhqPdu/qnP4GEiPuaY/D6m2UA9uWBySAf
X2DJeUiw9+Nnbn1qkONUPvxudbdM+VmsWevKp8KpyzzGJ8EM2FCtf/BfrAlmjOZriPL7WRRx5px9
bOPdDrfYzBing/hN98+3X3da5lOFtVkYTdPGNYMcUNMY7SWt0ncj9jxoIkkGpghGyjNypfNCbSIp
Wuwu4UPr46GrcxIzNrHsXduyV3EwY3onjSOVsZ5XXSw6QZnExaM+FOjPHyZM1W0l6oBDTjBfNbHt
PMYik49jY5X7lDsSp0vkx98iB+Vw9MsUf0JME7I1SH5iOFf5oUhS66mm6Oa4BATXmwSgQl3g2P91
tRC/6ydFjlFSjxpXhr3RIIlt8PTOISXudtPR6Bn86nYPEj6efXOyDQtaiZaFv4Bxe5NQe7CVrOXw
2XL7P+ydyZIjybVkf6V/wEvcfLYtZiAARARizo1LTOnzPPvX9zGwqlmV/cjH2nNDoZCVWYGAD3b1
qh5t8vDcV9NdpzWPfUXcvreLH3kElCZzWA15J6PtQHMEd2GvJ4u0DXdZXP+0B3kj6YPDLi6XueFe
xsYEABBuW4rsg5pGe1sfvaOjWu5L317jw2ZbNRVL3CjFpeU91mEyphpBRMK5EGBGjCW66PQ8wxPh
BfipS5PZEIB5lLEzHuVqGONV42MZz13/TrTaeCtGg7rnIgC4xpxJPWWRxAtP9tZ6KqnucUFD7vqe
sbP1EoqKtFp85QEN15XxzZqluKnCqLyJ5w4rsIHgYxr2Zy3aXe7Z97wmaW/uO5NoeeC/aYHx2mje
59TRFkGBbEYxIM7AbMph+WcmlXzNDAnCqClgKx2neOgwqC37MJ6/MK2QuA5hc4AO3ZQt3pS4Kw/S
TWB5tCGrlZkvOHLEZqxwzMTDlFDLIp6cCdmR3Pk+GadMLUbN3cBDeKV7Xbke84QmKdlBlJjLjYbI
UOkoQiOm9+OU6O6h5sIHQOboK7v333SRVUstqxb4P3+aU3kpI8/9jgxVhj1U+g/X0YqVSJLHFib5
+0Qj6pp7vVFOThqXOwYaH1bVwZKIO4t+pot1NPsUiXI2yZ97zCwzgBjpP1RZ8xVOGKz1nE3/SFiH
HpYAmtoSTVGtqWcMznNvECYQDvaFIbnnsqrXmDQFAim+1MHocnr5Oi3eJXlSrqxGQzcWRvnd2Eay
xpKEzMsR3yzLdxqq0U69RtK31L/qPq4uenHx/4MDgOXefdKu8laF5lafKh8NraQew0T/s02wKxzV
tROF6E8+BQZLh9sQOEIevHox7+G8MVctxNHjwJ5mzSHB+7Jcu7+4YBKekqlSZwhSV0ABHbq9Wn8A
KmSg3qOmxk+x22HvbyyKkqi7+m5rirAlxe/ImY2/KnoNqohjDZuk4c8GrCqmudXPtLYX96YFUY4i
Zk5WKkYxlLV3Lvty+IE1IP0xGMI8Oy0GJJsTFiEDVm0pdxFP8jYCABXmeAp8kHmSgTMOjj20M3Fo
DF/QQ9zMztmQVbfxiOVQ9ecFz60zarcOXsAlGjnde0Cv9aVf45bpkxihw66xHYncZ/is7NJYWPPA
a3Ak71EQlD1YoDrXmEyytd9U/rMEt34BERPFhIuqnESAzLUzNe72npNCghxeVOtoTDExD3ZhrcN6
/JlnhnErsqB9Gupo2JWhW704FboeZWH5CrIDorM7NCvNwlgBMnmfZJzCAEFpB73gAUYOudoVoKaX
JSsocG2TT7gNW7RfYbierPTDbSika2p/uE0cDfO5n9cbkhr1tjIgNHdD4iPl1KcRsCYM+m1AgAeq
4vwW13VRstLuYVAOFD7PgmbmKGzSTWbp7bKoE2s7F/NpjEKMN1DpFkjb5sZOm/5uVkuxhFQCb67e
u50GgJ1V3AwgBxPtjfTVWSBxfWOz5gDiTO1Glk6w6VIavch8YSypI2WuI8Si04uBs0u/8AYtbnMX
y0MpO+qKdfQOsxy34zAykWJynxzTPeMaFwsYcfEWyPnWgRKBGlyvi74IvlGHaJnklYcJlbLkiIq4
UR/HQ4SlY9nFjY8v1T9GQXWxcAKsXEb5/TQ7I3ZJAPTQybQwEeTy5otMeLqKG7fTnEhV9YSpKLdk
0uPg3nRihm6jawbsJM1g9TjkNI04WhBUuD9JK6EVoOik07gfOf/OR5ujCkuDIEvs9cT+ZTV6qp3P
7rDFpXj1u65YZQ7e1UVDsGP6DBNv6C0ybH5h7NQqGBzGvabLfpPlUlFbuuHBd+d5Laa5OQcxIg5L
HesEG+S1mk1kstK5RLJAfZzb9hICHkS7s+Pbyi3tD9ZT0zI28vlDNKI9DRn9oZHov+tggqeH1nDy
+t5cuR6sHWtk+sE/0dzBajGOMFOqS8BRZW34UJMmDbnPw8BaZV38TvphAmhWW9j9ff+QIdiiMuk6
eaEGK0uPLc5HEeRVWaZUsljRFjLDo9SQjmxSxLPJQZuI5pdrDP2C/WV9dgQJSDaw+HAasFqRPEyU
qefrWKhDfwAF5UO34OK4iR0fhyFvOMcj2pps5vZ1LB/0vkMLJVpAwClhlY810fcaDgnWdLQAaN6T
rZlfaH9PT02YfTKABpgijKpDOG4VZoVabmxb4WeVZbz1tSr7cntHPbP8tt10BJ02tdDrN44vzhqV
b7y0eO6WnIEuZhTbt2aMPodKmpoH3ZLVikgDd1qXD89ON3Q3VWnmxznt8fYhKqe3SY7dBuisGX7k
VcNOx4+jcZOJkFeBLmugcYyGiJtDKr0vL9B5cPSBLS7gwryXtnYJBZtZ/jHjEcZk65tqrZ6Ti1p2
+pA/0mpYrG3F5vQVpbPhwbj2xLyPFMGzVCzPQlE9owBTrlCkT6dS0E87DyOE6Xhgu8O//LYKOJTE
V0BorlihcHcUN5Rk1BUjyulZUUUxAyvGqNmgqAJ66X+GikHqKhpprbikI4DSRJFKG8UsBYx1TOqO
DvcAnqmT6f0dlXvUlCvaaaK4pzPwxoWtWKi1oqLGio/KD/bE4OevXBkWG40ozj69AlX/q/r8J+WB
hrAVqP5fqz6nqEGdqaM/yz6//6E/ZB/5G4gVVB9qAh0DkeV3zUfav3FyMHBouPyPf+Ba9N8cIUg2
UZbGRUOB2T/VH4c+QSUR8Q/oKH5/D9dim7+wx3WQjshQcAs8dAsThMpf5Z8adGZF9014mDnA425I
A6eHbgQIFR+hY/VvOlG2s2bbxSUCJX0m8wXawMt0gd2ui9eMvfpD3CbzxE58TG5Dr42ThaPlMfm3
egsA2jy0OUM5HLCyWtne6JmLAiQcq8mEkvAptMObPh2Ko37d/yN8HsuwTu4ovPO2EFXDrXIrb60k
pfg7yDR/1XSJs52jsN4nYGhOHfcNy6yG4dLs4IovssEzbtyxGH6wIZogXbs+fKmwY1Ak1b3r88K/
FJVlATzXhnHf6R8JYYh3N0m905yYhMxZmLVr/oEApqozbhgKnduBqEKwFhRk6UswllQ8Tb61S2pD
+1SONRCXkeQpl3tAxLL6OxgNv8KnVYo7lKZu25pmfeGQOBziBODANfueKVn+O9Y5hWEaI6+eliYl
7FPgnKGzA5kuZ+0zd0C6IgIXxlmDJbCfouq1l2N1iQfD2Sah1z+FZds+wOqFfZxqc/1BKC54pVI0
kcvOJqfNVMbiZs7lvOi8fJ/iU0DpIt+2D22pPAuGqN+raRw6VP3hxTEcKmm7PP0gOdDu5BzhcbOi
6HPWu/QY6SSt5sA+JHVbHmp/nm9Kn1UWwPIGGqKnMrrA2rCCTJ1RLwojSF6BE7JS47fU8bcBG98Y
DaucSbg+ecPM4YOOOIMb4XdHEdlsSG093I6Vnz4WuRW+YCNXVQZ5yeFoGnl0Zw7g0pXm2zzcQ8NM
mFy49vZVbXUnTGgq+FHoPLDZpPibUMHD0gBT3xJvSbhKGWKCBbyK4WcUs4halqPJPiBPm3lbxmF+
FzlsuS26xI9oLwDqiaIx6XnZqWy1+GhopiBxmQ08hWG+uaC+izJ45gxCbkAi83xUxJvLRVLamNJT
jAcFJsvdjBUdkyKvVRTQXJznzJb3gT9x4PW0NXhlTH1Tv3Jq+4zLr//MeeHs9Zot+8AaHHNW001b
Kw9Hei5ap9nEss2fZBH7rxreI5gYlVHFa5m74qsa9KZTjsGODMhAg3I/JeKtlRDXlwGGOWKZefUD
gdZYynIQ70ltYinsp3a6NIObejuLZu9mUXuy2EXG1CxkBosAB3mo9AUwAs9mr4c3lR5aH7SFUwwn
LC5a3CNzuqNsxvsR0xRxSuxx0vejTOQj7z8OYFPs4qqjMZqMfBk0xcYL8+ydlib5VEfWh6YPuBnL
2sSl6Uzf+DUnVDwhinzte37+Cm27EVAg8MPwZeX1W+vSD48hNcYCw3t8lWk9783WtuUxNEYK79v6
XjQe0YIq4n6udaalCTGEDGU54x0GcD33XbMaGTYgGrDXn4cWGDJw7YMNqhDDeRh7/B6seFvgS6QR
2pzcpYZLA9KqFV3QCm1OCnoyrjTZ+taaLKL+ZiQhuAWsQYyIeomkkiuwGybSdB9MZnXGsI+ELQuz
vdReZCmxN4tfkigmzFiJ1hx4mPndnpVvTn5aG8ofeJvLemfBhd1VuqTKw9anBkJvrX0WtgtuDi2l
v5sq7HtxModyUWixpBzAgmep4fD84bCi/iYYMLxNVi5OJrB5jHAD7nyYfFNNMR+Yydtwkn6y8oyS
EHY4IJEbGmkKoZcPeOvgvSdyuKkdDLJZimGe49TBKqeWepY8vZdMSque3fKeDEuwxrpXbdlHPwYk
b7ZNPRDVpbuWyR7vIHJxAvVBtr2zrvRxhjHSj9m6F061KswuW+tFyL4v1b34dtRF2nc3FrMD4peF
vhC9zGwP8h3yV57or96UOAwLYW2Ktn3tOmaKW8yiqE+gum5FPPibWaQ1J6lUvzjCDe54LI5b10vm
PcHgZ9vK80tFivDS4VMgnx5Bs8WNkr+aWu11kP1z6rCnIHn2codBpRm4rbyoJGHfjdmdxEKyIdhF
li1KrDO5b4bAfjZAMVLUshC87ZZjNqECG7LbkOWrYk6CWXaOpc6P6yTaRjQpNIMm1UpudWlYC4Gc
dqwEP/48tsbJtnMfzyW4yQfLq519DE36Meg0r8IYR7W2OdOPBj+4y9SxvDhO+uSfZVGWD4gn7j7g
g3+WqLQsfGubYQNJYPSr+UdCrr5YAtnGeybYIMQWe1ly4d26IrWwTlqb51EXifkG2L2rFiboNEN8
V6VdvbArw7z1AXdZPGQT/zLM/h4nnEGauwAPn8+Wy73WFXfB7EZb9ft8rItRHGU8U7vF2nIbV7V2
mySMV4wLg33P+ij88hmFdtFItTtH5bHk36O302Ga3ekelMywlZOU+150zXPtF9ldL+x+pwIwKE20
rCESuZJk1oACtYA4R49ZDKN32QGJJ/GCaWLRxKZkca7CE3ak72IKRG+7JMNX48px3/BihF9vDOdc
ep86BQCfojEN0nWNXb1G0Bd+6IOf7JtCK7e5SfPNIoIeTbtsHfKSpoySTbuuu5uoj5M7X3IEKV2X
6olWOMAKIu/WmEiStaF6aOJkAesyD4M9r0mkGcVDPslXoJeMEH3oheVN1VQ09iCtGUw32SDfIs1P
AGPKprrDcRORL0Aw1PAzOIm9zGJRESxxUMC3pRS5jg24RfHE7Cr5zRfGTHKhClbYX7xpY4aOi+PU
USpS7vhM5GozZBTxTVuDY9t1rRa+2njgonfD4RZfwvIBPVIPcx2Qj3PGanZOQoxEFLc0skZ6d+CS
Nerk4PawvZv3yp/fOPaOL0mi5Z9xPxrPEmr5o6iC8lBV0WOVu9M6M6tsD/KlXLpdj1JQjBcnnd94
AP60ovA9bp03l/nwwyyUKcdCpF80dvdGY2O8g7mR3mGnXbOS1458OdhI6jKB/9FWP83Z7pGkykoh
eyrTixZRF6U7dgrtvWkPMDZQ9MNqUeIwCR49p6tByhjzfThz3gFugViv/Tfq/Z9Vr5uMPP9uetq9
D+/RX2Yn8Y8/8vvsJGwL6CWnYgYUE/Klwzj0R9bb0X+DjmzRt+xZYO1Mehh/H6IM4zcgK67BaptO
JQcP3P8booT3m2Qaw8iL71/w/4i/s0O31Yz0z6S3RYUl0VH2S7C2PCBl3i8rdJ2ZgOhuYDyQ4Vac
/jlryBsJfk4F2pHkAClVCKO0/izdxHgMw0S7IM1O25xzU4n30rOXaTNindf9dFhpjli2UiMyNPbl
W0PqBiY9Gwk8Qn0R3cX1WJKVgU6CmYeGBwJWxE9Uy4Kh6ZDIVKnGtbehMKbkQl3CvJOBi4dXaN03
oeG5XoTWYN1qSJm3Y55GKWJxO7xLorXvrhnihw1Cfm3LMOg5OddJPW/YH1YHe9LKj84I4/c2GKY7
XuJiBbF5epvqueYoGTBKmGjb330dCLY/qbUPDF3cB6Fzz/6GJyvvC+NJ7cyT1Z+ul/+BAvpL2P76
FagCMr5VXaebz+My+LOLIZstK9b8xqHg2ZR7m1TtujRG5eMpsM0vTFIELkNCJu+IFhjHfDD4aKXj
EUKPEp3dWxhPa9e1Qc7PXX+afTs8G1QqfYko0V7yym4u4cRa147i+MQ6kiJDT+1BWUh6W+I11H82
ZnHrefVTy1tgRwLnSBmT8WiEBtFU+RVXTvXx7z+0ghX89bqzdFddwESpoIP+f+WHJYSuwNexTFtF
5r8J9e0HRSFehWGB1HH1et/FZr3P4oFplrM2pXBaO28atLjT2I36R5kIfg3SHsbbAI/uYSAk9OBP
/LcKvsK3URbiJtCM4TbsHHE0g2q8sz3/mVW2QU89i+YkH/qlk6T6LsoHvLtarQEnUVGwgkTFrGdc
02ar9zf6bH7lTnccakPsWkzhO07iCqNMiCEap2Q92sTBdXa0kKnf0lLGBxKVwyeHDixVHIo/S9Qu
kr6QheqWg6QfIueXPbHuaBgv3JTJ2e05QqUNBbqJqazIMRUNfu0AkYoRMD0EzWXEzqZbRVFTEUaK
MRTMNVveiN22m1MSMOZ8S6DAoviUhQq87qXGy0Qf27eXIsICU+doRk5KVjuFydrkYdPsAIlHN2nb
6iefyqY7hrv+ZKPztiw8OxzjVTjHuNlCSgxnC7u3FrXjbdMKfqGGsgzM3rwbbHVvwmS4zyimeLHC
pvqQwNGPllXLpY7P4H/D2P71mWXDuODlK9gnCFPyXUrzrzeMAQXTB0qjXYhyzPd0UuRbcBR4EMbB
W9VuB6dHqmuHCfiTTC6QrrZhmLGGKfyKsVeeS8fwD1WrVy8uRu8VIRF9W3nl60hj1arqnOwpq/hb
kr626aDqcXanfPfHwofar7f05zR2MK7Z7RmXUWe7snAnPurUadOJGkts3YJCkt5iX8ADtUjYcJat
WBOjN9YcNig5icd+PNdJMd9fL9syBpxAUnQ61ZUtjggmPugDjwlBy5oXSXPgC7Ga6owFg7Q1Ca0s
XLGnij4w3m6roiaF2I2SHIHZddR9TTOm98QLvVtPB6m0/ve3rqEgjP98ZahfP6Ke5yrIrKF8XOrW
/pPraqhEw5qkpkilLh2N3aMrCM1V2kM8Sz4BJyl2lFWjPcZT1EP2GEtZwmti/t96esTrxeQeRJZI
K//gJX35nvQOVW0SQTlgS1b7byz9+TDKMbOvok7b/P0PYKnXK6hX3svGtfHvTx8gh+6KzxOPFsCh
dj3GYjxXZRBsKrykDKQ5zxm/GnheGA6PmDy0NYI1efmu+7p9IwbHp1KmNnkwT8W7Obri6AxUN4QG
FSebioDGY+qSpl+ERHq8f5zD/iVH9Po+/uWXb7mWC6HFQHqFG/vLLz9jCJ2twb4UHcPVYoCH9pOr
2fcIs9bpswCJdYrHZrxNOctuW/ockMs4JZO0ifoDLXeEvnF07FN7oCbBrbTH1smowRjIRC8RufLb
2WuiI8ub8W7IOOZjqRuanz2vCb4ipI7GH7q9Ps8EZJIKemhHAVi+dXsISwTu6OFSdpEWoMaLQW/X
TvMoT2loukUIcZ1N2pjBpoSp9MZYNW/roffZXIT1emZY9ZatYYzfIoCXRWbc0lRzsyHWs1lKIhTJ
h8B9hC0/ryBRlOU+tfALIDbVtADw1rjeer7Ugq/a18J+DdOWHw/3wWEea+PC8gmjURabPSHiCmBU
2cwbchD+G1de/22lmXqCqF8NWs8BUAHoGl3pb2D/DFwItEpPBNkfdfzBARqbE70ifnyaBcUSiNDj
PhmMhtgetgrNYslGQ0KzsrGznGOqKPL/5ULgkPjrbShNizODoOzjehz85djAszrrGhgzF3aaZCEn
Kl3GxfXZTGCXhTKtkks3VP4uWqJgIepF+e4wDjMq8UxaM+3vQ61ysefGKc0yGByAZepRsiRAGWWY
gvNNSxqR21W4+sc06OkTj//2w2BV+t1FrqWtgDNmLoFYj4Ilkt7pqQeys85cfeI6sODbLlIz9Yna
C0RnIsFZt/PYO5FhK909kcgn3EqQPd2QYsylxkQpK0e7Z4880a3W6d1Xhfn5nuuLwsyCdppRzJSW
K0wYCWV15FTfawmF4KWhXsHWgC2uRhC1a2lOL6IkwkObkrng5wkZrWNuCBlYXKyx0eBu9zz3k3bi
bFX3fXIo6BPYzTKdNBa2c7WdWboXJwNqFk0YXRI+8x6InhstVkCEcjA9OmnQvghEIE0jKjnBLuTc
Qn0BmC9AKGEZfmkM6xetH9QBB3HhoHsjr6omc1Y1smKwQNhv17jXMp2Pm/DIS+kU0BEBIBKgWXbc
BlNIxerScxrLQv0V+WMQtM3ep/XNWswiNj9C06dePhBOmdxobauOP3K6D9qIIOTMJvsjI/UZLNsq
IzvIk12lAGdxDJgjEScKeB+wLYsbzZrQSGxhmq+imCNY5ToQOvoiSZUINx4vNWfLXavhCyUaOc8/
DSfx9lRMaeu0IzACJ9tHmqZ2ZlhbfY9Q0ThRSISAveBQa1yFUcUpczHSJ90CEWANWEJMoM8m/YnM
cGHxCLbX5tjq093jEg0bkuzskvi5MzIXroNBp/qikdN8f30b/NcN/jiV1DK8f2VRTiVXW0ef7Z9X
fIKNPgerf70X3KdplNPM+T/8oT/2gi5EMtcwwd9gEWUNyN/3x2pQgDizHaZLSbe67aqh5vfZltIG
DNskKC3huPwQFueHP+zhzm+KiEY5MqAz1Q/xt/zhzpU//6eXJZURhksDC2MVjif0pF9OKpETWXEq
mvAwVuz6sChBRABU69yUlauBs4alA9YUhwH5Fk5lqvQZi03v2RibSLxWu5o4CndfkTqHeXYtYJx9
Qeak1fXxHttcZm1F7E7afSLj+qWiGMhe9hiRCR6DGWB5bzT9Ebclcmfq252x6DJ9RjSn9xo10SH2
yK0+gzibWwWGKtDeU15nyMnxGC5J8dAe2vglNgqCfR8yntzPq1uyJT6zDmbdzBdhqbLTk0flxkoE
g2UcpQEfoJGZcxqYwdhddpeGqsiN29Buv5jSXjdXlBlED2UcT/fAYdtzHRjZRVl/8zW7R42GL28M
bMhTOigDJy4vqV1ilA2Gas27Y9oFgwPMAQLvjQi9LU4eNkVhERUbO8cgazQhnJYWfoSAgkFpldW6
xksqkbojs04fhEExsQytHwENc7d2MckVngPzrjPiet8Xk7UKhXEXOjOvz9xx19qEA2UstfTOdLX0
bObDxdaHZmmnKRnqcnTDTwrXyq3lUr+LvSK5ERlIywid79LXHAAXXRgFp6ZrrPMQqrdS283dUR/W
lVEUZ7+ss59x78hNn1jEA2wefkHtNhfDkZ+2j3VE+PSOORqKG8RulGt7fpHY7xe1CxStTO1DPxTo
f1SCPsR1Y17MUY436LnDHXWkFeGp8CM2zPCdTC4LkmC8SXV7WtnUYS04ulmY40rtvi/G7CGtk4x8
atqc2QyGHIfIlPkyua/TuD1r5N+XEXfsE5YLsKKNMZ4nSmFX5WgbgND5STW63aDQ+MHj7LmUGVEk
Qtg7zgvJXxvHmBdBLtwQhtMPPN+/Uv7526Cz0nsOizCuCRfIi0vt7b1nQPnmjB/7mDnm+Wwp4lBc
9ozIZNi30GTzi25wRbtO1x6NxLJuJs6KbMAseFdGcypGc37ra0yIa95K4cGKAQ+XbMI5u5m9tULb
HLYd1IeNVoEJM2Vz0EPn1PdNRauVAw6oKrx46cVwwcw87Xmjcg2uRn2iosnH0c/R/VnT0g1mQXYa
pLt898ZiubzAz4clsYvvQpNtLzqHYDhbgSG4oDGnawpBPhuUbaSF4nkyMbtyMPyRuXVKDJYYLvl9
48a2BuqQ1Dc1fWkBXrdCBZXnTn+xOokrl23TDk6JdhpoeVj7UAJWsW698TBsbtlBjRutIQeaJoG9
n3A5P1s0RlKF7DarzOccqbEMdmLt4PohDY2RAWPEr9Yd67Ato4Oxj5vD3EZHUplwr1pSGhjWcx9I
G8kawnYcWbIxBpnMRmmTDPG4tJK4uVAokd6Xnh3se6jwwPoTc08HxXifjem8hfhOQXZZ1ts5GZ2T
Vfc0tpnDvp4gtq8G0Qz3zADPuG41Yl+TDTpJhDk3WMHiX8cIzKFWripBbvtu8gczO9IZdc5q74OT
mb12nFk+xvh1N5YBBSr0Iv9uQrq+xXT2nlultbcrTL1zJN6dsieiHtZ6+6Op+ci0zJarukyNG3Zj
UP8Nm0taB4fQZ9YV8pDeTTx2FyG7bk5INd11bj79mDsJO8Hn+Yzxrj1G0zj9kBMpZBoD9eqhqnEv
60gigZdntwUufbnoZdqVd4HtY6CGKtFsS8Nyy0Vq9xwt5rjYl0lPy2eUt+mqKHN5aWP3Z1nowzIw
6OwaQi+lk9ITeCHpL/YQ4fKMJgILpgm9BExkWBVK1VcgVHOBZ7QZHpEreBVwucKwhv+Ask6ckw9Z
rocd7xat+ky0GIxTaMVUxY8h3ojbpPYK4i3F6O2SjqDicbRq537khf1g1j63SDJw6e1r0jGvDUHn
QzhnbLvBHtsfLVc/wW7ljFkKzXetxeCU7qWifNxY+RjdDoWhe4dq8rVNK+McaEbV4s0wg9sw7dIH
emJNd1H3LLrCxOfClfMQvpWe1ax7w8p2IgrCdw9hD4Kyh6WMUFJrHQOzJoHrWqVaTQ9QpvrS4/4w
+75foJpi0uPR/hMGC5UeEEfhrfRNc8fAVekrlxaymuNsXmLFtBFZF9Y4d5BzzOq9qvXojXcyORQq
vk74R7Nbv7flT30MO4KYqW9yxE7I+SbpfM50d8/cn35nmemAn5I2B0/ksG7R2ZAOaXuI9jZE+4yn
7bLh/DCtkOU8eEXwjutFDHz7uesn+wjlKf3SYj3GAdkZRrNwALfc+5XlPPMeketynLHBTpOhAfV2
S3+J5zYM9jXQ4c8kiqTFwyjAaJzk/d3oVrgAsynU7qLYaUrEtax+o3I7OVMBEgRcxS07R0NmMwG0
KvmyGLyYayjba1LW2NGc+/tEABgXScjNWhZtdTtXJj1vzOYswo3rUnwypH5ith7ebLUz99X2HMm/
3+TXlboWyEAS2mTTjkbT32F6Yb4w1SbeUjv5qWZ7tzDVpr67Lu1dtb+X11X+pLb65XXBH1+X/VBc
4pfqagHwlBsgvhoDtBGPgKPcAtxzGAe6q4lgUn4CfnK5NpXHAOgqdoP8aj0QyoXQKT+Cr5wJVO+5
y/xqVyBYhDP4amKwBds1MzHcI2H16iDCFj4K1MbVpBwQcOnI9ShXxKj8EZVySrDMbdc2yEUW0k2J
Z6RpVw1j9DG92ixc5bgYlfeiudowMuXISK7mDGyTGDW6EXx9MpHCAu8nsXIg0M3fDgeok6+cHqbh
fACmkk8uyvR7ofwg5tUawiMem8h0tYwMyj0SX40kkfKUSPbKP3q7xmcSllhOjMCesYCYk/nhDnUI
SwJ3irwaVbyraQVYFqRU0PA7Wu34r8ncJd4uZstx8RK/6lV0Xrz3sofOk9vlj8Dy23tbYmVfxqMB
WO1qoAmUl6a82mrIj4kveTXb+FfjDUZQ/xX3Z/7E6gNjjomEcNMptw7NExh3ZuXhAWee7OMgudPn
Lnpl83kOWK4XyvVD++qa1EG4zKdW3lut1M+dcgkFMnOjlU1+79ZRLiJPBO4WwQR2uF331oe8Go4s
5T3Krzak+GpJEld7kmgiegLA0ACdMeb1wPy7N+KUPYdFLHwuzXTT6TpuKy1cs/rMvsG54ISKOsf9
duKIWH6vrFJAA+qnwHb9D4eZctNfTVV8mxisoKl1J2w2CTseZcDyr2asiDC+tQiwFnyVeLTzRa3+
o9TClEeLOZwKBJWX1B/TR/gL4VZXZi8wAd2xLpUDTCQOkO46k8uA7XWYDcHBu/rFclQ1mD/KRZYr
Q1lDMpY1lg9NFqQe8L11WRq4SZQbLdFEeRhYGR75hOnRUM41X3nYMuVmy8qq3wTSzPdVGpgrylte
yqvzTSgTXGBW7p1ZVdq3UPa4/07J/4l71kQi/rdT8st30/6fZ66NKP9rcvr3P/n7qOy6v7mG4zgS
WJdtEI3556jsGb85Nqxvy6Hp3mLm/auXVuXp8ehLmqocl+XxH6Oy+5uQnoMhg1EaQLcj/84a2PlV
VwbWoULbrKGRltmOiF/aooKJEy9o4nBPnV13g83Pxv4PAO7GnMDb4V9VvRWdKS4N9WBTRi+zDip6
lepi2FGpALjR9zt3U7eyfmDJCbLITOUz3rV0GyLJLsyok/RojHa1Yb/SJssxCe1940Pm33Rx589L
emIGdp6endoLK7EhL0sMsDan6V3lE7H0kq5f1BNU1SDzgieRN5KCUls5wJz4VQ7DMzsgH+af30xP
c9vTbER2AzuLhpeGo9U9Opc4tIUqwB3zBsamrzAms+ZXF3uqOG73s+Agqrv9Foz5feSXcQOoPx52
Ne1Gp3mYcnCSpv4y13VPvFqfHv0SbM9UN4hUsuGsKWf1yVMIQ2uDJAglWXG6cUhjMagPU/YQhIAr
CRiUyxh5bIUBS9xIET0VCcpE4LX9yWME9cjrLbVKL1ZBXxBLgYTaPiQUy9xBPDXvfcvUYepB5xCb
YuoU5dDT5pXsfLmgaNlaG2UPommq0hU/89W9by0tRsAFVRDuwh9NkDFJyTkuPLoYp7aiC2+hKfXt
yph0K125fWgsLXtAk0iD2Tq2Wk3vepM7LSrf/H/ZO5MluZEsy/5KSe8RoopBASx6Y/Pg5jOddG4g
7kES8zwqvr4PPDKqSWcWWbHPTWZGSpAwgwGq+t6799yOiC2UtWPRfbBbopA48c5yawxmA71NW7BT
2sLh93D6q9kzD10intGqOpue77JNg+4pKLQ4+WPzQafaXvs0rj83Y6LZ2CvaFdqLNsTIQAIh9jdL
wvC+pZNcID8ts4uX5PV1VkRUEj7GW3dV5RhY2bMVKFTk1ZAUh+egCcw7XZfJ1gnVdEWz+WtnWhBK
iXxSuK3i8HYeKbEmP1s1ibLWNLgmDnzYFDOpgk1fGMGdtLpP7Ovw5ghaOkb0McPz2IlsuJuIB61f
mjBsEVTVPULcQd6pvHLOSVhbD9jlkg1JHP2V07a1wvSfc8tGUrEvHIc+j5PdXxuVCZt4FF9JaPyM
hRz3FXzImrrNJsQltsQNeb+SYrHRWGDDqH+k4C7X8LyyrUJa3MNdhtV7EDYlx45g4yIjbWMcP0ch
fvGN1OCaYQzULUT8pCHlm19567hdvo2LdhD0GjCwpCISV9WSAbSepAZRWZm3oyOf59Z/FnjrG0GM
SeMC5gEkFVcMVd2obvYg2My9CE310Qm8R2rjr/QBYNQmnMGgA3ji4GQDTjJw9gQ8+8ybkkiZB7Yt
ec/fEK5cwJDXbR2f6QKOx0kWOcEjoM3Jdwrb0byQvQPQ2wumJlz3TfWcx0bV3zcgG/hIiIeNPrgd
MF6isksJbhoAGbaL0r0XoJJsKzqiiB/qO3M2PaRggWRH9nqdnAnwStJt3BKWsZpE6Vxaxwq2rgUo
LsoDua2rDpqMC7dLIq74aDe5diiozoVwDfgAbbRPvQwzD5TMnRPoASO7HneFncADn7L0E1EwmvFS
PZ692N3ZRYcPJtASABvgwxXHS+cuKnNIqApbpxqjfO3RcFonlMVIX+G3oNOt9oPdkhyKzfAyDs7I
HUjm+bGmYXR0Og/vn+iMJ3o8UZ+de5GGmzxrSZePF0vNZFiExFdniqlPJrL/Tdm05pFW0bzF6led
M0eUF5lZNTHOtkHBVZe1iem2p3V6THH/sVI19Z0Fq+jRczya96oiWtsBQrrW1az3gQGudu1naQru
34exNLkjrRLAESwQn7PUI/976JlCAYNudvA63jD61ySS6W99NAO1Glx3F2FWz1YQzPv9FJDXEyCd
JdMahm6kCrmhNkVADBJ/XZZBA+eh/8zGonZjlw2HYq6R42ZAHmf0ceOo1lCOuj9JUbWyLWPT9orU
ahp5oXwIXeUdLAP0eizcat0UOA2zpScWoeJsoSmuJBvstiDZYS0LYziYTSGOQiMeouMWHRUjxS0y
PXFW3Qjiqmy8XVsJ86p3pX+eCjcGvZndBwqblNtyvsWkDzYVWP23Ho7wQhv2bGb1nb0eyQjboGSo
j7Uv83nFYbreiMm6bWS5NkpyJrD12/oSVWF8HeNFX6cZoaM0cPwNJAd50l0d7GDrnOEI1FsxE+zu
lA0O3rwatwykqissGrChUAUem9l/9fwuP4ZO86X2w37bp+NrnttECBHVt+17thvZREc0LOGhHzOL
npR3PcjgvmsL69rKTTCo/eDQDorzXWPgTNTJfS9a426MEopZ5Z0COo68jdl16ObzblKpz9ZIVpJY
qaFVO2dum40Nkxsn+dB368ae9AdoG3o19tzX+7qPQzrqSaf7i8YhV25Ndk5mvvEEErUT1hJpZY+l
FlvwoLPYRpSH8wN9Hd/4NNL31JuYMcK8ULdMGvZp4TJwTGWW2VsXdYo+QLh/cNxGJZt5mDnKtFhw
rodUNjxWDLlWZpKQPS4k5YMu5eSsmHbVN2ZpUvVUSTN/tKp++rhgDE4ucKlzXxftntJ5JPePvF+1
cPGGk1DpyNKfFdyDIeoOzE8xc+asmF5qqBcNC3jDeS45DfjfrZUD4/Leo4o65UsUg2U5yLb8caeB
3X6hUWvAchmd21Z79W70armzMAoXRBWyvKa1xQ1KNaF/kQjDJ1sHMGqShdtWpQAL8DmAuUMaMGzE
DLBgBOgyrtjdGFeUdmWdm6qHxtqh2SC5xdS9j/43GQQUSfa2lacjuq2tC450JljyRHZQAUvRaweG
/ZHuzxnCvyM4KMXBL4BMuRJMp28kVBkMxkvu0S51an9bev4M8cnqgTQzfHxuiTNjCkAf5c6LGow/
fjJiylA6XpfSB14TB9OuIUr6MMtoGohEmOjFCU3/feU2umNs4PsbHP3yKk+8fCGeTvoT3lh7B4Z7
b6H2Bokyd/iMvYKAqjplgtOWBAGEGKSGlRG3AAknI7+2NQEsywkIcHLO9Olox7b4iKJnQZCRWb8O
e7j5OyI6ChTtaSeAeKDKZ/GeiUlt1bn05StENpw5riNynJx9wFgnXaCQfpNCu+36BKN775jrDrJE
tbZVlN/gAPUkMrOIpAAnulQO/A0f/sbV2LvOUZH1BvsdjeZdmzV9irCoyLDKqGbr86OdyEqph01G
kfxlop/z2efM/cHUyj0HiOLgjOjBvWpJUFSbICTL9JILx1qb2v3U5Vb7kQ5TuFKhY+/wVtFxmBxx
bEyN4rFNEvVsVfYw0gXDoBGjX2UvMf1Llmj91TSwnXU1zVrW0/gUj4bcQkxRn5iUtziIIAQENO7j
yNsgwTJXYZc3JCV2Fk6EkuQ5NcLM0W66Te0YccmU94sgdDjP7jBeawLf7ltglwTtjBP2MQZDZVpF
LxrRTb1iJsMMISYpZFXJqmFIM3Rr+nXxygq6emuoSO3MQbhfTMKursghnq+9eq4esANhu2U9T76V
nWwf/UJkn0IpsnDj6MQ/kZMXnGLUoCdRMZTCbFyfRR2qO2vuxvUoyEs0Z8EF5oX4TCNzq+mXcPYX
aus4QU+fr8PKlWZ5saOh6uyTzCiOE6PAVeVn4yMZgdbOABCBcDu5iUMaEUmSD9eJ65pnFgkMCXnE
y+IC0W0HVj4L3Oc6MuqKXJpEbTUwwxLNGe0m8m141xs7OYMGYuiYE5MU+l2Go1w5i/ghGgHi9erb
gNj7i8qnyGMO5U8XkCSwmMbGLv/STP1nSv67Kbmid/KrKfn5pWh/zPqSf/2RfxX+vv0HUfSobwU6
a9s3JUruv/XfwvxDOPhhFSxBAGaLluvvGTmau78LfWbiDMulh+BbgeJBB/SPsr2WQv67mbiA7Ynu
FqGHcixCc95HLNdB51FVTeqcmxUrk0lbALSVpGMMiLk1qq5eubTciKVMc6sMrkuY9866cYTBFG3u
cEI9ZMRnGjmjaWU1pLagrrKDgxf0UmFXGRxW7hoE/HUa2cied3nDHGe87sSSvYmEyoUsCSlFdeGu
a7NcXQ123f6Z4uHAQIOrUrJGrwnpdXeZ7fsMZPF9ILnSD4Y3I1wBIosvhIPUYhIxfTOZ93S/4LIV
k8wc6mpBwxE2PQ6TrPb6+hZtdfrQkGj+3GKfjNb0NHGmUMIvR+WiiYItE+hPhkWbkEtoNW8pDNEi
MSPE6WItppcleOgmrQv1XKNV2RiLOSYe7OR2pjrclb1Gif3mokneHDXlm7umW4w26Zxnx2Qx37Bd
1Z/wjuLIAVzr/1ni0smmJTQXXOxqSMHQ8R/BZeiVdRMvBh/fx+rTLaaf6c3/MyxWoP7NFSTeDEJv
XiEGLlT2BNs2q+zNTTQuxiLkovltT+Ob5L+c/mmjxz0KBn3nt6YmsRIH00pjPDVofhrxAQ1Y/IXn
wblL3lxNAwehmygvGO47iuPyYn8CllA8Roslal7MUeVikwKjjmrIJjj+YjtgWY03V5VaDFalHfYb
v8owXpGBdxwWM1b25suKe86i0iz6LSo9czUaHAGsEal/9ubqQrg2fyZCotoRVWHsSV+ejzYqqD/F
YgmLWok5bLGJwQwor8o37xjJUvpm6mc1SNBEg90hTlr9/d/MPe0huhiOicFhHQta06BMBt8umlNS
sRcVpzxox6zckLZaJ/7ObIx7z5Aep/5hRBY3bxEJSvHnfzqq/5uOKsJb9csV9frr+F/PMGm+1x39
6w/93UyVf3hADUg6tN9kRy4d03+tqa7/h6sErhqmPggjmYf//zXV+UOAnHSEYEn7sZlqC4RMvoWK
yWKZXhLo/8kau1hmvlth8dAQmYjeCCKBQ4v2/QorB1UPgqLmyHgEzmxahM6N1YzV9ZyhT/9us7n9
62/9L5jttyVD5/b//p93q/nbtbAACe6Fb8s36ub3WuyhFejCPVkcXWvEmD1oeZ1gGXzS3IGruibV
6tfXo039/rvZtJtNBlY0nS1v0YZ/J51uUC641M5cL5ecLTk1IXROplled5NtHYsuUBbnbU8+jiTk
PP764j96RvCIQPik341jhlY4O+by4b67eG0ImDdtUxxnTuZf8izH0JDJAZycnDFABLP/FJjid1/5
39xiKkLPshGhsF8tPfjvr9q1XdKMnpsfm1xOtxRH3ZeB6SYgwxhmYEjs7W/u8U8XVJKHlMvx9AqL
9KwfL5gIMgHMtvHRkwbl2fVowuhogep5lvHZAkb6/OvbKn+6r5xOOFuYDmoQjihgOX74htR6Yg6D
aTj05US+Za+C1ryZ51oMMMtpUeJsiOW1RxmCiSWV9zWZgk9FhcBpHamUIWbotu59p01U/c3g0Kav
qqi9ksigPlHb/uYpYCTB5/nhBXMd9O+8+5ydfF72d5+3yH0vpPLtD45rhfajkZtOcG5DfF47WrPg
setQjidZRpp+Xds58pF3UN8bPgYcE5WROsVEQR9zXTlMzVqcVpHKeJbwUJfnfPYkcCosFlTtJh6Y
ohnkdW4uyeJ16gDU6c02XFpeMXuXNmdvVzmTvDYa12jQ8IjyXBl6upedgihJFAdy4QYk1qs3WJUG
kjBPwxbGH9l8jeVMt/TdoHbG9AL9JWDD+JhACw3u68ZseOSCpEb04rbaAE4Imk/Krzyli8hFxnEy
XRhoDvbdVOjxCjkJClroEuOKzc0mSGRZCBqd854yPsZVNXbTrZ/WMNQwUVfPfWKCGqLNe1TEmNVr
CrTqmdHzcCsgxuRrIg1ZviaR+JCaGufFa0Bw/pWEng9BRdBFN90btSEfnQ4XUjzHzgtSdbM4Ygae
gNV3aM84zzI5WkLb73u74ZtWKfASupZc0C+glJpJmjab3hudl6znPjKH4L4x23jsfX602av9J9BB
zosy1HQfh62/ra3RYexSxh15e5MBDBda6HT/17MaJaHVw26Kx/4Sp3TKsqRcRPxs/8+mHghwb8eB
3Hej0SmpFW4Q58e0hgnVIcbzvbdAv+hjNIz+k1exnm66tHenba4R4BBup+yXkor5OQorXv4ah6SP
vOwJAhXdBbuIeTKmlOadHQJabTinQPzFcnSLu78aN4MyuaW83QS3ouDKCUlL5xrQaMOP5EfSOvZR
EoOtqpbvOtpMKLywbA5v99+eOizavQeOLnXdje8ZUQvslqH727/TBTAyci0S1o05Ohh817vI7YbN
GPr+rgfeRaTY8nqoLgXdRGJ9EJwl44BqPbRjv0nryfPvF88e3pbOs0S/6vAgJdddjWbFWRFAZU4P
SJ4ARSFhnYJhlyVwEgNgA8wKs1gSF4wTYZgY0BlFRH3QxcYenWEybsBN6eAeRT6Gqqh0EAIUUd8F
VyaWoWflm+OXQRtIGpjLzPHtqDHufWy5/dG+LYph35oRYaSzIObG8AYkNxQTK8MBV2mH7WMFknU7
LdyWoKBgoBe8rpFdHUerJoPCS6xrBzXVeiA8JEAhdu5CEPsqZ6ISVWR/0dDX17aTKvpfkfxEsF69
qSKtVh0C4Rv6Dd39GNVtiD54cD539DVtnq92tNYh/Zjz4NI8tkF7Ikwkx43+GNB24MS09FqWTUXk
4omZo7quBGr6VU+n94q0rpwffDLaEiZWiHuimrsvfhwBSm6NPow3PNz+CUHHRHiAPbQ+HQk3eLKK
ljQBadgfuigESNvULwXq/OuEAYF9qEeLJVu6Fg8dsZE8Ujp1gFxK/oFJaT/ds83xLJsBzK2DMgJ2
6bmJ97rtqmdHdv4TGiXyld1w6bQ5wzDdz1MUUEJwtqhsWT3rNp0yipXxZSq98ClxFAtmaaaPiSGS
j/RNebF8jbs3EKB9Y9ey8B35ZCv5flBs2EbLRwWDEe5isWGQbIc7aeWec3KyWfgf57aSn3PMAkii
I7v3jsikZgJ9ZNVSITSySU/KtKzXORwctW2K9JT5VXA1GlV427RJdAw9/9GNovqJEMgXImWX1T+W
T23u95uk5z4h1FhMkJWMT1AmzM+9QaG7pp2CcMof3QdTkU60iYdxseEawwZYt1zzXiItDZYBgF+Y
BYWGOfW72Tafctp3m3KiRbga8mjcMGZDmmeQwzascisorkHv26+ZtPj3K3as5oMT+Wbw6nsjYrO6
roJyN2OeAcgYpr1NFHxqXOVZ3HPrclSnc+eEn5gjwLKxC+/GjSxSA/hKe5fGWArWIGifkQhyFqm6
JcprjI11Kgd+1prEiS2eHqJOIzsLm+vGa/VRW4mHjFizLRCal28MVG5fRIb92gkclrdUzTw0dc+T
0oaEeYSTsTxKfYiehkIPfLTps5bWymRNTwBaPA0mn4aMX/+K0Z1lrbPMZx0EI8hncj0Npqqy+T+i
tOARnKzQv1JZRb5EaKas983QHHQ0sA4OTti2e3zq3hU1I8BDr+TKCZsJ0i+SqG8ri8srBzzl/s1I
i0c33lvBbL/MOmHBf1sC3agPmq1r4D5dLYal6HZJvwRgXY02DddeADVymEM1ndF+KVBYk1BgLbZY
c66dFzdjf2wRKY0b8m2JbmKGjCiaotXlxKCpa/Z/fSxZoOLa11HCSSIwDLYvF3fPuc4aGL66n267
gbNv7oFvlkQo6ZOJpBMwbY+UYrpIhepoLRq/fB7NuopuTLC3/Fh5xXclTYtLFk2s3Xu7rjKGgZWC
ooqUOwprZPWjJxiiEZhiq1Oftkm9jmtHPwRG6TyrSLKwasQYV2PV0DBNSUlu2TJk+Di6CPdZNzN1
Zc+WB90XGRKdHIN8lT4yvnUN7OaoHxFQ85k55cSG6z+ZE/gT4tkadvLa7+Sj1dRsT2ED1HfXuHY6
80ni5Y6CaMYG5TCpWvf0EdgwsUgXD8HyiyaJxc/U5zxxWcvPaMjFHom4SzSMH9vKiLeZ5wTiCdss
VnHuE0fLB2XFRv/AZBcnxToeozDy7pkx+oqtqvJnBkXQYXW802lshPJD4nFaDoGMdqReSo4bGTNe
7Laom9dBlsebbiQkd1RMr3PD5wzimpE4pcTcMPLqBoiXkaYhoevNZDv+KUvm6sLPX98jQ2emTGrn
p8nw45PRoZIc2oitRzNgZhCO+3WCvZn1o8P3IJ6yYJywEq5/tnUbrOvcugs9lnSrCfudFKHE/UVu
TTNN9bEcOjJcukzeFzZLDAROIHDkUMboyTiR4M1Mvxmx7aAJKYMDKP4cwEc9QDAu23HNqvANedk3
I9M3/mSPR55rDgZ9LcgNrQQJqij1BpGvVavzw9STjMXZOHiYVA8zh010k9S0kifbvrFFZ1+w5RZ3
/Nrsy8WUndj5yAsh7Ij8K+T/Xq4Q0GaXngxodKKRvhG6Cj9U0Iufm9K0rssBTf3aCgUHSByIGUKY
jRqIjJf3nPyKLUwm8c1RgXOysADAVMgBHdFjK2gJYmA1kvmrUyt+EJsw9XTnwD6ONnkvyBDlREAS
pMEOjG2nH5YVJAI4gT2uZzXskpIJnWkclaXr6sKwj4c0j1htYtXwRM4IJwKEL1mE4hjBPBN2jt2b
X5dRS9XxQ1WCX5CCw0GlJWlBvC/7IUUnPjtexezx7dA/TECxm+Xg++vr/FT9IK2WNCqkQ9lvU7j9
WK35QcSgqeyqQwarBqgZiq7HGhVvxjxelmeUFJQub8vhr6/7U+nPdYnJdVCxAQSnUvzxupTkmYUg
HehnkqmXzsCLm7dTNhF/HLF+lXmh75Vi9Leuh+WU++ur07d5f3cxklEV84LzId7r00Bj0T2RqgQ3
EEgCfb3GfPSWVRdTBat9Rzb0EpeOXsRaTt6mDYToL8vtf2Ygv5uB0BJgNPE/OwWvyh7ywEvx8n3L
Tv71p/62Cnp/MLswfR/lo+0uGNH/btkxIcED6AlMgkpaJpr7/27ZWdYfwvQo8pVHQ883FwPfv8Yi
Jn+hj5oI/yGydkEs0j9p2VnvXl6ApXgOmF04tBbo3ZnvHu5YN2MPjLs5Aiwj6CVJDHkvonqGoRxX
u7JOvI5jIz7o1nADzph+A9q9CE50AfDoLZ5vF8XWVSlUsYeoTXjkILN85aEDePQqhv1uhCRhW4rO
X8soIQ+ggJqRLFSJKQqzJ9usCeVa3Pkh/fpLKdBDbcgqIKS1tpq1DAUEsY7syENZ5+qhL/rpN1SN
d10n7sACGmJ7Na3F0/lT1wmmCQI9XPVTQ5uLFpC/D1EJkEzYLd+Lz/3dI3L7c+fyXZf07XpMolhK
mH+5LGU/LiemIQUZrGl1HJfycQqz13AGyALl5HdLx7sFc7mSa5mSjiG9XckU7ccrzfBfIKyq7DgG
dbtB+QHIQDvGnmiU+GEwM3tPJFnwm1X633w9F3OsYMzGWsOK9eNFE2G2Y160hEKrSIM8Wsx+VJYu
OsjJgXbxj2+mi9BK0RBHR4yB9serhUtBUeRJdpRidNJL0bypcho53vSZ//jra8l3/I/lfvrsdOwG
Fsban9qwUxpmUZ6K+FhHU4Z6MgrgJ9Z1Xm68RmLT0tF00zc9EyPwBAccrV2F7E61//g70yWlH4uJ
lfkqi8qP3xlfr6vz3kqONRA84idb3W5UGASPvsKy9ZuL/fwMOWJRbpsI3/DMmO/73rWfWR1yIkww
83xXop3adAZvMFYOtGKaqiEBw0P2wm+u+/NjtHS8UaJJtONMNt6tS2mYjEilquRYjPWAoZhfc7T6
cVwVMYX6r3/Yd9daKGDgyxkmsKhytnjfVrURzMgh8uNjDOduU0/oN1aVaPQ5JOHhw6+v9W69fbvW
MsIBbuQK+6ftnFpYwVviGZr1PCL6gyN6Qvg6yM2vr/P+2LB8J4fetr8QtnhczR8fkp6+bkNqZkxD
ggypzTQmfClbk9oYDPCiojjmlD01HbkUc0PO5lbkYXT59Wd49+ws3xUlIQsdfneOhe+fHXqIKTVa
x2cYyKetJJkuqxAQ6CVAW38qCZ3YMEnXv1nP305E359HuazJEsRpDRc+LoZ3j84ADLucAzc+RhhD
PyJ0zk8c7PR1xQR531gVBWmH+BBbnZ5Cdw3WRQ9H4rinL/jnanhvJF2dyO0JDuEy7Q/grp6COTHu
fn13/t3ndPhhmGZzOsDz/+7VSlHhjjOy2wOsHvWqNW3i9VBnPj9RpkbFKDtBF64TtOtboxzTixhM
TVeVcIJjn5b2GcdTcJxiz7r2DdW6OzVEZYJByUfI/+vP+vNT6wnuJmoMylbOwe8+qvCB7+PIi485
2l+kQPiySOhs22776+v8/CaCReAnY9gEpAHS0o9PbWyY3BSjjY/lCCLKjxcKDRHfzpmGjvPw62u9
X855PD2BWNJ8A8ngUH73pbTXOq09JSznDGU3oRegIMyYlGe8Kjt89TCZplGfZT+5z0ZeUGKXTveb
GyuFs7yJPz6unkVzGbQhhwI+zrvvnDWVYfJmBAe3Hxt9dDOTxbTzEYQew76a7xBoiFdnoWvF8RsY
paLTz/9OGxAFyN4YAA3BiUB1TfuFKLVVWycV2XpZhxnWTPP5QvUXnCJQRPdzZgXfhqnPnjydzZc5
a8is8OtGPbg1JCeTluR5oGnKYCEfzXsCPtSDiipx6KD3XUXI8Ugsq2Lj0XDH+Q5dmYVsv4iGmxxT
80tG1ujrbHCMQ06jmRNORfANEJNTnYq8Rv9bDFVwmFsCpHcJLSuwXUgdOSOUmGNXRW3aL0yA5J+M
ha0Po2VVhM4Sh26sSXO3v2VDZ9Og6ibC4VtaE5fQ4s22HZYW2Qzxax+xeJdt6HwLSwy/6yLn2Lgu
AuGF6zFGD7xjAmbvR1twGCpcBiSe25vbIqndZ68eCW6AhMPzxttPDZ6WPpfHNW6ABECztwLP7T7P
xK6QW+uHF3f5s61T8jFo+2K/jMeW1grCjUco0frCPpM91bUeb95ub6DA+ZlFJO4qqyaBupzRsh0B
xyjrZOIDv6RYB4H4gjSskOYvq1Uv9bnpAJCvcWkYnwuUglitxQTIJsvkfMDqwL3TjkeATCNE9GhP
sf2xR5xsYLEUxe3iHC02ic3fMwICvuBPJYamduPXRuBiQbGNqWjvg/6ZmRKxKTBAsj54xUDStmFy
b3NYd69ZmJs72ZT2S+LU1Nq8NLDCGB6R0zgaU7fuUqbBYqinm1ijN9m4tow/Z6pjaQLiDIQAZ83W
Wp7DfOF6eExFCDwnciDezJPkAIP6b96R4cOz5ObdfAlHvTQtKL00DK5hvssdgxSWxee96aMFaJfw
BdoViEQIQS0P2FZAHXqJxlAc6Arz9JLHMt02QTSVhz6iYiAm2HhUESrilQgRnJPjnJxwNWz92SBr
AJn2DelA9Q7buwTyMZfbmsndmijmBqJQFB+F1xTnMUTBFdOm3iizFRdpFfOJlpOC6OsEj2Hnbku7
T1+gXqcXzdXW+Cvdm3x292mMLLYmvgr3ZGI9ex6vXUUmrYBsC1ibKBpm3/PapOZbS7RZO39iDgkp
PUuRutJw9+MBZSUd1UT6Oxr9aB37qDz5vCSryOgh14MaponG16JV2KyjNM2wCZNeYi5Zc51jP6Ms
ti5hHt80Ew7+YSDEatCevWbDIRKpjj+oQOXE+1QmhomMRDHwxFVXjPvUJ4qKjERcm7NQSJvo+sd+
dN9G+hWn60vVG+02IWFto5Vd0FIezKMhvE9Mz0hmYfibrfXksav1DB5Qa59ow0oQMfF1pGI4y7Z6
HIbgXBYEIHQI3mjc6+kUZTkLsL2ckXJTX6vYsi7d3NZ3ku4+WXxkxM+zukrdWnuEgua0Q3wSKWsz
bL/WxHIftCyhEhTBgFpZh1bCXNwu5SowQveqdzI+UJlhKFsNjLI/YEOwdhONUsagg+mf0dLXNxyU
7GgzgvTbEP+QfWhwL3/AyzQ+6NLh/FC2FRnQpPPoS+oSnYy3GP9L2nlfkhwjKv3b6RjVfs5FOUVf
mlDce8443ruEgm+tue+3y/7jrKayGqJ1XNX5bdu589rlTcuOtoFkYWWmcBYazVkk9Sb2wkK1ayXc
mKWIwWBoE1vB2Mp3D4xZ5h0Cs3STc8zb+bOw9z0pTDhAKjO/aUX35GZzvZFjPFzb9YzqPcxo8W46
hfN35yRmfjaqNt0VSercCpzguGL68GMHZPps9USZxwE5GGMvYGTS4f9sJVML1b7Agw/7pzGOhd9E
J6vm3L4yR8z085DzYCacHSgRMuMuQ9zOOLn5VJSesxP0np/JZ/S+dfaUkndRSPPRzB334zSCc94L
h5mO7omPhxrEeayY6kM1z/71ZNQKLgxqbKssl9Zo7R6ooH2YntLskE73zdfK9LxttXjr6s66uKSB
XfygAW1io6eny11whCncfe9m/l0W1HStAyJEKP6TyKZN0chHgyCotewy/8SP6j9MDsgFNmHyBLHM
2H9Os2jv3M6ga4BBYuNhKNp4KIAClRRMIoLQ2Y8we3YKa+N2BBdAIF0LWL1rrRWeq+SIvsFceIV0
x/GT10Mg94Pj8GD7xQUzLRFvuW8yZ8+cg1O71hXAa9IdqhnUq1PLDTOWcp8JcgWzufVe+sX7zkJT
LxPt2Fp7XUknPQ2cJcq7MDMgqJgfSLbDd47/5roXXnkj5oBjPwGR6M3BuxEimholedTJkO0znCXP
TIZp4pR1eJ4MBsmbILCzozZ8/bWjHMd6M/Z3HYYqj0m/P7RrIy3Y08nobNZFOTjXVOxL5hgiyGCQ
5SmTGujb0FWXMcmz20o53Y3XTtPBqgkuX8e+d8jJwj6OXmGssOV45xKEyCXpUWPa4ZC/LvlSassM
pP5oh/hplUrSb76T43yoXFTssHnoJSVZ8+S21Wd6tNOW8YydrX1nNrM1ntvhRTCWG1kEWuMYVkuq
mSdJiqtJ5dvYpEyeZYBDQ2Ch5BeP0aebf45kR2ziviIWFAUdMZRhqC+u35evriwGEIuJsfF89kBC
DOe9dgi2AWzb3UoxtK9Jk7JmQ3jLMxYBxA7YaGwXOc2HTvSF2/6pbGrFlbCLKfoWGbomkoBoAV7s
rqBM6oxvtYqKy+RU5nWMs/QDUJ7h1W5i7znsfZI0isI3MuhAs8cEzNF55gLMLfLiYCib+Rut+ZDk
lQEgriQ3N83rDTqCTK6SGhtQPKZyzSkqvNZYJzZdVtPVMOsAUkg2WXyqbjrYRSIu9hhnG/J32TMA
VJMOl8FbBXiVlhGUvITwYhmM3QlXUdXjOTZLljM9hw8eWTmEacGDPZLdwjYi6Q7xXDIsJSh3Nh5j
4HY7Py353dgU9paoulM1x/2fFbURFUZEeryRcxdI3fgcYHzIlo6SuERuhVvLNZvpoIQVPGm85y+G
WRng+frxKvB0+OgUc7KWpCDuJ3vy8U3Hw8rsneZzUNkxx0nhrxEqfOBgTPxXoATD2vpeWcTgLXiK
meWV4QkPVf4knAJvjmfco/FIMXwW5Eu73g71rVo1BegkO8UYM3E42biM4VeyQCniUWOvCosgSH+K
X9MMJcfaoE4GytWVbJXhARWyiSl8/Aq9xt9Ty9tr1E/+jmxVd00M0slsyaiQhP+tcmfJhPTDteOZ
Brl/PM4imeRZO/m+n+XLXPEXR2Xv7U2Nki3HRrgHbDo9MLKO1mbvhRdiEr8ZFSlG9ZwX2NUG8xTT
2N22dLNOcaOzgy9oD5jTAPmyavp9BWX4Ne0k5mrLZtfhIHSy+9Letn5c7/Kxa69ENyVXqZz2KTm2
2FTwslJUK0aO082oBKnO9qT+H3tnthw3kmXbX7k/gDSMDuAVMQfJCM6i9AKjKBGDY56Br+/lUZl9
JWaX1NnP9VJlaZkSAhGAu59z9l577zQQOfV8IOOxBjrck6FnchS8nYxWR2qTInju2u9do5WbSiuX
nSGSMshrn7gbDSPeXIkrrCXMPiL9gIsKAJ32mgh7W8Ju5pzin3DSHnOt/jzmC8EQIV538QR6Gotd
ScOIQKQr1GfvaR09Gz6cL7PA5y4rwGDZq68nCMQxqQZu539Fn9iuCEtAwK0ZzlOZJZDDSvPr5Bsc
rMC5r73YJKWt6dbMbLZpX11NsTsSFC3e8sEHcIMlhZwijYogYu7+abGWt2lIDiLtzW0NvBNHqT9H
n3T01+SDNJ482k01BDMWQQhn1s5YNkOdvIBJhkbTxddO/aR7Q/9Ye5jM4jZ5QPkX710YK6umHvoX
zWwwwI4DEVnUMNd93wDnmAh4RNGvHx0rcV9AaBa7JK+Ft25j4LdJLWiPjqkqJ4iem3blaHCEThTP
eTGIe4StpDXbOJ/uAQH735AVg87RqoyGDumQrafvzMEcravOyxFTBXWMcC3DX8ffZ9aSbFqaziON
CyPsSDLpeKLdUZILQlfTTrtAB024NVp0FYHkPESqXu+SQdp3oFNarUxhTPk0TUU7UnJKHzovEeu4
wWX43oaCF5CrMmLAhU0hglga3QDJfpRFEY99vyYOGiBbpGYac9mHnwkX1DahVlNjlIRLI9CAeswe
9+zV4Xyj2Q5VcuJqm45IeP2Uag55mZ3Cbea9y7I0tqm1KnAPs9Al0/A9XUCrp2KGVGLIZWtEiHNi
CekU7RdN7giE8b3ROt1GQHxBMbAM+teyHIVz0ymPcGD5HXqE2KlauIkDR4dME/quQo5x4GzPX83A
WNvEJQU69q0IjL/hUl+NovsistxcJw3HPwKZqlunWZToBdVhBXhxYcs/mLJlI22t8GjFDk0BjB83
Hn67q8uk5nK9obK1zQxE4YBimZmNBDCD5jl/ufwnvpeb97g7xcMFte4SfLwHFVO9tjnsx9XUmHQJ
PGs8jwQsE9asq1nPUogHX/Jl4gXBUBp39fbSKK6yiTEKgql1L+kbo0Wo9CBJyITXfD4iwiF0TUtX
7ETutJ8QfnEDScrfyDqy3LU0Xm6RoxgvTML51QkO4jOPU3NonAI98sR5d9Fi2LWyB41fzXOHZpP7
wrkXPlaovk71EFewXee03nFUUzPjPnOb9SBDwuuTha4IzUsWg57BaogwZV3ag0OYc6jnOc+/vmjX
fhlVrzT/kp0uUzqK3nLlN9jLAyPzAUezd4CqK6APbBEXIrbJoKufHGN0rsp0YUK2ODSvwkUeL8+d
Blx5C+xA4/ivggiajPCSroXoO0wKFdujy3vXCrprZEXYy13Wq+8k65myGfwjv9V0wkfH10aTcoUw
bbkxC6PYlaoVR/rbcuOCqDtf9PZE7y5bYfMEdLYKkkcvy1+YpeIhQswEhxIhAC4V+vkuQmt83foL
FORlKwu7ObiF+rdlx7dlCJW3aljufDPwFxGE3PjOuh41/QXZDcwH2Ul/l7Q897HG8RpZHqqpS+PJ
0MzwfTFsmkop4H5r4S+Fa1i+0kos4PgU5vDUmSphyBjD40BC32sYE4gwhzGvjoZ+72BbPbNJ0puP
YWWUr9Jtu4Nf4/gP5nbIdAQ4WYiGZKq5w8IUtL/CKJKcgEOiDdDZmtfULc0nojn4D3I9k8e+5Gsa
2tK8H2WXctLig5utjL/lS169gvbi0lPfDsesm8NDR8sVfaNHOM4CuyrS6ch1NX/ObxJ5xeL7tXda
YuCMhNKjq94K3fNXPsO8XTs04VHv+HW6LuRln5iVhv3s07Eo/F3XDN0mKiHfW7TAbyqExZ+b0cFQ
tYjFuMoi0zgXlghRCFp88o7Kx1kXLIc7HTtHGzAW9WDE8BSMuNmuncqhpYARDzi5hyc1GP2ep8Rd
9K+RnkJwF54GPTCu/J1bNg4J11SnkCNYH5EEFbuIOLpHIszCd5d0W6hwnXoGG33myYNXfEwiE+WS
R1LIXnNV8oLnUvaR5z589wR18ooCY3ppy2T6Mg2eQjlzIG9opVbRJuZYwc4ISuzaaIfiFI9d/5jo
o/etGuzwPSkn/zg4EAIBMrMz2clYb2fHndGJFjwBg1+Hn1OhoO9tAwNw7ZY0uNeo6f4i/P9H6PAb
oYMFZJ22878XOjyUnDX+3/qVg/hPWoc//+Bflk/xB2MtBr8eliIsSD9gkZmq/aELYEsU1zaHXDVl
/8vy6fyBOAKFuaWCUWmV/bfUAWAy1hdTuBhQUBYxe/gnUgdign7utGOZYJCpM85kLGUipVHzqh9s
ND52cbTitXbFxGq4w7aKIJd0qkOeLXLjVjD1dHpX91Ymhp1XYn834J0emK4jApXl+EhqXX5ltWa+
MuoOPmWiD1BM07Sg3DXSlSuKmAS26D6qrD1tIPJObLAL7DDPYy9vR5PUe3L2POpkkxpBgC8NW+Cc
fg6YBVQKqMQafv5DV0BMA42msgwj/Pvj0D4Wlh/zTnX2eu6b7Juu9QFM86cUz7d1ca6G/R0HS3iE
pXB29UhCXmClfX6fUNQey8qrr2Y3Hhj51bncDdZCBnFWwAgaBUDYiCS/NF06zqJARLq2t1YpGR0C
taqunxqhmVMwAl5YD9NU5YE71VYczHox7xeUjBtqaipwp3au9cbbZ5l5X+mGS4aMb9zk0rii75mz
7gNOiTBMbiR9WDTAXrjtcFGteGDKDVB/dMGRRDeLHZcFHKc+IJmrBdX51nU095inqViFxLQGve1W
28mEz7ifCguPrtNO0QYI5kMNS2hN2MmzPxvm05g7Ati+O3wujJK0wbb21/qsrL1VM5v6JivjhPSS
mn1GvxqKkID2orGk7DfJWHram8wmA7xGmfUanTXREk0Dfael9nM4JwQasEqEimC177GqeMQI+uyO
4CugeDYzp/Fdjplpj/KB5MK8KIogQa9xnvKiu9fcjjbanGgY4zk/tdaAkCtxrmEDECtrTInckCtD
BhITHToHaW/LEzRoq9LWWj5N0bIrq2ZpmpsyzdBvZoEslUgv4C9qXbD9w1QsBZTdohPN59IMHSj2
xAXIwGeJ1sj6ZfDbpGA9O5nvCoDDbnS23AWjwBaZHUiQnb1UTXfvwzyaxdOo963+oA0z2UUbPLTk
YzFiyPvJ3OrIBiZ03FKUjj7dsK/PVb2le170KwNI2qfSq6Y78AYLeMiU9uwWrgtiSalFE5QwFIMr
rW/xtkB00J5j6SRybS5uTusfe/+NZGjvQVOqvzkw/UEFMSi7h9hMaBArSU17EX7Cc+gUMPO1dDaN
VV7N+nkZRoFLgylVuOrruCTttCuKIyVJvIcZpW2ShTpqBcJxfmBM4IJpI6eAPE9g3YFTC+tLHdtk
zkd5dK6Rxp4FaaT0rqpqhdaYnjgfQL+hB0joQ1TDri2yZZ/MRXUrsOk9+1M9McyoObMF9py2WYDO
gYNcmhLQSV4A3gAYo4FDt1cigp0gmGtEloNlKVx+8kXmKMCtbg6QJZjsn2133w9ucUtUT7Rza5tY
sME5++kQPYZZNV2RQWw6QU04zb8ccv/ZEH+zIbI72L9U/t28tu3rW9zTlujaH9V/f/7JP3dE4f+B
GhAZC4WShdbLZ7D+l2HXUmkA7JMoa4RiIOAN/mtHNP9QGiO2UvyJtncZCf+p/rMN8vFAa9NessSF
mvhPtsSP43b0tMydke5yTqfP+VEk4luz0PBsQe1Jsve4jCjMsB8EiQeq+Ifjwu9Fb9yE4bJXME9h
MzdRO/689eKgLGymfVzJXHDB6dWXqijZVEJI0P/8SurAYKGtxCF54T3+sMlHnRYiaGH+041Q48Ne
P7eoswNRL8//+EJKX0IMO5fTudbPtzS4meGXLKt7vEHvMpPv8ATeU/7//3IZRzm++cX/9ht1IkbD
R5TUHiC1v/G9mnxlNH0rOSX/h6+OZxVxqeujcuOY9PMdRZWe22XMHQ1Mla4nBTsKS9O7bor0Nzel
/qYfNQ88DghbgVTwO0H2+CjRcQeGtp2PGS8eqcQR5d/P0aRcEM/VQI34629QCSj+djEL1QriCuGj
Dvr5tmjklbybJTQ/kERrt0W/ndL7CXBHviIOoF9uI8SEBNj980fRE7bloCt1bWRsHx560ZS9mcUF
wvg6KR96BK1MEDT5rOFt/c379VGgc/lCHVQz0Ew54boftCwLJNE5KeFvaX2NPL2v5k1q6uHDr7/J
/2G98MQPV2HJ+vEA7dGhHrQ+4yr+5FD8Ts8k3BbHovm/fXU/XOnDVzcibCxJZuAByXq8w1P6ujCg
X/0vXq+LIPXnx4OyQyWvoMNSBv8PjwcnSsfLyyrfV4NZriucyKgqqm66Xex83vghNFLDb4xt7TvO
Xkd5z8kZQKRV28VxqHENrMYSbyHBIf2qKYvxzY0TQjHSkBACVze2vSvfmbNbh2ghZLByGZoyx1Pe
K7+sVc68ASufaG+dGK1Vz46x53yd32GuNT9J1ywPDmEUX4aciKcxn5w9ofUSxhQ9BDyjHpPpSUQr
Er4g/DEk9dZDHdkHkicK+HcZHG9EIA+dltpHHZz9Wx2yymPR5rMLg6ukdnnFsHZIV7HrxSUwpkz/
msoYj2XL59FM337NQ25aMrjbluSNniNzKdcoCkg8GawwhACN1nYKas77O7Ibq22th9MmrWkTaIib
VrnO3S05CxdD+m7ldoW5Cl0Wlxi28AbnRA+8ipSBjmYd4zFYFUc7H5Idrsryiukc8tq8Tnaej5zH
zXTzUxQPztUUGemXiISaZzHKZEfGUvW5Frn5KeTeq8AdcW1WwP8WPhMumICJkd+tLIvsh2ASNj0V
jersuR2RPNHdye9oEHVfQr6aqzitq7Po03fd4DftU2F+QqD+PrVj+ADgrDxwHubT4xVX2R8lhrAM
IiXvto/xLk1wMKdIcQ6s6N0K/VKyG6LMCjgGAODNcBrRTUFsF9jYXU8Ro1PayVHxLmiendAs8CX2
mVOsMQ15XnB57LM2QjWhh941ioliQ+HJbWKYJpuSCUhOht+jt5jcUuQm8ou/0ArK65GBrRMr61mH
HnJVLo3Idklh6tWN0Q+VvxZxOLzEYaX5G9MYWo8qFp1KIPSiudZoHn7ytMJ5xPCWv5suYhPucd4U
EBkDzuT13qZd/VziAnu0mPamK6dhZL9qbIfIEp+gz3JL1rp/3UyVhQvW5CfowkmidkBZh5s5khoj
LOE/t3XDa2fTbGU0yha3zL6366xqIHEiGzndd+SkD7veK9JXf4RBSldouCFDiNStxGdWffHAj0DL
X5ZmkTun6rtsi7jeTICCWgR1LynYgQDq49gHzA+Mr4tftd/gpJaILCCVrrPRaZ8G5NqfIaE7Vxef
ZT6VfNim16wj6uFkXjMD1Qg74Jdw4kh+qSOzOE5hVGyaCRYjE6R308MOGhpIuvggjDiifF5rc4u1
Oc5FfIqkP236KPN3KfEzQW+x9THKylax19DLQ/r2gAEOAUdcTfH3ovKdfQGdNEBKxFDGNvqXqp2H
nZWX9Pd8cvo2C6PyI7RK5iIK7aPB7muNbOc30feub0i4a4kCqUERlwPyuDkhekOYmz5koMZW6N7F
PS+lQdI4hMxsuBm6xt9EkvccsFEYmJUrP3n0mK90f9qiLshW0TJVMOlG/LqBTMA3WV3GQ82qSIZx
BuWhIFTqbHGo3NYab73ss3k9oPoLrJasXsIjnT2DQyKV1L5b2dy3maevSasR2TmmOGOn1ruzhs44
ldFoPKZEzR6nnidKsqB+6fGXrfRsLtdDwe077cJrRMiUf+6KfnxrtYaJUISvchXb0rszBImMtp69
IqwgH7Vh/RBE1d0tCb1NE/XbOnQRZQVYnr27sJTNtTGScoM6gMeQ6TpOPj3HQI0Ed5WbfbkWI5du
SrgEcDS6lWkY41vsFAfIurBA/FbnCdbNTZNkZ7oy5TYeLTiybV6d21qdq4k0uMqMiodprPHvBbmB
9ZkMjSAJfaSNojfwC7DqItf73EnP+K6PrFaDekYcHdQMEOnkRLJCtAUQwMRy5CQRaFrnnNLI2bYI
GFZDSTiuQ39nV3clgT2LKJ+SiW9ooRuAToC0SlvDQdnzC6dBpuPcjdgNHocqUml7FMkhhtW7tmft
0YCNrEefl14OmBwGv+y3FtqkICqG5GSBnPnqG313RZYF59GyP3uyzfatIJo5jUt/l/uRdkM+29lC
4P6ipWl7nqe4uwnT5VOiW+MnT87e2oNnQbvBcAghJMGwiOv8XGlNeJvJz27d5ETlxe9lBJeRgfYT
7/NzM+gMzz1y/uIoRzGhW9UZxynaAFCHOxb3r5pDiIzpsumh1bQPWhIjxixYeZuCFUfPwfQkOmmz
NNvHGbu5OlsIu622C7/BltoLkYKYyJb07GI1zCTY7GGt2M2uiP3AhNdNFFpLgkwwZxmLGXZtj7wI
xBa0BiOdNPuxJiSGKl/Jl5scR/VQL3DKKivJAyKZO53x5VgDSs7NpzY38+NYW0jiaQtVq9Lr66OV
tf26N/LZzNZhPZWuuJpHk5kXmw/28RuR09u4r80RBR2TqVjb2QlW/OOY+hYgCrr1g3e0B4YdgJt7
C9Y1Z/EGZvriN+47+PLYC0Cv5N8rRyimSkQupedWBvN7v2k53Tg6GsiJdX32XIkmpgM9dEsqWQQ6
3O79HnxmlIJ8jBt7veC0JqqkNdovntQlrMcpexhTC2RCheubE8Ic2kR3u/NwLLJUrhkEfrW9HtEa
GHVthp1uO1q8NQXvFwvHcOc4qaYElhr6NDef2KvNecd7alpBmaIL7TOv25s1KZJTHb5C1KeBS+7a
xtSZNpLuytCQwdKJzhKSP6IX9XVhw5mF4WwtJ17X6C3CttYH0gAhm7nMKYFaaodkcnRv6xIRillC
sHwTdtIjH3KxTY9ASRyCpOKGZKIR6743O7/T2SvL38+1CpY+an+cKI4F++uSffpD9Uq+ZGTTa8v2
DNVZb8xxuOminoGv13BO6DhanmYcyAgoFs4V0m+IFmiYandWHmGd9n9XqH20cJBFyMDKJemUDgXF
7oci1yXAnneAzwMD6rnXUSRL1tTRxRSZ9ffhzDb36xLjb5UhTXqiILiSoXwRHx0ALQPYPBqrDDkD
h7Ai7EM2KPBFRRFfsjrLw6+vZ/ytplEXdOGVYam0rL+BvQrl6LdJQ2dBYaYZsEqUpEqiVF+nTf6K
UcTfSNTFZ6Ye4+1l28GaABEhNkdjGxuIrUOZOa/lUg+7qWVf//Xns/6nz4dhSNmrXZ1O0ofypJrI
M/WQde5jUNbHfmjz99KqeafGbmxRHSEBnTYZc10Y5KnRnQbBWZPQoepcGRy0E26Co0xx9EwIOLNJ
5dkmCriQzb1zZZuJf100aXMtBT3YDukJGGqV9B6FrMrWROG6sUFyPFi2br9aAodn4PM/OziB7t0c
GmzA4TxlzzpUpi+XXbEodN9bjYsacvz6u/ibY4OnkQmOoOcrhMr+/WCViPoxZHbeyn2nkMaOgsgg
QKKPa9kvNRqOvcaxMcAbYG4dhtSkGXbHX3+Ev9XZUEQvwDBd+Slxxf1cAXczxpwqMZK9T729c4BT
XaFR/t0y8LeOBVehUWEKC9IXNvYPv3mf9EMoiCjdC1jIcIxZuApoGKva9KkzhCyZfgPPOTEOHl5+
fYPmhyGZTQ0PcFX1f3zlDf5YDuPZsocmG+O93Y5RCJqy9K+1MPS/5D1HYwRVDsgFzfFVgNGzJCMK
UZlDpsgMyWRFyEicqPW26YIaoZe1ibqK46Qtmz3nb/86LYv2W02sZHfQwpbC9fLp/9Ov/l2/GmEa
W8m/H+DeJC3gV97sKvmpW/2vP/f/verMadl0+P1VT/hHr7rxx7+a1Cbr059tarVU/dmWtvQ/AFLC
/yeZ3Wdg63j/pC2NpezDNkgrBT8mi4dgKEyHVW2TP2yDCaRSRyJGV1mVaFoihFaa2cJiQaJBqdSh
+ulqhwLQNDp1vKhntGuwW4trNP6E4ABHrwPiycwIwLYgy9E3ZuQIMjSxhSS2XKNoAwFXyQaGd5sm
/XIVJu7cbwrsDxuLWcyN7+ImUSV9CGsDhfppiIvhu5t6ivOQoJNpYrI7g9S2xH2tEd/WpNg7vHGk
ceTyeSviykiHt8MjXgFKc/yFxTUfExkD0pTq1fKRArEnSWomzTrMJHWQXRPbGv3CDLxI3zwYHMW1
o6coVMGMo8L9NkRWRCKE72rms0o7TTZ5H02IF2nYOJ9j3ecsHfgjYWpXZWdJFueR7sB4W5su0jPw
VmN0Wnwt9ralnI3oHseM2CKKyZkpJVHO2cdsh04nTgaVycGw1X8ZGRgKX6ZGVgi1cLsEEXBPJxCE
1+NwwYyM/2r08HRQHAsjYhaYi5AxAFtp9DVHNHMe3LmEALBkCSNsOCWBEdXey9JPnbYpjHHajAi7
d71Y1h3/FJT60Lw5aT2cXC9Fj8lg3NpnwjIo3OjQjSFtiya7I3852+VNjhGn9TLaQ9uqGXA1DJmo
r5p83NZwhBBlk/7pdAhd2dcSUidIML0bSAp5kpUjX0D8S0L0CkKHHbBoXSKd71oxpfde29HSYpC3
RmCN5aYwkkOH7uFz6nA2HOOYU4ILkZPsW8bmIccHw8hIpE/l3TAxa4Qcg3OLOmCnGaM4EqhzmPz5
0QWq2KBv9NuvTknyRC5jdz1ZVnKQEe4bfWTmjdWk3bTYg1bxkmRP5YA8DNhgvIPv4b8JMjRAU4VN
ejtoon6NBngpK+Rv+smfvSUOSG3QjgWwR6oTvdDvGhxTuxEk6rNlZo8pETyfhYgQa5q2fEvYbZ+F
Im3abKJbBM/2IZI5OS31BIXRIk0xxF+w0DXZ+LjL52CIo+61WXD8LEmzJyLFDmQ1Xg127Jwz6r+t
NSyc5zGkl/smsuWB+ABxQ36K8RnKjncy3IIkE3NExpXK7MAu4q8IP28f275kCD065V5auYVlbZ5O
mcdcNY8q545zt3GibZUSxBenn/lFs9009dZVT6TPvi8KsNuLnb1VVLPhKmwiF02ztdziPx6u846z
D+pDA0lG5bn3c9oxVdc0i2XFmpIbj6bgHY4ZwalKmciyqQm1oPKS5FiIyDr3Xt9eD42VfJpanbAG
a1bcNDkkaDpl/UiC/fiQJKI6WthKNtqU+J9L5r4UqqK76pwSud0Ehe2oL+6CmS6P81tHx7tb0anb
dYtOdHHqe1sEvc67M9B3YFueP02piS3Vx1gjq/zQOeENZKdiTeNPR94FaYqkioPpV4jA9ZnsFisA
Mdl/64vRDCxZZHs9mrAMORUNbIRXuyYp3C3spwnfnai/VgRzX+nYdcCNU9+Jwh7v0tKpOVV4875s
egK35nF+AQ+yEAeNYoYvJDxjVkLW7M6G6tbla96TDofWlO5HKNY73BWkgUEYlE9VAiuMn523RUPR
5buy+mZBP98tXj61ODt1azOJyca11nS3LkJWczXks1ilJgGBmHPN98UkQi3QRYjaRac0hDL/WE1y
uKFfflsNnX8ySzN6weyT7RbHr7eTBS4p0OdEvxGJxPSDNPGkYSC7m6cBboDRzv51WaoeWTads7on
QsjgRT32fUQZa/uUdRgZpkMijehYldD6Ik8oBbJV3PTIPSiVWGpo91xpAEePZm0bD2LOib4gnwgz
Yi3mtzhFpMpNe1hwevIm9gAa6q+SQG+Qoui9J0lycl2aX1J4ToesdUCqAYV6NJq0vY/czj2ZABjx
OdRLFmBRqZ/aApH75LhKt1hpr1XZ6+xoxnifJbhzAt4e95oUrPkbhsWUlIqopnVYOONRi/JhF7bG
cKK3h9M0Mwvg4nX9PNISu52UVwXP5rKzkim+Y2erQFJibPG6wn2fE9llgejgP/p+9G2UU7qxk8UP
QhqEI02Kq3lqnTVTbzLbQMHLla9cNZ4hMdjobTa8gnUxCDNGKk53ZdFQ0Md2/Rwql06p/Drexbrj
KBdPYRv1tvWH+hN5t0JsbKiSX60o8lCn4AHqlRtoUL6gTDmEYqxC6Btp+Mwm+xv89y47oXKlk44k
HdEIRqPea8tjXWq0mzroqynJeqcxc9HtDEX/iUBABjAX11J7cTC1ysxURa13vSiDk271JB7TZGW7
ZkwTXWVjpz3GsQMJPylZei5WqfJim2LRruirKDdVp+OrciVpQokeFixLDG2wmaKbT5UXy0V1o54J
ZdFCg0vLyIAiT3PHe5XKy6Un1ivlf3mjRYXz4CnLF7AY63rsfJtlcDZv53pB5x4WN+oHPNaZZeyW
DsInQdlrX1nK6OulpHtSITRxAawe5N6Tq0xokNqybV2Xzk67eNTIXdx4gs0xkwlK7hK7+XwxtZFS
9dbFDU43o6uWNR5C/8FwMGmQ6ILeR5njmEjhk8uRKN+Sx4p7zhwmjHTKUkfrslyNunXtXfx2Qlnv
at1Agyymo9+Z3sZItPo73U+8etqMbY9sE3fvwjpYtcrUR+ZPe1stWXUrURLtqeXM/WQ5xWpRhsDx
4g0Mjcb9xFnAfJwsH6qNCvJ693Kt/5wra2EoqxcclFATUv/OMiFkcn96x7lD2RLNi0Mx7VKaZcq2
KC4ORga4pAG52ATekqohZo+AnvFo4nt0Sra3WXoRjybG9VzZI0POpkS1sFn3F/fk6DVuurYursqJ
RfhkRX2N17rBbtfk5+HiwwyVJZP9rtgOyqaZddq81RLD3cNOhXFpIPOHiYKzU9EcVlqK37PG+NlD
5wCOJDGDQqg15MHJImPFk53djhfjKO5lTKTwlzm+Du28kZoc70XTxMEIRPQg9Lk4d7IeeU8s5PER
tKlvHHzjDWWZSaw9y4oH2g1YMifVAjwhBteB9JgnqLPZk21yBgQ2u9grJ6zrcyU7/2qRgtNK5IQH
Hd0kTQidVEhEaOxgdBXDAwVss6wn5bpNO98nqWgwkp4jpl/u84tF1/rTsCu72cC/a9XeNZBZvNiE
vaF5jus7obXWjW038wkHvbH2ZUJ9GdU4gwuSCSIO/i8LybMp9uFI+Yh7DMVF4hjcpX3MpWt8Saiu
A4xNUHFDQVCXm4sXQ7mTZ81FcT/G1rpW3uXKWl4bzMx0EO485W5GGy/WsCCRXNaJTswTii/d0mjW
0+ielEMaW0K+IU7kiZ/F2vb0yFZ+C2zVyjjcaFlyHuzEImjP/mwo//WknNhAn7K1VO7sSvm0if71
gwwWN7JqXNylyzw5inF2F723jZXXGyn6OZ5xf1sXI7inPOFwtpotWhuT/E4c46HyjgO47Mi6ynfw
QoEFK4f5jGRzh+WgWsEM3/nKhz4pRzoUYyhJPH6vABM3aBPDxxz/wb5iDnZ0lKs9Vv72QTndQc2x
zbW43/GJeVtgucuqutjibUJSmNVGp0KZ5n2ZzmdH5+ZSHPVkUuXUCagHV4Sv/4599LEzgnrDJGAA
xQhMFI/68OfCMA7tGUqslxzSvKWs0yY3PDZ4H8lbU6wKWy/qt4qzVMGWDeXxh5L5fyFiUhcHY2OC
QgGtY/gfLr4kRSPmpUoOxlQ2b0vaFNdVksWMPXx5/+tLfewzcSkLiYyFGgcFpftRs5LUSSqmOOdS
lVnjzDWwAxHjGZXff32dvzWc1YVs1wZnZUJ3EeJDQ0uWM3xv6UYHDK7zlkmkfRDoOjdZkXS3dSOl
fz34sZ6sZjt/rVQ/mFUlis9aGKviOoz5dL/+SH//iV0CFhiOu0T/KBLMzz8x/nIv7qgyDjUi1hud
KNCdlY5U0HaGrHetR3HzxkiQ39nAYHG59n/6R7/rHyFShCD17/tHp+9fm9dW/iT+p/up/tBf4n/n
D+YVCBnh6gjkk+pf/XfeE+J/h6GG8PCmXBT+fykd4RzqDDpgaNI+ItuEV+ovpaP+T1pIwBJ/biFh
JSSFxLDRXumWwPjyYXKBX08DQh8P11a++MTg4PE0TdJxLLtO5+J6cBN7pqxKhjDmNKJ5NQNtOT46
XiMO7dKFD1nuhSBr+Pg3jZGKM+cIcT2ldMDwrKI/NvFpYyi2Gm1b4Fh+sds8hzbt1ukagkS/xUKT
nMzJs9g1mgh30LCYm8oAXY/Lxzp1Ed7e0CW6QR+8/FZKiC3dOPb3PjP6NEjmSD438zgeba3xelBd
onihWguZwsSaGdRe6d9nsZffN2ZHBS+XQ+thxOUYEd2K2lnuGek392zB4ZYzkjgvINU32mh1RwlE
eDWNlgQGa0wbO7ZZphO6Co99kk6vrpvXzLfLkMJiIcqBOUx7i0cj/oR1oMdwW6bV2ooGc+vHkJRR
Ycf3ziTSzaDbZDZrOraCJhrNa69un9hM4Pwahuk2gT1YlElWtTwWXS9XujF9ldPUgNQlW2+va0Ny
XSfQJ4KictovOOXGOKj5DZ8ymeYnj9j4rdbFy7HJWcyCeLaidTbglE4LybA6RX6pwqjTvZZF51Gm
6dZNJyAhsUO+I+qvvT6WI9BJAooLDTN8bOQC0FI+zg9zV/dbOeGpBYZhnsGrtntGJcWNW+vjtd1i
dGDttF5p9pXH1De6B2YE2bSCECw3mJs6BPUxyYp5Zfc3i1Hr29pwtXURZsUdogzroZvt7rPlm9n7
zB77aA49DBk5Fee8dbQTJt1t5OjdC98VdBvWPf8WfUb+YjXJsOV4VKwLTmW0yeSyG3VH22hWM32r
x7Y9c0Yvr9Opm1bMfRGBpDw4FGx0mN4sDCBwoBoDO4m2WEQlwwGWGxubyp1KQ0Z46QPfnEPITLle
DluvjZeA+cDrYA7eVUF1ukPdWJ3sxiCPtwCnrJkLERNtNG0nAw3gZsAMcF0ttr3Posrb6wyfvqdF
lN7qFeetREbLWVI6INN3Qu3NKy0Pc2fUYimvR5FNATtff1UkwmX9iuMjTCv4ZnmYrlMtc14SI9c/
YWaeroUvyUK12/4mcXG6oZqrh7tG6d3ri/Rdu6jgnSR69Knzzh7tzEZp5Qelmk+Ufp6eAs6Ti6i+
vwjsDaW1d8q6B9yoFPjiIsZvxwJhfqI0+pZS65tKt4+BFAk/uaQcDcOLtJ9aIX9mGaluZ6X8L5QH
YOhzsNvKF0CYAgdGmlXVylW+Ac6W9TlXXoJGuQpEjb8gu1gNeLenT+3FgDApL4IQElsC82ntv9g7
k+24kSzb/kqunCMW+qZW5RvA4T3d2TkbaYJFURL6zgAYmq9/G4xQlERFhSrnGZPo5ATdHTC7du85
+yBawqsAM7o49LOkn4i7GDODVBpLbsrF44DAUNNWBG4v1geOJ4/gKDgLO3YVEsHZNCErScIBbi6q
z/mbjaJfHBXGm7mCPidGi3TxXERysV+kb1YMLO5jYLwZNOY3swaobowb9eLh0Bc3h3gzdkQ1bu9m
k//u+dD+sIBgVlocIbieI/wh0fDmFkFF3Kr3JNMvPpLIKerurjPiXi44V572A+CCVplXnZsWYx2Y
AJSHe5GOkftqYvgGmRAj+Rush0KmQ+Os3dpSso3S9136eXLqWsto/GpCsHGxuf2nDvhVHQApEgnA
39UBwz92L0VN1S8oNb+8BZ/tP//rn7jtllf+UQw46m+MqlkTTWb5jIm+eR703yxEvQvbj7wNprls
998qAcoHxtsMVBAb/GGH+FYJ6L/ZiyCd8bzDvUT5/e9UBu8raypKfhDAWNi0zPzfF7wmYTpMH5x5
l5UWXf/ZphltR4/ffSj/h5PC20WIQGOOxfv8SfmN3k6pPc8F0pbpQOycdg5iRzorGrS/QiZSVv2o
GOH9gG9mpYQHq6Ia+bFcrhDnNoDb5h2Yic5P8sWVrBuoJpA0+3mUdLtCE8p2nMkX8NBa/aJa/+nj
dDWET0hEoOPiYXl/UNFzDl+DrdOoKYeLXjhP4OiCv/8wl2PVjwJtLmF5cLCp5JDwv9O2C6FMvRpq
zc7ShstoGY+EIlerHvCxr84Nd+mft/NffHOG+5PkhYA1zkJUsCY5eygOfvxAUWfRqvLadsdEpDkw
DNGQZHmAQDOLxTiX5oP5Jt0yf5dxGeSJMOv2kHcVb1IvKqcEMk3EJhcjPN33AzmV6PLwMbMBL3Ix
1lukY3qjISMrEJQJikrMYYXxSU+HLetxRz/U5cQjOlV/nFoPytXk9UWQKXQW46b3AiPOjAA9zvg4
pUtYvB0NeNiosuLAhDhG2EwePZGlUeEuZbYRRpV1bXVldmdbSupLU2CjjDjA97LUSC3yMISjOvMp
qZdQpnnes6Gc+lSRG6MovppOflcl5qs9u7edoAsxmG5xqNXxY8QQgEuQ4qtY/MzCSGdCKuZmmzWL
GJhYe6tNhy8i9pq9k8bXNY6jIME3szZ1eIdUZPZ5HClF6XmFBz0yHh1FCw9pnKB2wENO40h+MZBG
o0OGlTVpacoAs4kuHWSDVe9SRnoywhJONsU4hFCXkzxcp+oYn8rWWvUxYmVgQMPRYtKZrQehQOth
a4o8pnlpP24SECiXxsF0EnM8Welu4lzVapqqx7LWQm1TjkLYDyZ5Nk9xJsU1Tl9+jjuO+qXSMnnM
RdLvGJZSQSN6KPhWrfgYFg3WTKKJQD42GagcgkrZ7tKbpgKlkA6ltiYuRd/IJFcfzSpDmAM/caXE
id5/6BO1od5SIYwosxNdEmjs6zJZ0HV0U4MYrB4jlUTz9jMqySuCvMVtPZfihuCRK2KejA+0IbuL
2RvZbvG2nrTRsHcF+dCQf+xk03fluC0L40OcCYt89aSPoHEakJ7axLtVkettkdGI0xwp1c2i39Xb
fjoxe6wJLqtzdSOGtPmAzZg6k5kX1f1oJVvhmf2RlimWoTm2bxKn3YShQXxL2Dkaw4qIaQfAaF72
NMoIgX9I3kg93MKwfEiBwdCWT9EwFqU80o+CzhETeCF7wnGVcNC2ukEurKaiC5uKztxDT8HQXC1B
GGpkVdcFGEydO1qnoifBW701wmZ6ASYDK5OH5kpGqUL6la0jafLiwM4pm4K0IMuF/rUTNGrD1XAd
VzwvjAXh2IzhJiQL6zAqLuyZrCtXIfylLZjt4TiiWlw5VT+sbGbp6M/VkGe/UHzMYhyawp6TgZV5
vmHnw4EZFqh7EiU34aJ2r6oq5dyQEBDixC9A5548bZ6QyXTqXTJO6k6XxkeH71Vx8+g+q1STXCs+
aSOZD8Th0OoPM+HPptIF4SCzgAzMmOFKelJgK92mTQgwq5k/J5Hbun6s4rR2w0juoR4SPauot+PU
b7qxinapwjwMyOlCP+LHRqHdPAhNcQqWp0EJalT5m545wguYDfwmcW2vCaPCamBcLKv2QOJkjL9L
R7Y3vVIbL6zb7j4pBmOrajFHjTfnKrFEuW+Z9XwO86xjLBnW00OlufkVC9JMH82jkahbpKgMLX4Y
V/EHN6xWeR0SFa7GV5FbbmM2AL+QKub1KAJCkRdaeYb6uc+l/oBPSPX1UCtXEX1j9OQKVEglDMJM
cU9RmH0JSb5azU27htdqvvSqWX9Ke0Ne1xzXPQwGPHssCTbsUo4Znq3lezwkYme4lMfVMA/PFSdl
n2qIK6vMGqYVaNOS6Rwiga8ex5QnDa3vBVOOSZ56atMB9jScz0Xa+hXsDoKXYlhANOZ5TuzxM4gi
ZUlUxvHfQiFkbPBoISHfTR5jJQ5rObZpczRXKX3BJVQnB+/lgJUh1q8ByzWD2m1dZUfrzF41jfPq
aAa9BYkwPmhCK927qetc8nbUtqWVFGuhm9PKkVOy0zNTX2u2FwOOrVCNEoqzszrLurYTDXGhEkUf
3cXNnEzbfIqXpPZ4fNBYuQIkPy4n7ym/GC6TBwvhNJ1X0oXvzcZe20hhnzqELYA/MDnYwp6fWuAu
eEmGxIdELM69Vncbot658yYnBY2ASh/CtRJYRvW1zIDphHQaN0gG2j3747CXqcGa8bvquftdA60v
eui3rf4/Rf4vi3z8yN9VRcFL9/JHJX9+Kb78659LEPHhi2i/TD9W+G8v+1bhG7+RQAr60jTJ+/29
qfetyreo8lnQMPzSe6N2+58iX/uNvrmDD3Mp5xzgSn+2+wwXp/TiXeT/oEEjPuLfKfI5GbwrGj2V
WZmFiBH7tAPd5F3RqDeCLa63xM6TCtNWwA50OkiUzI64nnCPqYyq7iMLBFSlJnFPTHfZ3ca1Iott
lmoMs4WQcHAYuyUrJ+xRuS5BFno9wgCKELPfArwkVY1RL8aPhiVmVAYcPhozJcTu4WXUS+uZx/4F
6uUq4kddJM/nfQdW47YV3qVamF15yYHAr+w8bH1wJQA+qZ9O/bCIxHiQtbvWZpDb1Z367GX0IJGs
JPpdWcLNahd+ULXkprxNWcB4KGvTcsYzYt82ACeg3YVYwtZFq3hfW12A5Kkrg/GQLBigRzLFQ4QS
AR2a1DqMRHDDZhOY29sHRTQnfhkn/sT3n6wUdLYoTjRJJ4S5obvlSOBVq7To93OWmiv4bbywtYZW
B+lUT5itC6/wnmQ6N9GqJErz+Y3rbNfQiizdQ9GjjjP+7Ba4j4KEf9aQzfllyjy0Jf0RWndl9HRl
PGH5CCN0yp2WA45IXWpg3GPKh74HV82ku0Bo1BvaFSF/nrodLHjTU5aTYyOjXnsWuIyhoI4M89k1
COdw61z5OsfDEizfhIcsHuPPCovluaaFsX37/drlt+LOJqkEA60AvtXxZZQFyTaOjXRpo4q+3PZE
BuDTqGfqRz7k1kVwUM4L3s3pQE5Frkb6id93WTZc2XoYx7swhxa3o8kkjE1sOTgWjXkpN9JwVkDK
VtlhNgnOFkS4o+CSLJUgl55rVH/2RqsnmHvcKpwnu4J7wa3hieFtCLh6wuCxJWGHcB/rvirm/JGs
6vw+hnHyTMhee+XCjrmkoLc2MbNwO6AQNQ6l1UfHsDHjp3RCYsxkxYL+y5ftosYgD7GjepcVbzKd
aTeCT23LLZIltF5W0w00DjvbH9N6/gAmc9q6Zutt4b4YXwfbGGrkV0VRkTBIiCYImTTJNsSddfE5
yyt+loeDeGNXmBv0lWkwKIW5LsDNrbsoa+/g3gKSm4cMvG8GIrxTw1NhFwlepmhwtxpQGfyWsfGI
vDjbFi44MT+zYw8IapcU7hZiSHvfVeaz1eX9VWGpT+DUJmwssqGfnPazAmExy09FFM4dlhXb3iQu
HHFoAvWKmSFD2NBlbsyUUZAFnVc3rT1jiALDv4HbjHIrMbUDyZAkk+oNcFVyu3ezY4N3Rxh/QOFC
WGGG5mU15JbxMGqARYmjY5gfCqiGw4gJ0WwzHgwdIOmKph7I5U4STlp1JuUs5qhVP7TKtqmN9tTT
u79mhpAd6UtaN8Ri6msJx4c/6LQE1UZFjo3LJdfvKveapA8GLF7PclaSU6hp0esk0pQmTrUXE1/9
XC9yU9uAzpiSEp2iIjfscqXympe58XjolRQ/xC6qiua+8dQ6XQ9Si9d9LA38slk5P6AZUulNNvFZ
ckjAlFpXj0ihpq3eOFjf0F9VnS9ACSDtxB2yJLcALYJ9iqeoL5nODywUGv6dQQ2kbYOmD+vqFt5f
++Tx/o29GULU3ddF5ZBqM0fi0CM24fxr06jNBipxv6Cy4f03PXLgGBvoyinJOxAAVi/Yk1RmGznK
VF0U6VF2aTatSBXEo5jqNn5Fu4aW78lxG6tRidmpwLmhNlj2Jn1fcRY4VzipL0zqF+qbHs8bbxgB
QDpl3tVMxGdxA7MzO7zx8d5CKnSbxm/Q2pDU3laWJuvCr7BuyWiFyhfo2gyZ8u0pqvF2348LE18M
BWnEisqyiucctRvSYwQ7FRlasH3E4ifUTR4HIhg0i6NphR5nScVaUJS5zObToA5Q6mLQxOWZLvB0
bgWT3KCq5j8wgIIkj+N/yqW39uWvyiWCwage/mwi/VQuXSNp+qFQ+v0F30T16m+MIbFRUQ1ZmkeP
7M92qGuSDUfjjN7mN5jLn+1Q7TeyiHRI35qD6ICXfV8pLUNN8q4MxLmOhgvm//336/hf0RfkXDk1
TNm++/d/EJhxU1HAtP/650/+J0xWGvWYxUGBffsnFEc4YK6Gfm3tiW2sQ1LC5gwZM8i/N5igMUHm
9KhKEFejeUeeTYIDj8IHzK7jg1USCG7aafukEtD8FI2sAN99kn/RjnsvBuC301XePr+gDsLjTb7w
nRHAYxEOOYSY+1Sa1YuFEP+mUePyqnzT1DdJPm29WpWrFqCv6f/9tZlDvysiEd5QQprQ6lS6uKbx
ThyBxCGv7T5p9mEUPhdNaLAy94l3Wnx3dmDXlnNFJ7G0V4B0nONoesmDlork4ziX82enbxsZ1PNk
HKI8atcZtv5tl2PwXkMlt28dMpRhY0NnhWpadFdabeCUUWsgvALXW4p5XluRgF1cx/qELRSFrLbC
eN9M1GLEoPc9iRi+S4YtB8POHn0JqOADJ2ZO62RC+3PrVkeHiOa1AGF2xwpcbqrJLFFAdoabbaLG
8+IVuK90ZSSm+qRwzl6TAn3pkViCrZsbvEaOXZdnBGZgv2JlgLZZGXIHlTkE4DUbPsy4fvJnZ5CY
gkM7XtUxUvpCH6fnEimm5Sv0aq+sIQ0DW0zdkzuEVLmJyurv0yZYpNSWa+/Y36bNEOf2dvQoaDB7
DhAu6Srfeb2S3qptkmhBypDtQ07QYEBShCogMY/eeuiZkW6kMbrwk3mU7kbaNGy1TWPndEni7qL1
VQy1wBn6/eIYiFhGAbABz3FjoKYDNI4Ew9mm0LIQ0BhANLRYll1DRDaj2TjS/wOGFEWJjiU4BmEH
lcLka00Vc2dJXUeRinLQR4757KSTu0YhWt5kuAo3bdToEOMsZqqm6Gj4RiqQC1qLYiM69nLQEcp2
1l3i0mNdbsiVQzIgZcCT6u1JuCruZn2SlP9Vnx5AGKSBa3XOC8n29W6GTbv28rrbTYkgPaXTO3DS
TsqQjSwBk1QWSSzBlgpZO4aKi/LS1cJHYOz9zh3iRQnoWPEXc1DltVbRv/ORhhdfOEiRM6/PeATp
3pZQQDFqJP4kZwsXmkMKXMCzd08AO8nyPY1DkPMpoRfDPeD3ZKz9xoEEsSJKgbo/HUNayy6z8c9l
SnoRo3aRbnW1Gj5n2MkJAMnigq2vLmupnmDzieSFfijIF6+Upn7dtqh75n429rlqpPLZHlEPXsF5
r15mQnlBO3n9KHgqwB684hNN80B4HaBxm+IvWcM/AKNc0fs9ga0up1WrOp227qUyJ/dAAKdpR0WI
o0gJS1o7FcmBUSD6OKo/LgEGlHDAL9D+TlYpaBhnYIYbZE/0pcsrEQ9JTdPQqF7ayjH2GhpDbvVR
rfYTZIQ7sF7LYohnxM8QjV2DYETT3VeNt/BUuJpY3hvQFwv43KwN64ZzaOvH0myfusROGV4nkt+e
dLJ511SclZJqqD8gvSM5G21J63uWrGUASNVw15SBo+L36th/UlNUb6c0ERZmkHDAqVTrdfUi2hx4
bK3kVDPLUu7xzuOVCZJ83aVvRySlk+cx0efHvIU2C51vMOas3Y4h2A5yLzDrTi8WbHG1PpALqvI3
8oo8k/sIF5FJH1GbB/lcRmOetBxSrfKln7qCWwejCAbl2T43rcZvzBSkUjZD3yWpz+y73jboKK4n
EqRG364SvfVbLR1ve84+12YFpBoygptfCytvilUZMW8GFyDlHsk05yRagnFxVSg00VgS54F7FwXG
vmQyuUScoBzwZ8MK+6BshfMR3ffAoQ7MubfKQfwTLOPakwpzmQRQP26c4UOlKRWhNBNNL85BlR+S
VoZeFjlcNrTVp1brHjhC2yBpvdRajiLDLUF7Rh4omRniiY0X4YHmJvhn9AqyoWml4UbjUHGKjSWG
RlFQHsX5IC561o+2TwaW9WrJEt+JNLR4Q8gb2KaKeXiuWeOVmRPvjIQpvuqdGZ1M17j5fmyYgTOA
ENoRLgQuGh1cIijBkKqVfWbmLXv41r2G8GitKRx9ZVstveC+IgzCnzqnnLblYEysftJOBTOlmVSB
yDI3Y8iC3xZG+/SfwvH/VDg69pIV/b8Xjndx9fnLP/Zt/lJ+/qGA/P2F3zpt2m9oM4nWpka09d+H
5t86bdqSBYyvAfMlMY/fNdp08oM1Ekrt/5nBf5um8+OQxr1VorTm3pWKf1c6GupPXmGSseHsYdFk
Aqwa76WaDUEJovDQdCtOW/rpFFdw4PUuWUfAmtaJbj0PhZQn1HJ0gvv6OY8sZa8OLIZVT7JVMcdZ
ULdmQTOtKG/yXn20QhWOQZ036aYyIVxjgDT2QgM9YyLa3qQTHSy3dc6EEYBwGbWbdBzEi2cUJ3vI
T4YybHGnhEEnLFxlAGD9XPaEXYnkK6zr5FzwOa4apy4Xkmvjq4o7+6SToPhR52PlqTe2RkCPJ4YX
2v4jMWICIBYOQdHB2FnAFYUBA8mp3LNjjNsBMdKqBt3kZRgyNHkXjhb5N0m/MfXs1E/zjZlORzXi
T4lU8cc4eQEsVgExxVDVcUCU2itgj+dmajdVDtpGFLHxRFdmlwjX9gcVXU5Fag39IXxznfGcyfzF
AQSzUaPhThXZafkEugLQFj31r2ldEpUXdenGWBA5BpgeRmJOjNJdXiJjuHPL0V4xYI/2IvdeaTxA
AovNHXk2x4xRz37Oc4qvoeWDgfVvWslBj3t9NWYj2WnT3VCbz7GRHVjlX0STcnC2zk5sCNsHnbI2
eUMLiqjqphsT8upmMjqYaYToKebS3KKkHVmugbRj2NUrPig9xnERWgJXla7G6ySDz9UrsiLsI2Ei
piyfZVy89NqEn2gCetYNTE+Xa5HfMq2xatwMrXrT6Wit4vn4hhRSpHqsnQqUVBZ/NXL+mKUlpywb
jzpfzg7RpM0WwDuscK8jiWSc1Nk5E2lDCbKWC8mEQiumk3Ml8HdV0/woTIhXsTVeyFoMxqkcVmVM
/gd8hJdSAgrK9RFl23yUepSs0lgk56xxnpNR/QQK+NpjUruyQUVMerebrV7smlFeZgxaSVJ33KjG
Lir4jmj0wdDpGHJR1x/taorXA1o0VH2acfAc7oRx7jDV6wU2v1Z9LCPt1TMGuiEjKUBdlB80R14a
0V/MMf9aqNjAVLvqgr4YL0aIkyFLsG1BKwOwZSss/lpC53D53LXSPrOXP1dNmZIXYNEMNZ1Nt7yO
9+nHI1bewbCfsbtOO3vkdlQ0Oqa6Un9Ec+lBuounQCzQFmPBt+QjIKGpMUnPo5zdNQvzBdeR3LfI
LfejVBh/xVNO1GFdXJfkRGIpyiVhEE270pXceO2gyExS2FeaS+Ihd02VNGYgIFqkgUfvMsBdPbyE
YOwVHyEah4bUbMrHrAwfi1Gxe2x8BNT4BQeJMQ7PZpl9FAadzGzM1yObO1TtJKi7Sawbc4y1QECO
RG87iujgVoD9bac550p8U2IlXw+K+VgpjOPb3rKQ+FkvYzmJ17IkaAA4TbzGbIyKkZ53PXv2pkjg
RekT2TZaZzGvLLn951R/rVDj4CUp6NlIdWWPurYxHNA8/Bah36M29mEiqMHI+fzaVJ1+O+rcdFPm
PDuKfe6xLBGhJb4qgzjCKvkF0+JnfQ3DGMRKJo8+8daLBvsHs31qm2QyZtUOuCP66L6BWueO58Rq
TjM0s1+cqtmU3ql5PESTiLjQKzGXea/mIW2gL+3JocnIox4wRcaVCE3cRgT8iyu97x2Ao1zO7w4X
U/E0ve1e3/UOBscZjZTu4k7vshfKYZA+LMepNpAcR6FZ7fkndfPdBv4X/Yqf1FjLNZk4kT3M6Okn
mGRklF7sopHcTZ0Vr0mGuBBIma/IA9oNCyVreb95Ph9Fy+r295c2fupWLNf2bOZeyOQA9rzrVtQZ
wZUcQcsdhFMjSBkOEaTBGILl4ggoPtuBcXsdYDptskHKQ4pXjCMTAyz0qa8xOrionI99RL+Rqnnn
LbhFBMRrwv6OA+1NH6JrvaLQ9ZsqPZW22BSWvBuL6FG14iLAyXvuCbPBzgj6y8I19yGyQESaLsvD
37/Tv7iF8IeoOnYBDTbEG8Lkuy9WzxOvqHSz3MV6uzEr9Qay5Q1jreYXn+jSZHt/r3IhRGdMElE6
v+fNeIPmjvxP7lUvN/ctkLtJS8w1oTeGX9peGrRuBp8JjibZSDdOpxa3ccQeas7R10ayLi+lCh3o
jFHBeIwUmg3e0F+INzobQm5jl+XeqqGFRlFsb5tRH58jS5+2RaTX6zGZkmOvivauzMbHcSEKYnEz
D13iFmvigKqjWSZfwwQja5nB/BGjW21HJf0aVvOjS9zt3MElhL64iydrF8dlQkDSDIkPYHiGGXSl
9/MNOAbD5wShbRBffBQW3XJHo8b6+y/sL1YYTEaLSBBDj07s8o8rzOwoVWMqRrmbB1AFlBMjKxuR
dgw0B2P399eiwv7pOwOsbfJtoYy03mOZhT4lDob2cmdl8g5J06FgtvaLS/zFykI2vW5iw2fUSUDf
j+8HRRbWaFUtd5Una2aWI4OscMYRpr8mszFtO473mW7uPEU/D6EXrxkfHJQxfMIN/om8FMR/hRS+
m6fGDl0zm6zH6lRPxYmZzVeYdMbaCZNsh19zXkjwwCLVub3KE3st3frBBUJKPJYb7THuI0ixqFtg
+aCY85p6owvAS4bX6Nt+rEnb0pOvVskt2CTZSY4ZMsZoWsZ8FKjaQPWLvBG4FuM+tburSh1bqDH/
Pjr4oen8fZPZ/Isnlu8CsjQiYRV1r/7jB7ZYJAgRIpVQyzkoSIxtqwQPiK8rGe+ZPgbqOSsN8sk9
E9rAALEVqj9rxXWXci+HGVAFu+w3Qwg8vLO1ihxg9ZkEMyNwsa/6mbTPYe/YK8hV59jT08ASrEQ1
A5qArtyjqg+vc0v2lJPcjwbVodfwhoVCbl2sPk4UYn4dxvUW9ybt5OEusuyl0cf9adYsfK0tETkq
RB0VJBdudRCEXi3k6e/vqr94SNgzlr80A2nF+1b3EBEP1w2y3A1uGVDijPAd+XVMpnxhHf3iG0Gd
+/NzskipWdZw37g/PZONaUyGbvblTjDbRRjUgtkN00PITuVpfD8zzQh/hijCiIplivSN5yTKT3ZG
AdhXoU3LDF0qrY5m7TEgRXncko06uZ/aDOGidK9zr2hXsUe1P5aVERh1+1qk892YT0fYhWzG3GaR
kb3AW6BKZRaczuqp6dHljRU81aRbM71zNx1f6dvxcjZHI0gs/iA5mgdb6XhFPchNHfadn89dDMBw
vHk7BIUlwOIBrcUBLOgl6ThIuhko3xleom/Nw0V0kepPS/aKIenFaDfERx1w4UJDdfogKbMpWP5B
KfgvoVxuyLrHiWNCRlweo3a0iOEaLkQicoCwINm6NtDRvKFaYoB7GhtkZU7NnxaK9dykFo9YFzZX
njW+glEMhp4PmOSOU4JnYomHZMvIzec0lneDYTJOqKydLIsDmsjDGzhZRDzAXZcfOBRvi5CdJSH0
HXLRDP24O9Et+hhjXTlkmnWWrQwY9E+r5WBEKz8B/gImEL/cmVHss86o8xf7sf0Xjze1DqIfdXGT
Gu+hfflkpI1uWsWudaZXrEV3NFvP1Bd8eIAcg6X+ejtqV8vwvvOo9N6e+TLuNtPQDj6OvNeyIUAa
nWW69jIvcKUwHCzyUbPCTlCuvbGfdrkGrFEm0Iqg3iVrRHTRK5Hk3qkWiDrniH2xm0HwlozJVrNj
nHWFNSbtpkdpUG6pwiC+QwWbP0Y4tnKXyjriYMh+GBsVX0hEme2k/aWTrKDY6u6Ey5EUucJJ9v2d
SSDstiLTeU0LEef4MB9JsLvQAIctoykzZqLp1W7BOAhMLg6nAxKC7LNkE+GQ2V8MvHRLNd853/bX
/yjZfjGaNQyKwO9W2Z9Gs5cvZfmlbb98+b699servs1nIZtZVMxvlnJ+2B+tNU/FzmphMtcZ0VLR
u6yf37hn9m+01XCOYBNYlGqL5+GP5pph/kaO1RtKniV1ybP6dxpspvNTAap7aE5Z4ylCVQwj70p6
By6REg8QhhUsklq9lU4YpZI0ywHGD1IgVyNHytGHq45U3lXRNqxb7YjoNAqdXVPAXA2tsC3WOse+
c4uxgcpLzdZ2ogK2iWwU8gCGEX3a4zOxQk0TTJDhXryo1PZ6rSKw96yBcOTIpB5xIAvV3V4abbRl
OhQFmE6blRZm8WpmDLidpKr6eG/MCsYs6eEWIF8Ubi5ymHSqns26cV9K0Rb7Ho0DqBPi51rGmGrH
iVimSXSNndvdlVOSX3Ta5YiCWhPvKEPwiqDBvtnqzG4OqJF51hF6259CeLWxPxZ0C/1CRNGpYsT4
kKWdi013Vu/6QehBmTu3ste8E4SKJnALZK553MYs/BlmAaeXQUaGIyleqtgKEMm7IQHzQMPgtqor
Zy+YFm4ISWHI2UsS+RzvEJUZTJAxu0EZrvhE8bKaTYO7ZsZb+T2+h3vBNHw9NKa6UrFGXnnEfO97
0o6J8Ji1gwmr7UAZVK/xBs2rWMEy0aZqdSLp2YnXjavg0MAIfNGS2oTMzpA5IqNga9ZasdEbsvao
Bedb0grak5MooU/v7mKPxfg6ZT0i7YHZb+hk7e2cIQ3ChUcKeV+NgVKP052ZpM6nPhzxGE4f1SJp
t4yd010vI6Txuhc+SjepNjgf7c9uYmcTRaKeniKrWNZLsOSrceyKtVvkMkgIwwT2LMSmsXWsGRAz
1y5j/CXkC0AZ+QWfAEgMX3FbeJsZV7ALhqOA2k1I3K3Jup9fTWn9EPda+gDaYnpROO1xrpot9YQe
TkLlV3W/IismhvMe1+saTbuPmg6rxpy5hxAUxrWhyeqUD9pDPCpUcZyzm50Lfep2rBrQeSVKb70Q
3tFswPLTVzZTsUo0pXB2vdIn00a02UI0JV8rWwGkGw42KoeUXErPn8dFqmfW7krXGP1x6tWL3dRD
mCvJYgQ9aPZqucp11D/GAFUkSJvICVpqJxD3c3HDGGznWYQxx33ZnIStv1R544RXjZGP8bHW8ic7
Ec5dAZGHEa2m7NukN0N9m3dGmjlIuofSe53NqaGdDmiXTKuxvWl73S1eObSHEOFLelBu1z9Y9Wgg
S+pj0a9zBvhm2LKLCmjiUV56B+IpdGa5YYuXo47t+q4elSIdSOiW0a42yRx70PPBzEDdIH/rYhRi
TuUc8M+4rRIUFjrIaxZKPvdCongMwQfZYo3jRkXx1AzdSq2V6NxMDu4vYBZIb9etNWm3JYlv4ec0
pLFnLdwoVjiCq0yFA3Rf3XPnWhlu4wKWiCdMLcMykEOfVTsv/eSAI1F2bikZqZJFDpcXexLMHNkT
oY4HN+7N04Bt6RF8ivWSoZLhTlGZRe61uFOlXzZgGBn6m58n0+iyLc1fWe847DplgB7Yo5jSYJqu
SyvjknMeCZtGqqpdDJJcixUYO8pWdaiTLWsfV+yyECMDk9ciDpDIp0DZAf+BenInvbJXU0/2e3fM
yBFQEWFJGpPO6ERrpuX2NbL4cWOZA/+q5jL1Sa/tmFITNH/JB1c/Eq/Xijd2jgre0htoZxr2qfRM
gmgTj+d+JK7TymBccWI34CRqerzFd+FuKwiMN0SiX80REyJfEHSDv33xH9W1wzCxM8mbIO2Hh0om
dRP0Za8hLrX1g+uIraWUpJ8iEWD9AqCzFlFlKBsAROq9k6P8s/V2Jh1+sBTfVsqSVn9f3bnSoYKx
G/mB0aY+gT/wjtMSZpEvjJ5sNCMOv93cgsPqc9Uv2nl6babmE3uUOFM7oqF0QrJFGCK7vq426j2p
KOEGMJr7YEEZujVJZGBzKHOcAE57XXWuQo4bUdayVMPXWbcRToRa0DpMMVg6wx1JIeoztB+yo0Hd
fJAatgGSJvR6l1rNeHRA7p04kLo+6CCmTcOUfox1QztYTcWQGCd7p5QmowmVsHicySgWU0l6dzqF
8w0tnnSNBHzbotR+mJ2q20/I/baaKOetJQsLv702DKu5VSRyzyq+hrRCwStG3T0mBks8dCAm78Io
fc534/3omRbMUuSIEargm3qKBhD9iyk/9SJikDFaQJaSQOkGM2ZpnM1nw2hghknLq1+kq3cnIgm1
L5JxzcbqZmOdYVLb2W1jPCkj10OYHQU1fqpNCgt2LUrAaJk6NI89z+GpF524sVCpXdE1hagVl6S3
xyNZAUYszxmWHPTZub3LZ/mxcc3kajLj+P+zd27LaSNBGH4V196bEpIQ6GJTteDEcRw78caJd3ND
yaBFY3RIdOCQp99vJOQwAmMno6q4tlZ3NtAatXq6e/rw980YuLnL8bjrQiRz8AQoMh4WDHkdJZFl
XGbg1OQjwc5/37vrr04p8089gmb07znzE4u0xRXRzhUQ79HAOYuASbqiXpd8DSMmb5dUyQy/rCLj
5Zx2rjOKMm843TijbhzRuhX3+zJnbpFKnKcDKoaO/1rFY+OlTYHpRU8IgxR4JgFH0xndZHStndgk
tDhwkqg/NoucwdPZLMuGNvN53GPqA7LFymHiIyHU0TeaYUHnn5mETSIZyR0a8wq+1KjQTNcFJfYn
NHP2PHM1wKewgztqbIw7NEFKEQGpLHBEg/4Hi8L0GSZvFolZcJ056y/iqnRa//fvH/Pv6Zw+2Kly
s04iXE3Fu69+s/HuwTPuGDRF9x3KxZj8KlPUGw+fkAgfkfggaE50dzt73usYhJctUiLAvgELj9td
Z8+NDgEa4pgGiW+KAonS/EAGvRGrNAYGiXjS5z0ZS7QZmquGxcbFsisAVVteFtF0loUnQXi7ddrZ
k45odMHs3EDGnLYi5enKCqMvK24woHkEsJhh4XpicSncURBND9+qjOFttWlz1hgMqG41QedyGf7U
TLesu4ye6YV29+KuF66ZOQ1iBYW1zpqucxOv+HNWojoElGTlxqlRwT4kxC4BgTAs4+ssmibVINJZ
YQfEEU8BcTVOyWcUPgMJKap5W6R2dmyfG86Xb8BmujQ+XwMQvD5nmlMyvl5/zV/dmaL3JqPq7f0d
SQrqj9B6MXaTpDMoaykpOXPhkOEeLheWm5/0wgh8YCrdzdkiJbMcL/rMn0gGEfFIZ21mw7gw36QM
bPkIxH3BHPevBYqDeSDLV5id0AKrN0fd91bOt0twL3vLz3Sc0j0B7KYYMuo2HVETbFvv7OM+U3Tu
cjc4/rBkFrsdv7QWs7ELilDOeWU1pkswxRf/b2mNjfqTh3YKMEW+vir8dP2nnxVhfl+HIj8ta5ev
k5/7Ur099xPa9L09oofwBySuglLJUy6qXPEhGqHHgxVTmuoIDdgMviTQ4FA9wcVZP0xiABjKj48J
KHRIjxD6laEGbrXFnocYcPjZKk4e/s6htfv34B6kvuxqUVXI/56XP/D8dr9jk4Sg1p2abnmhq5Tn
NymU75GEljEVeT07LphdUliaUgAXDJLSzDaxy4fclQIXoH3sAb7wL5KCSVLEudyHM5HE25YVG/W0
p29Q2NoDLjNvEQGs7d6nd10ML/EzCsoqGflVPPCmuBWMeWE41STf5gGxuGbA8ScUAfiGRK3pCimv
5kbAL6FwsEcmv9IUz28jWLzEp4lCg5GKKDDShlQguEHlhY+lqIMuUVbQcwZ9QHrk9ey4QI0H7pSe
TaDp2SUmZhBJrh9SYYJBKzWJc3bEL1IGjff33SSQ7NHVhVa/A3QQc3G7dEfJi1esPH0XXYjHjsms
8qLVDZ+RXSSn5VRyqWEXaaTnpDGQ5b3V1eBCaRfJNyAIz00IujZdY5p7wLY7FsXDzM/evOQdRWCj
CAAY4LD03J6feJWprQPcDo1nfRJNHJnkhaOp7gLMAYgJgJNWt3qS/D/hS/cu9igQ4bR0roWf7fPB
H/pC7Vrufr5xK0tgOLwG5YvS167uXWkT+fcLRc+Uru/Wh7UrXN5n8/PNA+7eWrlX/VT1P18LP/XS
SSDn1HLg2CyzQr34I/RuvchTrH3ppX9fye+/KevckvxHCDeQc4lKUAKlTZeOyyRWF1y6J/qE516c
eVm9RPka6RdA0+lSHnkhFeBpLJRVV7ZEm3YSJqk3VVpxKxutT5ks8iQXk0LxBSkvQ1fpEj/xQ2/p
qWCKdFW0wOzafz1K/jka0eIZ3apsp86oBSl8BdfFVHmfXfJ0aDFdzpz6STpTlyxLeTkT6FJ+DceF
qOmU4g1GNOpVl/DZ1AsUAdxYSG26dF4w70/dkRyVW5C/s3hKo4L6/mxAc1pgRrJskHUl2KIuL853
dRNVmC3sl3NWVkzm63qJpVzIgET9j71RovsDwCET8DYpRLbDZipH8Z50+XHhidivyVSqmoms9T9+
fs0XHm2rzc40g3RhG6SzzJsERebnuSLTJl5uGywRk0DMPDV60S0HNmhzW8iKoiRXJNvkhNLChnlk
SOPDPYdPkkFJPSlSRe1RPdLKwpM4b+iQTbBMl92H5g5o8uPSX3iq3SIdIeMa+mt+BCNZe+GH4Nla
IH7hr8REMWObAHgbnPkbjLWax1JbQVqeobVJJ2keHI08sCyEas3ADZHFz+3c4MSbN/c+Y4BbcEke
ApHRfJ3v5iEeiXqqMW3ij/oMeZf6YM3UdMpXWYVDdDn9nqLNbM18uMYxwew5EqFFl/xjXdeaHP+Q
FA8Iohzn3oJdrm6wK4iSfAv+4MGSWU3eXPsr9VRpsegWNO7H3AtqwZCCuInL6ErKJz+NsGwKZeYs
t2DpPwlONg3xprJWwgXoLvrGywJKIpi0XdMqOVJl8LSJ+1l+tHfxVFe0IHw3IpuAXyXUtTOVqg3G
PFwrclCs90Wa7rOzu/GnOuu672dqcE1+YxL6XvriXwAAAP//</cx:binary>
              </cx:geoCache>
            </cx:geography>
          </cx:layoutPr>
          <cx:valueColors>
            <cx:minColor>
              <a:schemeClr val="accent4">
                <a:lumMod val="40000"/>
                <a:lumOff val="60000"/>
              </a:schemeClr>
            </cx:minColor>
            <cx:midColor>
              <a:schemeClr val="accent5">
                <a:lumMod val="75000"/>
              </a:schemeClr>
            </cx:midColor>
            <cx:maxColor>
              <a:schemeClr val="accent4">
                <a:lumMod val="50000"/>
              </a:schemeClr>
            </cx:maxColor>
          </cx:valueColors>
          <cx:valueColorPositions count="3"/>
        </cx:series>
      </cx:plotAreaRegion>
    </cx:plotArea>
    <cx:legend pos="t" align="ctr" overlay="0"/>
  </cx:chart>
  <cx:spPr>
    <a:solidFill>
      <a:schemeClr val="accent6">
        <a:lumMod val="40000"/>
        <a:lumOff val="6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7.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emf"/><Relationship Id="rId3" Type="http://schemas.openxmlformats.org/officeDocument/2006/relationships/chart" Target="../charts/chart11.xml"/><Relationship Id="rId7" Type="http://schemas.microsoft.com/office/2014/relationships/chartEx" Target="../charts/chartEx3.xml"/><Relationship Id="rId12" Type="http://schemas.openxmlformats.org/officeDocument/2006/relationships/image" Target="../media/image2.emf"/><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1.emf"/><Relationship Id="rId5" Type="http://schemas.openxmlformats.org/officeDocument/2006/relationships/chart" Target="../charts/chart13.xml"/><Relationship Id="rId15" Type="http://schemas.openxmlformats.org/officeDocument/2006/relationships/image" Target="../media/image5.emf"/><Relationship Id="rId10" Type="http://schemas.openxmlformats.org/officeDocument/2006/relationships/chart" Target="../charts/chart16.xml"/><Relationship Id="rId4" Type="http://schemas.openxmlformats.org/officeDocument/2006/relationships/chart" Target="../charts/chart12.xml"/><Relationship Id="rId9" Type="http://schemas.microsoft.com/office/2014/relationships/chartEx" Target="../charts/chartEx4.xml"/><Relationship Id="rId1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274320</xdr:colOff>
      <xdr:row>2</xdr:row>
      <xdr:rowOff>140970</xdr:rowOff>
    </xdr:from>
    <xdr:to>
      <xdr:col>12</xdr:col>
      <xdr:colOff>358140</xdr:colOff>
      <xdr:row>17</xdr:row>
      <xdr:rowOff>140970</xdr:rowOff>
    </xdr:to>
    <xdr:graphicFrame macro="">
      <xdr:nvGraphicFramePr>
        <xdr:cNvPr id="2" name="Chart 1">
          <a:extLst>
            <a:ext uri="{FF2B5EF4-FFF2-40B4-BE49-F238E27FC236}">
              <a16:creationId xmlns:a16="http://schemas.microsoft.com/office/drawing/2014/main" id="{3E8556AD-FCAF-ADB3-B2C9-6E5770D5D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167640</xdr:colOff>
      <xdr:row>7</xdr:row>
      <xdr:rowOff>148590</xdr:rowOff>
    </xdr:from>
    <xdr:to>
      <xdr:col>13</xdr:col>
      <xdr:colOff>472440</xdr:colOff>
      <xdr:row>22</xdr:row>
      <xdr:rowOff>148590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184A9BE-7698-C67D-91A1-CB1451388A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7740" y="1428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289560</xdr:colOff>
      <xdr:row>15</xdr:row>
      <xdr:rowOff>137160</xdr:rowOff>
    </xdr:from>
    <xdr:to>
      <xdr:col>21</xdr:col>
      <xdr:colOff>289560</xdr:colOff>
      <xdr:row>29</xdr:row>
      <xdr:rowOff>43815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6634EE9E-CFF5-E13B-A49B-B94809C7FF4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14860" y="2880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182880</xdr:colOff>
      <xdr:row>16</xdr:row>
      <xdr:rowOff>99060</xdr:rowOff>
    </xdr:from>
    <xdr:to>
      <xdr:col>17</xdr:col>
      <xdr:colOff>182880</xdr:colOff>
      <xdr:row>30</xdr:row>
      <xdr:rowOff>5715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03BA61A2-B592-F3AD-CD6F-2F53C564B5F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669780" y="3025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251460</xdr:colOff>
      <xdr:row>2</xdr:row>
      <xdr:rowOff>30480</xdr:rowOff>
    </xdr:from>
    <xdr:to>
      <xdr:col>18</xdr:col>
      <xdr:colOff>251460</xdr:colOff>
      <xdr:row>15</xdr:row>
      <xdr:rowOff>120015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187C1A6-312B-7D22-050B-0F22DDEAF8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4796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7</xdr:row>
      <xdr:rowOff>148590</xdr:rowOff>
    </xdr:from>
    <xdr:to>
      <xdr:col>11</xdr:col>
      <xdr:colOff>548640</xdr:colOff>
      <xdr:row>22</xdr:row>
      <xdr:rowOff>148590</xdr:rowOff>
    </xdr:to>
    <xdr:graphicFrame macro="">
      <xdr:nvGraphicFramePr>
        <xdr:cNvPr id="2" name="Chart 1">
          <a:extLst>
            <a:ext uri="{FF2B5EF4-FFF2-40B4-BE49-F238E27FC236}">
              <a16:creationId xmlns:a16="http://schemas.microsoft.com/office/drawing/2014/main" id="{879AF997-7178-3C84-3770-D6433146B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518160</xdr:colOff>
      <xdr:row>6</xdr:row>
      <xdr:rowOff>118110</xdr:rowOff>
    </xdr:from>
    <xdr:to>
      <xdr:col>14</xdr:col>
      <xdr:colOff>213360</xdr:colOff>
      <xdr:row>21</xdr:row>
      <xdr:rowOff>118110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4DB0CD73-F237-0263-DF9D-FAC366DCB4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34000" y="12153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7</xdr:row>
      <xdr:rowOff>148590</xdr:rowOff>
    </xdr:from>
    <xdr:to>
      <xdr:col>11</xdr:col>
      <xdr:colOff>594360</xdr:colOff>
      <xdr:row>22</xdr:row>
      <xdr:rowOff>148590</xdr:rowOff>
    </xdr:to>
    <xdr:graphicFrame macro="">
      <xdr:nvGraphicFramePr>
        <xdr:cNvPr id="2" name="Chart 1">
          <a:extLst>
            <a:ext uri="{FF2B5EF4-FFF2-40B4-BE49-F238E27FC236}">
              <a16:creationId xmlns:a16="http://schemas.microsoft.com/office/drawing/2014/main" id="{C3FE3786-07C7-4292-77FD-F40393A51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198120</xdr:colOff>
      <xdr:row>19</xdr:row>
      <xdr:rowOff>3810</xdr:rowOff>
    </xdr:from>
    <xdr:to>
      <xdr:col>2</xdr:col>
      <xdr:colOff>281940</xdr:colOff>
      <xdr:row>24</xdr:row>
      <xdr:rowOff>106680</xdr:rowOff>
    </xdr:to>
    <xdr:graphicFrame macro="">
      <xdr:nvGraphicFramePr>
        <xdr:cNvPr id="2" name="Chart 1">
          <a:extLst>
            <a:ext uri="{FF2B5EF4-FFF2-40B4-BE49-F238E27FC236}">
              <a16:creationId xmlns:a16="http://schemas.microsoft.com/office/drawing/2014/main" id="{EA981D1C-58CD-1C6B-C198-4792ADAD0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548640</xdr:colOff>
      <xdr:row>18</xdr:row>
      <xdr:rowOff>129540</xdr:rowOff>
    </xdr:from>
    <xdr:to>
      <xdr:col>6</xdr:col>
      <xdr:colOff>297180</xdr:colOff>
      <xdr:row>24</xdr:row>
      <xdr:rowOff>0</xdr:rowOff>
    </xdr:to>
    <xdr:graphicFrame macro="">
      <xdr:nvGraphicFramePr>
        <xdr:cNvPr id="3" name="Chart 2">
          <a:extLst>
            <a:ext uri="{FF2B5EF4-FFF2-40B4-BE49-F238E27FC236}">
              <a16:creationId xmlns:a16="http://schemas.microsoft.com/office/drawing/2014/main" id="{D2EFF0A3-3CE1-A825-33A4-375234158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18</xdr:row>
      <xdr:rowOff>0</xdr:rowOff>
    </xdr:from>
    <xdr:to>
      <xdr:col>10</xdr:col>
      <xdr:colOff>274320</xdr:colOff>
      <xdr:row>23</xdr:row>
      <xdr:rowOff>148590</xdr:rowOff>
    </xdr:to>
    <xdr:graphicFrame macro="">
      <xdr:nvGraphicFramePr>
        <xdr:cNvPr id="4" name="Chart 3">
          <a:extLst>
            <a:ext uri="{FF2B5EF4-FFF2-40B4-BE49-F238E27FC236}">
              <a16:creationId xmlns:a16="http://schemas.microsoft.com/office/drawing/2014/main" id="{2CC30E96-B961-AD39-39C4-A71F047AC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213360</xdr:colOff>
      <xdr:row>18</xdr:row>
      <xdr:rowOff>7620</xdr:rowOff>
    </xdr:from>
    <xdr:to>
      <xdr:col>14</xdr:col>
      <xdr:colOff>7620</xdr:colOff>
      <xdr:row>22</xdr:row>
      <xdr:rowOff>133350</xdr:rowOff>
    </xdr:to>
    <xdr:graphicFrame macro="">
      <xdr:nvGraphicFramePr>
        <xdr:cNvPr id="5" name="Chart 4">
          <a:extLst>
            <a:ext uri="{FF2B5EF4-FFF2-40B4-BE49-F238E27FC236}">
              <a16:creationId xmlns:a16="http://schemas.microsoft.com/office/drawing/2014/main" id="{914A3FCD-A70E-B82E-A3DE-2F3C74BD1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259080</xdr:colOff>
      <xdr:row>18</xdr:row>
      <xdr:rowOff>53340</xdr:rowOff>
    </xdr:from>
    <xdr:to>
      <xdr:col>18</xdr:col>
      <xdr:colOff>7620</xdr:colOff>
      <xdr:row>22</xdr:row>
      <xdr:rowOff>114300</xdr:rowOff>
    </xdr:to>
    <xdr:graphicFrame macro="">
      <xdr:nvGraphicFramePr>
        <xdr:cNvPr id="6" name="Chart 5">
          <a:extLst>
            <a:ext uri="{FF2B5EF4-FFF2-40B4-BE49-F238E27FC236}">
              <a16:creationId xmlns:a16="http://schemas.microsoft.com/office/drawing/2014/main" id="{57A5FA50-2EC2-86E4-ADC9-8EDF86034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142874</xdr:colOff>
      <xdr:row>0</xdr:row>
      <xdr:rowOff>0</xdr:rowOff>
    </xdr:from>
    <xdr:ext cx="13047346" cy="274321"/>
    <xdr:sp macro="" textlink="">
      <xdr:nvSpPr>
        <xdr:cNvPr id="3" name="Shape 3">
          <a:extLst>
            <a:ext uri="{FF2B5EF4-FFF2-40B4-BE49-F238E27FC236}">
              <a16:creationId xmlns:a16="http://schemas.microsoft.com/office/drawing/2014/main" id="{00000000-0008-0000-0100-000003000000}"/>
            </a:ext>
          </a:extLst>
        </xdr:cNvPr>
        <xdr:cNvSpPr/>
      </xdr:nvSpPr>
      <xdr:spPr>
        <a:xfrm>
          <a:off x="142874" y="0"/>
          <a:ext cx="13047346" cy="274321"/>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22861</xdr:rowOff>
    </xdr:from>
    <xdr:ext cx="13091160" cy="1981199"/>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775461"/>
          <a:ext cx="13091160" cy="1981199"/>
          <a:chOff x="0" y="2751300"/>
          <a:chExt cx="10692001"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1" cy="2057400"/>
            <a:chOff x="152400" y="1971675"/>
            <a:chExt cx="12515851"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77049" y="201231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399853" y="1971675"/>
              <a:ext cx="4305300" cy="2219325"/>
              <a:chOff x="5399853"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399853"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780540" y="1971675"/>
              <a:ext cx="2887711" cy="2108835"/>
              <a:chOff x="9780540" y="1866900"/>
              <a:chExt cx="2887711" cy="2099823"/>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780540" y="1866900"/>
                <a:ext cx="2887711" cy="2099823"/>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854578" y="2014977"/>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203834</xdr:colOff>
      <xdr:row>21</xdr:row>
      <xdr:rowOff>17145</xdr:rowOff>
    </xdr:from>
    <xdr:ext cx="5335906" cy="1826895"/>
    <xdr:sp macro="" textlink="">
      <xdr:nvSpPr>
        <xdr:cNvPr id="15" name="Shape 15">
          <a:extLst>
            <a:ext uri="{FF2B5EF4-FFF2-40B4-BE49-F238E27FC236}">
              <a16:creationId xmlns:a16="http://schemas.microsoft.com/office/drawing/2014/main" id="{00000000-0008-0000-0100-00000F000000}"/>
            </a:ext>
          </a:extLst>
        </xdr:cNvPr>
        <xdr:cNvSpPr/>
      </xdr:nvSpPr>
      <xdr:spPr>
        <a:xfrm>
          <a:off x="203834" y="3697605"/>
          <a:ext cx="5335906" cy="182689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182880</xdr:colOff>
      <xdr:row>21</xdr:row>
      <xdr:rowOff>36195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82880" y="371665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297180</xdr:colOff>
      <xdr:row>21</xdr:row>
      <xdr:rowOff>41910</xdr:rowOff>
    </xdr:from>
    <xdr:ext cx="4356735" cy="1832610"/>
    <xdr:sp macro="" textlink="">
      <xdr:nvSpPr>
        <xdr:cNvPr id="17" name="Shape 17">
          <a:extLst>
            <a:ext uri="{FF2B5EF4-FFF2-40B4-BE49-F238E27FC236}">
              <a16:creationId xmlns:a16="http://schemas.microsoft.com/office/drawing/2014/main" id="{00000000-0008-0000-0100-000011000000}"/>
            </a:ext>
          </a:extLst>
        </xdr:cNvPr>
        <xdr:cNvSpPr/>
      </xdr:nvSpPr>
      <xdr:spPr>
        <a:xfrm>
          <a:off x="5646420" y="3722370"/>
          <a:ext cx="4356735" cy="183261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299085</xdr:colOff>
      <xdr:row>21</xdr:row>
      <xdr:rowOff>72390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648325" y="375285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16</xdr:col>
      <xdr:colOff>581025</xdr:colOff>
      <xdr:row>21</xdr:row>
      <xdr:rowOff>3810</xdr:rowOff>
    </xdr:from>
    <xdr:ext cx="3183255" cy="1779270"/>
    <xdr:sp macro="" textlink="">
      <xdr:nvSpPr>
        <xdr:cNvPr id="19" name="Shape 19">
          <a:extLst>
            <a:ext uri="{FF2B5EF4-FFF2-40B4-BE49-F238E27FC236}">
              <a16:creationId xmlns:a16="http://schemas.microsoft.com/office/drawing/2014/main" id="{00000000-0008-0000-0100-000013000000}"/>
            </a:ext>
          </a:extLst>
        </xdr:cNvPr>
        <xdr:cNvSpPr/>
      </xdr:nvSpPr>
      <xdr:spPr>
        <a:xfrm>
          <a:off x="10090785" y="3684270"/>
          <a:ext cx="3183255" cy="177927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584835</xdr:colOff>
      <xdr:row>21</xdr:row>
      <xdr:rowOff>34290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10094595" y="371475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165735</xdr:colOff>
      <xdr:row>1</xdr:row>
      <xdr:rowOff>129542</xdr:rowOff>
    </xdr:from>
    <xdr:ext cx="13032105" cy="1904133"/>
    <xdr:grpSp>
      <xdr:nvGrpSpPr>
        <xdr:cNvPr id="21" name="Shape 2">
          <a:extLst>
            <a:ext uri="{FF2B5EF4-FFF2-40B4-BE49-F238E27FC236}">
              <a16:creationId xmlns:a16="http://schemas.microsoft.com/office/drawing/2014/main" id="{00000000-0008-0000-0100-000015000000}"/>
            </a:ext>
          </a:extLst>
        </xdr:cNvPr>
        <xdr:cNvGrpSpPr/>
      </xdr:nvGrpSpPr>
      <xdr:grpSpPr>
        <a:xfrm>
          <a:off x="165735" y="304802"/>
          <a:ext cx="13032105" cy="1904133"/>
          <a:chOff x="0" y="3060863"/>
          <a:chExt cx="10704505" cy="1438257"/>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704505" cy="1438257"/>
            <a:chOff x="152399" y="453254"/>
            <a:chExt cx="12513256" cy="1383550"/>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400" y="453254"/>
              <a:ext cx="2507230" cy="1007682"/>
              <a:chOff x="152400" y="459938"/>
              <a:chExt cx="2675004" cy="990035"/>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60403" y="660579"/>
                <a:ext cx="2667001" cy="789394"/>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184951"/>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040901"/>
              <a:chOff x="152399" y="459938"/>
              <a:chExt cx="2667001" cy="1022673"/>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670857"/>
                <a:ext cx="2667001" cy="811754"/>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190391"/>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018755"/>
              <a:chOff x="152399" y="459938"/>
              <a:chExt cx="2667001" cy="1000915"/>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643660"/>
                <a:ext cx="2667001" cy="817193"/>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17407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49050" y="453254"/>
              <a:ext cx="2402261" cy="1007682"/>
              <a:chOff x="144261" y="459938"/>
              <a:chExt cx="2675139" cy="990035"/>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44261" y="643658"/>
                <a:ext cx="2667001" cy="806315"/>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15775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2" y="453254"/>
              <a:ext cx="2457193" cy="1090732"/>
              <a:chOff x="152400" y="459938"/>
              <a:chExt cx="2682960" cy="1071631"/>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68358" y="654538"/>
                <a:ext cx="2667002" cy="877031"/>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174072"/>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495300</xdr:colOff>
      <xdr:row>3</xdr:row>
      <xdr:rowOff>91440</xdr:rowOff>
    </xdr:from>
    <xdr:to>
      <xdr:col>4</xdr:col>
      <xdr:colOff>30480</xdr:colOff>
      <xdr:row>5</xdr:row>
      <xdr:rowOff>15240</xdr:rowOff>
    </xdr:to>
    <xdr:sp macro="" textlink="kpi!B17">
      <xdr:nvSpPr>
        <xdr:cNvPr id="39" name="Rectangle 38">
          <a:extLst>
            <a:ext uri="{FF2B5EF4-FFF2-40B4-BE49-F238E27FC236}">
              <a16:creationId xmlns:a16="http://schemas.microsoft.com/office/drawing/2014/main" id="{7552E9DB-4F76-3CEB-225B-35161346EA2E}"/>
            </a:ext>
          </a:extLst>
        </xdr:cNvPr>
        <xdr:cNvSpPr/>
      </xdr:nvSpPr>
      <xdr:spPr>
        <a:xfrm>
          <a:off x="495300" y="617220"/>
          <a:ext cx="191262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4EFA3F-92E9-4C3D-AD0D-0A19C5F3BBD3}" type="TxLink">
            <a:rPr lang="en-US" sz="1600" b="1" i="0" u="none" strike="noStrike">
              <a:solidFill>
                <a:srgbClr val="000000"/>
              </a:solidFill>
              <a:latin typeface="Calibri"/>
              <a:ea typeface="Calibri"/>
              <a:cs typeface="Calibri"/>
            </a:rPr>
            <a:pPr algn="ctr"/>
            <a:t> $1,19,487.40 </a:t>
          </a:fld>
          <a:endParaRPr lang="en-IN" sz="1600" b="1"/>
        </a:p>
      </xdr:txBody>
    </xdr:sp>
    <xdr:clientData/>
  </xdr:twoCellAnchor>
  <xdr:twoCellAnchor>
    <xdr:from>
      <xdr:col>0</xdr:col>
      <xdr:colOff>541019</xdr:colOff>
      <xdr:row>5</xdr:row>
      <xdr:rowOff>30480</xdr:rowOff>
    </xdr:from>
    <xdr:to>
      <xdr:col>4</xdr:col>
      <xdr:colOff>30480</xdr:colOff>
      <xdr:row>7</xdr:row>
      <xdr:rowOff>152400</xdr:rowOff>
    </xdr:to>
    <xdr:graphicFrame macro="">
      <xdr:nvGraphicFramePr>
        <xdr:cNvPr id="40" name="Chart 39">
          <a:extLst>
            <a:ext uri="{FF2B5EF4-FFF2-40B4-BE49-F238E27FC236}">
              <a16:creationId xmlns:a16="http://schemas.microsoft.com/office/drawing/2014/main" id="{683F1968-69FD-4662-857F-3000A17F0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525780</xdr:colOff>
      <xdr:row>7</xdr:row>
      <xdr:rowOff>160020</xdr:rowOff>
    </xdr:from>
    <xdr:to>
      <xdr:col>4</xdr:col>
      <xdr:colOff>60960</xdr:colOff>
      <xdr:row>9</xdr:row>
      <xdr:rowOff>99060</xdr:rowOff>
    </xdr:to>
    <xdr:sp macro="" textlink="">
      <xdr:nvSpPr>
        <xdr:cNvPr id="41" name="Rectangle 40">
          <a:extLst>
            <a:ext uri="{FF2B5EF4-FFF2-40B4-BE49-F238E27FC236}">
              <a16:creationId xmlns:a16="http://schemas.microsoft.com/office/drawing/2014/main" id="{96C4B7E4-277D-DEC2-9621-EF082E152AC0}"/>
            </a:ext>
          </a:extLst>
        </xdr:cNvPr>
        <xdr:cNvSpPr/>
      </xdr:nvSpPr>
      <xdr:spPr>
        <a:xfrm>
          <a:off x="525780" y="1386840"/>
          <a:ext cx="191262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YOY</a:t>
          </a:r>
          <a:r>
            <a:rPr lang="en-US" sz="1200" b="1" i="0" u="none" strike="noStrike" baseline="0">
              <a:solidFill>
                <a:srgbClr val="000000"/>
              </a:solidFill>
              <a:latin typeface="Calibri"/>
              <a:ea typeface="Calibri"/>
              <a:cs typeface="Calibri"/>
            </a:rPr>
            <a:t> Growth</a:t>
          </a:r>
          <a:r>
            <a:rPr lang="en-US" sz="1200" b="1" i="0" u="none" strike="noStrike">
              <a:solidFill>
                <a:srgbClr val="000000"/>
              </a:solidFill>
              <a:latin typeface="Calibri"/>
              <a:ea typeface="Calibri"/>
              <a:cs typeface="Calibri"/>
            </a:rPr>
            <a:t> </a:t>
          </a:r>
        </a:p>
      </xdr:txBody>
    </xdr:sp>
    <xdr:clientData/>
  </xdr:twoCellAnchor>
  <xdr:twoCellAnchor>
    <xdr:from>
      <xdr:col>5</xdr:col>
      <xdr:colOff>297180</xdr:colOff>
      <xdr:row>3</xdr:row>
      <xdr:rowOff>76200</xdr:rowOff>
    </xdr:from>
    <xdr:to>
      <xdr:col>8</xdr:col>
      <xdr:colOff>358140</xdr:colOff>
      <xdr:row>5</xdr:row>
      <xdr:rowOff>7620</xdr:rowOff>
    </xdr:to>
    <xdr:sp macro="" textlink="kpi!$F$17">
      <xdr:nvSpPr>
        <xdr:cNvPr id="69" name="Rectangle 68">
          <a:extLst>
            <a:ext uri="{FF2B5EF4-FFF2-40B4-BE49-F238E27FC236}">
              <a16:creationId xmlns:a16="http://schemas.microsoft.com/office/drawing/2014/main" id="{3C712FCA-F9A3-7E9E-B3EA-F4A0F6A989BC}"/>
            </a:ext>
          </a:extLst>
        </xdr:cNvPr>
        <xdr:cNvSpPr/>
      </xdr:nvSpPr>
      <xdr:spPr>
        <a:xfrm>
          <a:off x="3268980" y="601980"/>
          <a:ext cx="1844040" cy="281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7012F7-3C8C-499C-BF78-93D63353CB25}" type="TxLink">
            <a:rPr lang="en-US" sz="1600" b="1" i="0" u="none" strike="noStrike">
              <a:solidFill>
                <a:srgbClr val="000000"/>
              </a:solidFill>
              <a:latin typeface="Calibri"/>
              <a:ea typeface="Calibri"/>
              <a:cs typeface="Calibri"/>
            </a:rPr>
            <a:pPr algn="ctr"/>
            <a:t> $17,718.13 </a:t>
          </a:fld>
          <a:endParaRPr lang="en-IN" sz="1600" b="1"/>
        </a:p>
      </xdr:txBody>
    </xdr:sp>
    <xdr:clientData/>
  </xdr:twoCellAnchor>
  <xdr:twoCellAnchor>
    <xdr:from>
      <xdr:col>5</xdr:col>
      <xdr:colOff>327660</xdr:colOff>
      <xdr:row>5</xdr:row>
      <xdr:rowOff>15239</xdr:rowOff>
    </xdr:from>
    <xdr:to>
      <xdr:col>8</xdr:col>
      <xdr:colOff>335280</xdr:colOff>
      <xdr:row>7</xdr:row>
      <xdr:rowOff>129540</xdr:rowOff>
    </xdr:to>
    <xdr:graphicFrame macro="">
      <xdr:nvGraphicFramePr>
        <xdr:cNvPr id="70" name="Chart 69">
          <a:extLst>
            <a:ext uri="{FF2B5EF4-FFF2-40B4-BE49-F238E27FC236}">
              <a16:creationId xmlns:a16="http://schemas.microsoft.com/office/drawing/2014/main" id="{E74B09B7-C6E8-42FF-B5A7-44D22F70A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312420</xdr:colOff>
      <xdr:row>7</xdr:row>
      <xdr:rowOff>121920</xdr:rowOff>
    </xdr:from>
    <xdr:to>
      <xdr:col>8</xdr:col>
      <xdr:colOff>373380</xdr:colOff>
      <xdr:row>9</xdr:row>
      <xdr:rowOff>144780</xdr:rowOff>
    </xdr:to>
    <xdr:sp macro="" textlink="">
      <xdr:nvSpPr>
        <xdr:cNvPr id="93" name="Rectangle 92">
          <a:extLst>
            <a:ext uri="{FF2B5EF4-FFF2-40B4-BE49-F238E27FC236}">
              <a16:creationId xmlns:a16="http://schemas.microsoft.com/office/drawing/2014/main" id="{96D5CDD0-9928-7BBD-6166-0559A5D9EA98}"/>
            </a:ext>
          </a:extLst>
        </xdr:cNvPr>
        <xdr:cNvSpPr/>
      </xdr:nvSpPr>
      <xdr:spPr>
        <a:xfrm>
          <a:off x="3284220" y="1348740"/>
          <a:ext cx="184404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YOY</a:t>
          </a:r>
          <a:r>
            <a:rPr lang="en-US" sz="1200" b="1" i="0" u="none" strike="noStrike" baseline="0">
              <a:solidFill>
                <a:srgbClr val="000000"/>
              </a:solidFill>
              <a:latin typeface="Calibri"/>
              <a:ea typeface="Calibri"/>
              <a:cs typeface="Calibri"/>
            </a:rPr>
            <a:t> Growth</a:t>
          </a:r>
          <a:r>
            <a:rPr lang="en-US" sz="1200" b="1" i="0" u="none" strike="noStrike">
              <a:solidFill>
                <a:srgbClr val="000000"/>
              </a:solidFill>
              <a:latin typeface="Calibri"/>
              <a:ea typeface="Calibri"/>
              <a:cs typeface="Calibri"/>
            </a:rPr>
            <a:t> </a:t>
          </a:r>
        </a:p>
      </xdr:txBody>
    </xdr:sp>
    <xdr:clientData/>
  </xdr:twoCellAnchor>
  <xdr:twoCellAnchor>
    <xdr:from>
      <xdr:col>9</xdr:col>
      <xdr:colOff>518160</xdr:colOff>
      <xdr:row>3</xdr:row>
      <xdr:rowOff>30480</xdr:rowOff>
    </xdr:from>
    <xdr:to>
      <xdr:col>13</xdr:col>
      <xdr:colOff>45720</xdr:colOff>
      <xdr:row>4</xdr:row>
      <xdr:rowOff>129540</xdr:rowOff>
    </xdr:to>
    <xdr:sp macro="" textlink="kpi!$J$17">
      <xdr:nvSpPr>
        <xdr:cNvPr id="96" name="Rectangle 95">
          <a:extLst>
            <a:ext uri="{FF2B5EF4-FFF2-40B4-BE49-F238E27FC236}">
              <a16:creationId xmlns:a16="http://schemas.microsoft.com/office/drawing/2014/main" id="{68EA4DC3-A377-1CCE-BEE7-1D599F918DDF}"/>
            </a:ext>
          </a:extLst>
        </xdr:cNvPr>
        <xdr:cNvSpPr/>
      </xdr:nvSpPr>
      <xdr:spPr>
        <a:xfrm>
          <a:off x="5867400" y="556260"/>
          <a:ext cx="190500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A6C37F-F082-4883-B6B8-3A3CB5E7BCAA}" type="TxLink">
            <a:rPr lang="en-US" sz="1600" b="0" i="0" u="none" strike="noStrike">
              <a:solidFill>
                <a:srgbClr val="000000"/>
              </a:solidFill>
              <a:latin typeface="Calibri"/>
              <a:ea typeface="Calibri"/>
              <a:cs typeface="Calibri"/>
            </a:rPr>
            <a:pPr algn="ctr"/>
            <a:t># 2100</a:t>
          </a:fld>
          <a:endParaRPr lang="en-IN" sz="1600" b="1"/>
        </a:p>
      </xdr:txBody>
    </xdr:sp>
    <xdr:clientData/>
  </xdr:twoCellAnchor>
  <xdr:twoCellAnchor>
    <xdr:from>
      <xdr:col>9</xdr:col>
      <xdr:colOff>541019</xdr:colOff>
      <xdr:row>4</xdr:row>
      <xdr:rowOff>129541</xdr:rowOff>
    </xdr:from>
    <xdr:to>
      <xdr:col>13</xdr:col>
      <xdr:colOff>68580</xdr:colOff>
      <xdr:row>7</xdr:row>
      <xdr:rowOff>30480</xdr:rowOff>
    </xdr:to>
    <xdr:graphicFrame macro="">
      <xdr:nvGraphicFramePr>
        <xdr:cNvPr id="97" name="Chart 96">
          <a:extLst>
            <a:ext uri="{FF2B5EF4-FFF2-40B4-BE49-F238E27FC236}">
              <a16:creationId xmlns:a16="http://schemas.microsoft.com/office/drawing/2014/main" id="{F2DE84FF-FF33-48A5-87C6-7A02789F9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548640</xdr:colOff>
      <xdr:row>7</xdr:row>
      <xdr:rowOff>68580</xdr:rowOff>
    </xdr:from>
    <xdr:to>
      <xdr:col>13</xdr:col>
      <xdr:colOff>83820</xdr:colOff>
      <xdr:row>9</xdr:row>
      <xdr:rowOff>45720</xdr:rowOff>
    </xdr:to>
    <xdr:sp macro="" textlink="">
      <xdr:nvSpPr>
        <xdr:cNvPr id="98" name="Rectangle 97">
          <a:extLst>
            <a:ext uri="{FF2B5EF4-FFF2-40B4-BE49-F238E27FC236}">
              <a16:creationId xmlns:a16="http://schemas.microsoft.com/office/drawing/2014/main" id="{1FE6C9AD-D783-23E8-52A0-D94C5C473962}"/>
            </a:ext>
          </a:extLst>
        </xdr:cNvPr>
        <xdr:cNvSpPr/>
      </xdr:nvSpPr>
      <xdr:spPr>
        <a:xfrm>
          <a:off x="5897880" y="1295400"/>
          <a:ext cx="1912620" cy="327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YOY</a:t>
          </a:r>
          <a:r>
            <a:rPr lang="en-US" sz="1200" b="1" i="0" u="none" strike="noStrike" baseline="0">
              <a:solidFill>
                <a:srgbClr val="000000"/>
              </a:solidFill>
              <a:latin typeface="Calibri"/>
              <a:ea typeface="Calibri"/>
              <a:cs typeface="Calibri"/>
            </a:rPr>
            <a:t> Growth</a:t>
          </a:r>
          <a:r>
            <a:rPr lang="en-US" sz="1200" b="1" i="0" u="none" strike="noStrike">
              <a:solidFill>
                <a:srgbClr val="000000"/>
              </a:solidFill>
              <a:latin typeface="Calibri"/>
              <a:ea typeface="Calibri"/>
              <a:cs typeface="Calibri"/>
            </a:rPr>
            <a:t> </a:t>
          </a:r>
        </a:p>
      </xdr:txBody>
    </xdr:sp>
    <xdr:clientData/>
  </xdr:twoCellAnchor>
  <xdr:twoCellAnchor>
    <xdr:from>
      <xdr:col>14</xdr:col>
      <xdr:colOff>83820</xdr:colOff>
      <xdr:row>3</xdr:row>
      <xdr:rowOff>38100</xdr:rowOff>
    </xdr:from>
    <xdr:to>
      <xdr:col>17</xdr:col>
      <xdr:colOff>144780</xdr:colOff>
      <xdr:row>4</xdr:row>
      <xdr:rowOff>129540</xdr:rowOff>
    </xdr:to>
    <xdr:sp macro="" textlink="kpi!$N$17">
      <xdr:nvSpPr>
        <xdr:cNvPr id="101" name="Rectangle 100">
          <a:extLst>
            <a:ext uri="{FF2B5EF4-FFF2-40B4-BE49-F238E27FC236}">
              <a16:creationId xmlns:a16="http://schemas.microsoft.com/office/drawing/2014/main" id="{D8AA29B4-A218-0531-37A7-67C0F2E62B4C}"/>
            </a:ext>
          </a:extLst>
        </xdr:cNvPr>
        <xdr:cNvSpPr/>
      </xdr:nvSpPr>
      <xdr:spPr>
        <a:xfrm>
          <a:off x="8404860" y="563880"/>
          <a:ext cx="1844040" cy="26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E346F9-BBB6-4110-B786-BC4F64921C83}" type="TxLink">
            <a:rPr lang="en-US" sz="1600" b="1" i="0" u="none" strike="noStrike">
              <a:solidFill>
                <a:srgbClr val="000000"/>
              </a:solidFill>
              <a:latin typeface="Calibri"/>
              <a:ea typeface="Calibri"/>
              <a:cs typeface="Calibri"/>
            </a:rPr>
            <a:pPr algn="ctr"/>
            <a:t># 555</a:t>
          </a:fld>
          <a:endParaRPr lang="en-IN" sz="1600" b="1"/>
        </a:p>
      </xdr:txBody>
    </xdr:sp>
    <xdr:clientData/>
  </xdr:twoCellAnchor>
  <xdr:twoCellAnchor>
    <xdr:from>
      <xdr:col>14</xdr:col>
      <xdr:colOff>99059</xdr:colOff>
      <xdr:row>4</xdr:row>
      <xdr:rowOff>144781</xdr:rowOff>
    </xdr:from>
    <xdr:to>
      <xdr:col>17</xdr:col>
      <xdr:colOff>175260</xdr:colOff>
      <xdr:row>7</xdr:row>
      <xdr:rowOff>45720</xdr:rowOff>
    </xdr:to>
    <xdr:graphicFrame macro="">
      <xdr:nvGraphicFramePr>
        <xdr:cNvPr id="103" name="Chart 102">
          <a:extLst>
            <a:ext uri="{FF2B5EF4-FFF2-40B4-BE49-F238E27FC236}">
              <a16:creationId xmlns:a16="http://schemas.microsoft.com/office/drawing/2014/main" id="{9E6420C3-BD20-4A13-9595-552956276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106680</xdr:colOff>
      <xdr:row>7</xdr:row>
      <xdr:rowOff>45720</xdr:rowOff>
    </xdr:from>
    <xdr:to>
      <xdr:col>17</xdr:col>
      <xdr:colOff>236220</xdr:colOff>
      <xdr:row>9</xdr:row>
      <xdr:rowOff>68580</xdr:rowOff>
    </xdr:to>
    <xdr:sp macro="" textlink="">
      <xdr:nvSpPr>
        <xdr:cNvPr id="106" name="Rectangle 105">
          <a:extLst>
            <a:ext uri="{FF2B5EF4-FFF2-40B4-BE49-F238E27FC236}">
              <a16:creationId xmlns:a16="http://schemas.microsoft.com/office/drawing/2014/main" id="{C7A97F66-7B58-5F81-A78D-FD0E9F7809A1}"/>
            </a:ext>
          </a:extLst>
        </xdr:cNvPr>
        <xdr:cNvSpPr/>
      </xdr:nvSpPr>
      <xdr:spPr>
        <a:xfrm>
          <a:off x="8427720" y="1272540"/>
          <a:ext cx="191262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YOY</a:t>
          </a:r>
          <a:r>
            <a:rPr lang="en-US" sz="1200" b="1" i="0" u="none" strike="noStrike" baseline="0">
              <a:solidFill>
                <a:srgbClr val="000000"/>
              </a:solidFill>
              <a:latin typeface="Calibri"/>
              <a:ea typeface="Calibri"/>
              <a:cs typeface="Calibri"/>
            </a:rPr>
            <a:t> Growth</a:t>
          </a:r>
          <a:r>
            <a:rPr lang="en-US" sz="1200" b="1" i="0" u="none" strike="noStrike">
              <a:solidFill>
                <a:srgbClr val="000000"/>
              </a:solidFill>
              <a:latin typeface="Calibri"/>
              <a:ea typeface="Calibri"/>
              <a:cs typeface="Calibri"/>
            </a:rPr>
            <a:t> </a:t>
          </a:r>
        </a:p>
      </xdr:txBody>
    </xdr:sp>
    <xdr:clientData/>
  </xdr:twoCellAnchor>
  <xdr:twoCellAnchor>
    <xdr:from>
      <xdr:col>18</xdr:col>
      <xdr:colOff>297180</xdr:colOff>
      <xdr:row>3</xdr:row>
      <xdr:rowOff>53340</xdr:rowOff>
    </xdr:from>
    <xdr:to>
      <xdr:col>21</xdr:col>
      <xdr:colOff>358140</xdr:colOff>
      <xdr:row>4</xdr:row>
      <xdr:rowOff>167640</xdr:rowOff>
    </xdr:to>
    <xdr:sp macro="" textlink="kpi!$R$17">
      <xdr:nvSpPr>
        <xdr:cNvPr id="110" name="Rectangle 109">
          <a:extLst>
            <a:ext uri="{FF2B5EF4-FFF2-40B4-BE49-F238E27FC236}">
              <a16:creationId xmlns:a16="http://schemas.microsoft.com/office/drawing/2014/main" id="{0789F576-7801-5785-7E64-1742C84AB73C}"/>
            </a:ext>
          </a:extLst>
        </xdr:cNvPr>
        <xdr:cNvSpPr/>
      </xdr:nvSpPr>
      <xdr:spPr>
        <a:xfrm>
          <a:off x="10995660" y="579120"/>
          <a:ext cx="184404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BC5E74-4669-472A-BF8F-A099C4D12055}" type="TxLink">
            <a:rPr lang="en-US" sz="1600" b="1" i="0" u="none" strike="noStrike">
              <a:solidFill>
                <a:srgbClr val="000000"/>
              </a:solidFill>
              <a:latin typeface="Calibri"/>
              <a:ea typeface="Calibri"/>
              <a:cs typeface="Calibri"/>
            </a:rPr>
            <a:pPr algn="ctr"/>
            <a:t>14.83%</a:t>
          </a:fld>
          <a:endParaRPr lang="en-IN" sz="1600" b="1"/>
        </a:p>
      </xdr:txBody>
    </xdr:sp>
    <xdr:clientData/>
  </xdr:twoCellAnchor>
  <xdr:twoCellAnchor>
    <xdr:from>
      <xdr:col>18</xdr:col>
      <xdr:colOff>327660</xdr:colOff>
      <xdr:row>4</xdr:row>
      <xdr:rowOff>167641</xdr:rowOff>
    </xdr:from>
    <xdr:to>
      <xdr:col>21</xdr:col>
      <xdr:colOff>381000</xdr:colOff>
      <xdr:row>7</xdr:row>
      <xdr:rowOff>68580</xdr:rowOff>
    </xdr:to>
    <xdr:graphicFrame macro="">
      <xdr:nvGraphicFramePr>
        <xdr:cNvPr id="111" name="Chart 110">
          <a:extLst>
            <a:ext uri="{FF2B5EF4-FFF2-40B4-BE49-F238E27FC236}">
              <a16:creationId xmlns:a16="http://schemas.microsoft.com/office/drawing/2014/main" id="{8948B064-2B0C-4734-B961-3F6F0022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327660</xdr:colOff>
      <xdr:row>7</xdr:row>
      <xdr:rowOff>45720</xdr:rowOff>
    </xdr:from>
    <xdr:to>
      <xdr:col>21</xdr:col>
      <xdr:colOff>457200</xdr:colOff>
      <xdr:row>9</xdr:row>
      <xdr:rowOff>68580</xdr:rowOff>
    </xdr:to>
    <xdr:sp macro="" textlink="">
      <xdr:nvSpPr>
        <xdr:cNvPr id="112" name="Rectangle 111">
          <a:extLst>
            <a:ext uri="{FF2B5EF4-FFF2-40B4-BE49-F238E27FC236}">
              <a16:creationId xmlns:a16="http://schemas.microsoft.com/office/drawing/2014/main" id="{601821EA-9CC7-A951-37E3-106B28D1C213}"/>
            </a:ext>
          </a:extLst>
        </xdr:cNvPr>
        <xdr:cNvSpPr/>
      </xdr:nvSpPr>
      <xdr:spPr>
        <a:xfrm>
          <a:off x="11026140" y="1272540"/>
          <a:ext cx="191262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 YOY</a:t>
          </a:r>
          <a:r>
            <a:rPr lang="en-US" sz="1200" b="1" i="0" u="none" strike="noStrike" baseline="0">
              <a:solidFill>
                <a:srgbClr val="000000"/>
              </a:solidFill>
              <a:latin typeface="Calibri"/>
              <a:ea typeface="Calibri"/>
              <a:cs typeface="Calibri"/>
            </a:rPr>
            <a:t> Growth</a:t>
          </a:r>
          <a:r>
            <a:rPr lang="en-US" sz="1200" b="1" i="0" u="none" strike="noStrike">
              <a:solidFill>
                <a:srgbClr val="000000"/>
              </a:solidFill>
              <a:latin typeface="Calibri"/>
              <a:ea typeface="Calibri"/>
              <a:cs typeface="Calibri"/>
            </a:rPr>
            <a:t> </a:t>
          </a:r>
        </a:p>
      </xdr:txBody>
    </xdr:sp>
    <xdr:clientData/>
  </xdr:twoCellAnchor>
  <xdr:twoCellAnchor>
    <xdr:from>
      <xdr:col>0</xdr:col>
      <xdr:colOff>236220</xdr:colOff>
      <xdr:row>11</xdr:row>
      <xdr:rowOff>91440</xdr:rowOff>
    </xdr:from>
    <xdr:to>
      <xdr:col>9</xdr:col>
      <xdr:colOff>129540</xdr:colOff>
      <xdr:row>21</xdr:row>
      <xdr:rowOff>22860</xdr:rowOff>
    </xdr:to>
    <xdr:graphicFrame macro="">
      <xdr:nvGraphicFramePr>
        <xdr:cNvPr id="115" name="Chart 114">
          <a:extLst>
            <a:ext uri="{FF2B5EF4-FFF2-40B4-BE49-F238E27FC236}">
              <a16:creationId xmlns:a16="http://schemas.microsoft.com/office/drawing/2014/main" id="{42F9A256-E114-44E2-BE58-11791425E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502920</xdr:colOff>
      <xdr:row>11</xdr:row>
      <xdr:rowOff>68581</xdr:rowOff>
    </xdr:from>
    <xdr:to>
      <xdr:col>17</xdr:col>
      <xdr:colOff>7620</xdr:colOff>
      <xdr:row>21</xdr:row>
      <xdr:rowOff>68581</xdr:rowOff>
    </xdr:to>
    <mc:AlternateContent xmlns:mc="http://schemas.openxmlformats.org/markup-compatibility/2006">
      <mc:Choice xmlns:cx1="http://schemas.microsoft.com/office/drawing/2015/9/8/chartex" Requires="cx1">
        <xdr:graphicFrame macro="">
          <xdr:nvGraphicFramePr>
            <xdr:cNvPr id="116" name="Chart 115">
              <a:extLst>
                <a:ext uri="{FF2B5EF4-FFF2-40B4-BE49-F238E27FC236}">
                  <a16:creationId xmlns:a16="http://schemas.microsoft.com/office/drawing/2014/main" id="{A925C517-C93F-4A63-9DB2-C02ADC362E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852160" y="1996441"/>
              <a:ext cx="4259580" cy="1752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457201</xdr:colOff>
      <xdr:row>13</xdr:row>
      <xdr:rowOff>99060</xdr:rowOff>
    </xdr:from>
    <xdr:to>
      <xdr:col>21</xdr:col>
      <xdr:colOff>525781</xdr:colOff>
      <xdr:row>20</xdr:row>
      <xdr:rowOff>99060</xdr:rowOff>
    </xdr:to>
    <xdr:graphicFrame macro="">
      <xdr:nvGraphicFramePr>
        <xdr:cNvPr id="117" name="Chart 116">
          <a:extLst>
            <a:ext uri="{FF2B5EF4-FFF2-40B4-BE49-F238E27FC236}">
              <a16:creationId xmlns:a16="http://schemas.microsoft.com/office/drawing/2014/main" id="{4F6DB339-EE8E-4612-ACDF-BAF565A79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220980</xdr:colOff>
      <xdr:row>22</xdr:row>
      <xdr:rowOff>70485</xdr:rowOff>
    </xdr:from>
    <xdr:to>
      <xdr:col>9</xdr:col>
      <xdr:colOff>144780</xdr:colOff>
      <xdr:row>31</xdr:row>
      <xdr:rowOff>60960</xdr:rowOff>
    </xdr:to>
    <mc:AlternateContent xmlns:mc="http://schemas.openxmlformats.org/markup-compatibility/2006">
      <mc:Choice xmlns:cx4="http://schemas.microsoft.com/office/drawing/2016/5/10/chartex" Requires="cx4">
        <xdr:graphicFrame macro="">
          <xdr:nvGraphicFramePr>
            <xdr:cNvPr id="118" name="Chart 117">
              <a:extLst>
                <a:ext uri="{FF2B5EF4-FFF2-40B4-BE49-F238E27FC236}">
                  <a16:creationId xmlns:a16="http://schemas.microsoft.com/office/drawing/2014/main" id="{D8EB8BB9-A9F7-4D9B-9E55-F3C80B6C2A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09700" y="3926205"/>
              <a:ext cx="4084320" cy="15678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396240</xdr:colOff>
      <xdr:row>22</xdr:row>
      <xdr:rowOff>129540</xdr:rowOff>
    </xdr:from>
    <xdr:to>
      <xdr:col>16</xdr:col>
      <xdr:colOff>502920</xdr:colOff>
      <xdr:row>31</xdr:row>
      <xdr:rowOff>68580</xdr:rowOff>
    </xdr:to>
    <xdr:graphicFrame macro="">
      <xdr:nvGraphicFramePr>
        <xdr:cNvPr id="119" name="Chart 118">
          <a:extLst>
            <a:ext uri="{FF2B5EF4-FFF2-40B4-BE49-F238E27FC236}">
              <a16:creationId xmlns:a16="http://schemas.microsoft.com/office/drawing/2014/main" id="{8270EF11-6C66-4FBF-A43E-B0F2FBD3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78105</xdr:colOff>
      <xdr:row>22</xdr:row>
      <xdr:rowOff>99060</xdr:rowOff>
    </xdr:from>
    <xdr:to>
      <xdr:col>18</xdr:col>
      <xdr:colOff>426720</xdr:colOff>
      <xdr:row>31</xdr:row>
      <xdr:rowOff>22860</xdr:rowOff>
    </xdr:to>
    <mc:AlternateContent xmlns:mc="http://schemas.openxmlformats.org/markup-compatibility/2006">
      <mc:Choice xmlns:a14="http://schemas.microsoft.com/office/drawing/2010/main" Requires="a14">
        <xdr:graphicFrame macro="">
          <xdr:nvGraphicFramePr>
            <xdr:cNvPr id="120" name="Region 1">
              <a:extLst>
                <a:ext uri="{FF2B5EF4-FFF2-40B4-BE49-F238E27FC236}">
                  <a16:creationId xmlns:a16="http://schemas.microsoft.com/office/drawing/2014/main" id="{E7DD6BEF-DC61-4C8D-8460-2714541006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182225" y="3954780"/>
              <a:ext cx="942975"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464820</xdr:colOff>
      <xdr:row>22</xdr:row>
      <xdr:rowOff>99060</xdr:rowOff>
    </xdr:from>
    <xdr:to>
      <xdr:col>20</xdr:col>
      <xdr:colOff>297180</xdr:colOff>
      <xdr:row>31</xdr:row>
      <xdr:rowOff>38100</xdr:rowOff>
    </xdr:to>
    <mc:AlternateContent xmlns:mc="http://schemas.openxmlformats.org/markup-compatibility/2006">
      <mc:Choice xmlns:a14="http://schemas.microsoft.com/office/drawing/2010/main" Requires="a14">
        <xdr:graphicFrame macro="">
          <xdr:nvGraphicFramePr>
            <xdr:cNvPr id="121" name="Segment 1">
              <a:extLst>
                <a:ext uri="{FF2B5EF4-FFF2-40B4-BE49-F238E27FC236}">
                  <a16:creationId xmlns:a16="http://schemas.microsoft.com/office/drawing/2014/main" id="{B70CBA2D-7E75-4900-91FD-423EF57550F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163300" y="3954780"/>
              <a:ext cx="102108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327660</xdr:colOff>
      <xdr:row>22</xdr:row>
      <xdr:rowOff>83820</xdr:rowOff>
    </xdr:from>
    <xdr:to>
      <xdr:col>22</xdr:col>
      <xdr:colOff>160020</xdr:colOff>
      <xdr:row>31</xdr:row>
      <xdr:rowOff>15239</xdr:rowOff>
    </xdr:to>
    <mc:AlternateContent xmlns:mc="http://schemas.openxmlformats.org/markup-compatibility/2006">
      <mc:Choice xmlns:a14="http://schemas.microsoft.com/office/drawing/2010/main" Requires="a14">
        <xdr:graphicFrame macro="">
          <xdr:nvGraphicFramePr>
            <xdr:cNvPr id="122" name="Year 1">
              <a:extLst>
                <a:ext uri="{FF2B5EF4-FFF2-40B4-BE49-F238E27FC236}">
                  <a16:creationId xmlns:a16="http://schemas.microsoft.com/office/drawing/2014/main" id="{D7F4050B-73FA-4F29-92D0-3DDE3ED0AC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214860" y="3939540"/>
              <a:ext cx="102108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404470</xdr:colOff>
          <xdr:row>8</xdr:row>
          <xdr:rowOff>7620</xdr:rowOff>
        </xdr:from>
        <xdr:to>
          <xdr:col>3</xdr:col>
          <xdr:colOff>541020</xdr:colOff>
          <xdr:row>9</xdr:row>
          <xdr:rowOff>53340</xdr:rowOff>
        </xdr:to>
        <xdr:pic>
          <xdr:nvPicPr>
            <xdr:cNvPr id="125" name="Picture 124">
              <a:extLst>
                <a:ext uri="{FF2B5EF4-FFF2-40B4-BE49-F238E27FC236}">
                  <a16:creationId xmlns:a16="http://schemas.microsoft.com/office/drawing/2014/main" id="{805EBD8E-20BD-9B67-3C0C-34DB6F6E2242}"/>
                </a:ext>
              </a:extLst>
            </xdr:cNvPr>
            <xdr:cNvPicPr>
              <a:picLocks noChangeAspect="1" noChangeArrowheads="1"/>
              <a:extLst>
                <a:ext uri="{84589F7E-364E-4C9E-8A38-B11213B215E9}">
                  <a14:cameraTool cellRange="Sheet8!$B$9" spid="_x0000_s2218"/>
                </a:ext>
              </a:extLst>
            </xdr:cNvPicPr>
          </xdr:nvPicPr>
          <xdr:blipFill>
            <a:blip xmlns:r="http://schemas.openxmlformats.org/officeDocument/2006/relationships" r:embed="rId11"/>
            <a:srcRect/>
            <a:stretch>
              <a:fillRect/>
            </a:stretch>
          </xdr:blipFill>
          <xdr:spPr bwMode="auto">
            <a:xfrm>
              <a:off x="1593190" y="1409700"/>
              <a:ext cx="73091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7</xdr:row>
          <xdr:rowOff>167640</xdr:rowOff>
        </xdr:from>
        <xdr:to>
          <xdr:col>8</xdr:col>
          <xdr:colOff>327660</xdr:colOff>
          <xdr:row>9</xdr:row>
          <xdr:rowOff>7620</xdr:rowOff>
        </xdr:to>
        <xdr:pic>
          <xdr:nvPicPr>
            <xdr:cNvPr id="127" name="Picture 126">
              <a:extLst>
                <a:ext uri="{FF2B5EF4-FFF2-40B4-BE49-F238E27FC236}">
                  <a16:creationId xmlns:a16="http://schemas.microsoft.com/office/drawing/2014/main" id="{93F028F9-A05E-0293-C7B0-8B41C1E28503}"/>
                </a:ext>
              </a:extLst>
            </xdr:cNvPr>
            <xdr:cNvPicPr>
              <a:picLocks noChangeAspect="1" noChangeArrowheads="1"/>
              <a:extLst>
                <a:ext uri="{84589F7E-364E-4C9E-8A38-B11213B215E9}">
                  <a14:cameraTool cellRange="Sheet8!$C$9" spid="_x0000_s2219"/>
                </a:ext>
              </a:extLst>
            </xdr:cNvPicPr>
          </xdr:nvPicPr>
          <xdr:blipFill>
            <a:blip xmlns:r="http://schemas.openxmlformats.org/officeDocument/2006/relationships" r:embed="rId12"/>
            <a:srcRect/>
            <a:stretch>
              <a:fillRect/>
            </a:stretch>
          </xdr:blipFill>
          <xdr:spPr bwMode="auto">
            <a:xfrm>
              <a:off x="4274820" y="1394460"/>
              <a:ext cx="8077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327660</xdr:colOff>
          <xdr:row>7</xdr:row>
          <xdr:rowOff>99060</xdr:rowOff>
        </xdr:from>
        <xdr:to>
          <xdr:col>13</xdr:col>
          <xdr:colOff>121920</xdr:colOff>
          <xdr:row>8</xdr:row>
          <xdr:rowOff>114300</xdr:rowOff>
        </xdr:to>
        <xdr:pic>
          <xdr:nvPicPr>
            <xdr:cNvPr id="129" name="Picture 128">
              <a:extLst>
                <a:ext uri="{FF2B5EF4-FFF2-40B4-BE49-F238E27FC236}">
                  <a16:creationId xmlns:a16="http://schemas.microsoft.com/office/drawing/2014/main" id="{D7A80B69-B9BE-0E58-C5A0-DB1AA365BD9C}"/>
                </a:ext>
              </a:extLst>
            </xdr:cNvPr>
            <xdr:cNvPicPr>
              <a:picLocks noChangeAspect="1" noChangeArrowheads="1"/>
              <a:extLst>
                <a:ext uri="{84589F7E-364E-4C9E-8A38-B11213B215E9}">
                  <a14:cameraTool cellRange="Sheet8!$D$9" spid="_x0000_s2220"/>
                </a:ext>
              </a:extLst>
            </xdr:cNvPicPr>
          </xdr:nvPicPr>
          <xdr:blipFill>
            <a:blip xmlns:r="http://schemas.openxmlformats.org/officeDocument/2006/relationships" r:embed="rId13"/>
            <a:srcRect/>
            <a:stretch>
              <a:fillRect/>
            </a:stretch>
          </xdr:blipFill>
          <xdr:spPr bwMode="auto">
            <a:xfrm>
              <a:off x="6865620" y="1325880"/>
              <a:ext cx="9829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320040</xdr:colOff>
          <xdr:row>7</xdr:row>
          <xdr:rowOff>99060</xdr:rowOff>
        </xdr:from>
        <xdr:to>
          <xdr:col>17</xdr:col>
          <xdr:colOff>205740</xdr:colOff>
          <xdr:row>8</xdr:row>
          <xdr:rowOff>114300</xdr:rowOff>
        </xdr:to>
        <xdr:pic>
          <xdr:nvPicPr>
            <xdr:cNvPr id="131" name="Picture 130">
              <a:extLst>
                <a:ext uri="{FF2B5EF4-FFF2-40B4-BE49-F238E27FC236}">
                  <a16:creationId xmlns:a16="http://schemas.microsoft.com/office/drawing/2014/main" id="{06FCAE47-B6F1-3833-3683-3095769AB662}"/>
                </a:ext>
              </a:extLst>
            </xdr:cNvPr>
            <xdr:cNvPicPr>
              <a:picLocks noChangeAspect="1" noChangeArrowheads="1"/>
              <a:extLst>
                <a:ext uri="{84589F7E-364E-4C9E-8A38-B11213B215E9}">
                  <a14:cameraTool cellRange="Sheet8!$E$9" spid="_x0000_s2221"/>
                </a:ext>
              </a:extLst>
            </xdr:cNvPicPr>
          </xdr:nvPicPr>
          <xdr:blipFill>
            <a:blip xmlns:r="http://schemas.openxmlformats.org/officeDocument/2006/relationships" r:embed="rId14"/>
            <a:srcRect/>
            <a:stretch>
              <a:fillRect/>
            </a:stretch>
          </xdr:blipFill>
          <xdr:spPr bwMode="auto">
            <a:xfrm>
              <a:off x="9235440" y="1325880"/>
              <a:ext cx="10744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3352</xdr:colOff>
          <xdr:row>7</xdr:row>
          <xdr:rowOff>68580</xdr:rowOff>
        </xdr:from>
        <xdr:to>
          <xdr:col>21</xdr:col>
          <xdr:colOff>495299</xdr:colOff>
          <xdr:row>8</xdr:row>
          <xdr:rowOff>167640</xdr:rowOff>
        </xdr:to>
        <xdr:pic>
          <xdr:nvPicPr>
            <xdr:cNvPr id="133" name="Picture 132">
              <a:extLst>
                <a:ext uri="{FF2B5EF4-FFF2-40B4-BE49-F238E27FC236}">
                  <a16:creationId xmlns:a16="http://schemas.microsoft.com/office/drawing/2014/main" id="{E7B93FDC-2F02-85C3-B0E6-18C435AAD362}"/>
                </a:ext>
              </a:extLst>
            </xdr:cNvPr>
            <xdr:cNvPicPr>
              <a:picLocks noChangeAspect="1" noChangeArrowheads="1"/>
              <a:extLst>
                <a:ext uri="{84589F7E-364E-4C9E-8A38-B11213B215E9}">
                  <a14:cameraTool cellRange="Sheet8!$F$9" spid="_x0000_s2222"/>
                </a:ext>
              </a:extLst>
            </xdr:cNvPicPr>
          </xdr:nvPicPr>
          <xdr:blipFill>
            <a:blip xmlns:r="http://schemas.openxmlformats.org/officeDocument/2006/relationships" r:embed="rId15"/>
            <a:srcRect/>
            <a:stretch>
              <a:fillRect/>
            </a:stretch>
          </xdr:blipFill>
          <xdr:spPr bwMode="auto">
            <a:xfrm>
              <a:off x="11890552" y="1295400"/>
              <a:ext cx="1086307" cy="2743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YAS SAHOO" refreshedDate="45902.798378240739" createdVersion="8" refreshedVersion="8" minRefreshableVersion="3" recordCount="9994" xr:uid="{84C700DC-8923-469D-BB16-BF2C963474B3}">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199980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F2713-F78A-4A32-8DB3-A89BB34018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2BB56-5C00-404A-AFA2-950F5074A1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4FC1EE-7272-42DE-84E5-68A097EAAE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84BAF2-B478-404F-9129-B8B088CB14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1">
    <i>
      <x v="1"/>
    </i>
    <i>
      <x v="3"/>
    </i>
    <i>
      <x v="4"/>
    </i>
    <i>
      <x v="10"/>
    </i>
    <i>
      <x v="24"/>
    </i>
    <i>
      <x v="26"/>
    </i>
    <i>
      <x v="29"/>
    </i>
    <i>
      <x v="35"/>
    </i>
    <i>
      <x v="42"/>
    </i>
    <i>
      <x v="45"/>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D161D4-B62D-45AE-A2F8-EA3C61DD8C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i>
    <i>
      <x v="4"/>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489C5-C5EC-4747-90EB-D6C818254A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dataField="1"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1B8B7A-205B-424D-9767-289E27A606E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48EA4F-386B-4940-BFC9-EE4FF085D6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46CD32-EE75-48BD-9EFD-E6F65862AF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34CDBE-26CE-4558-A2F1-12C6698F83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R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29E19E-0695-433A-869A-A9D57E40560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4" firstHeaderRow="0" firstDataRow="1" firstDataCol="1"/>
  <pivotFields count="26">
    <pivotField showAll="0"/>
    <pivotField dataField="1" showAll="0"/>
    <pivotField axis="axisRow"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1">
    <i>
      <x v="1"/>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A48B15-90BD-447F-9CC9-A201BE4C36A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624B38-421B-4E3F-BFAC-7D854B052121}" sourceName="Year">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1199980790">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3810E1A-8D9D-4F9C-A501-58B006B520E6}" sourceName="Segment">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1199980790">
      <items count="3">
        <i x="0"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70AF83-C488-49FD-A542-EA23E0F46639}" sourceName="Region">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s>
  <data>
    <tabular pivotCacheId="1199980790">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2172A89-C9B9-4DB1-9821-7A596A063DE3}" cache="Slicer_Year" caption="Year" rowHeight="234950"/>
  <slicer name="Segment" xr10:uid="{FEDE042D-920B-4337-B859-AF257450FCD6}" cache="Slicer_Segment" caption="Segment" rowHeight="234950"/>
  <slicer name="Region" xr10:uid="{B2B3345C-62FB-4723-84F0-2C170628F5C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C2BCC80-195F-4F6B-BBCA-42C5A2C990FD}" cache="Slicer_Year" caption="Year" rowHeight="234950"/>
  <slicer name="Segment 1" xr10:uid="{F3C39767-0FA7-4D3C-870B-09818630412A}" cache="Slicer_Segment" caption="Segment" rowHeight="234950"/>
  <slicer name="Region 1" xr10:uid="{E25FBB50-6651-4330-BF03-C59DCD43B0D2}"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1429-F22F-4868-8C53-A9FD22DBB86E}">
  <dimension ref="A3:C16"/>
  <sheetViews>
    <sheetView workbookViewId="0">
      <selection activeCell="B8" sqref="B8"/>
    </sheetView>
  </sheetViews>
  <sheetFormatPr defaultRowHeight="14.4" x14ac:dyDescent="0.3"/>
  <cols>
    <col min="1" max="1" width="12.44140625" bestFit="1" customWidth="1"/>
    <col min="2" max="2" width="12" bestFit="1" customWidth="1"/>
    <col min="3" max="3" width="11.6640625" bestFit="1" customWidth="1"/>
  </cols>
  <sheetData>
    <row r="3" spans="1:3" x14ac:dyDescent="0.3">
      <c r="A3" s="6" t="s">
        <v>10933</v>
      </c>
      <c r="B3" s="5" t="s">
        <v>10947</v>
      </c>
      <c r="C3" s="11" t="s">
        <v>10948</v>
      </c>
    </row>
    <row r="4" spans="1:3" x14ac:dyDescent="0.3">
      <c r="A4" s="8" t="s">
        <v>10935</v>
      </c>
      <c r="B4" s="14">
        <v>5777.9719999999988</v>
      </c>
      <c r="C4" s="15">
        <v>545.28829999999971</v>
      </c>
    </row>
    <row r="5" spans="1:3" x14ac:dyDescent="0.3">
      <c r="A5" s="9" t="s">
        <v>10936</v>
      </c>
      <c r="B5" s="16">
        <v>2004.914</v>
      </c>
      <c r="C5" s="17">
        <v>434.13319999999999</v>
      </c>
    </row>
    <row r="6" spans="1:3" x14ac:dyDescent="0.3">
      <c r="A6" s="9" t="s">
        <v>10937</v>
      </c>
      <c r="B6" s="16">
        <v>13764.939999999999</v>
      </c>
      <c r="C6" s="17">
        <v>4008.99</v>
      </c>
    </row>
    <row r="7" spans="1:3" x14ac:dyDescent="0.3">
      <c r="A7" s="9" t="s">
        <v>10938</v>
      </c>
      <c r="B7" s="16">
        <v>7870.8340000000017</v>
      </c>
      <c r="C7" s="17">
        <v>1262.3359999999996</v>
      </c>
    </row>
    <row r="8" spans="1:3" x14ac:dyDescent="0.3">
      <c r="A8" s="9" t="s">
        <v>10939</v>
      </c>
      <c r="B8" s="16">
        <v>11149.5995</v>
      </c>
      <c r="C8" s="17">
        <v>1505.9683999999995</v>
      </c>
    </row>
    <row r="9" spans="1:3" x14ac:dyDescent="0.3">
      <c r="A9" s="9" t="s">
        <v>10940</v>
      </c>
      <c r="B9" s="16">
        <v>4976.1860000000015</v>
      </c>
      <c r="C9" s="17">
        <v>1012.9574999999999</v>
      </c>
    </row>
    <row r="10" spans="1:3" x14ac:dyDescent="0.3">
      <c r="A10" s="9" t="s">
        <v>10941</v>
      </c>
      <c r="B10" s="16">
        <v>7066.9780000000001</v>
      </c>
      <c r="C10" s="17">
        <v>16.823999999999671</v>
      </c>
    </row>
    <row r="11" spans="1:3" x14ac:dyDescent="0.3">
      <c r="A11" s="9" t="s">
        <v>10942</v>
      </c>
      <c r="B11" s="16">
        <v>10177.555</v>
      </c>
      <c r="C11" s="17">
        <v>1244.7852999999996</v>
      </c>
    </row>
    <row r="12" spans="1:3" x14ac:dyDescent="0.3">
      <c r="A12" s="9" t="s">
        <v>10943</v>
      </c>
      <c r="B12" s="16">
        <v>12471.536</v>
      </c>
      <c r="C12" s="17">
        <v>2175.5561000000012</v>
      </c>
    </row>
    <row r="13" spans="1:3" x14ac:dyDescent="0.3">
      <c r="A13" s="9" t="s">
        <v>10944</v>
      </c>
      <c r="B13" s="16">
        <v>11381.368000000002</v>
      </c>
      <c r="C13" s="17">
        <v>1219.9755</v>
      </c>
    </row>
    <row r="14" spans="1:3" x14ac:dyDescent="0.3">
      <c r="A14" s="9" t="s">
        <v>10945</v>
      </c>
      <c r="B14" s="16">
        <v>11788.642000000003</v>
      </c>
      <c r="C14" s="17">
        <v>1279.2055</v>
      </c>
    </row>
    <row r="15" spans="1:3" x14ac:dyDescent="0.3">
      <c r="A15" s="9" t="s">
        <v>10946</v>
      </c>
      <c r="B15" s="16">
        <v>21056.873</v>
      </c>
      <c r="C15" s="17">
        <v>3012.1062999999995</v>
      </c>
    </row>
    <row r="16" spans="1:3" x14ac:dyDescent="0.3">
      <c r="A16" s="10" t="s">
        <v>10934</v>
      </c>
      <c r="B16" s="37">
        <v>119487.39750000002</v>
      </c>
      <c r="C16" s="38">
        <v>17718.126100000001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CDCE-B62D-4477-9D0D-5289447B1E13}">
  <dimension ref="A3:E8"/>
  <sheetViews>
    <sheetView topLeftCell="D1" workbookViewId="0">
      <selection activeCell="A6" sqref="A6"/>
    </sheetView>
  </sheetViews>
  <sheetFormatPr defaultRowHeight="14.4" x14ac:dyDescent="0.3"/>
  <cols>
    <col min="1" max="1" width="13.109375" bestFit="1" customWidth="1"/>
    <col min="2" max="2" width="11.6640625" bestFit="1" customWidth="1"/>
    <col min="4" max="4" width="12.88671875" customWidth="1"/>
    <col min="5" max="5" width="11.77734375" customWidth="1"/>
  </cols>
  <sheetData>
    <row r="3" spans="1:5" x14ac:dyDescent="0.3">
      <c r="A3" s="6" t="s">
        <v>10933</v>
      </c>
      <c r="B3" s="7" t="s">
        <v>10948</v>
      </c>
    </row>
    <row r="4" spans="1:5" x14ac:dyDescent="0.3">
      <c r="A4" s="8" t="s">
        <v>71</v>
      </c>
      <c r="B4" s="34">
        <v>8277.7696999999989</v>
      </c>
      <c r="D4" s="18" t="s">
        <v>10949</v>
      </c>
      <c r="E4" s="18" t="s">
        <v>10950</v>
      </c>
    </row>
    <row r="5" spans="1:5" x14ac:dyDescent="0.3">
      <c r="A5" s="9" t="s">
        <v>46</v>
      </c>
      <c r="B5" s="35">
        <v>7436.4595000000018</v>
      </c>
      <c r="D5" s="19" t="str">
        <f>A4</f>
        <v>Technology</v>
      </c>
      <c r="E5" s="19">
        <f>GETPIVOTDATA("Profit",$A$3,"Category",A4)</f>
        <v>8277.7696999999989</v>
      </c>
    </row>
    <row r="6" spans="1:5" x14ac:dyDescent="0.3">
      <c r="A6" s="9" t="s">
        <v>32</v>
      </c>
      <c r="B6" s="35">
        <v>2003.8969000000006</v>
      </c>
      <c r="D6" s="19" t="str">
        <f t="shared" ref="D6:D8" si="0">A5</f>
        <v>Office Supplies</v>
      </c>
      <c r="E6" s="19">
        <f t="shared" ref="E6:E7" si="1">GETPIVOTDATA("Profit",$A$3,"Category",A5)</f>
        <v>7436.4595000000018</v>
      </c>
    </row>
    <row r="7" spans="1:5" x14ac:dyDescent="0.3">
      <c r="A7" s="10" t="s">
        <v>10934</v>
      </c>
      <c r="B7" s="36">
        <v>17718.126100000001</v>
      </c>
      <c r="D7" s="19" t="str">
        <f t="shared" si="0"/>
        <v>Furniture</v>
      </c>
      <c r="E7" s="19">
        <f t="shared" si="1"/>
        <v>2003.8969000000006</v>
      </c>
    </row>
    <row r="8" spans="1:5" x14ac:dyDescent="0.3">
      <c r="D8" s="19" t="str">
        <f t="shared" si="0"/>
        <v>Grand Total</v>
      </c>
      <c r="E8" s="19">
        <f>GETPIVOTDATA("Profit",$A$3)</f>
        <v>17718.126100000001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AF12-1F5D-4681-9620-0F53BD29AF0B}">
  <dimension ref="A3:B7"/>
  <sheetViews>
    <sheetView workbookViewId="0">
      <selection activeCell="B5" sqref="B5"/>
    </sheetView>
  </sheetViews>
  <sheetFormatPr defaultRowHeight="14.4" x14ac:dyDescent="0.3"/>
  <cols>
    <col min="1" max="1" width="13.109375" bestFit="1" customWidth="1"/>
    <col min="2" max="2" width="11.21875" bestFit="1" customWidth="1"/>
  </cols>
  <sheetData>
    <row r="3" spans="1:2" x14ac:dyDescent="0.3">
      <c r="A3" s="6" t="s">
        <v>10933</v>
      </c>
      <c r="B3" s="7" t="s">
        <v>10947</v>
      </c>
    </row>
    <row r="4" spans="1:2" x14ac:dyDescent="0.3">
      <c r="A4" s="8" t="s">
        <v>32</v>
      </c>
      <c r="B4" s="20">
        <v>0.35510603249622702</v>
      </c>
    </row>
    <row r="5" spans="1:2" x14ac:dyDescent="0.3">
      <c r="A5" s="9" t="s">
        <v>46</v>
      </c>
      <c r="B5" s="21">
        <v>0.29000488584626166</v>
      </c>
    </row>
    <row r="6" spans="1:2" x14ac:dyDescent="0.3">
      <c r="A6" s="9" t="s">
        <v>71</v>
      </c>
      <c r="B6" s="21">
        <v>0.35488908165751132</v>
      </c>
    </row>
    <row r="7" spans="1:2" x14ac:dyDescent="0.3">
      <c r="A7" s="10" t="s">
        <v>10934</v>
      </c>
      <c r="B7" s="2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523E-5F62-42EC-B746-E32352E29A9C}">
  <dimension ref="A3:F54"/>
  <sheetViews>
    <sheetView topLeftCell="A6" workbookViewId="0">
      <selection activeCell="F18" sqref="F18"/>
    </sheetView>
  </sheetViews>
  <sheetFormatPr defaultRowHeight="14.4" x14ac:dyDescent="0.3"/>
  <cols>
    <col min="1" max="1" width="12.44140625" bestFit="1" customWidth="1"/>
    <col min="2" max="2" width="12" bestFit="1" customWidth="1"/>
    <col min="5" max="5" width="15.6640625" customWidth="1"/>
    <col min="6" max="6" width="11.5546875" customWidth="1"/>
  </cols>
  <sheetData>
    <row r="3" spans="1:6" x14ac:dyDescent="0.3">
      <c r="A3" s="6" t="s">
        <v>10933</v>
      </c>
      <c r="B3" s="7" t="s">
        <v>10947</v>
      </c>
    </row>
    <row r="4" spans="1:6" x14ac:dyDescent="0.3">
      <c r="A4" s="8" t="s">
        <v>310</v>
      </c>
      <c r="B4" s="34">
        <v>9232.3180000000048</v>
      </c>
      <c r="E4" t="s">
        <v>11</v>
      </c>
      <c r="F4" t="s">
        <v>18</v>
      </c>
    </row>
    <row r="5" spans="1:6" x14ac:dyDescent="0.3">
      <c r="A5" s="9" t="s">
        <v>43</v>
      </c>
      <c r="B5" s="35">
        <v>74158.220499999952</v>
      </c>
      <c r="E5" t="str">
        <f>A4</f>
        <v>Arizona</v>
      </c>
      <c r="F5" s="19">
        <f>GETPIVOTDATA("Sales",$A$3,"State",A4)</f>
        <v>9232.3180000000048</v>
      </c>
    </row>
    <row r="6" spans="1:6" x14ac:dyDescent="0.3">
      <c r="A6" s="9" t="s">
        <v>457</v>
      </c>
      <c r="B6" s="35">
        <v>4589.869999999999</v>
      </c>
      <c r="E6" t="str">
        <f t="shared" ref="E6:E54" si="0">A5</f>
        <v>California</v>
      </c>
      <c r="F6" s="19">
        <f t="shared" ref="F6:F53" si="1">GETPIVOTDATA("Sales",$A$3,"State",A5)</f>
        <v>74158.220499999952</v>
      </c>
    </row>
    <row r="7" spans="1:6" x14ac:dyDescent="0.3">
      <c r="A7" s="9" t="s">
        <v>6260</v>
      </c>
      <c r="B7" s="35">
        <v>1500.2359999999999</v>
      </c>
      <c r="E7" t="str">
        <f t="shared" si="0"/>
        <v>Colorado</v>
      </c>
      <c r="F7" s="19">
        <f t="shared" si="1"/>
        <v>4589.869999999999</v>
      </c>
    </row>
    <row r="8" spans="1:6" x14ac:dyDescent="0.3">
      <c r="A8" s="9" t="s">
        <v>1762</v>
      </c>
      <c r="B8" s="35">
        <v>487.98400000000004</v>
      </c>
      <c r="E8" t="str">
        <f t="shared" si="0"/>
        <v>Idaho</v>
      </c>
      <c r="F8" s="19">
        <f t="shared" si="1"/>
        <v>1500.2359999999999</v>
      </c>
    </row>
    <row r="9" spans="1:6" x14ac:dyDescent="0.3">
      <c r="A9" s="9" t="s">
        <v>1392</v>
      </c>
      <c r="B9" s="35">
        <v>1948.4620000000002</v>
      </c>
      <c r="E9" t="str">
        <f t="shared" si="0"/>
        <v>Montana</v>
      </c>
      <c r="F9" s="19">
        <f t="shared" si="1"/>
        <v>487.98400000000004</v>
      </c>
    </row>
    <row r="10" spans="1:6" x14ac:dyDescent="0.3">
      <c r="A10" s="9" t="s">
        <v>668</v>
      </c>
      <c r="B10" s="35">
        <v>1176.192</v>
      </c>
      <c r="E10" t="str">
        <f t="shared" si="0"/>
        <v>Nevada</v>
      </c>
      <c r="F10" s="19">
        <f t="shared" si="1"/>
        <v>1948.4620000000002</v>
      </c>
    </row>
    <row r="11" spans="1:6" x14ac:dyDescent="0.3">
      <c r="A11" s="9" t="s">
        <v>420</v>
      </c>
      <c r="B11" s="35">
        <v>4285.9369999999999</v>
      </c>
      <c r="E11" t="str">
        <f t="shared" si="0"/>
        <v>New Mexico</v>
      </c>
      <c r="F11" s="19">
        <f t="shared" si="1"/>
        <v>1176.192</v>
      </c>
    </row>
    <row r="12" spans="1:6" x14ac:dyDescent="0.3">
      <c r="A12" s="9" t="s">
        <v>121</v>
      </c>
      <c r="B12" s="35">
        <v>3993.3199999999997</v>
      </c>
      <c r="E12" t="str">
        <f t="shared" si="0"/>
        <v>Oregon</v>
      </c>
      <c r="F12" s="19">
        <f t="shared" si="1"/>
        <v>4285.9369999999999</v>
      </c>
    </row>
    <row r="13" spans="1:6" x14ac:dyDescent="0.3">
      <c r="A13" s="9" t="s">
        <v>96</v>
      </c>
      <c r="B13" s="35">
        <v>18114.857999999997</v>
      </c>
      <c r="E13" t="str">
        <f t="shared" si="0"/>
        <v>Utah</v>
      </c>
      <c r="F13" s="19">
        <f t="shared" si="1"/>
        <v>3993.3199999999997</v>
      </c>
    </row>
    <row r="14" spans="1:6" x14ac:dyDescent="0.3">
      <c r="A14" s="10" t="s">
        <v>10934</v>
      </c>
      <c r="B14" s="36">
        <v>119487.39749999995</v>
      </c>
      <c r="E14" t="str">
        <f t="shared" si="0"/>
        <v>Washington</v>
      </c>
      <c r="F14" s="19">
        <f t="shared" si="1"/>
        <v>18114.857999999997</v>
      </c>
    </row>
    <row r="15" spans="1:6" x14ac:dyDescent="0.3">
      <c r="E15" t="str">
        <f t="shared" si="0"/>
        <v>Grand Total</v>
      </c>
      <c r="F15" s="19" t="e">
        <f t="shared" si="1"/>
        <v>#REF!</v>
      </c>
    </row>
    <row r="16" spans="1:6" x14ac:dyDescent="0.3">
      <c r="E16">
        <f t="shared" si="0"/>
        <v>0</v>
      </c>
      <c r="F16" s="19" t="e">
        <f t="shared" si="1"/>
        <v>#REF!</v>
      </c>
    </row>
    <row r="17" spans="5:6" x14ac:dyDescent="0.3">
      <c r="E17">
        <f t="shared" si="0"/>
        <v>0</v>
      </c>
      <c r="F17" s="19" t="e">
        <f t="shared" si="1"/>
        <v>#REF!</v>
      </c>
    </row>
    <row r="18" spans="5:6" x14ac:dyDescent="0.3">
      <c r="E18">
        <f t="shared" si="0"/>
        <v>0</v>
      </c>
      <c r="F18" s="19" t="e">
        <f t="shared" si="1"/>
        <v>#REF!</v>
      </c>
    </row>
    <row r="19" spans="5:6" x14ac:dyDescent="0.3">
      <c r="E19">
        <f t="shared" si="0"/>
        <v>0</v>
      </c>
      <c r="F19" s="19" t="e">
        <f t="shared" si="1"/>
        <v>#REF!</v>
      </c>
    </row>
    <row r="20" spans="5:6" x14ac:dyDescent="0.3">
      <c r="E20">
        <f t="shared" si="0"/>
        <v>0</v>
      </c>
      <c r="F20" s="19" t="e">
        <f t="shared" si="1"/>
        <v>#REF!</v>
      </c>
    </row>
    <row r="21" spans="5:6" x14ac:dyDescent="0.3">
      <c r="E21">
        <f t="shared" si="0"/>
        <v>0</v>
      </c>
      <c r="F21" s="19" t="e">
        <f t="shared" si="1"/>
        <v>#REF!</v>
      </c>
    </row>
    <row r="22" spans="5:6" x14ac:dyDescent="0.3">
      <c r="E22">
        <f t="shared" si="0"/>
        <v>0</v>
      </c>
      <c r="F22" s="19" t="e">
        <f t="shared" si="1"/>
        <v>#REF!</v>
      </c>
    </row>
    <row r="23" spans="5:6" x14ac:dyDescent="0.3">
      <c r="E23">
        <f t="shared" si="0"/>
        <v>0</v>
      </c>
      <c r="F23" s="19" t="e">
        <f t="shared" si="1"/>
        <v>#REF!</v>
      </c>
    </row>
    <row r="24" spans="5:6" x14ac:dyDescent="0.3">
      <c r="E24">
        <f t="shared" si="0"/>
        <v>0</v>
      </c>
      <c r="F24" s="19" t="e">
        <f t="shared" si="1"/>
        <v>#REF!</v>
      </c>
    </row>
    <row r="25" spans="5:6" x14ac:dyDescent="0.3">
      <c r="E25">
        <f t="shared" si="0"/>
        <v>0</v>
      </c>
      <c r="F25" s="19" t="e">
        <f t="shared" si="1"/>
        <v>#REF!</v>
      </c>
    </row>
    <row r="26" spans="5:6" x14ac:dyDescent="0.3">
      <c r="E26">
        <f t="shared" si="0"/>
        <v>0</v>
      </c>
      <c r="F26" s="19" t="e">
        <f t="shared" si="1"/>
        <v>#REF!</v>
      </c>
    </row>
    <row r="27" spans="5:6" x14ac:dyDescent="0.3">
      <c r="E27">
        <f t="shared" si="0"/>
        <v>0</v>
      </c>
      <c r="F27" s="19" t="e">
        <f t="shared" si="1"/>
        <v>#REF!</v>
      </c>
    </row>
    <row r="28" spans="5:6" x14ac:dyDescent="0.3">
      <c r="E28">
        <f t="shared" si="0"/>
        <v>0</v>
      </c>
      <c r="F28" s="19" t="e">
        <f t="shared" si="1"/>
        <v>#REF!</v>
      </c>
    </row>
    <row r="29" spans="5:6" x14ac:dyDescent="0.3">
      <c r="E29">
        <f t="shared" si="0"/>
        <v>0</v>
      </c>
      <c r="F29" s="19" t="e">
        <f t="shared" si="1"/>
        <v>#REF!</v>
      </c>
    </row>
    <row r="30" spans="5:6" x14ac:dyDescent="0.3">
      <c r="E30">
        <f t="shared" si="0"/>
        <v>0</v>
      </c>
      <c r="F30" s="19" t="e">
        <f t="shared" si="1"/>
        <v>#REF!</v>
      </c>
    </row>
    <row r="31" spans="5:6" x14ac:dyDescent="0.3">
      <c r="E31">
        <f t="shared" si="0"/>
        <v>0</v>
      </c>
      <c r="F31" s="19" t="e">
        <f t="shared" si="1"/>
        <v>#REF!</v>
      </c>
    </row>
    <row r="32" spans="5:6" x14ac:dyDescent="0.3">
      <c r="E32">
        <f t="shared" si="0"/>
        <v>0</v>
      </c>
      <c r="F32" s="19" t="e">
        <f t="shared" si="1"/>
        <v>#REF!</v>
      </c>
    </row>
    <row r="33" spans="5:6" x14ac:dyDescent="0.3">
      <c r="E33">
        <f t="shared" si="0"/>
        <v>0</v>
      </c>
      <c r="F33" s="19" t="e">
        <f t="shared" si="1"/>
        <v>#REF!</v>
      </c>
    </row>
    <row r="34" spans="5:6" x14ac:dyDescent="0.3">
      <c r="E34">
        <f t="shared" si="0"/>
        <v>0</v>
      </c>
      <c r="F34" s="19" t="e">
        <f t="shared" si="1"/>
        <v>#REF!</v>
      </c>
    </row>
    <row r="35" spans="5:6" x14ac:dyDescent="0.3">
      <c r="E35">
        <f t="shared" si="0"/>
        <v>0</v>
      </c>
      <c r="F35" s="19" t="e">
        <f t="shared" si="1"/>
        <v>#REF!</v>
      </c>
    </row>
    <row r="36" spans="5:6" x14ac:dyDescent="0.3">
      <c r="E36">
        <f t="shared" si="0"/>
        <v>0</v>
      </c>
      <c r="F36" s="19" t="e">
        <f t="shared" si="1"/>
        <v>#REF!</v>
      </c>
    </row>
    <row r="37" spans="5:6" x14ac:dyDescent="0.3">
      <c r="E37">
        <f t="shared" si="0"/>
        <v>0</v>
      </c>
      <c r="F37" s="19" t="e">
        <f t="shared" si="1"/>
        <v>#REF!</v>
      </c>
    </row>
    <row r="38" spans="5:6" x14ac:dyDescent="0.3">
      <c r="E38">
        <f t="shared" si="0"/>
        <v>0</v>
      </c>
      <c r="F38" s="19" t="e">
        <f t="shared" si="1"/>
        <v>#REF!</v>
      </c>
    </row>
    <row r="39" spans="5:6" x14ac:dyDescent="0.3">
      <c r="E39">
        <f t="shared" si="0"/>
        <v>0</v>
      </c>
      <c r="F39" s="19" t="e">
        <f t="shared" si="1"/>
        <v>#REF!</v>
      </c>
    </row>
    <row r="40" spans="5:6" x14ac:dyDescent="0.3">
      <c r="E40">
        <f t="shared" si="0"/>
        <v>0</v>
      </c>
      <c r="F40" s="19" t="e">
        <f t="shared" si="1"/>
        <v>#REF!</v>
      </c>
    </row>
    <row r="41" spans="5:6" x14ac:dyDescent="0.3">
      <c r="E41">
        <f t="shared" si="0"/>
        <v>0</v>
      </c>
      <c r="F41" s="19" t="e">
        <f t="shared" si="1"/>
        <v>#REF!</v>
      </c>
    </row>
    <row r="42" spans="5:6" x14ac:dyDescent="0.3">
      <c r="E42">
        <f t="shared" si="0"/>
        <v>0</v>
      </c>
      <c r="F42" s="19" t="e">
        <f t="shared" si="1"/>
        <v>#REF!</v>
      </c>
    </row>
    <row r="43" spans="5:6" x14ac:dyDescent="0.3">
      <c r="E43">
        <f t="shared" si="0"/>
        <v>0</v>
      </c>
      <c r="F43" s="19" t="e">
        <f t="shared" si="1"/>
        <v>#REF!</v>
      </c>
    </row>
    <row r="44" spans="5:6" x14ac:dyDescent="0.3">
      <c r="E44">
        <f t="shared" si="0"/>
        <v>0</v>
      </c>
      <c r="F44" s="19" t="e">
        <f t="shared" si="1"/>
        <v>#REF!</v>
      </c>
    </row>
    <row r="45" spans="5:6" x14ac:dyDescent="0.3">
      <c r="E45">
        <f t="shared" si="0"/>
        <v>0</v>
      </c>
      <c r="F45" s="19" t="e">
        <f t="shared" si="1"/>
        <v>#REF!</v>
      </c>
    </row>
    <row r="46" spans="5:6" x14ac:dyDescent="0.3">
      <c r="E46">
        <f t="shared" si="0"/>
        <v>0</v>
      </c>
      <c r="F46" s="19" t="e">
        <f t="shared" si="1"/>
        <v>#REF!</v>
      </c>
    </row>
    <row r="47" spans="5:6" x14ac:dyDescent="0.3">
      <c r="E47">
        <f t="shared" si="0"/>
        <v>0</v>
      </c>
      <c r="F47" s="19" t="e">
        <f t="shared" si="1"/>
        <v>#REF!</v>
      </c>
    </row>
    <row r="48" spans="5:6" x14ac:dyDescent="0.3">
      <c r="E48">
        <f t="shared" si="0"/>
        <v>0</v>
      </c>
      <c r="F48" s="19" t="e">
        <f t="shared" si="1"/>
        <v>#REF!</v>
      </c>
    </row>
    <row r="49" spans="5:6" x14ac:dyDescent="0.3">
      <c r="E49">
        <f t="shared" si="0"/>
        <v>0</v>
      </c>
      <c r="F49" s="19" t="e">
        <f t="shared" si="1"/>
        <v>#REF!</v>
      </c>
    </row>
    <row r="50" spans="5:6" x14ac:dyDescent="0.3">
      <c r="E50">
        <f t="shared" si="0"/>
        <v>0</v>
      </c>
      <c r="F50" s="19" t="e">
        <f t="shared" si="1"/>
        <v>#REF!</v>
      </c>
    </row>
    <row r="51" spans="5:6" x14ac:dyDescent="0.3">
      <c r="E51">
        <f t="shared" si="0"/>
        <v>0</v>
      </c>
      <c r="F51" s="19" t="e">
        <f t="shared" si="1"/>
        <v>#REF!</v>
      </c>
    </row>
    <row r="52" spans="5:6" x14ac:dyDescent="0.3">
      <c r="E52">
        <f t="shared" si="0"/>
        <v>0</v>
      </c>
      <c r="F52" s="19" t="e">
        <f t="shared" si="1"/>
        <v>#REF!</v>
      </c>
    </row>
    <row r="53" spans="5:6" x14ac:dyDescent="0.3">
      <c r="E53">
        <f t="shared" si="0"/>
        <v>0</v>
      </c>
      <c r="F53" s="19" t="e">
        <f t="shared" si="1"/>
        <v>#REF!</v>
      </c>
    </row>
    <row r="54" spans="5:6" x14ac:dyDescent="0.3">
      <c r="E54">
        <f t="shared" si="0"/>
        <v>0</v>
      </c>
      <c r="F54">
        <f>GETPIVOTDATA("Sales",$A$3)</f>
        <v>119487.39749999995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A60B-5B26-48ED-B645-18425913AFF0}">
  <dimension ref="A3:B9"/>
  <sheetViews>
    <sheetView workbookViewId="0">
      <selection activeCell="B4" sqref="B4"/>
    </sheetView>
  </sheetViews>
  <sheetFormatPr defaultRowHeight="14.4" x14ac:dyDescent="0.3"/>
  <cols>
    <col min="1" max="1" width="12.44140625" bestFit="1" customWidth="1"/>
    <col min="2" max="2" width="12" bestFit="1" customWidth="1"/>
  </cols>
  <sheetData>
    <row r="3" spans="1:2" x14ac:dyDescent="0.3">
      <c r="A3" s="6" t="s">
        <v>10933</v>
      </c>
      <c r="B3" s="7" t="s">
        <v>10947</v>
      </c>
    </row>
    <row r="4" spans="1:2" x14ac:dyDescent="0.3">
      <c r="A4" s="8" t="s">
        <v>161</v>
      </c>
      <c r="B4" s="34">
        <v>32557.876000000011</v>
      </c>
    </row>
    <row r="5" spans="1:2" x14ac:dyDescent="0.3">
      <c r="A5" s="9" t="s">
        <v>33</v>
      </c>
      <c r="B5" s="35">
        <v>34168.411699999997</v>
      </c>
    </row>
    <row r="6" spans="1:2" x14ac:dyDescent="0.3">
      <c r="A6" s="9" t="s">
        <v>59</v>
      </c>
      <c r="B6" s="35">
        <v>39202.561999999984</v>
      </c>
    </row>
    <row r="7" spans="1:2" x14ac:dyDescent="0.3">
      <c r="A7" s="9" t="s">
        <v>36</v>
      </c>
      <c r="B7" s="35">
        <v>56214.107999999993</v>
      </c>
    </row>
    <row r="8" spans="1:2" x14ac:dyDescent="0.3">
      <c r="A8" s="9" t="s">
        <v>72</v>
      </c>
      <c r="B8" s="35">
        <v>59056.615999999995</v>
      </c>
    </row>
    <row r="9" spans="1:2" x14ac:dyDescent="0.3">
      <c r="A9" s="10" t="s">
        <v>10934</v>
      </c>
      <c r="B9" s="36">
        <v>221199.57369999998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965C-A397-4A22-B98B-A28EB82E3B3F}">
  <dimension ref="A3:R17"/>
  <sheetViews>
    <sheetView workbookViewId="0">
      <selection activeCell="R17" sqref="R17"/>
    </sheetView>
  </sheetViews>
  <sheetFormatPr defaultRowHeight="14.4" x14ac:dyDescent="0.3"/>
  <cols>
    <col min="1" max="1" width="12.44140625" bestFit="1" customWidth="1"/>
    <col min="2" max="2" width="12" bestFit="1" customWidth="1"/>
    <col min="5" max="5" width="12.44140625" bestFit="1" customWidth="1"/>
    <col min="6" max="6" width="11.6640625" bestFit="1" customWidth="1"/>
    <col min="9" max="9" width="12.44140625" bestFit="1" customWidth="1"/>
    <col min="10" max="10" width="14.21875" bestFit="1" customWidth="1"/>
    <col min="13" max="13" width="12.44140625" bestFit="1" customWidth="1"/>
    <col min="14" max="14" width="15.5546875" bestFit="1" customWidth="1"/>
    <col min="17" max="17" width="12.44140625" bestFit="1" customWidth="1"/>
    <col min="18" max="18" width="17.88671875" bestFit="1" customWidth="1"/>
  </cols>
  <sheetData>
    <row r="3" spans="1:18" x14ac:dyDescent="0.3">
      <c r="A3" s="6" t="s">
        <v>10933</v>
      </c>
      <c r="B3" s="7" t="s">
        <v>10947</v>
      </c>
      <c r="E3" s="6" t="s">
        <v>10933</v>
      </c>
      <c r="F3" s="7" t="s">
        <v>10948</v>
      </c>
      <c r="I3" s="6" t="s">
        <v>10933</v>
      </c>
      <c r="J3" s="7" t="s">
        <v>10951</v>
      </c>
      <c r="M3" s="6" t="s">
        <v>10933</v>
      </c>
      <c r="N3" s="7" t="s">
        <v>10952</v>
      </c>
      <c r="Q3" s="6" t="s">
        <v>10933</v>
      </c>
      <c r="R3" s="7" t="s">
        <v>10953</v>
      </c>
    </row>
    <row r="4" spans="1:18" x14ac:dyDescent="0.3">
      <c r="A4" s="8" t="s">
        <v>10935</v>
      </c>
      <c r="B4" s="34">
        <v>5777.9719999999988</v>
      </c>
      <c r="E4" s="8" t="s">
        <v>10935</v>
      </c>
      <c r="F4" s="34">
        <v>545.28829999999971</v>
      </c>
      <c r="I4" s="8" t="s">
        <v>10935</v>
      </c>
      <c r="J4" s="34">
        <v>46</v>
      </c>
      <c r="M4" s="8" t="s">
        <v>10935</v>
      </c>
      <c r="N4" s="34">
        <v>9</v>
      </c>
      <c r="Q4" s="8" t="s">
        <v>10935</v>
      </c>
      <c r="R4" s="34">
        <v>9.4373648747345926E-2</v>
      </c>
    </row>
    <row r="5" spans="1:18" x14ac:dyDescent="0.3">
      <c r="A5" s="9" t="s">
        <v>10936</v>
      </c>
      <c r="B5" s="35">
        <v>2004.914</v>
      </c>
      <c r="E5" s="9" t="s">
        <v>10936</v>
      </c>
      <c r="F5" s="35">
        <v>434.13319999999999</v>
      </c>
      <c r="I5" s="9" t="s">
        <v>10936</v>
      </c>
      <c r="J5" s="35">
        <v>70</v>
      </c>
      <c r="M5" s="9" t="s">
        <v>10936</v>
      </c>
      <c r="N5" s="35">
        <v>18</v>
      </c>
      <c r="Q5" s="9" t="s">
        <v>10936</v>
      </c>
      <c r="R5" s="35">
        <v>0.21653457455032984</v>
      </c>
    </row>
    <row r="6" spans="1:18" x14ac:dyDescent="0.3">
      <c r="A6" s="9" t="s">
        <v>10937</v>
      </c>
      <c r="B6" s="35">
        <v>13764.939999999999</v>
      </c>
      <c r="E6" s="9" t="s">
        <v>10937</v>
      </c>
      <c r="F6" s="35">
        <v>4008.99</v>
      </c>
      <c r="I6" s="9" t="s">
        <v>10937</v>
      </c>
      <c r="J6" s="35">
        <v>132</v>
      </c>
      <c r="M6" s="9" t="s">
        <v>10937</v>
      </c>
      <c r="N6" s="35">
        <v>36</v>
      </c>
      <c r="Q6" s="9" t="s">
        <v>10937</v>
      </c>
      <c r="R6" s="35">
        <v>0.29124645657736248</v>
      </c>
    </row>
    <row r="7" spans="1:18" x14ac:dyDescent="0.3">
      <c r="A7" s="9" t="s">
        <v>10938</v>
      </c>
      <c r="B7" s="35">
        <v>7870.8340000000017</v>
      </c>
      <c r="E7" s="9" t="s">
        <v>10938</v>
      </c>
      <c r="F7" s="35">
        <v>1262.3359999999996</v>
      </c>
      <c r="I7" s="9" t="s">
        <v>10938</v>
      </c>
      <c r="J7" s="35">
        <v>107</v>
      </c>
      <c r="M7" s="9" t="s">
        <v>10938</v>
      </c>
      <c r="N7" s="35">
        <v>35</v>
      </c>
      <c r="Q7" s="9" t="s">
        <v>10938</v>
      </c>
      <c r="R7" s="35">
        <v>0.16038147926890584</v>
      </c>
    </row>
    <row r="8" spans="1:18" x14ac:dyDescent="0.3">
      <c r="A8" s="9" t="s">
        <v>10939</v>
      </c>
      <c r="B8" s="35">
        <v>11149.5995</v>
      </c>
      <c r="E8" s="9" t="s">
        <v>10939</v>
      </c>
      <c r="F8" s="35">
        <v>1505.9683999999995</v>
      </c>
      <c r="I8" s="9" t="s">
        <v>10939</v>
      </c>
      <c r="J8" s="35">
        <v>154</v>
      </c>
      <c r="M8" s="9" t="s">
        <v>10939</v>
      </c>
      <c r="N8" s="35">
        <v>38</v>
      </c>
      <c r="Q8" s="9" t="s">
        <v>10939</v>
      </c>
      <c r="R8" s="35">
        <v>0.13506928208497529</v>
      </c>
    </row>
    <row r="9" spans="1:18" x14ac:dyDescent="0.3">
      <c r="A9" s="9" t="s">
        <v>10940</v>
      </c>
      <c r="B9" s="35">
        <v>4976.1860000000015</v>
      </c>
      <c r="E9" s="9" t="s">
        <v>10940</v>
      </c>
      <c r="F9" s="35">
        <v>1012.9574999999999</v>
      </c>
      <c r="I9" s="9" t="s">
        <v>10940</v>
      </c>
      <c r="J9" s="35">
        <v>100</v>
      </c>
      <c r="M9" s="9" t="s">
        <v>10940</v>
      </c>
      <c r="N9" s="35">
        <v>31</v>
      </c>
      <c r="Q9" s="9" t="s">
        <v>10940</v>
      </c>
      <c r="R9" s="35">
        <v>0.20356102042809485</v>
      </c>
    </row>
    <row r="10" spans="1:18" x14ac:dyDescent="0.3">
      <c r="A10" s="9" t="s">
        <v>10941</v>
      </c>
      <c r="B10" s="35">
        <v>7066.9780000000001</v>
      </c>
      <c r="E10" s="9" t="s">
        <v>10941</v>
      </c>
      <c r="F10" s="35">
        <v>16.823999999999671</v>
      </c>
      <c r="I10" s="9" t="s">
        <v>10941</v>
      </c>
      <c r="J10" s="35">
        <v>96</v>
      </c>
      <c r="M10" s="9" t="s">
        <v>10941</v>
      </c>
      <c r="N10" s="35">
        <v>28</v>
      </c>
      <c r="Q10" s="9" t="s">
        <v>10941</v>
      </c>
      <c r="R10" s="35">
        <v>2.3806498336346412E-3</v>
      </c>
    </row>
    <row r="11" spans="1:18" x14ac:dyDescent="0.3">
      <c r="A11" s="9" t="s">
        <v>10942</v>
      </c>
      <c r="B11" s="35">
        <v>10177.555</v>
      </c>
      <c r="E11" s="9" t="s">
        <v>10942</v>
      </c>
      <c r="F11" s="35">
        <v>1244.7852999999996</v>
      </c>
      <c r="I11" s="9" t="s">
        <v>10942</v>
      </c>
      <c r="J11" s="35">
        <v>154</v>
      </c>
      <c r="M11" s="9" t="s">
        <v>10942</v>
      </c>
      <c r="N11" s="35">
        <v>41</v>
      </c>
      <c r="Q11" s="9" t="s">
        <v>10942</v>
      </c>
      <c r="R11" s="35">
        <v>0.12230690966543531</v>
      </c>
    </row>
    <row r="12" spans="1:18" x14ac:dyDescent="0.3">
      <c r="A12" s="9" t="s">
        <v>10943</v>
      </c>
      <c r="B12" s="35">
        <v>12471.536</v>
      </c>
      <c r="E12" s="9" t="s">
        <v>10943</v>
      </c>
      <c r="F12" s="35">
        <v>2175.5561000000012</v>
      </c>
      <c r="I12" s="9" t="s">
        <v>10943</v>
      </c>
      <c r="J12" s="35">
        <v>302</v>
      </c>
      <c r="M12" s="9" t="s">
        <v>10943</v>
      </c>
      <c r="N12" s="35">
        <v>77</v>
      </c>
      <c r="Q12" s="9" t="s">
        <v>10943</v>
      </c>
      <c r="R12" s="35">
        <v>0.17444171271285278</v>
      </c>
    </row>
    <row r="13" spans="1:18" x14ac:dyDescent="0.3">
      <c r="A13" s="9" t="s">
        <v>10944</v>
      </c>
      <c r="B13" s="35">
        <v>11381.368000000002</v>
      </c>
      <c r="E13" s="9" t="s">
        <v>10944</v>
      </c>
      <c r="F13" s="35">
        <v>1219.9755</v>
      </c>
      <c r="I13" s="9" t="s">
        <v>10944</v>
      </c>
      <c r="J13" s="35">
        <v>252</v>
      </c>
      <c r="M13" s="9" t="s">
        <v>10944</v>
      </c>
      <c r="N13" s="35">
        <v>66</v>
      </c>
      <c r="Q13" s="9" t="s">
        <v>10944</v>
      </c>
      <c r="R13" s="35">
        <v>0.10719058552539552</v>
      </c>
    </row>
    <row r="14" spans="1:18" x14ac:dyDescent="0.3">
      <c r="A14" s="9" t="s">
        <v>10945</v>
      </c>
      <c r="B14" s="35">
        <v>11788.642000000003</v>
      </c>
      <c r="E14" s="9" t="s">
        <v>10945</v>
      </c>
      <c r="F14" s="35">
        <v>1279.2055</v>
      </c>
      <c r="I14" s="9" t="s">
        <v>10945</v>
      </c>
      <c r="J14" s="35">
        <v>293</v>
      </c>
      <c r="M14" s="9" t="s">
        <v>10945</v>
      </c>
      <c r="N14" s="35">
        <v>71</v>
      </c>
      <c r="Q14" s="9" t="s">
        <v>10945</v>
      </c>
      <c r="R14" s="35">
        <v>0.10851169286504753</v>
      </c>
    </row>
    <row r="15" spans="1:18" x14ac:dyDescent="0.3">
      <c r="A15" s="9" t="s">
        <v>10946</v>
      </c>
      <c r="B15" s="35">
        <v>21056.873</v>
      </c>
      <c r="E15" s="9" t="s">
        <v>10946</v>
      </c>
      <c r="F15" s="35">
        <v>3012.1062999999995</v>
      </c>
      <c r="I15" s="9" t="s">
        <v>10946</v>
      </c>
      <c r="J15" s="35">
        <v>394</v>
      </c>
      <c r="M15" s="9" t="s">
        <v>10946</v>
      </c>
      <c r="N15" s="35">
        <v>105</v>
      </c>
      <c r="Q15" s="9" t="s">
        <v>10946</v>
      </c>
      <c r="R15" s="35">
        <v>0.14304623008364059</v>
      </c>
    </row>
    <row r="16" spans="1:18" x14ac:dyDescent="0.3">
      <c r="A16" s="10" t="s">
        <v>10934</v>
      </c>
      <c r="B16" s="36">
        <v>119487.39750000002</v>
      </c>
      <c r="E16" s="10" t="s">
        <v>10934</v>
      </c>
      <c r="F16" s="36">
        <v>17718.126100000001</v>
      </c>
      <c r="I16" s="10" t="s">
        <v>10934</v>
      </c>
      <c r="J16" s="36">
        <v>2100</v>
      </c>
      <c r="M16" s="10" t="s">
        <v>10934</v>
      </c>
      <c r="N16" s="36">
        <v>555</v>
      </c>
      <c r="Q16" s="10" t="s">
        <v>10934</v>
      </c>
      <c r="R16" s="36">
        <v>0.14828447577494525</v>
      </c>
    </row>
    <row r="17" spans="2:18" x14ac:dyDescent="0.3">
      <c r="B17" s="23">
        <f>GETPIVOTDATA("Sales",$A$3)</f>
        <v>119487.39750000002</v>
      </c>
      <c r="F17" s="23">
        <f>GETPIVOTDATA("Profit",$E$3)</f>
        <v>17718.126100000001</v>
      </c>
      <c r="J17" s="24">
        <f>GETPIVOTDATA("Quantity",$I$3)</f>
        <v>2100</v>
      </c>
      <c r="N17" s="24">
        <f>GETPIVOTDATA("Order ID",$M$3)</f>
        <v>555</v>
      </c>
      <c r="R17" s="25">
        <f>GETPIVOTDATA("Profit margin",$Q$3)</f>
        <v>0.14828447577494525</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BC76-1973-473C-A934-F46F7A431A23}">
  <dimension ref="A3:F13"/>
  <sheetViews>
    <sheetView workbookViewId="0">
      <selection activeCell="F4" sqref="F4"/>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88671875" bestFit="1" customWidth="1"/>
  </cols>
  <sheetData>
    <row r="3" spans="1:6" x14ac:dyDescent="0.3">
      <c r="A3" s="6" t="s">
        <v>10933</v>
      </c>
      <c r="B3" s="5" t="s">
        <v>10947</v>
      </c>
      <c r="C3" s="26" t="s">
        <v>10948</v>
      </c>
      <c r="D3" s="26" t="s">
        <v>10951</v>
      </c>
      <c r="E3" s="26" t="s">
        <v>10952</v>
      </c>
      <c r="F3" s="11" t="s">
        <v>10953</v>
      </c>
    </row>
    <row r="4" spans="1:6" x14ac:dyDescent="0.3">
      <c r="A4" s="10">
        <v>2012</v>
      </c>
      <c r="B4" s="37">
        <v>119487.39749999999</v>
      </c>
      <c r="C4" s="39">
        <v>17718.12609999999</v>
      </c>
      <c r="D4" s="39">
        <v>2100</v>
      </c>
      <c r="E4" s="39">
        <v>555</v>
      </c>
      <c r="F4" s="38">
        <v>0.14828447577494516</v>
      </c>
    </row>
    <row r="10" spans="1:6" x14ac:dyDescent="0.3">
      <c r="B10" s="33" t="e">
        <f>(GETPIVOTDATA("Sum of Sales",$A$3,"Year",2014)/GETPIVOTDATA("Sum of Sales",$A$3,"Year",2013)) -1</f>
        <v>#REF!</v>
      </c>
      <c r="C10" s="33" t="e">
        <f>(GETPIVOTDATA("Sum of Profit",$A$3,"Year",2014)/GETPIVOTDATA("Sum of Profit",$A$3,"Year",2013))-1</f>
        <v>#REF!</v>
      </c>
      <c r="D10" s="33" t="e">
        <f>(GETPIVOTDATA("Sum of Quantity",$A$3,"Year",2014)/GETPIVOTDATA("Sum of Quantity",$A$3,"Year",2013))-1</f>
        <v>#REF!</v>
      </c>
      <c r="E10" s="33" t="e">
        <f>(GETPIVOTDATA("Count of Order ID",$A$3,"Year",2014)/GETPIVOTDATA("Count of Order ID",$A$3,"Year",2013))-1</f>
        <v>#REF!</v>
      </c>
      <c r="F10" s="33" t="e">
        <f>(GETPIVOTDATA("Sum of Profit margin",$A$3,"Year",2014)/GETPIVOTDATA("Sum of Profit margin",$A$3,"Year",2013))-1</f>
        <v>#REF!</v>
      </c>
    </row>
    <row r="13" spans="1:6" x14ac:dyDescent="0.3">
      <c r="C13"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13B0-55F9-4A50-A612-F953A505070F}">
  <dimension ref="A3:F9"/>
  <sheetViews>
    <sheetView workbookViewId="0">
      <selection activeCell="F9" sqref="F9"/>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88671875" bestFit="1" customWidth="1"/>
  </cols>
  <sheetData>
    <row r="3" spans="1:6" x14ac:dyDescent="0.3">
      <c r="A3" s="6" t="s">
        <v>10933</v>
      </c>
      <c r="B3" s="5" t="s">
        <v>10947</v>
      </c>
      <c r="C3" s="26" t="s">
        <v>10948</v>
      </c>
      <c r="D3" s="26" t="s">
        <v>10951</v>
      </c>
      <c r="E3" s="26" t="s">
        <v>10952</v>
      </c>
      <c r="F3" s="11" t="s">
        <v>10953</v>
      </c>
    </row>
    <row r="4" spans="1:6" x14ac:dyDescent="0.3">
      <c r="A4" s="8">
        <v>2011</v>
      </c>
      <c r="B4" s="5">
        <v>484247.49810000096</v>
      </c>
      <c r="C4" s="26">
        <v>49543.974100000007</v>
      </c>
      <c r="D4" s="26">
        <v>7581</v>
      </c>
      <c r="E4" s="26">
        <v>1993</v>
      </c>
      <c r="F4" s="11">
        <v>0.10231126499236715</v>
      </c>
    </row>
    <row r="5" spans="1:6" x14ac:dyDescent="0.3">
      <c r="A5" s="9">
        <v>2012</v>
      </c>
      <c r="B5" s="12">
        <v>470532.50899999985</v>
      </c>
      <c r="C5" s="27">
        <v>61618.603700000051</v>
      </c>
      <c r="D5" s="27">
        <v>7979</v>
      </c>
      <c r="E5" s="27">
        <v>2102</v>
      </c>
      <c r="F5" s="13">
        <v>0.13095504034557592</v>
      </c>
    </row>
    <row r="6" spans="1:6" x14ac:dyDescent="0.3">
      <c r="A6" s="9">
        <v>2013</v>
      </c>
      <c r="B6" s="12">
        <v>608473.83000000066</v>
      </c>
      <c r="C6" s="27">
        <v>81726.930800000177</v>
      </c>
      <c r="D6" s="27">
        <v>9810</v>
      </c>
      <c r="E6" s="27">
        <v>2580</v>
      </c>
      <c r="F6" s="13">
        <v>0.13431461924993568</v>
      </c>
    </row>
    <row r="7" spans="1:6" x14ac:dyDescent="0.3">
      <c r="A7" s="28">
        <v>2014</v>
      </c>
      <c r="B7" s="29">
        <v>733947.0231999997</v>
      </c>
      <c r="C7" s="30">
        <v>93507.513099999967</v>
      </c>
      <c r="D7" s="30">
        <v>12503</v>
      </c>
      <c r="E7" s="30">
        <v>3319</v>
      </c>
      <c r="F7" s="31">
        <v>0.12740362743390987</v>
      </c>
    </row>
    <row r="9" spans="1:6" x14ac:dyDescent="0.3">
      <c r="B9" s="32">
        <f>(GETPIVOTDATA("Sum of Sales",$A$3,"Year",2014)/GETPIVOTDATA("Sum of Sales",$A$3,"Year",2013))-1</f>
        <v>0.20620967905883303</v>
      </c>
      <c r="C9" s="32">
        <f>(GETPIVOTDATA("Sum of Profit",$A$3,"Year",2014)/GETPIVOTDATA("Sum of Profit",$A$3,"Year",2013))-1</f>
        <v>0.14414565902185772</v>
      </c>
      <c r="D9" s="32">
        <f>(GETPIVOTDATA("Sum of Quantity",$A$3,"Year",2014)/GETPIVOTDATA("Sum of Quantity",$A$3,"Year",2013))-1</f>
        <v>0.27451580020387367</v>
      </c>
      <c r="E9" s="32">
        <f>(GETPIVOTDATA("Count of Order ID",$A$3,"Year",2014)/GETPIVOTDATA("Count of Order ID",$A$3,"Year",2013))-1</f>
        <v>0.2864341085271318</v>
      </c>
      <c r="F9" s="32">
        <f>(GETPIVOTDATA("Sum of Profit margin",$A$3,"Year",2014)/GETPIVOTDATA("Sum of Profit margin",$A$3,"Year",2013))-1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workbookViewId="0">
      <selection activeCell="X23" sqref="X23"/>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chat</vt:lpstr>
      <vt:lpstr>waterfall chat</vt:lpstr>
      <vt:lpstr>pie chat</vt:lpstr>
      <vt:lpstr>map chat</vt:lpstr>
      <vt:lpstr>Top 5</vt:lpstr>
      <vt:lpstr>kpi</vt:lpstr>
      <vt:lpstr>kpi yoy</vt:lpstr>
      <vt:lpstr>Sheet8</vt:lpstr>
      <vt:lpstr>layout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PRAYAS SAHOO</cp:lastModifiedBy>
  <dcterms:created xsi:type="dcterms:W3CDTF">2015-06-05T18:17:20Z</dcterms:created>
  <dcterms:modified xsi:type="dcterms:W3CDTF">2025-09-07T07:35:39Z</dcterms:modified>
</cp:coreProperties>
</file>