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riyal Dass\Documents\GitHub\PD_Lab_book\Raw_SRB_data\Selumetinib_only\"/>
    </mc:Choice>
  </mc:AlternateContent>
  <bookViews>
    <workbookView xWindow="0" yWindow="0" windowWidth="7650" windowHeight="3720" activeTab="5"/>
  </bookViews>
  <sheets>
    <sheet name="S1" sheetId="4" r:id="rId1"/>
    <sheet name="S2" sheetId="3" r:id="rId2"/>
    <sheet name="S3" sheetId="2" r:id="rId3"/>
    <sheet name="S4" sheetId="5" r:id="rId4"/>
    <sheet name="S5" sheetId="1" r:id="rId5"/>
    <sheet name="S6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0" i="6" l="1"/>
  <c r="C21" i="6"/>
  <c r="C22" i="6"/>
  <c r="C23" i="6"/>
  <c r="C24" i="6"/>
  <c r="C25" i="6"/>
  <c r="C26" i="6"/>
  <c r="C27" i="6"/>
  <c r="C19" i="6"/>
  <c r="H27" i="4"/>
  <c r="H28" i="4"/>
  <c r="H29" i="4"/>
  <c r="H30" i="4"/>
  <c r="H31" i="4"/>
  <c r="H32" i="4"/>
  <c r="H33" i="4"/>
  <c r="H34" i="4"/>
  <c r="H26" i="4"/>
  <c r="C27" i="4"/>
  <c r="C28" i="4"/>
  <c r="C29" i="4"/>
  <c r="C30" i="4"/>
  <c r="C31" i="4"/>
  <c r="C32" i="4"/>
  <c r="C33" i="4"/>
  <c r="C34" i="4"/>
  <c r="C26" i="4"/>
  <c r="K16" i="6"/>
  <c r="C16" i="6"/>
  <c r="D16" i="6"/>
  <c r="E16" i="6"/>
  <c r="F16" i="6"/>
  <c r="G16" i="6"/>
  <c r="H16" i="6"/>
  <c r="I16" i="6"/>
  <c r="J16" i="6"/>
  <c r="B16" i="6"/>
  <c r="C20" i="5" l="1"/>
  <c r="C21" i="5"/>
  <c r="C22" i="5"/>
  <c r="C23" i="5"/>
  <c r="C24" i="5"/>
  <c r="C25" i="5"/>
  <c r="C26" i="5"/>
  <c r="C27" i="5"/>
  <c r="C19" i="5"/>
  <c r="C16" i="5"/>
  <c r="D16" i="5"/>
  <c r="E16" i="5"/>
  <c r="F16" i="5"/>
  <c r="G16" i="5"/>
  <c r="H16" i="5"/>
  <c r="I16" i="5"/>
  <c r="J16" i="5"/>
  <c r="K16" i="5"/>
  <c r="B16" i="5"/>
  <c r="C20" i="1"/>
  <c r="C21" i="1"/>
  <c r="C22" i="1"/>
  <c r="C23" i="1"/>
  <c r="C24" i="1"/>
  <c r="C25" i="1"/>
  <c r="C26" i="1"/>
  <c r="C27" i="1"/>
  <c r="C19" i="1"/>
  <c r="C16" i="1"/>
  <c r="D16" i="1"/>
  <c r="E16" i="1"/>
  <c r="F16" i="1"/>
  <c r="G16" i="1"/>
  <c r="H16" i="1"/>
  <c r="I16" i="1"/>
  <c r="J16" i="1"/>
  <c r="K16" i="1"/>
  <c r="B16" i="1"/>
  <c r="C27" i="2" l="1"/>
  <c r="C26" i="2"/>
  <c r="C25" i="2"/>
  <c r="C24" i="2"/>
  <c r="C23" i="2"/>
  <c r="C22" i="2"/>
  <c r="C21" i="2"/>
  <c r="C20" i="2"/>
  <c r="C19" i="2"/>
  <c r="K16" i="2"/>
  <c r="J16" i="2"/>
  <c r="I16" i="2"/>
  <c r="H16" i="2"/>
  <c r="G16" i="2"/>
  <c r="F16" i="2"/>
  <c r="E16" i="2"/>
  <c r="D16" i="2"/>
  <c r="C16" i="2"/>
  <c r="B16" i="2"/>
  <c r="C20" i="3" l="1"/>
  <c r="C21" i="3" s="1"/>
  <c r="C22" i="3" s="1"/>
  <c r="C23" i="3" s="1"/>
  <c r="C24" i="3" s="1"/>
  <c r="C25" i="3" s="1"/>
  <c r="C26" i="3" s="1"/>
  <c r="C27" i="3" s="1"/>
  <c r="C28" i="3" s="1"/>
  <c r="K16" i="3"/>
  <c r="J16" i="3"/>
  <c r="I16" i="3"/>
  <c r="H16" i="3"/>
  <c r="G16" i="3"/>
  <c r="F16" i="3"/>
  <c r="E16" i="3"/>
  <c r="D16" i="3"/>
  <c r="C16" i="3"/>
  <c r="B16" i="3"/>
  <c r="K20" i="4" l="1"/>
  <c r="J20" i="4"/>
  <c r="I20" i="4"/>
  <c r="H20" i="4"/>
  <c r="G20" i="4"/>
  <c r="F20" i="4"/>
  <c r="E20" i="4"/>
  <c r="D20" i="4"/>
  <c r="C20" i="4"/>
  <c r="B20" i="4"/>
  <c r="K17" i="4"/>
  <c r="J17" i="4"/>
  <c r="I17" i="4"/>
  <c r="H17" i="4"/>
  <c r="G17" i="4"/>
  <c r="F17" i="4"/>
  <c r="E17" i="4"/>
  <c r="D17" i="4"/>
  <c r="C17" i="4"/>
  <c r="B17" i="4"/>
</calcChain>
</file>

<file path=xl/sharedStrings.xml><?xml version="1.0" encoding="utf-8"?>
<sst xmlns="http://schemas.openxmlformats.org/spreadsheetml/2006/main" count="30" uniqueCount="19">
  <si>
    <t>Crizotinib</t>
  </si>
  <si>
    <t>Replicate # 5</t>
  </si>
  <si>
    <t>Day  1 date: 18/7/19</t>
  </si>
  <si>
    <t>Passage #9</t>
  </si>
  <si>
    <t>Selumetinib</t>
  </si>
  <si>
    <t>Replicate # 1</t>
  </si>
  <si>
    <t>Day  1 date: 4/7/19</t>
  </si>
  <si>
    <t>Replicate # 2</t>
  </si>
  <si>
    <t>Day  1 date: 8/7/19</t>
  </si>
  <si>
    <t>Replicate #3</t>
  </si>
  <si>
    <t>Day  1 date:  11/7/19</t>
  </si>
  <si>
    <t>Replicate # 4</t>
  </si>
  <si>
    <t>Day  1 date: 15/7/19</t>
  </si>
  <si>
    <t>Passage # 10</t>
  </si>
  <si>
    <t>Passage # 8</t>
  </si>
  <si>
    <t>Passage #7</t>
  </si>
  <si>
    <t>Replicate # 6</t>
  </si>
  <si>
    <t>Day  1 date: 25/7/19</t>
  </si>
  <si>
    <t>Passage #10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</si>
</sst>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4FF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0" fillId="2" borderId="0" xfId="0" applyFill="1"/>
    <xf numFmtId="0" fontId="0" fillId="3" borderId="0" xfId="0" applyFill="1"/>
    <xf numFmtId="0" fontId="2" fillId="4" borderId="0" xfId="0" applyFont="1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"/>
  <sheetViews>
    <sheetView workbookViewId="0">
      <selection activeCell="H25" sqref="H25:H34"/>
    </sheetView>
  </sheetViews>
  <sheetFormatPr defaultRowHeight="15" x14ac:dyDescent="0.25"/>
  <sheetData>
    <row r="1" spans="1:15" x14ac:dyDescent="0.25">
      <c r="A1" s="1" t="s">
        <v>4</v>
      </c>
      <c r="B1" s="2"/>
      <c r="C1" s="2"/>
    </row>
    <row r="2" spans="1:15" x14ac:dyDescent="0.25">
      <c r="A2" s="2" t="s">
        <v>5</v>
      </c>
      <c r="B2" s="2"/>
      <c r="C2" s="2"/>
    </row>
    <row r="3" spans="1:15" x14ac:dyDescent="0.25">
      <c r="A3" s="2" t="s">
        <v>6</v>
      </c>
      <c r="B3" s="2"/>
      <c r="C3" s="2"/>
    </row>
    <row r="4" spans="1:15" x14ac:dyDescent="0.25">
      <c r="A4" s="3" t="s">
        <v>15</v>
      </c>
      <c r="B4" s="3"/>
      <c r="C4" s="3"/>
    </row>
    <row r="5" spans="1:15" x14ac:dyDescent="0.25">
      <c r="A5" s="3"/>
      <c r="B5" s="3"/>
      <c r="C5" s="3"/>
    </row>
    <row r="7" spans="1:15" x14ac:dyDescent="0.25">
      <c r="A7">
        <v>0.06</v>
      </c>
      <c r="B7">
        <v>0.99199999999999999</v>
      </c>
      <c r="C7">
        <v>1.032</v>
      </c>
      <c r="D7">
        <v>0.97399999999999998</v>
      </c>
      <c r="E7">
        <v>0.77200000000000002</v>
      </c>
      <c r="F7">
        <v>0.42099999999999999</v>
      </c>
      <c r="G7">
        <v>0.22</v>
      </c>
      <c r="H7">
        <v>0.16300000000000001</v>
      </c>
      <c r="I7">
        <v>0.13800000000000001</v>
      </c>
      <c r="J7">
        <v>9.7000000000000003E-2</v>
      </c>
      <c r="K7">
        <v>9.7000000000000003E-2</v>
      </c>
      <c r="L7">
        <v>5.0999999999999997E-2</v>
      </c>
    </row>
    <row r="8" spans="1:15" x14ac:dyDescent="0.25">
      <c r="A8">
        <v>5.5E-2</v>
      </c>
      <c r="B8" s="4">
        <v>1.1259999999999999</v>
      </c>
      <c r="C8" s="4">
        <v>1.099</v>
      </c>
      <c r="D8" s="4">
        <v>1.175</v>
      </c>
      <c r="E8" s="4">
        <v>0.84899999999999998</v>
      </c>
      <c r="F8" s="4">
        <v>0.41499999999999998</v>
      </c>
      <c r="G8" s="4">
        <v>0.28000000000000003</v>
      </c>
      <c r="H8" s="4">
        <v>0.17</v>
      </c>
      <c r="I8" s="4">
        <v>0.13900000000000001</v>
      </c>
      <c r="J8" s="4">
        <v>0.10199999999999999</v>
      </c>
      <c r="K8" s="4">
        <v>9.4E-2</v>
      </c>
      <c r="L8">
        <v>6.2E-2</v>
      </c>
      <c r="N8" s="4" t="s">
        <v>0</v>
      </c>
    </row>
    <row r="9" spans="1:15" x14ac:dyDescent="0.25">
      <c r="A9">
        <v>5.6000000000000001E-2</v>
      </c>
      <c r="B9" s="4">
        <v>1.073</v>
      </c>
      <c r="C9" s="4">
        <v>1.1200000000000001</v>
      </c>
      <c r="D9" s="4">
        <v>0.86499999999999999</v>
      </c>
      <c r="E9" s="4">
        <v>0.86099999999999999</v>
      </c>
      <c r="F9" s="4">
        <v>0.69899999999999995</v>
      </c>
      <c r="G9" s="4">
        <v>0.29299999999999998</v>
      </c>
      <c r="H9" s="4">
        <v>0.17199999999999999</v>
      </c>
      <c r="I9" s="4">
        <v>0.15</v>
      </c>
      <c r="J9" s="4">
        <v>0.10299999999999999</v>
      </c>
      <c r="K9" s="4">
        <v>7.4999999999999997E-2</v>
      </c>
      <c r="L9">
        <v>7.9000000000000001E-2</v>
      </c>
    </row>
    <row r="10" spans="1:15" x14ac:dyDescent="0.25">
      <c r="A10">
        <v>5.7000000000000002E-2</v>
      </c>
      <c r="B10" s="4">
        <v>1.177</v>
      </c>
      <c r="C10" s="4">
        <v>1.073</v>
      </c>
      <c r="D10" s="4">
        <v>1.093</v>
      </c>
      <c r="E10" s="4">
        <v>0.93600000000000005</v>
      </c>
      <c r="F10" s="4">
        <v>0.93400000000000005</v>
      </c>
      <c r="G10" s="4">
        <v>0.28899999999999998</v>
      </c>
      <c r="H10" s="4">
        <v>0.17499999999999999</v>
      </c>
      <c r="I10" s="4">
        <v>0.14899999999999999</v>
      </c>
      <c r="J10" s="4">
        <v>0.106</v>
      </c>
      <c r="K10" s="4">
        <v>8.5999999999999993E-2</v>
      </c>
      <c r="L10">
        <v>5.8000000000000003E-2</v>
      </c>
    </row>
    <row r="11" spans="1:15" x14ac:dyDescent="0.25">
      <c r="A11">
        <v>5.6000000000000001E-2</v>
      </c>
      <c r="B11" s="5">
        <v>1.08</v>
      </c>
      <c r="C11" s="5">
        <v>0.94099999999999995</v>
      </c>
      <c r="D11" s="5">
        <v>0.90800000000000003</v>
      </c>
      <c r="E11" s="5">
        <v>0.66800000000000004</v>
      </c>
      <c r="F11" s="5">
        <v>0.53500000000000003</v>
      </c>
      <c r="G11" s="5">
        <v>0.45200000000000001</v>
      </c>
      <c r="H11" s="5">
        <v>0.34300000000000003</v>
      </c>
      <c r="I11" s="5">
        <v>0.27100000000000002</v>
      </c>
      <c r="J11" s="5">
        <v>0.19</v>
      </c>
      <c r="K11" s="5">
        <v>0.161</v>
      </c>
      <c r="L11">
        <v>5.6000000000000001E-2</v>
      </c>
      <c r="N11" s="6" t="s">
        <v>4</v>
      </c>
      <c r="O11" s="6"/>
    </row>
    <row r="12" spans="1:15" x14ac:dyDescent="0.25">
      <c r="A12">
        <v>5.3999999999999999E-2</v>
      </c>
      <c r="B12" s="5">
        <v>1.1319999999999999</v>
      </c>
      <c r="C12" s="5">
        <v>1.018</v>
      </c>
      <c r="D12" s="5">
        <v>0.76700000000000002</v>
      </c>
      <c r="E12" s="5">
        <v>0.69899999999999995</v>
      </c>
      <c r="F12" s="5">
        <v>0.67600000000000005</v>
      </c>
      <c r="G12" s="5">
        <v>0.41699999999999998</v>
      </c>
      <c r="H12" s="5">
        <v>0.35799999999999998</v>
      </c>
      <c r="I12" s="5">
        <v>0.25700000000000001</v>
      </c>
      <c r="J12" s="5">
        <v>0.19</v>
      </c>
      <c r="K12" s="5">
        <v>0.18</v>
      </c>
      <c r="L12">
        <v>5.2999999999999999E-2</v>
      </c>
    </row>
    <row r="13" spans="1:15" x14ac:dyDescent="0.25">
      <c r="A13">
        <v>5.0999999999999997E-2</v>
      </c>
      <c r="B13" s="5">
        <v>1.069</v>
      </c>
      <c r="C13" s="5">
        <v>0.98499999999999999</v>
      </c>
      <c r="D13" s="5">
        <v>1.107</v>
      </c>
      <c r="E13" s="5">
        <v>0.77800000000000002</v>
      </c>
      <c r="F13" s="5">
        <v>0.57799999999999996</v>
      </c>
      <c r="G13" s="5">
        <v>0.33600000000000002</v>
      </c>
      <c r="H13" s="5">
        <v>0.34799999999999998</v>
      </c>
      <c r="I13" s="5">
        <v>0.25900000000000001</v>
      </c>
      <c r="J13" s="5">
        <v>0.17799999999999999</v>
      </c>
      <c r="K13" s="5">
        <v>0.16400000000000001</v>
      </c>
      <c r="L13">
        <v>4.9000000000000002E-2</v>
      </c>
    </row>
    <row r="14" spans="1:15" x14ac:dyDescent="0.25">
      <c r="A14">
        <v>0.05</v>
      </c>
      <c r="B14">
        <v>0.89</v>
      </c>
      <c r="C14">
        <v>0.96599999999999997</v>
      </c>
      <c r="D14">
        <v>0.89900000000000002</v>
      </c>
      <c r="E14">
        <v>0.57799999999999996</v>
      </c>
      <c r="F14">
        <v>0.44800000000000001</v>
      </c>
      <c r="G14">
        <v>0.36799999999999999</v>
      </c>
      <c r="H14">
        <v>0.30399999999999999</v>
      </c>
      <c r="I14">
        <v>0.248</v>
      </c>
      <c r="J14">
        <v>0.21</v>
      </c>
      <c r="K14">
        <v>0.188</v>
      </c>
      <c r="L14">
        <v>5.1999999999999998E-2</v>
      </c>
    </row>
    <row r="17" spans="1:11" x14ac:dyDescent="0.25">
      <c r="A17" s="4" t="s">
        <v>0</v>
      </c>
      <c r="B17">
        <f>AVERAGE(B8:B10)</f>
        <v>1.1253333333333333</v>
      </c>
      <c r="C17">
        <f>AVERAGE(C8:C10)</f>
        <v>1.0973333333333335</v>
      </c>
      <c r="D17">
        <f t="shared" ref="D17:K17" si="0">AVERAGE(D8:D10)</f>
        <v>1.0443333333333333</v>
      </c>
      <c r="E17">
        <f t="shared" si="0"/>
        <v>0.88200000000000001</v>
      </c>
      <c r="F17">
        <f t="shared" si="0"/>
        <v>0.68266666666666664</v>
      </c>
      <c r="G17">
        <f t="shared" si="0"/>
        <v>0.28733333333333327</v>
      </c>
      <c r="H17">
        <f t="shared" si="0"/>
        <v>0.17233333333333331</v>
      </c>
      <c r="I17">
        <f t="shared" si="0"/>
        <v>0.14600000000000002</v>
      </c>
      <c r="J17">
        <f t="shared" si="0"/>
        <v>0.10366666666666667</v>
      </c>
      <c r="K17">
        <f t="shared" si="0"/>
        <v>8.5000000000000006E-2</v>
      </c>
    </row>
    <row r="20" spans="1:11" x14ac:dyDescent="0.25">
      <c r="A20" s="6" t="s">
        <v>4</v>
      </c>
      <c r="B20">
        <f>AVERAGE(B11:B13)</f>
        <v>1.0936666666666666</v>
      </c>
      <c r="C20">
        <f t="shared" ref="C20:K20" si="1">AVERAGE(C11:C13)</f>
        <v>0.98133333333333328</v>
      </c>
      <c r="D20">
        <f t="shared" si="1"/>
        <v>0.92733333333333334</v>
      </c>
      <c r="E20">
        <f t="shared" si="1"/>
        <v>0.71499999999999997</v>
      </c>
      <c r="F20">
        <f t="shared" si="1"/>
        <v>0.59633333333333338</v>
      </c>
      <c r="G20">
        <f t="shared" si="1"/>
        <v>0.40166666666666667</v>
      </c>
      <c r="H20">
        <f t="shared" si="1"/>
        <v>0.34966666666666663</v>
      </c>
      <c r="I20">
        <f t="shared" si="1"/>
        <v>0.26233333333333336</v>
      </c>
      <c r="J20">
        <f t="shared" si="1"/>
        <v>0.18600000000000003</v>
      </c>
      <c r="K20">
        <f t="shared" si="1"/>
        <v>0.16833333333333333</v>
      </c>
    </row>
    <row r="24" spans="1:11" x14ac:dyDescent="0.25">
      <c r="B24" s="4" t="s">
        <v>0</v>
      </c>
      <c r="G24" s="6" t="s">
        <v>4</v>
      </c>
    </row>
    <row r="25" spans="1:11" x14ac:dyDescent="0.25">
      <c r="B25">
        <v>1.1253333333333333</v>
      </c>
      <c r="C25" s="7">
        <v>100</v>
      </c>
      <c r="G25">
        <v>1.0936666666666666</v>
      </c>
      <c r="H25" s="7">
        <v>100</v>
      </c>
    </row>
    <row r="26" spans="1:11" x14ac:dyDescent="0.25">
      <c r="B26">
        <v>1.0973333333333335</v>
      </c>
      <c r="C26" s="7">
        <f>(B26/1.125333*100)</f>
        <v>97.511877225082131</v>
      </c>
      <c r="G26">
        <v>0.98133333333333328</v>
      </c>
      <c r="H26" s="7">
        <f>G26/1.093667*100</f>
        <v>89.728713889450191</v>
      </c>
    </row>
    <row r="27" spans="1:11" x14ac:dyDescent="0.25">
      <c r="B27">
        <v>1.0443333333333333</v>
      </c>
      <c r="C27" s="7">
        <f t="shared" ref="C27:C34" si="2">(B27/1.125333*100)</f>
        <v>92.802160190213328</v>
      </c>
      <c r="G27">
        <v>0.92733333333333334</v>
      </c>
      <c r="H27" s="7">
        <f t="shared" ref="H27:H34" si="3">G27/1.093667*100</f>
        <v>84.79119634526171</v>
      </c>
    </row>
    <row r="28" spans="1:11" x14ac:dyDescent="0.25">
      <c r="B28">
        <v>0.88200000000000001</v>
      </c>
      <c r="C28" s="7">
        <f t="shared" si="2"/>
        <v>78.376800467061756</v>
      </c>
      <c r="G28">
        <v>0.71499999999999997</v>
      </c>
      <c r="H28" s="7">
        <f t="shared" si="3"/>
        <v>65.376389705458791</v>
      </c>
    </row>
    <row r="29" spans="1:11" x14ac:dyDescent="0.25">
      <c r="B29">
        <v>0.68266666666666664</v>
      </c>
      <c r="C29" s="7">
        <f t="shared" si="2"/>
        <v>60.663525078058377</v>
      </c>
      <c r="G29">
        <v>0.59633333333333338</v>
      </c>
      <c r="H29" s="7">
        <f t="shared" si="3"/>
        <v>54.526042509587782</v>
      </c>
    </row>
    <row r="30" spans="1:11" x14ac:dyDescent="0.25">
      <c r="B30">
        <v>0.28733333333333327</v>
      </c>
      <c r="C30" s="7">
        <f t="shared" si="2"/>
        <v>25.533182918596829</v>
      </c>
      <c r="G30">
        <v>0.40166666666666667</v>
      </c>
      <c r="H30" s="7">
        <f t="shared" si="3"/>
        <v>36.726596547821835</v>
      </c>
    </row>
    <row r="31" spans="1:11" x14ac:dyDescent="0.25">
      <c r="B31">
        <v>0.17233333333333331</v>
      </c>
      <c r="C31" s="7">
        <f t="shared" si="2"/>
        <v>15.313985578787195</v>
      </c>
      <c r="G31">
        <v>0.34966666666666663</v>
      </c>
      <c r="H31" s="7">
        <f t="shared" si="3"/>
        <v>31.97195002378847</v>
      </c>
    </row>
    <row r="32" spans="1:11" x14ac:dyDescent="0.25">
      <c r="B32">
        <v>0.14600000000000002</v>
      </c>
      <c r="C32" s="7">
        <f t="shared" si="2"/>
        <v>12.973937492280067</v>
      </c>
      <c r="G32">
        <v>0.26233333333333336</v>
      </c>
      <c r="H32" s="7">
        <f t="shared" si="3"/>
        <v>23.986582143681154</v>
      </c>
    </row>
    <row r="33" spans="2:8" x14ac:dyDescent="0.25">
      <c r="B33">
        <v>0.10366666666666667</v>
      </c>
      <c r="C33" s="7">
        <f t="shared" si="2"/>
        <v>9.2120880367559366</v>
      </c>
      <c r="G33">
        <v>0.18600000000000003</v>
      </c>
      <c r="H33" s="7">
        <f t="shared" si="3"/>
        <v>17.007004874427047</v>
      </c>
    </row>
    <row r="34" spans="2:8" x14ac:dyDescent="0.25">
      <c r="B34">
        <v>8.5000000000000006E-2</v>
      </c>
      <c r="C34" s="7">
        <f t="shared" si="2"/>
        <v>7.5533197729027783</v>
      </c>
      <c r="G34">
        <v>0.16833333333333333</v>
      </c>
      <c r="H34" s="7">
        <f t="shared" si="3"/>
        <v>15.391644196390066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workbookViewId="0">
      <selection activeCell="C19" sqref="C19:C28"/>
    </sheetView>
  </sheetViews>
  <sheetFormatPr defaultRowHeight="15" x14ac:dyDescent="0.25"/>
  <sheetData>
    <row r="1" spans="1:12" x14ac:dyDescent="0.25">
      <c r="A1" s="1" t="s">
        <v>4</v>
      </c>
      <c r="B1" s="2"/>
      <c r="C1" s="2"/>
    </row>
    <row r="2" spans="1:12" x14ac:dyDescent="0.25">
      <c r="A2" s="2" t="s">
        <v>7</v>
      </c>
      <c r="B2" s="2"/>
      <c r="C2" s="2"/>
    </row>
    <row r="3" spans="1:12" x14ac:dyDescent="0.25">
      <c r="A3" s="2" t="s">
        <v>8</v>
      </c>
      <c r="B3" s="2"/>
      <c r="C3" s="2"/>
    </row>
    <row r="4" spans="1:12" x14ac:dyDescent="0.25">
      <c r="A4" s="3" t="s">
        <v>14</v>
      </c>
      <c r="B4" s="3"/>
      <c r="C4" s="3"/>
    </row>
    <row r="5" spans="1:12" x14ac:dyDescent="0.25">
      <c r="A5" s="3"/>
      <c r="B5" s="3"/>
      <c r="C5" s="3"/>
    </row>
    <row r="7" spans="1:12" x14ac:dyDescent="0.25">
      <c r="A7">
        <v>4.7E-2</v>
      </c>
      <c r="B7">
        <v>5.6000000000000001E-2</v>
      </c>
      <c r="C7">
        <v>4.9000000000000002E-2</v>
      </c>
      <c r="D7">
        <v>4.5999999999999999E-2</v>
      </c>
      <c r="E7">
        <v>4.4999999999999998E-2</v>
      </c>
      <c r="F7">
        <v>4.3999999999999997E-2</v>
      </c>
      <c r="G7">
        <v>4.2000000000000003E-2</v>
      </c>
      <c r="H7">
        <v>4.4999999999999998E-2</v>
      </c>
      <c r="I7">
        <v>4.2000000000000003E-2</v>
      </c>
      <c r="J7">
        <v>4.1000000000000002E-2</v>
      </c>
      <c r="K7">
        <v>4.2999999999999997E-2</v>
      </c>
      <c r="L7">
        <v>4.4999999999999998E-2</v>
      </c>
    </row>
    <row r="8" spans="1:12" x14ac:dyDescent="0.25">
      <c r="A8">
        <v>4.7E-2</v>
      </c>
      <c r="B8" s="6">
        <v>0.247</v>
      </c>
      <c r="C8" s="6">
        <v>0.23300000000000001</v>
      </c>
      <c r="D8" s="6">
        <v>0.23200000000000001</v>
      </c>
      <c r="E8" s="6">
        <v>0.17499999999999999</v>
      </c>
      <c r="F8" s="6">
        <v>0.16800000000000001</v>
      </c>
      <c r="G8" s="6">
        <v>8.6999999999999994E-2</v>
      </c>
      <c r="H8" s="6">
        <v>0.114</v>
      </c>
      <c r="I8" s="6">
        <v>7.9000000000000001E-2</v>
      </c>
      <c r="J8" s="6">
        <v>9.5000000000000001E-2</v>
      </c>
      <c r="K8" s="6">
        <v>0.09</v>
      </c>
      <c r="L8">
        <v>4.3999999999999997E-2</v>
      </c>
    </row>
    <row r="9" spans="1:12" x14ac:dyDescent="0.25">
      <c r="A9">
        <v>4.5999999999999999E-2</v>
      </c>
      <c r="B9" s="6">
        <v>0.19</v>
      </c>
      <c r="C9" s="6">
        <v>0.19900000000000001</v>
      </c>
      <c r="D9" s="6">
        <v>0.19</v>
      </c>
      <c r="E9" s="6">
        <v>0.14099999999999999</v>
      </c>
      <c r="F9" s="6">
        <v>0.13900000000000001</v>
      </c>
      <c r="G9" s="6">
        <v>0.11799999999999999</v>
      </c>
      <c r="H9" s="6">
        <v>0.106</v>
      </c>
      <c r="I9" s="6">
        <v>9.2999999999999999E-2</v>
      </c>
      <c r="J9" s="6">
        <v>8.3000000000000004E-2</v>
      </c>
      <c r="K9" s="6">
        <v>9.2999999999999999E-2</v>
      </c>
      <c r="L9">
        <v>0.05</v>
      </c>
    </row>
    <row r="10" spans="1:12" x14ac:dyDescent="0.25">
      <c r="A10">
        <v>4.2999999999999997E-2</v>
      </c>
      <c r="B10" s="6">
        <v>0.152</v>
      </c>
      <c r="C10" s="6">
        <v>0.19</v>
      </c>
      <c r="D10" s="6">
        <v>0.16200000000000001</v>
      </c>
      <c r="E10" s="6">
        <v>0.14399999999999999</v>
      </c>
      <c r="F10" s="6">
        <v>0.13600000000000001</v>
      </c>
      <c r="G10" s="6">
        <v>0.114</v>
      </c>
      <c r="H10" s="6">
        <v>0.106</v>
      </c>
      <c r="I10" s="6">
        <v>0.09</v>
      </c>
      <c r="J10" s="6">
        <v>9.6000000000000002E-2</v>
      </c>
      <c r="K10" s="6">
        <v>9.2999999999999999E-2</v>
      </c>
      <c r="L10">
        <v>4.2999999999999997E-2</v>
      </c>
    </row>
    <row r="11" spans="1:12" x14ac:dyDescent="0.25">
      <c r="A11">
        <v>4.2999999999999997E-2</v>
      </c>
      <c r="B11" s="6">
        <v>0.16800000000000001</v>
      </c>
      <c r="C11" s="6">
        <v>0.20499999999999999</v>
      </c>
      <c r="D11" s="6">
        <v>0.16400000000000001</v>
      </c>
      <c r="E11" s="6">
        <v>0.16500000000000001</v>
      </c>
      <c r="F11" s="6">
        <v>0.13</v>
      </c>
      <c r="G11" s="6">
        <v>0.14399999999999999</v>
      </c>
      <c r="H11" s="6">
        <v>0.105</v>
      </c>
      <c r="I11" s="6">
        <v>8.4000000000000005E-2</v>
      </c>
      <c r="J11" s="6">
        <v>9.9000000000000005E-2</v>
      </c>
      <c r="K11" s="6">
        <v>9.2999999999999999E-2</v>
      </c>
      <c r="L11">
        <v>4.2000000000000003E-2</v>
      </c>
    </row>
    <row r="12" spans="1:12" x14ac:dyDescent="0.25">
      <c r="A12">
        <v>4.4999999999999998E-2</v>
      </c>
      <c r="B12" s="6">
        <v>0.19500000000000001</v>
      </c>
      <c r="C12" s="6">
        <v>0.13100000000000001</v>
      </c>
      <c r="D12" s="6">
        <v>0.18</v>
      </c>
      <c r="E12" s="6">
        <v>0.16600000000000001</v>
      </c>
      <c r="F12" s="6">
        <v>0.129</v>
      </c>
      <c r="G12" s="6">
        <v>0.11700000000000001</v>
      </c>
      <c r="H12" s="6">
        <v>0.10199999999999999</v>
      </c>
      <c r="I12" s="6">
        <v>7.5999999999999998E-2</v>
      </c>
      <c r="J12" s="6">
        <v>8.6999999999999994E-2</v>
      </c>
      <c r="K12" s="6">
        <v>9.5000000000000001E-2</v>
      </c>
      <c r="L12">
        <v>4.9000000000000002E-2</v>
      </c>
    </row>
    <row r="13" spans="1:12" x14ac:dyDescent="0.25">
      <c r="A13">
        <v>4.4999999999999998E-2</v>
      </c>
      <c r="B13">
        <v>4.8000000000000001E-2</v>
      </c>
      <c r="C13">
        <v>0.05</v>
      </c>
      <c r="D13">
        <v>5.7000000000000002E-2</v>
      </c>
      <c r="E13">
        <v>5.0999999999999997E-2</v>
      </c>
      <c r="F13">
        <v>5.1999999999999998E-2</v>
      </c>
      <c r="G13">
        <v>5.1999999999999998E-2</v>
      </c>
      <c r="H13">
        <v>6.0999999999999999E-2</v>
      </c>
      <c r="I13">
        <v>5.8000000000000003E-2</v>
      </c>
      <c r="J13">
        <v>6.3E-2</v>
      </c>
      <c r="K13">
        <v>5.2999999999999999E-2</v>
      </c>
      <c r="L13">
        <v>4.9000000000000002E-2</v>
      </c>
    </row>
    <row r="14" spans="1:12" x14ac:dyDescent="0.25">
      <c r="A14">
        <v>4.2999999999999997E-2</v>
      </c>
      <c r="B14">
        <v>4.4999999999999998E-2</v>
      </c>
      <c r="C14">
        <v>4.4999999999999998E-2</v>
      </c>
      <c r="D14">
        <v>4.3999999999999997E-2</v>
      </c>
      <c r="E14">
        <v>4.5999999999999999E-2</v>
      </c>
      <c r="F14">
        <v>4.4999999999999998E-2</v>
      </c>
      <c r="G14">
        <v>4.3999999999999997E-2</v>
      </c>
      <c r="H14">
        <v>4.3999999999999997E-2</v>
      </c>
      <c r="I14">
        <v>4.8000000000000001E-2</v>
      </c>
      <c r="J14">
        <v>4.9000000000000002E-2</v>
      </c>
      <c r="K14">
        <v>4.8000000000000001E-2</v>
      </c>
      <c r="L14">
        <v>4.3999999999999997E-2</v>
      </c>
    </row>
    <row r="16" spans="1:12" x14ac:dyDescent="0.25">
      <c r="B16">
        <f>AVERAGE(B8:B12)</f>
        <v>0.19039999999999999</v>
      </c>
      <c r="C16">
        <f t="shared" ref="C16:K16" si="0">AVERAGE(C8:C12)</f>
        <v>0.19160000000000002</v>
      </c>
      <c r="D16">
        <f t="shared" si="0"/>
        <v>0.18560000000000004</v>
      </c>
      <c r="E16">
        <f t="shared" si="0"/>
        <v>0.15820000000000001</v>
      </c>
      <c r="F16">
        <f t="shared" si="0"/>
        <v>0.14040000000000002</v>
      </c>
      <c r="G16">
        <f t="shared" si="0"/>
        <v>0.11599999999999999</v>
      </c>
      <c r="H16">
        <f t="shared" si="0"/>
        <v>0.1066</v>
      </c>
      <c r="I16">
        <f t="shared" si="0"/>
        <v>8.4400000000000003E-2</v>
      </c>
      <c r="J16">
        <f t="shared" si="0"/>
        <v>9.1999999999999998E-2</v>
      </c>
      <c r="K16">
        <f t="shared" si="0"/>
        <v>9.2799999999999994E-2</v>
      </c>
    </row>
    <row r="19" spans="2:3" x14ac:dyDescent="0.25">
      <c r="B19">
        <v>0.19039999999999999</v>
      </c>
      <c r="C19" s="8">
        <v>100</v>
      </c>
    </row>
    <row r="20" spans="2:3" x14ac:dyDescent="0.25">
      <c r="B20">
        <v>0.19160000000000002</v>
      </c>
      <c r="C20" s="8">
        <f>(B20/0.1904*C19)</f>
        <v>100.63025210084034</v>
      </c>
    </row>
    <row r="21" spans="2:3" x14ac:dyDescent="0.25">
      <c r="B21">
        <v>0.18560000000000004</v>
      </c>
      <c r="C21" s="8">
        <f t="shared" ref="C21:C28" si="1">(B21/0.1904*C20)</f>
        <v>98.093354989054461</v>
      </c>
    </row>
    <row r="22" spans="2:3" x14ac:dyDescent="0.25">
      <c r="B22">
        <v>0.15820000000000001</v>
      </c>
      <c r="C22" s="8">
        <f t="shared" si="1"/>
        <v>81.504037601199656</v>
      </c>
    </row>
    <row r="23" spans="2:3" x14ac:dyDescent="0.25">
      <c r="B23">
        <v>0.14040000000000002</v>
      </c>
      <c r="C23" s="8">
        <f t="shared" si="1"/>
        <v>60.100666382397229</v>
      </c>
    </row>
    <row r="24" spans="2:3" x14ac:dyDescent="0.25">
      <c r="B24">
        <v>0.11599999999999999</v>
      </c>
      <c r="C24" s="8">
        <f t="shared" si="1"/>
        <v>36.615952207763016</v>
      </c>
    </row>
    <row r="25" spans="2:3" x14ac:dyDescent="0.25">
      <c r="B25">
        <v>0.1066</v>
      </c>
      <c r="C25" s="8">
        <f t="shared" si="1"/>
        <v>20.500317780186649</v>
      </c>
    </row>
    <row r="26" spans="2:3" x14ac:dyDescent="0.25">
      <c r="B26">
        <v>8.4400000000000003E-2</v>
      </c>
      <c r="C26" s="8">
        <f t="shared" si="1"/>
        <v>9.0873257386961814</v>
      </c>
    </row>
    <row r="27" spans="2:3" x14ac:dyDescent="0.25">
      <c r="B27">
        <v>9.1999999999999998E-2</v>
      </c>
      <c r="C27" s="8">
        <f t="shared" si="1"/>
        <v>4.3909347056725245</v>
      </c>
    </row>
    <row r="28" spans="2:3" x14ac:dyDescent="0.25">
      <c r="B28">
        <v>9.2799999999999994E-2</v>
      </c>
      <c r="C28" s="8">
        <f t="shared" si="1"/>
        <v>2.140119436378205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workbookViewId="0">
      <selection activeCell="C18" sqref="C18:C27"/>
    </sheetView>
  </sheetViews>
  <sheetFormatPr defaultRowHeight="15" x14ac:dyDescent="0.25"/>
  <sheetData>
    <row r="1" spans="1:12" x14ac:dyDescent="0.25">
      <c r="A1" s="1" t="s">
        <v>4</v>
      </c>
      <c r="B1" s="2"/>
      <c r="C1" s="2"/>
    </row>
    <row r="2" spans="1:12" x14ac:dyDescent="0.25">
      <c r="A2" s="2" t="s">
        <v>9</v>
      </c>
      <c r="B2" s="2"/>
      <c r="C2" s="2"/>
    </row>
    <row r="3" spans="1:12" x14ac:dyDescent="0.25">
      <c r="A3" s="2" t="s">
        <v>10</v>
      </c>
      <c r="B3" s="2"/>
      <c r="C3" s="2"/>
    </row>
    <row r="4" spans="1:12" x14ac:dyDescent="0.25">
      <c r="A4" s="3" t="s">
        <v>14</v>
      </c>
      <c r="B4" s="3"/>
      <c r="C4" s="3"/>
    </row>
    <row r="5" spans="1:12" x14ac:dyDescent="0.25">
      <c r="A5" s="3"/>
      <c r="B5" s="3"/>
      <c r="C5" s="3"/>
    </row>
    <row r="7" spans="1:12" x14ac:dyDescent="0.25">
      <c r="A7">
        <v>4.2999999999999997E-2</v>
      </c>
      <c r="B7">
        <v>4.8000000000000001E-2</v>
      </c>
      <c r="C7">
        <v>4.8000000000000001E-2</v>
      </c>
      <c r="D7">
        <v>4.4999999999999998E-2</v>
      </c>
      <c r="E7">
        <v>4.3999999999999997E-2</v>
      </c>
      <c r="F7">
        <v>4.2999999999999997E-2</v>
      </c>
      <c r="G7">
        <v>4.2000000000000003E-2</v>
      </c>
      <c r="H7">
        <v>4.1000000000000002E-2</v>
      </c>
      <c r="I7">
        <v>4.2999999999999997E-2</v>
      </c>
      <c r="J7">
        <v>4.2999999999999997E-2</v>
      </c>
      <c r="K7">
        <v>4.2999999999999997E-2</v>
      </c>
      <c r="L7">
        <v>4.1000000000000002E-2</v>
      </c>
    </row>
    <row r="8" spans="1:12" x14ac:dyDescent="0.25">
      <c r="A8">
        <v>4.7E-2</v>
      </c>
      <c r="B8" s="6">
        <v>0.161</v>
      </c>
      <c r="C8" s="6">
        <v>0.151</v>
      </c>
      <c r="D8" s="6">
        <v>0.16800000000000001</v>
      </c>
      <c r="E8" s="6">
        <v>0.14199999999999999</v>
      </c>
      <c r="F8" s="6">
        <v>0.104</v>
      </c>
      <c r="G8" s="6">
        <v>0.108</v>
      </c>
      <c r="H8" s="6">
        <v>0.10100000000000001</v>
      </c>
      <c r="I8" s="6">
        <v>9.7000000000000003E-2</v>
      </c>
      <c r="J8" s="6">
        <v>8.6999999999999994E-2</v>
      </c>
      <c r="K8" s="6">
        <v>7.6999999999999999E-2</v>
      </c>
      <c r="L8">
        <v>0.04</v>
      </c>
    </row>
    <row r="9" spans="1:12" x14ac:dyDescent="0.25">
      <c r="A9">
        <v>4.9000000000000002E-2</v>
      </c>
      <c r="B9" s="6">
        <v>0.152</v>
      </c>
      <c r="C9" s="6">
        <v>0.13</v>
      </c>
      <c r="D9" s="6">
        <v>0.127</v>
      </c>
      <c r="E9" s="6">
        <v>0.11700000000000001</v>
      </c>
      <c r="F9" s="6">
        <v>0.125</v>
      </c>
      <c r="G9" s="6">
        <v>0.108</v>
      </c>
      <c r="H9" s="6">
        <v>0.10100000000000001</v>
      </c>
      <c r="I9" s="6">
        <v>9.5000000000000001E-2</v>
      </c>
      <c r="J9" s="6">
        <v>0.08</v>
      </c>
      <c r="K9" s="6">
        <v>7.8E-2</v>
      </c>
      <c r="L9">
        <v>0.04</v>
      </c>
    </row>
    <row r="10" spans="1:12" x14ac:dyDescent="0.25">
      <c r="A10">
        <v>4.8000000000000001E-2</v>
      </c>
      <c r="B10" s="6">
        <v>0.13200000000000001</v>
      </c>
      <c r="C10" s="6">
        <v>0.126</v>
      </c>
      <c r="D10" s="6">
        <v>0.11700000000000001</v>
      </c>
      <c r="E10" s="6">
        <v>0.11799999999999999</v>
      </c>
      <c r="F10" s="6">
        <v>0.11700000000000001</v>
      </c>
      <c r="G10" s="6">
        <v>0.10299999999999999</v>
      </c>
      <c r="H10" s="6">
        <v>9.8000000000000004E-2</v>
      </c>
      <c r="I10" s="6">
        <v>9.8000000000000004E-2</v>
      </c>
      <c r="J10" s="6">
        <v>8.4000000000000005E-2</v>
      </c>
      <c r="K10" s="6">
        <v>7.3999999999999996E-2</v>
      </c>
      <c r="L10">
        <v>4.2999999999999997E-2</v>
      </c>
    </row>
    <row r="11" spans="1:12" x14ac:dyDescent="0.25">
      <c r="A11">
        <v>4.4999999999999998E-2</v>
      </c>
      <c r="B11" s="6">
        <v>0.14000000000000001</v>
      </c>
      <c r="C11" s="6">
        <v>0.11799999999999999</v>
      </c>
      <c r="D11" s="6">
        <v>0.121</v>
      </c>
      <c r="E11" s="6">
        <v>0.123</v>
      </c>
      <c r="F11" s="6">
        <v>0.125</v>
      </c>
      <c r="G11" s="6">
        <v>0.10199999999999999</v>
      </c>
      <c r="H11" s="6">
        <v>0.107</v>
      </c>
      <c r="I11" s="6">
        <v>0.09</v>
      </c>
      <c r="J11" s="6">
        <v>7.8E-2</v>
      </c>
      <c r="K11" s="6">
        <v>7.3999999999999996E-2</v>
      </c>
      <c r="L11">
        <v>4.2999999999999997E-2</v>
      </c>
    </row>
    <row r="12" spans="1:12" x14ac:dyDescent="0.25">
      <c r="A12">
        <v>4.3999999999999997E-2</v>
      </c>
      <c r="B12" s="6">
        <v>0.11899999999999999</v>
      </c>
      <c r="C12" s="6">
        <v>0.11</v>
      </c>
      <c r="D12" s="6">
        <v>0.109</v>
      </c>
      <c r="E12" s="6">
        <v>0.124</v>
      </c>
      <c r="F12" s="6">
        <v>0.11</v>
      </c>
      <c r="G12" s="6">
        <v>8.5999999999999993E-2</v>
      </c>
      <c r="H12" s="6">
        <v>9.7000000000000003E-2</v>
      </c>
      <c r="I12" s="6">
        <v>7.9000000000000001E-2</v>
      </c>
      <c r="J12" s="6">
        <v>8.3000000000000004E-2</v>
      </c>
      <c r="K12" s="6">
        <v>6.9000000000000006E-2</v>
      </c>
      <c r="L12">
        <v>4.7E-2</v>
      </c>
    </row>
    <row r="13" spans="1:12" x14ac:dyDescent="0.25">
      <c r="A13">
        <v>4.2000000000000003E-2</v>
      </c>
      <c r="B13">
        <v>4.9000000000000002E-2</v>
      </c>
      <c r="C13">
        <v>5.2999999999999999E-2</v>
      </c>
      <c r="D13">
        <v>5.0999999999999997E-2</v>
      </c>
      <c r="E13">
        <v>5.3999999999999999E-2</v>
      </c>
      <c r="F13">
        <v>5.5E-2</v>
      </c>
      <c r="G13">
        <v>5.6000000000000001E-2</v>
      </c>
      <c r="H13">
        <v>5.2999999999999999E-2</v>
      </c>
      <c r="I13">
        <v>0.05</v>
      </c>
      <c r="J13">
        <v>4.9000000000000002E-2</v>
      </c>
      <c r="K13">
        <v>4.7E-2</v>
      </c>
      <c r="L13">
        <v>4.5999999999999999E-2</v>
      </c>
    </row>
    <row r="14" spans="1:12" x14ac:dyDescent="0.25">
      <c r="A14">
        <v>4.2999999999999997E-2</v>
      </c>
      <c r="B14">
        <v>4.4999999999999998E-2</v>
      </c>
      <c r="C14">
        <v>4.9000000000000002E-2</v>
      </c>
      <c r="D14">
        <v>0.05</v>
      </c>
      <c r="E14">
        <v>5.3999999999999999E-2</v>
      </c>
      <c r="F14">
        <v>4.8000000000000001E-2</v>
      </c>
      <c r="G14">
        <v>4.4999999999999998E-2</v>
      </c>
      <c r="H14">
        <v>4.8000000000000001E-2</v>
      </c>
      <c r="I14">
        <v>5.1999999999999998E-2</v>
      </c>
      <c r="J14">
        <v>4.8000000000000001E-2</v>
      </c>
      <c r="K14">
        <v>8.6999999999999994E-2</v>
      </c>
      <c r="L14">
        <v>5.7000000000000002E-2</v>
      </c>
    </row>
    <row r="16" spans="1:12" x14ac:dyDescent="0.25">
      <c r="B16">
        <f>AVERAGE(B8:B12)</f>
        <v>0.14079999999999998</v>
      </c>
      <c r="C16">
        <f t="shared" ref="C16:K16" si="0">AVERAGE(C8:C12)</f>
        <v>0.127</v>
      </c>
      <c r="D16">
        <f t="shared" si="0"/>
        <v>0.12840000000000001</v>
      </c>
      <c r="E16">
        <f t="shared" si="0"/>
        <v>0.12479999999999999</v>
      </c>
      <c r="F16">
        <f t="shared" si="0"/>
        <v>0.1162</v>
      </c>
      <c r="G16">
        <f t="shared" si="0"/>
        <v>0.1014</v>
      </c>
      <c r="H16">
        <f t="shared" si="0"/>
        <v>0.1008</v>
      </c>
      <c r="I16">
        <f t="shared" si="0"/>
        <v>9.1800000000000007E-2</v>
      </c>
      <c r="J16">
        <f t="shared" si="0"/>
        <v>8.2400000000000001E-2</v>
      </c>
      <c r="K16">
        <f t="shared" si="0"/>
        <v>7.4399999999999994E-2</v>
      </c>
    </row>
    <row r="18" spans="2:3" x14ac:dyDescent="0.25">
      <c r="B18">
        <v>0.14079999999999998</v>
      </c>
      <c r="C18">
        <v>100</v>
      </c>
    </row>
    <row r="19" spans="2:3" x14ac:dyDescent="0.25">
      <c r="B19">
        <v>0.127</v>
      </c>
      <c r="C19">
        <f>(B19/0.1408*100)</f>
        <v>90.19886363636364</v>
      </c>
    </row>
    <row r="20" spans="2:3" x14ac:dyDescent="0.25">
      <c r="B20">
        <v>0.12840000000000001</v>
      </c>
      <c r="C20">
        <f t="shared" ref="C20:C27" si="1">(B20/0.1408*100)</f>
        <v>91.193181818181827</v>
      </c>
    </row>
    <row r="21" spans="2:3" x14ac:dyDescent="0.25">
      <c r="B21">
        <v>0.12479999999999999</v>
      </c>
      <c r="C21">
        <f t="shared" si="1"/>
        <v>88.636363636363626</v>
      </c>
    </row>
    <row r="22" spans="2:3" x14ac:dyDescent="0.25">
      <c r="B22">
        <v>0.1162</v>
      </c>
      <c r="C22">
        <f t="shared" si="1"/>
        <v>82.528409090909079</v>
      </c>
    </row>
    <row r="23" spans="2:3" x14ac:dyDescent="0.25">
      <c r="B23">
        <v>0.1014</v>
      </c>
      <c r="C23">
        <f t="shared" si="1"/>
        <v>72.017045454545453</v>
      </c>
    </row>
    <row r="24" spans="2:3" x14ac:dyDescent="0.25">
      <c r="B24">
        <v>0.1008</v>
      </c>
      <c r="C24">
        <f t="shared" si="1"/>
        <v>71.590909090909079</v>
      </c>
    </row>
    <row r="25" spans="2:3" x14ac:dyDescent="0.25">
      <c r="B25">
        <v>9.1800000000000007E-2</v>
      </c>
      <c r="C25">
        <f t="shared" si="1"/>
        <v>65.19886363636364</v>
      </c>
    </row>
    <row r="26" spans="2:3" x14ac:dyDescent="0.25">
      <c r="B26">
        <v>8.2400000000000001E-2</v>
      </c>
      <c r="C26">
        <f t="shared" si="1"/>
        <v>58.522727272727273</v>
      </c>
    </row>
    <row r="27" spans="2:3" x14ac:dyDescent="0.25">
      <c r="B27">
        <v>7.4399999999999994E-2</v>
      </c>
      <c r="C27">
        <f t="shared" si="1"/>
        <v>52.840909090909079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workbookViewId="0">
      <selection activeCell="C18" sqref="C18:C27"/>
    </sheetView>
  </sheetViews>
  <sheetFormatPr defaultRowHeight="15" x14ac:dyDescent="0.25"/>
  <sheetData>
    <row r="1" spans="1:12" x14ac:dyDescent="0.25">
      <c r="A1" s="1" t="s">
        <v>4</v>
      </c>
      <c r="B1" s="2"/>
      <c r="C1" s="2"/>
    </row>
    <row r="2" spans="1:12" x14ac:dyDescent="0.25">
      <c r="A2" s="2" t="s">
        <v>11</v>
      </c>
      <c r="B2" s="2"/>
      <c r="C2" s="2"/>
    </row>
    <row r="3" spans="1:12" x14ac:dyDescent="0.25">
      <c r="A3" s="2" t="s">
        <v>12</v>
      </c>
      <c r="B3" s="2"/>
      <c r="C3" s="2"/>
    </row>
    <row r="4" spans="1:12" x14ac:dyDescent="0.25">
      <c r="A4" s="3" t="s">
        <v>3</v>
      </c>
      <c r="B4" s="3"/>
      <c r="C4" s="3"/>
    </row>
    <row r="5" spans="1:12" x14ac:dyDescent="0.25">
      <c r="A5" s="3"/>
      <c r="B5" s="3"/>
      <c r="C5" s="3"/>
    </row>
    <row r="7" spans="1:12" x14ac:dyDescent="0.25">
      <c r="A7">
        <v>3.6999999999999998E-2</v>
      </c>
      <c r="B7">
        <v>3.9E-2</v>
      </c>
      <c r="C7">
        <v>0.04</v>
      </c>
      <c r="D7">
        <v>3.9E-2</v>
      </c>
      <c r="E7">
        <v>4.2999999999999997E-2</v>
      </c>
      <c r="F7">
        <v>4.7E-2</v>
      </c>
      <c r="G7">
        <v>4.4999999999999998E-2</v>
      </c>
      <c r="H7">
        <v>4.3999999999999997E-2</v>
      </c>
      <c r="I7">
        <v>4.2999999999999997E-2</v>
      </c>
      <c r="J7">
        <v>4.3999999999999997E-2</v>
      </c>
      <c r="K7">
        <v>4.5999999999999999E-2</v>
      </c>
      <c r="L7">
        <v>4.2999999999999997E-2</v>
      </c>
    </row>
    <row r="8" spans="1:12" x14ac:dyDescent="0.25">
      <c r="A8">
        <v>3.9E-2</v>
      </c>
      <c r="B8" s="6">
        <v>0.104</v>
      </c>
      <c r="C8" s="6">
        <v>0.222</v>
      </c>
      <c r="D8" s="6">
        <v>0.16900000000000001</v>
      </c>
      <c r="E8" s="6">
        <v>0.13400000000000001</v>
      </c>
      <c r="F8" s="6">
        <v>0.128</v>
      </c>
      <c r="G8" s="6">
        <v>0.126</v>
      </c>
      <c r="H8" s="6">
        <v>0.114</v>
      </c>
      <c r="I8" s="6">
        <v>9.2999999999999999E-2</v>
      </c>
      <c r="J8" s="6">
        <v>8.2000000000000003E-2</v>
      </c>
      <c r="K8" s="6">
        <v>0.08</v>
      </c>
      <c r="L8">
        <v>4.7E-2</v>
      </c>
    </row>
    <row r="9" spans="1:12" x14ac:dyDescent="0.25">
      <c r="A9">
        <v>3.9E-2</v>
      </c>
      <c r="B9" s="6">
        <v>0.13900000000000001</v>
      </c>
      <c r="C9" s="6">
        <v>0.221</v>
      </c>
      <c r="D9" s="6">
        <v>0.159</v>
      </c>
      <c r="E9" s="6">
        <v>0.13900000000000001</v>
      </c>
      <c r="F9" s="6">
        <v>0.126</v>
      </c>
      <c r="G9" s="6">
        <v>0.123</v>
      </c>
      <c r="H9" s="6">
        <v>0.122</v>
      </c>
      <c r="I9" s="6">
        <v>0.105</v>
      </c>
      <c r="J9" s="6">
        <v>0.09</v>
      </c>
      <c r="K9" s="6">
        <v>8.6999999999999994E-2</v>
      </c>
      <c r="L9">
        <v>4.4999999999999998E-2</v>
      </c>
    </row>
    <row r="10" spans="1:12" x14ac:dyDescent="0.25">
      <c r="A10">
        <v>4.5999999999999999E-2</v>
      </c>
      <c r="B10" s="6">
        <v>0.20599999999999999</v>
      </c>
      <c r="C10" s="6">
        <v>0.17799999999999999</v>
      </c>
      <c r="D10" s="6">
        <v>0.17100000000000001</v>
      </c>
      <c r="E10" s="6">
        <v>0.151</v>
      </c>
      <c r="F10" s="6">
        <v>0.13100000000000001</v>
      </c>
      <c r="G10" s="6">
        <v>0.115</v>
      </c>
      <c r="H10" s="6">
        <v>0.11700000000000001</v>
      </c>
      <c r="I10" s="6">
        <v>0.113</v>
      </c>
      <c r="J10" s="6">
        <v>9.2999999999999999E-2</v>
      </c>
      <c r="K10" s="6">
        <v>8.8999999999999996E-2</v>
      </c>
      <c r="L10">
        <v>4.4999999999999998E-2</v>
      </c>
    </row>
    <row r="11" spans="1:12" x14ac:dyDescent="0.25">
      <c r="A11">
        <v>4.5999999999999999E-2</v>
      </c>
      <c r="B11" s="6">
        <v>0.21099999999999999</v>
      </c>
      <c r="C11" s="6">
        <v>0.20399999999999999</v>
      </c>
      <c r="D11" s="6">
        <v>0.21299999999999999</v>
      </c>
      <c r="E11" s="6">
        <v>0.13800000000000001</v>
      </c>
      <c r="F11" s="6">
        <v>0.122</v>
      </c>
      <c r="G11" s="6">
        <v>0.11899999999999999</v>
      </c>
      <c r="H11" s="6">
        <v>0.106</v>
      </c>
      <c r="I11" s="6">
        <v>0.1</v>
      </c>
      <c r="J11" s="6">
        <v>8.5999999999999993E-2</v>
      </c>
      <c r="K11" s="6">
        <v>8.5000000000000006E-2</v>
      </c>
      <c r="L11">
        <v>4.4999999999999998E-2</v>
      </c>
    </row>
    <row r="12" spans="1:12" x14ac:dyDescent="0.25">
      <c r="A12">
        <v>4.7E-2</v>
      </c>
      <c r="B12" s="6">
        <v>0.20899999999999999</v>
      </c>
      <c r="C12" s="6">
        <v>0.20499999999999999</v>
      </c>
      <c r="D12" s="6">
        <v>0.20100000000000001</v>
      </c>
      <c r="E12" s="6">
        <v>0.13500000000000001</v>
      </c>
      <c r="F12" s="6">
        <v>0.13200000000000001</v>
      </c>
      <c r="G12" s="6">
        <v>0.11799999999999999</v>
      </c>
      <c r="H12" s="6">
        <v>0.104</v>
      </c>
      <c r="I12" s="6">
        <v>0.104</v>
      </c>
      <c r="J12" s="6">
        <v>9.5000000000000001E-2</v>
      </c>
      <c r="K12" s="6">
        <v>0.10199999999999999</v>
      </c>
      <c r="L12">
        <v>4.4999999999999998E-2</v>
      </c>
    </row>
    <row r="13" spans="1:12" x14ac:dyDescent="0.25">
      <c r="A13">
        <v>5.0999999999999997E-2</v>
      </c>
      <c r="B13">
        <v>5.2999999999999999E-2</v>
      </c>
      <c r="C13">
        <v>5.7000000000000002E-2</v>
      </c>
      <c r="D13">
        <v>5.3999999999999999E-2</v>
      </c>
      <c r="E13">
        <v>4.9000000000000002E-2</v>
      </c>
      <c r="F13">
        <v>5.2999999999999999E-2</v>
      </c>
      <c r="G13">
        <v>5.1999999999999998E-2</v>
      </c>
      <c r="H13">
        <v>4.7E-2</v>
      </c>
      <c r="I13">
        <v>4.3999999999999997E-2</v>
      </c>
      <c r="J13">
        <v>4.5999999999999999E-2</v>
      </c>
      <c r="K13">
        <v>4.2999999999999997E-2</v>
      </c>
      <c r="L13">
        <v>4.7E-2</v>
      </c>
    </row>
    <row r="14" spans="1:12" x14ac:dyDescent="0.25">
      <c r="A14">
        <v>4.9000000000000002E-2</v>
      </c>
      <c r="B14">
        <v>4.9000000000000002E-2</v>
      </c>
      <c r="C14">
        <v>4.8000000000000001E-2</v>
      </c>
      <c r="D14">
        <v>4.9000000000000002E-2</v>
      </c>
      <c r="E14">
        <v>4.9000000000000002E-2</v>
      </c>
      <c r="F14">
        <v>4.4999999999999998E-2</v>
      </c>
      <c r="G14">
        <v>4.3999999999999997E-2</v>
      </c>
      <c r="H14">
        <v>6.4000000000000001E-2</v>
      </c>
      <c r="I14">
        <v>4.3999999999999997E-2</v>
      </c>
      <c r="J14">
        <v>4.3999999999999997E-2</v>
      </c>
      <c r="K14">
        <v>4.2999999999999997E-2</v>
      </c>
      <c r="L14">
        <v>4.2000000000000003E-2</v>
      </c>
    </row>
    <row r="16" spans="1:12" x14ac:dyDescent="0.25">
      <c r="B16">
        <f>AVERAGE(B8:B12)</f>
        <v>0.17379999999999998</v>
      </c>
      <c r="C16">
        <f t="shared" ref="C16:K16" si="0">AVERAGE(C8:C12)</f>
        <v>0.20600000000000002</v>
      </c>
      <c r="D16">
        <f t="shared" si="0"/>
        <v>0.18260000000000001</v>
      </c>
      <c r="E16">
        <f t="shared" si="0"/>
        <v>0.13940000000000002</v>
      </c>
      <c r="F16">
        <f t="shared" si="0"/>
        <v>0.1278</v>
      </c>
      <c r="G16">
        <f t="shared" si="0"/>
        <v>0.1202</v>
      </c>
      <c r="H16">
        <f t="shared" si="0"/>
        <v>0.11259999999999999</v>
      </c>
      <c r="I16">
        <f t="shared" si="0"/>
        <v>0.10300000000000001</v>
      </c>
      <c r="J16">
        <f t="shared" si="0"/>
        <v>8.9199999999999988E-2</v>
      </c>
      <c r="K16">
        <f t="shared" si="0"/>
        <v>8.8599999999999998E-2</v>
      </c>
    </row>
    <row r="18" spans="2:3" x14ac:dyDescent="0.25">
      <c r="B18">
        <v>0.17379999999999998</v>
      </c>
      <c r="C18" s="7">
        <v>100</v>
      </c>
    </row>
    <row r="19" spans="2:3" x14ac:dyDescent="0.25">
      <c r="B19">
        <v>0.20600000000000002</v>
      </c>
      <c r="C19" s="7">
        <f>(B19/0.1738*100)</f>
        <v>118.5270425776755</v>
      </c>
    </row>
    <row r="20" spans="2:3" x14ac:dyDescent="0.25">
      <c r="B20">
        <v>0.18260000000000001</v>
      </c>
      <c r="C20" s="7">
        <f t="shared" ref="C20:C27" si="1">(B20/0.1738*100)</f>
        <v>105.0632911392405</v>
      </c>
    </row>
    <row r="21" spans="2:3" x14ac:dyDescent="0.25">
      <c r="B21">
        <v>0.13940000000000002</v>
      </c>
      <c r="C21" s="7">
        <f t="shared" si="1"/>
        <v>80.2071346375144</v>
      </c>
    </row>
    <row r="22" spans="2:3" x14ac:dyDescent="0.25">
      <c r="B22">
        <v>0.1278</v>
      </c>
      <c r="C22" s="7">
        <f t="shared" si="1"/>
        <v>73.53279631760644</v>
      </c>
    </row>
    <row r="23" spans="2:3" x14ac:dyDescent="0.25">
      <c r="B23">
        <v>0.1202</v>
      </c>
      <c r="C23" s="7">
        <f t="shared" si="1"/>
        <v>69.159953970080551</v>
      </c>
    </row>
    <row r="24" spans="2:3" x14ac:dyDescent="0.25">
      <c r="B24">
        <v>0.11259999999999999</v>
      </c>
      <c r="C24" s="7">
        <f t="shared" si="1"/>
        <v>64.787111622554647</v>
      </c>
    </row>
    <row r="25" spans="2:3" x14ac:dyDescent="0.25">
      <c r="B25">
        <v>0.10300000000000001</v>
      </c>
      <c r="C25" s="7">
        <f t="shared" si="1"/>
        <v>59.263521288837751</v>
      </c>
    </row>
    <row r="26" spans="2:3" x14ac:dyDescent="0.25">
      <c r="B26">
        <v>8.9199999999999988E-2</v>
      </c>
      <c r="C26" s="7">
        <f t="shared" si="1"/>
        <v>51.323360184119672</v>
      </c>
    </row>
    <row r="27" spans="2:3" x14ac:dyDescent="0.25">
      <c r="B27">
        <v>8.8599999999999998E-2</v>
      </c>
      <c r="C27" s="7">
        <f t="shared" si="1"/>
        <v>50.978135788262371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workbookViewId="0">
      <selection activeCell="C21" sqref="C21"/>
    </sheetView>
  </sheetViews>
  <sheetFormatPr defaultRowHeight="15" x14ac:dyDescent="0.25"/>
  <sheetData>
    <row r="1" spans="1:12" x14ac:dyDescent="0.25">
      <c r="A1" s="1" t="s">
        <v>4</v>
      </c>
      <c r="B1" s="2"/>
      <c r="C1" s="2"/>
    </row>
    <row r="2" spans="1:12" x14ac:dyDescent="0.25">
      <c r="A2" s="2" t="s">
        <v>1</v>
      </c>
      <c r="B2" s="2"/>
      <c r="C2" s="2"/>
    </row>
    <row r="3" spans="1:12" x14ac:dyDescent="0.25">
      <c r="A3" s="2" t="s">
        <v>2</v>
      </c>
      <c r="B3" s="2"/>
      <c r="C3" s="2"/>
    </row>
    <row r="4" spans="1:12" x14ac:dyDescent="0.25">
      <c r="A4" s="3" t="s">
        <v>13</v>
      </c>
      <c r="B4" s="3"/>
      <c r="C4" s="3"/>
    </row>
    <row r="5" spans="1:12" x14ac:dyDescent="0.25">
      <c r="A5" s="3"/>
      <c r="B5" s="3"/>
      <c r="C5" s="3"/>
    </row>
    <row r="7" spans="1:12" x14ac:dyDescent="0.25">
      <c r="A7">
        <v>4.2000000000000003E-2</v>
      </c>
      <c r="B7">
        <v>3.9E-2</v>
      </c>
      <c r="C7">
        <v>4.7E-2</v>
      </c>
      <c r="D7">
        <v>0.04</v>
      </c>
      <c r="E7">
        <v>0.14199999999999999</v>
      </c>
      <c r="F7">
        <v>4.2999999999999997E-2</v>
      </c>
      <c r="G7">
        <v>0.04</v>
      </c>
      <c r="H7">
        <v>4.4999999999999998E-2</v>
      </c>
      <c r="I7">
        <v>0.04</v>
      </c>
      <c r="J7">
        <v>0.04</v>
      </c>
      <c r="K7">
        <v>3.9E-2</v>
      </c>
      <c r="L7">
        <v>3.9E-2</v>
      </c>
    </row>
    <row r="8" spans="1:12" x14ac:dyDescent="0.25">
      <c r="A8">
        <v>0.05</v>
      </c>
      <c r="B8">
        <v>4.4999999999999998E-2</v>
      </c>
      <c r="C8">
        <v>4.3999999999999997E-2</v>
      </c>
      <c r="D8">
        <v>4.8000000000000001E-2</v>
      </c>
      <c r="E8">
        <v>4.9000000000000002E-2</v>
      </c>
      <c r="F8">
        <v>4.2000000000000003E-2</v>
      </c>
      <c r="G8">
        <v>4.7E-2</v>
      </c>
      <c r="H8">
        <v>4.7E-2</v>
      </c>
      <c r="I8">
        <v>4.7E-2</v>
      </c>
      <c r="J8">
        <v>4.8000000000000001E-2</v>
      </c>
      <c r="K8">
        <v>4.7E-2</v>
      </c>
      <c r="L8">
        <v>0.04</v>
      </c>
    </row>
    <row r="9" spans="1:12" x14ac:dyDescent="0.25">
      <c r="A9">
        <v>4.2000000000000003E-2</v>
      </c>
      <c r="B9">
        <v>3.6999999999999998E-2</v>
      </c>
      <c r="C9">
        <v>4.5999999999999999E-2</v>
      </c>
      <c r="D9">
        <v>4.3999999999999997E-2</v>
      </c>
      <c r="E9">
        <v>4.1000000000000002E-2</v>
      </c>
      <c r="F9">
        <v>4.1000000000000002E-2</v>
      </c>
      <c r="G9">
        <v>4.7E-2</v>
      </c>
      <c r="H9">
        <v>4.8000000000000001E-2</v>
      </c>
      <c r="I9">
        <v>4.4999999999999998E-2</v>
      </c>
      <c r="J9">
        <v>4.9000000000000002E-2</v>
      </c>
      <c r="K9">
        <v>4.5999999999999999E-2</v>
      </c>
      <c r="L9">
        <v>7.1999999999999995E-2</v>
      </c>
    </row>
    <row r="10" spans="1:12" x14ac:dyDescent="0.25">
      <c r="A10">
        <v>0.04</v>
      </c>
      <c r="B10">
        <v>4.4999999999999998E-2</v>
      </c>
      <c r="C10">
        <v>4.2999999999999997E-2</v>
      </c>
      <c r="D10">
        <v>4.3999999999999997E-2</v>
      </c>
      <c r="E10">
        <v>4.3999999999999997E-2</v>
      </c>
      <c r="F10">
        <v>4.3999999999999997E-2</v>
      </c>
      <c r="G10">
        <v>4.9000000000000002E-2</v>
      </c>
      <c r="H10">
        <v>4.7E-2</v>
      </c>
      <c r="I10">
        <v>4.8000000000000001E-2</v>
      </c>
      <c r="J10">
        <v>4.8000000000000001E-2</v>
      </c>
      <c r="K10">
        <v>5.3999999999999999E-2</v>
      </c>
      <c r="L10">
        <v>4.2000000000000003E-2</v>
      </c>
    </row>
    <row r="11" spans="1:12" x14ac:dyDescent="0.25">
      <c r="A11">
        <v>0.04</v>
      </c>
      <c r="B11" s="6">
        <v>0.05</v>
      </c>
      <c r="C11" s="6">
        <v>4.3999999999999997E-2</v>
      </c>
      <c r="D11" s="6">
        <v>4.3999999999999997E-2</v>
      </c>
      <c r="E11" s="6">
        <v>4.4999999999999998E-2</v>
      </c>
      <c r="F11" s="6">
        <v>4.3999999999999997E-2</v>
      </c>
      <c r="G11" s="6">
        <v>0.06</v>
      </c>
      <c r="H11" s="6">
        <v>0.06</v>
      </c>
      <c r="I11" s="6">
        <v>6.2E-2</v>
      </c>
      <c r="J11" s="6">
        <v>6.6000000000000003E-2</v>
      </c>
      <c r="K11" s="6">
        <v>6.0999999999999999E-2</v>
      </c>
      <c r="L11">
        <v>0.04</v>
      </c>
    </row>
    <row r="12" spans="1:12" x14ac:dyDescent="0.25">
      <c r="A12">
        <v>3.9E-2</v>
      </c>
      <c r="B12" s="6">
        <v>4.1000000000000002E-2</v>
      </c>
      <c r="C12" s="6">
        <v>4.2000000000000003E-2</v>
      </c>
      <c r="D12" s="6">
        <v>4.2000000000000003E-2</v>
      </c>
      <c r="E12" s="6">
        <v>4.8000000000000001E-2</v>
      </c>
      <c r="F12" s="6">
        <v>4.2999999999999997E-2</v>
      </c>
      <c r="G12" s="6">
        <v>5.3999999999999999E-2</v>
      </c>
      <c r="H12" s="6">
        <v>5.8000000000000003E-2</v>
      </c>
      <c r="I12" s="6">
        <v>5.8000000000000003E-2</v>
      </c>
      <c r="J12" s="6">
        <v>0.06</v>
      </c>
      <c r="K12" s="6">
        <v>5.2999999999999999E-2</v>
      </c>
      <c r="L12">
        <v>3.9E-2</v>
      </c>
    </row>
    <row r="13" spans="1:12" x14ac:dyDescent="0.25">
      <c r="A13">
        <v>3.9E-2</v>
      </c>
      <c r="B13" s="6">
        <v>4.2000000000000003E-2</v>
      </c>
      <c r="C13" s="6">
        <v>4.3999999999999997E-2</v>
      </c>
      <c r="D13" s="6">
        <v>4.5999999999999999E-2</v>
      </c>
      <c r="E13" s="6">
        <v>4.3999999999999997E-2</v>
      </c>
      <c r="F13" s="6">
        <v>4.2999999999999997E-2</v>
      </c>
      <c r="G13" s="6">
        <v>4.7E-2</v>
      </c>
      <c r="H13" s="6">
        <v>5.6000000000000001E-2</v>
      </c>
      <c r="I13" s="6">
        <v>5.6000000000000001E-2</v>
      </c>
      <c r="J13" s="6">
        <v>6.6000000000000003E-2</v>
      </c>
      <c r="K13" s="6">
        <v>6.2E-2</v>
      </c>
      <c r="L13">
        <v>3.9E-2</v>
      </c>
    </row>
    <row r="14" spans="1:12" x14ac:dyDescent="0.25">
      <c r="A14">
        <v>0.04</v>
      </c>
      <c r="B14">
        <v>0.04</v>
      </c>
      <c r="C14">
        <v>4.2999999999999997E-2</v>
      </c>
      <c r="D14">
        <v>4.1000000000000002E-2</v>
      </c>
      <c r="E14">
        <v>0.04</v>
      </c>
      <c r="F14">
        <v>3.9E-2</v>
      </c>
      <c r="G14">
        <v>4.1000000000000002E-2</v>
      </c>
      <c r="H14">
        <v>0.04</v>
      </c>
      <c r="I14">
        <v>0.04</v>
      </c>
      <c r="J14">
        <v>4.1000000000000002E-2</v>
      </c>
      <c r="K14">
        <v>6.4000000000000001E-2</v>
      </c>
      <c r="L14">
        <v>3.9E-2</v>
      </c>
    </row>
    <row r="16" spans="1:12" x14ac:dyDescent="0.25">
      <c r="B16">
        <f>AVERAGE(B11:B13)</f>
        <v>4.4333333333333336E-2</v>
      </c>
      <c r="C16">
        <f t="shared" ref="C16:K16" si="0">AVERAGE(C11:C13)</f>
        <v>4.3333333333333335E-2</v>
      </c>
      <c r="D16">
        <f t="shared" si="0"/>
        <v>4.4000000000000004E-2</v>
      </c>
      <c r="E16">
        <f t="shared" si="0"/>
        <v>4.5666666666666668E-2</v>
      </c>
      <c r="F16">
        <f t="shared" si="0"/>
        <v>4.3333333333333335E-2</v>
      </c>
      <c r="G16">
        <f t="shared" si="0"/>
        <v>5.3666666666666661E-2</v>
      </c>
      <c r="H16">
        <f t="shared" si="0"/>
        <v>5.7999999999999996E-2</v>
      </c>
      <c r="I16">
        <f t="shared" si="0"/>
        <v>5.8666666666666666E-2</v>
      </c>
      <c r="J16">
        <f t="shared" si="0"/>
        <v>6.4000000000000001E-2</v>
      </c>
      <c r="K16">
        <f t="shared" si="0"/>
        <v>5.8666666666666666E-2</v>
      </c>
    </row>
    <row r="18" spans="2:3" x14ac:dyDescent="0.25">
      <c r="B18">
        <v>4.4333333333333336E-2</v>
      </c>
      <c r="C18" s="7">
        <v>100</v>
      </c>
    </row>
    <row r="19" spans="2:3" x14ac:dyDescent="0.25">
      <c r="B19">
        <v>4.3333333333333335E-2</v>
      </c>
      <c r="C19" s="7">
        <f>B19/0.04333*100</f>
        <v>100.00769289945382</v>
      </c>
    </row>
    <row r="20" spans="2:3" x14ac:dyDescent="0.25">
      <c r="B20">
        <v>4.4000000000000004E-2</v>
      </c>
      <c r="C20" s="7">
        <f t="shared" ref="C20:C27" si="1">B20/0.04333*100</f>
        <v>101.54627279021464</v>
      </c>
    </row>
    <row r="21" spans="2:3" x14ac:dyDescent="0.25">
      <c r="B21">
        <v>4.5666666666666668E-2</v>
      </c>
      <c r="C21" s="7">
        <f t="shared" si="1"/>
        <v>105.39272251711671</v>
      </c>
    </row>
    <row r="22" spans="2:3" x14ac:dyDescent="0.25">
      <c r="B22">
        <v>4.3333333333333335E-2</v>
      </c>
      <c r="C22" s="7">
        <f t="shared" si="1"/>
        <v>100.00769289945382</v>
      </c>
    </row>
    <row r="23" spans="2:3" x14ac:dyDescent="0.25">
      <c r="B23">
        <v>5.3666666666666661E-2</v>
      </c>
      <c r="C23" s="7">
        <f t="shared" si="1"/>
        <v>123.85568120624662</v>
      </c>
    </row>
    <row r="24" spans="2:3" x14ac:dyDescent="0.25">
      <c r="B24">
        <v>5.7999999999999996E-2</v>
      </c>
      <c r="C24" s="7">
        <f t="shared" si="1"/>
        <v>133.85645049619202</v>
      </c>
    </row>
    <row r="25" spans="2:3" x14ac:dyDescent="0.25">
      <c r="B25">
        <v>5.8666666666666666E-2</v>
      </c>
      <c r="C25" s="7">
        <f t="shared" si="1"/>
        <v>135.39503038695284</v>
      </c>
    </row>
    <row r="26" spans="2:3" x14ac:dyDescent="0.25">
      <c r="B26">
        <v>6.4000000000000001E-2</v>
      </c>
      <c r="C26" s="7">
        <f t="shared" si="1"/>
        <v>147.70366951303947</v>
      </c>
    </row>
    <row r="27" spans="2:3" x14ac:dyDescent="0.25">
      <c r="B27">
        <v>5.8666666666666666E-2</v>
      </c>
      <c r="C27" s="7">
        <f t="shared" si="1"/>
        <v>135.39503038695284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tabSelected="1" workbookViewId="0">
      <selection activeCell="C18" sqref="C18:C27"/>
    </sheetView>
  </sheetViews>
  <sheetFormatPr defaultRowHeight="15" x14ac:dyDescent="0.25"/>
  <sheetData>
    <row r="1" spans="1:12" x14ac:dyDescent="0.25">
      <c r="A1" s="1" t="s">
        <v>4</v>
      </c>
      <c r="B1" s="2"/>
      <c r="C1" s="2"/>
    </row>
    <row r="2" spans="1:12" x14ac:dyDescent="0.25">
      <c r="A2" s="2" t="s">
        <v>16</v>
      </c>
      <c r="B2" s="2"/>
      <c r="C2" s="2"/>
    </row>
    <row r="3" spans="1:12" x14ac:dyDescent="0.25">
      <c r="A3" s="2" t="s">
        <v>17</v>
      </c>
      <c r="B3" s="2"/>
      <c r="C3" s="2"/>
    </row>
    <row r="4" spans="1:12" x14ac:dyDescent="0.25">
      <c r="A4" s="3" t="s">
        <v>18</v>
      </c>
      <c r="B4" s="3"/>
      <c r="C4" s="3"/>
    </row>
    <row r="5" spans="1:12" x14ac:dyDescent="0.25">
      <c r="A5" s="3"/>
      <c r="B5" s="3"/>
      <c r="C5" s="3"/>
    </row>
    <row r="7" spans="1:12" x14ac:dyDescent="0.25">
      <c r="A7">
        <v>8.7999999999999995E-2</v>
      </c>
      <c r="B7">
        <v>7.6999999999999999E-2</v>
      </c>
      <c r="C7">
        <v>8.4000000000000005E-2</v>
      </c>
      <c r="D7">
        <v>8.2000000000000003E-2</v>
      </c>
      <c r="E7">
        <v>8.5999999999999993E-2</v>
      </c>
      <c r="F7">
        <v>0.09</v>
      </c>
      <c r="G7">
        <v>7.5999999999999998E-2</v>
      </c>
      <c r="H7">
        <v>7.8E-2</v>
      </c>
      <c r="I7">
        <v>7.1999999999999995E-2</v>
      </c>
      <c r="J7">
        <v>0.107</v>
      </c>
      <c r="K7">
        <v>6.9000000000000006E-2</v>
      </c>
      <c r="L7">
        <v>6.5000000000000002E-2</v>
      </c>
    </row>
    <row r="8" spans="1:12" x14ac:dyDescent="0.25">
      <c r="A8">
        <v>0.105</v>
      </c>
      <c r="B8">
        <v>1.0629999999999999</v>
      </c>
      <c r="C8">
        <v>1.0940000000000001</v>
      </c>
      <c r="D8">
        <v>1.159</v>
      </c>
      <c r="E8">
        <v>0.69599999999999995</v>
      </c>
      <c r="F8">
        <v>0.80800000000000005</v>
      </c>
      <c r="G8">
        <v>0.33700000000000002</v>
      </c>
      <c r="H8">
        <v>0.14299999999999999</v>
      </c>
      <c r="I8">
        <v>0.156</v>
      </c>
      <c r="J8">
        <v>9.8000000000000004E-2</v>
      </c>
      <c r="K8">
        <v>0.107</v>
      </c>
      <c r="L8">
        <v>0.10199999999999999</v>
      </c>
    </row>
    <row r="9" spans="1:12" x14ac:dyDescent="0.25">
      <c r="A9">
        <v>9.4E-2</v>
      </c>
      <c r="B9">
        <v>1.0449999999999999</v>
      </c>
      <c r="C9">
        <v>0.77300000000000002</v>
      </c>
      <c r="D9">
        <v>1.077</v>
      </c>
      <c r="E9">
        <v>0.67400000000000004</v>
      </c>
      <c r="F9">
        <v>0.89900000000000002</v>
      </c>
      <c r="G9">
        <v>0.29099999999999998</v>
      </c>
      <c r="H9">
        <v>0.13800000000000001</v>
      </c>
      <c r="I9">
        <v>0.14099999999999999</v>
      </c>
      <c r="J9">
        <v>0.106</v>
      </c>
      <c r="K9">
        <v>0.11799999999999999</v>
      </c>
      <c r="L9">
        <v>9.2999999999999999E-2</v>
      </c>
    </row>
    <row r="10" spans="1:12" x14ac:dyDescent="0.25">
      <c r="A10">
        <v>0.1</v>
      </c>
      <c r="B10">
        <v>1.073</v>
      </c>
      <c r="C10">
        <v>1.0509999999999999</v>
      </c>
      <c r="D10">
        <v>1.04</v>
      </c>
      <c r="E10">
        <v>0.65300000000000002</v>
      </c>
      <c r="F10">
        <v>0.90500000000000003</v>
      </c>
      <c r="G10">
        <v>0.317</v>
      </c>
      <c r="H10">
        <v>0.13300000000000001</v>
      </c>
      <c r="I10">
        <v>0.14699999999999999</v>
      </c>
      <c r="J10">
        <v>0.10199999999999999</v>
      </c>
      <c r="K10">
        <v>0.11899999999999999</v>
      </c>
      <c r="L10">
        <v>0.10100000000000001</v>
      </c>
    </row>
    <row r="11" spans="1:12" x14ac:dyDescent="0.25">
      <c r="A11">
        <v>8.4000000000000005E-2</v>
      </c>
      <c r="B11" s="6">
        <v>1.0860000000000001</v>
      </c>
      <c r="C11" s="6">
        <v>0.98699999999999999</v>
      </c>
      <c r="D11" s="6">
        <v>0.83299999999999996</v>
      </c>
      <c r="E11" s="6">
        <v>0.65800000000000003</v>
      </c>
      <c r="F11" s="6">
        <v>0.58899999999999997</v>
      </c>
      <c r="G11" s="6">
        <v>0.44900000000000001</v>
      </c>
      <c r="H11" s="6">
        <v>0.376</v>
      </c>
      <c r="I11" s="6">
        <v>0.30599999999999999</v>
      </c>
      <c r="J11" s="6">
        <v>0.20300000000000001</v>
      </c>
      <c r="K11" s="6">
        <v>0.191</v>
      </c>
      <c r="L11">
        <v>0.106</v>
      </c>
    </row>
    <row r="12" spans="1:12" x14ac:dyDescent="0.25">
      <c r="A12">
        <v>9.8000000000000004E-2</v>
      </c>
      <c r="B12" s="6">
        <v>1.0589999999999999</v>
      </c>
      <c r="C12" s="6">
        <v>0.995</v>
      </c>
      <c r="D12" s="6">
        <v>1.006</v>
      </c>
      <c r="E12" s="6">
        <v>0.83399999999999996</v>
      </c>
      <c r="F12" s="6">
        <v>0.61099999999999999</v>
      </c>
      <c r="G12" s="6">
        <v>0.39900000000000002</v>
      </c>
      <c r="H12" s="6">
        <v>0.32400000000000001</v>
      </c>
      <c r="I12" s="6">
        <v>0.28100000000000003</v>
      </c>
      <c r="J12" s="6">
        <v>0.184</v>
      </c>
      <c r="K12" s="6">
        <v>0.17799999999999999</v>
      </c>
      <c r="L12">
        <v>9.8000000000000004E-2</v>
      </c>
    </row>
    <row r="13" spans="1:12" x14ac:dyDescent="0.25">
      <c r="A13">
        <v>7.2999999999999995E-2</v>
      </c>
      <c r="B13" s="6">
        <v>1.04</v>
      </c>
      <c r="C13" s="6">
        <v>0.996</v>
      </c>
      <c r="D13" s="6">
        <v>0.89100000000000001</v>
      </c>
      <c r="E13" s="6">
        <v>0.66200000000000003</v>
      </c>
      <c r="F13" s="6">
        <v>0.44900000000000001</v>
      </c>
      <c r="G13" s="6">
        <v>0.26600000000000001</v>
      </c>
      <c r="H13" s="6">
        <v>0.378</v>
      </c>
      <c r="I13" s="6">
        <v>0.26300000000000001</v>
      </c>
      <c r="J13" s="6">
        <v>0.19700000000000001</v>
      </c>
      <c r="K13" s="6">
        <v>0.24099999999999999</v>
      </c>
      <c r="L13">
        <v>7.8E-2</v>
      </c>
    </row>
    <row r="14" spans="1:12" x14ac:dyDescent="0.25">
      <c r="A14">
        <v>5.8000000000000003E-2</v>
      </c>
      <c r="B14">
        <v>6.7000000000000004E-2</v>
      </c>
      <c r="C14">
        <v>6.6000000000000003E-2</v>
      </c>
      <c r="D14">
        <v>8.5999999999999993E-2</v>
      </c>
      <c r="E14">
        <v>7.4999999999999997E-2</v>
      </c>
      <c r="F14">
        <v>8.8999999999999996E-2</v>
      </c>
      <c r="G14">
        <v>7.8E-2</v>
      </c>
      <c r="H14">
        <v>0.08</v>
      </c>
      <c r="I14">
        <v>8.1000000000000003E-2</v>
      </c>
      <c r="J14">
        <v>6.4000000000000001E-2</v>
      </c>
      <c r="K14">
        <v>7.8E-2</v>
      </c>
      <c r="L14">
        <v>6.3E-2</v>
      </c>
    </row>
    <row r="16" spans="1:12" x14ac:dyDescent="0.25">
      <c r="B16">
        <f>AVERAGE(B11:B13)</f>
        <v>1.0616666666666668</v>
      </c>
      <c r="C16">
        <f t="shared" ref="C16:K18" si="0">AVERAGE(C11:C13)</f>
        <v>0.99266666666666659</v>
      </c>
      <c r="D16">
        <f t="shared" si="0"/>
        <v>0.91</v>
      </c>
      <c r="E16">
        <f t="shared" si="0"/>
        <v>0.71799999999999997</v>
      </c>
      <c r="F16">
        <f t="shared" si="0"/>
        <v>0.54966666666666664</v>
      </c>
      <c r="G16">
        <f t="shared" si="0"/>
        <v>0.37133333333333335</v>
      </c>
      <c r="H16">
        <f t="shared" si="0"/>
        <v>0.35933333333333328</v>
      </c>
      <c r="I16">
        <f t="shared" si="0"/>
        <v>0.28333333333333333</v>
      </c>
      <c r="J16">
        <f t="shared" si="0"/>
        <v>0.19466666666666668</v>
      </c>
      <c r="K16">
        <f>AVERAGE(K11:K13)</f>
        <v>0.20333333333333334</v>
      </c>
    </row>
    <row r="18" spans="2:3" x14ac:dyDescent="0.25">
      <c r="B18">
        <v>1.0616666666666668</v>
      </c>
      <c r="C18" s="7">
        <v>100</v>
      </c>
    </row>
    <row r="19" spans="2:3" x14ac:dyDescent="0.25">
      <c r="B19">
        <v>0.99266666666666659</v>
      </c>
      <c r="C19" s="7">
        <f>B19/1.061667*100</f>
        <v>93.500755572761193</v>
      </c>
    </row>
    <row r="20" spans="2:3" x14ac:dyDescent="0.25">
      <c r="B20">
        <v>0.91</v>
      </c>
      <c r="C20" s="7">
        <f t="shared" ref="C20:C27" si="1">B20/1.061667*100</f>
        <v>85.714258802430535</v>
      </c>
    </row>
    <row r="21" spans="2:3" x14ac:dyDescent="0.25">
      <c r="B21">
        <v>0.71799999999999997</v>
      </c>
      <c r="C21" s="7">
        <f t="shared" si="1"/>
        <v>67.629492110049569</v>
      </c>
    </row>
    <row r="22" spans="2:3" x14ac:dyDescent="0.25">
      <c r="B22">
        <v>0.54966666666666664</v>
      </c>
      <c r="C22" s="7">
        <f t="shared" si="1"/>
        <v>51.773924089819758</v>
      </c>
    </row>
    <row r="23" spans="2:3" x14ac:dyDescent="0.25">
      <c r="B23">
        <v>0.37133333333333335</v>
      </c>
      <c r="C23" s="7">
        <f t="shared" si="1"/>
        <v>34.976441137695097</v>
      </c>
    </row>
    <row r="24" spans="2:3" x14ac:dyDescent="0.25">
      <c r="B24">
        <v>0.35933333333333328</v>
      </c>
      <c r="C24" s="7">
        <f t="shared" si="1"/>
        <v>33.846143219421279</v>
      </c>
    </row>
    <row r="25" spans="2:3" x14ac:dyDescent="0.25">
      <c r="B25">
        <v>0.28333333333333333</v>
      </c>
      <c r="C25" s="7">
        <f t="shared" si="1"/>
        <v>26.687589737020488</v>
      </c>
    </row>
    <row r="26" spans="2:3" x14ac:dyDescent="0.25">
      <c r="B26">
        <v>0.19466666666666668</v>
      </c>
      <c r="C26" s="7">
        <f t="shared" si="1"/>
        <v>18.335944007552904</v>
      </c>
    </row>
    <row r="27" spans="2:3" x14ac:dyDescent="0.25">
      <c r="B27">
        <v>0.20333333333333334</v>
      </c>
      <c r="C27" s="7">
        <f t="shared" si="1"/>
        <v>19.152270281861767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S1</vt:lpstr>
      <vt:lpstr>S2</vt:lpstr>
      <vt:lpstr>S3</vt:lpstr>
      <vt:lpstr>S4</vt:lpstr>
      <vt:lpstr>S5</vt:lpstr>
      <vt:lpstr>S6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Priyal Dass</dc:creator>
  <cp:lastModifiedBy>Priyal Dass</cp:lastModifiedBy>
  <dcterms:created xsi:type="dcterms:W3CDTF">2019-07-22T01:09:38Z</dcterms:created>
  <dcterms:modified xsi:type="dcterms:W3CDTF">2019-08-08T03:35:37Z</dcterms:modified>
</cp:coreProperties>
</file>