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l Dass\Documents\GitHub\PD_Lab_book\Raw_Western_data\"/>
    </mc:Choice>
  </mc:AlternateContent>
  <bookViews>
    <workbookView xWindow="0" yWindow="0" windowWidth="7470" windowHeight="1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  <c r="J28" i="1" s="1"/>
  <c r="H27" i="1"/>
  <c r="D28" i="1"/>
  <c r="E28" i="1" s="1"/>
  <c r="F28" i="1" s="1"/>
  <c r="G28" i="1" s="1"/>
  <c r="D27" i="1"/>
  <c r="E27" i="1" s="1"/>
  <c r="F27" i="1" s="1"/>
  <c r="G27" i="1" s="1"/>
  <c r="B10" i="1"/>
  <c r="C10" i="1"/>
  <c r="D10" i="1"/>
  <c r="E10" i="1"/>
  <c r="F10" i="1"/>
  <c r="G10" i="1"/>
  <c r="H10" i="1"/>
  <c r="I10" i="1"/>
  <c r="J10" i="1"/>
  <c r="K10" i="1"/>
  <c r="A10" i="1"/>
  <c r="J27" i="1" l="1"/>
</calcChain>
</file>

<file path=xl/sharedStrings.xml><?xml version="1.0" encoding="utf-8"?>
<sst xmlns="http://schemas.openxmlformats.org/spreadsheetml/2006/main" count="14" uniqueCount="14">
  <si>
    <t>Conc ug/ml</t>
  </si>
  <si>
    <t>Absorbance</t>
  </si>
  <si>
    <t>Sample</t>
  </si>
  <si>
    <t>Absorbance 1</t>
  </si>
  <si>
    <t>Absorbance 2</t>
  </si>
  <si>
    <t>Av Abs</t>
  </si>
  <si>
    <t>ug/mL</t>
  </si>
  <si>
    <t>Dilution factor</t>
  </si>
  <si>
    <t>ug/uL</t>
  </si>
  <si>
    <t>lysis buffer</t>
  </si>
  <si>
    <t>DMSO/24</t>
  </si>
  <si>
    <t>ABT/24</t>
  </si>
  <si>
    <t>4x lamelli</t>
  </si>
  <si>
    <t>200ug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</si>
</sst>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7802320164524888E-2"/>
                  <c:y val="-0.194135546334716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Sheet1!$A$13:$A$23</c:f>
              <c:numCache>
                <c:formatCode>General</c:formatCod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Sheet1!$B$13:$B$23</c:f>
              <c:numCache>
                <c:formatCode>General</c:formatCode>
                <c:ptCount val="11"/>
                <c:pt idx="0">
                  <c:v>0.106</c:v>
                </c:pt>
                <c:pt idx="1">
                  <c:v>0.161</c:v>
                </c:pt>
                <c:pt idx="2">
                  <c:v>0.22700000000000001</c:v>
                </c:pt>
                <c:pt idx="3">
                  <c:v>0.26150000000000001</c:v>
                </c:pt>
                <c:pt idx="4">
                  <c:v>0.3095</c:v>
                </c:pt>
                <c:pt idx="5">
                  <c:v>0.35899999999999999</c:v>
                </c:pt>
                <c:pt idx="6">
                  <c:v>0.42000000000000004</c:v>
                </c:pt>
                <c:pt idx="7">
                  <c:v>0.50600000000000001</c:v>
                </c:pt>
                <c:pt idx="8">
                  <c:v>0.56000000000000005</c:v>
                </c:pt>
                <c:pt idx="9">
                  <c:v>0.61450000000000005</c:v>
                </c:pt>
                <c:pt idx="10">
                  <c:v>0.66149999999999998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8-4DFA-9CDC-9038AEB25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081887"/>
        <c:axId val="819082303"/>
      </c:scatterChart>
      <c:valAx>
        <c:axId val="81908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82303"/>
        <c:crosses val="autoZero"/>
        <c:crossBetween val="midCat"/>
      </c:valAx>
      <c:valAx>
        <c:axId val="81908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81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10</xdr:col>
      <xdr:colOff>142875</xdr:colOff>
      <xdr:row>23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K32" sqref="A25:K32"/>
    </sheetView>
  </sheetViews>
  <sheetFormatPr defaultRowHeight="15" x14ac:dyDescent="0.25"/>
  <sheetData>
    <row r="1" spans="1:12" x14ac:dyDescent="0.25">
      <c r="A1" s="2">
        <v>0.105</v>
      </c>
      <c r="B1" s="2">
        <v>0.161</v>
      </c>
      <c r="C1" s="2">
        <v>0.224</v>
      </c>
      <c r="D1" s="2">
        <v>0.25700000000000001</v>
      </c>
      <c r="E1" s="2">
        <v>0.313</v>
      </c>
      <c r="F1" s="2">
        <v>0.35899999999999999</v>
      </c>
      <c r="G1" s="2">
        <v>0.38700000000000001</v>
      </c>
      <c r="H1" s="2">
        <v>0.50700000000000001</v>
      </c>
      <c r="I1" s="2">
        <v>0.56299999999999994</v>
      </c>
      <c r="J1" s="2">
        <v>0.61599999999999999</v>
      </c>
      <c r="K1" s="2">
        <v>0.65800000000000003</v>
      </c>
      <c r="L1" s="2">
        <v>9.8000000000000004E-2</v>
      </c>
    </row>
    <row r="2" spans="1:12" x14ac:dyDescent="0.25">
      <c r="A2" s="2">
        <v>0.107</v>
      </c>
      <c r="B2" s="2">
        <v>0.161</v>
      </c>
      <c r="C2" s="2">
        <v>0.23</v>
      </c>
      <c r="D2" s="2">
        <v>0.26600000000000001</v>
      </c>
      <c r="E2" s="2">
        <v>0.30599999999999999</v>
      </c>
      <c r="F2" s="2">
        <v>0.35899999999999999</v>
      </c>
      <c r="G2" s="2">
        <v>0.45300000000000001</v>
      </c>
      <c r="H2" s="2">
        <v>0.505</v>
      </c>
      <c r="I2" s="2">
        <v>0.55700000000000005</v>
      </c>
      <c r="J2" s="2">
        <v>0.61299999999999999</v>
      </c>
      <c r="K2" s="2">
        <v>0.66500000000000004</v>
      </c>
      <c r="L2" s="2">
        <v>9.8000000000000004E-2</v>
      </c>
    </row>
    <row r="3" spans="1:12" x14ac:dyDescent="0.25">
      <c r="A3" s="3">
        <v>0.33</v>
      </c>
      <c r="B3" s="4">
        <v>0.28999999999999998</v>
      </c>
      <c r="C3">
        <v>3.7999999999999999E-2</v>
      </c>
      <c r="D3">
        <v>3.9E-2</v>
      </c>
      <c r="E3">
        <v>3.6999999999999998E-2</v>
      </c>
      <c r="F3">
        <v>3.6999999999999998E-2</v>
      </c>
      <c r="G3">
        <v>3.7999999999999999E-2</v>
      </c>
      <c r="H3">
        <v>3.7999999999999999E-2</v>
      </c>
      <c r="I3">
        <v>3.6999999999999998E-2</v>
      </c>
      <c r="J3">
        <v>3.6999999999999998E-2</v>
      </c>
      <c r="K3">
        <v>3.7999999999999999E-2</v>
      </c>
      <c r="L3">
        <v>3.6999999999999998E-2</v>
      </c>
    </row>
    <row r="4" spans="1:12" x14ac:dyDescent="0.25">
      <c r="A4" s="3">
        <v>0.28499999999999998</v>
      </c>
      <c r="B4" s="4">
        <v>0.27500000000000002</v>
      </c>
      <c r="C4">
        <v>3.9E-2</v>
      </c>
      <c r="D4">
        <v>4.2000000000000003E-2</v>
      </c>
      <c r="E4">
        <v>3.9E-2</v>
      </c>
      <c r="F4">
        <v>4.1000000000000002E-2</v>
      </c>
      <c r="G4">
        <v>3.7999999999999999E-2</v>
      </c>
      <c r="H4">
        <v>3.9E-2</v>
      </c>
      <c r="I4">
        <v>3.7999999999999999E-2</v>
      </c>
      <c r="J4">
        <v>4.2000000000000003E-2</v>
      </c>
      <c r="K4">
        <v>3.6999999999999998E-2</v>
      </c>
      <c r="L4">
        <v>3.7999999999999999E-2</v>
      </c>
    </row>
    <row r="5" spans="1:12" x14ac:dyDescent="0.25">
      <c r="A5">
        <v>3.7999999999999999E-2</v>
      </c>
      <c r="B5">
        <v>3.6999999999999998E-2</v>
      </c>
      <c r="C5">
        <v>3.9E-2</v>
      </c>
      <c r="D5">
        <v>4.2999999999999997E-2</v>
      </c>
      <c r="E5">
        <v>3.7999999999999999E-2</v>
      </c>
      <c r="F5">
        <v>4.1000000000000002E-2</v>
      </c>
      <c r="G5">
        <v>3.6999999999999998E-2</v>
      </c>
      <c r="H5">
        <v>3.6999999999999998E-2</v>
      </c>
      <c r="I5">
        <v>3.6999999999999998E-2</v>
      </c>
      <c r="J5">
        <v>3.7999999999999999E-2</v>
      </c>
      <c r="K5">
        <v>3.6999999999999998E-2</v>
      </c>
      <c r="L5">
        <v>4.1000000000000002E-2</v>
      </c>
    </row>
    <row r="6" spans="1:12" x14ac:dyDescent="0.25">
      <c r="A6">
        <v>3.9E-2</v>
      </c>
      <c r="B6">
        <v>4.2000000000000003E-2</v>
      </c>
      <c r="C6">
        <v>3.7999999999999999E-2</v>
      </c>
      <c r="D6">
        <v>3.9E-2</v>
      </c>
      <c r="E6">
        <v>3.7999999999999999E-2</v>
      </c>
      <c r="F6">
        <v>3.6999999999999998E-2</v>
      </c>
      <c r="G6">
        <v>3.6999999999999998E-2</v>
      </c>
      <c r="H6">
        <v>3.9E-2</v>
      </c>
      <c r="I6">
        <v>3.6999999999999998E-2</v>
      </c>
      <c r="J6">
        <v>3.7999999999999999E-2</v>
      </c>
      <c r="K6">
        <v>3.7999999999999999E-2</v>
      </c>
      <c r="L6">
        <v>3.9E-2</v>
      </c>
    </row>
    <row r="7" spans="1:12" x14ac:dyDescent="0.25">
      <c r="A7">
        <v>3.9E-2</v>
      </c>
      <c r="B7">
        <v>3.9E-2</v>
      </c>
      <c r="C7">
        <v>4.4999999999999998E-2</v>
      </c>
      <c r="D7">
        <v>3.9E-2</v>
      </c>
      <c r="E7">
        <v>3.7999999999999999E-2</v>
      </c>
      <c r="F7">
        <v>3.7999999999999999E-2</v>
      </c>
      <c r="G7">
        <v>3.6999999999999998E-2</v>
      </c>
      <c r="H7">
        <v>4.4999999999999998E-2</v>
      </c>
      <c r="I7">
        <v>3.6999999999999998E-2</v>
      </c>
      <c r="J7">
        <v>3.7999999999999999E-2</v>
      </c>
      <c r="K7">
        <v>4.1000000000000002E-2</v>
      </c>
      <c r="L7">
        <v>4.4999999999999998E-2</v>
      </c>
    </row>
    <row r="8" spans="1:12" x14ac:dyDescent="0.25">
      <c r="A8">
        <v>5.1999999999999998E-2</v>
      </c>
      <c r="B8">
        <v>3.6999999999999998E-2</v>
      </c>
      <c r="C8">
        <v>4.1000000000000002E-2</v>
      </c>
      <c r="D8">
        <v>4.5999999999999999E-2</v>
      </c>
      <c r="E8">
        <v>0.04</v>
      </c>
      <c r="F8">
        <v>3.7999999999999999E-2</v>
      </c>
      <c r="G8">
        <v>3.7999999999999999E-2</v>
      </c>
      <c r="H8">
        <v>3.6999999999999998E-2</v>
      </c>
      <c r="I8">
        <v>0.04</v>
      </c>
      <c r="J8">
        <v>4.1000000000000002E-2</v>
      </c>
      <c r="K8">
        <v>3.7999999999999999E-2</v>
      </c>
      <c r="L8">
        <v>3.6999999999999998E-2</v>
      </c>
    </row>
    <row r="10" spans="1:12" x14ac:dyDescent="0.25">
      <c r="A10">
        <f>AVERAGE(A1:A2)</f>
        <v>0.106</v>
      </c>
      <c r="B10">
        <f t="shared" ref="B10:K10" si="0">AVERAGE(B1:B2)</f>
        <v>0.161</v>
      </c>
      <c r="C10">
        <f t="shared" si="0"/>
        <v>0.22700000000000001</v>
      </c>
      <c r="D10">
        <f t="shared" si="0"/>
        <v>0.26150000000000001</v>
      </c>
      <c r="E10">
        <f t="shared" si="0"/>
        <v>0.3095</v>
      </c>
      <c r="F10">
        <f t="shared" si="0"/>
        <v>0.35899999999999999</v>
      </c>
      <c r="G10">
        <f t="shared" si="0"/>
        <v>0.42000000000000004</v>
      </c>
      <c r="H10">
        <f t="shared" si="0"/>
        <v>0.50600000000000001</v>
      </c>
      <c r="I10">
        <f t="shared" si="0"/>
        <v>0.56000000000000005</v>
      </c>
      <c r="J10">
        <f t="shared" si="0"/>
        <v>0.61450000000000005</v>
      </c>
      <c r="K10">
        <f t="shared" si="0"/>
        <v>0.66149999999999998</v>
      </c>
    </row>
    <row r="12" spans="1:12" x14ac:dyDescent="0.25">
      <c r="A12" s="1" t="s">
        <v>0</v>
      </c>
      <c r="B12" s="1" t="s">
        <v>1</v>
      </c>
    </row>
    <row r="13" spans="1:12" x14ac:dyDescent="0.25">
      <c r="A13">
        <v>0</v>
      </c>
      <c r="B13">
        <v>0.106</v>
      </c>
    </row>
    <row r="14" spans="1:12" x14ac:dyDescent="0.25">
      <c r="A14">
        <v>50</v>
      </c>
      <c r="B14">
        <v>0.161</v>
      </c>
    </row>
    <row r="15" spans="1:12" x14ac:dyDescent="0.25">
      <c r="A15">
        <v>100</v>
      </c>
      <c r="B15">
        <v>0.22700000000000001</v>
      </c>
    </row>
    <row r="16" spans="1:12" x14ac:dyDescent="0.25">
      <c r="A16">
        <v>150</v>
      </c>
      <c r="B16">
        <v>0.26150000000000001</v>
      </c>
    </row>
    <row r="17" spans="1:11" x14ac:dyDescent="0.25">
      <c r="A17">
        <v>200</v>
      </c>
      <c r="B17">
        <v>0.3095</v>
      </c>
    </row>
    <row r="18" spans="1:11" x14ac:dyDescent="0.25">
      <c r="A18">
        <v>250</v>
      </c>
      <c r="B18">
        <v>0.35899999999999999</v>
      </c>
    </row>
    <row r="19" spans="1:11" x14ac:dyDescent="0.25">
      <c r="A19">
        <v>300</v>
      </c>
      <c r="B19">
        <v>0.42000000000000004</v>
      </c>
    </row>
    <row r="20" spans="1:11" x14ac:dyDescent="0.25">
      <c r="A20">
        <v>350</v>
      </c>
      <c r="B20">
        <v>0.50600000000000001</v>
      </c>
    </row>
    <row r="21" spans="1:11" x14ac:dyDescent="0.25">
      <c r="A21">
        <v>400</v>
      </c>
      <c r="B21">
        <v>0.56000000000000005</v>
      </c>
    </row>
    <row r="22" spans="1:11" x14ac:dyDescent="0.25">
      <c r="A22">
        <v>450</v>
      </c>
      <c r="B22">
        <v>0.61450000000000005</v>
      </c>
    </row>
    <row r="23" spans="1:11" x14ac:dyDescent="0.25">
      <c r="A23">
        <v>500</v>
      </c>
      <c r="B23">
        <v>0.66149999999999998</v>
      </c>
    </row>
    <row r="26" spans="1:11" x14ac:dyDescent="0.25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13</v>
      </c>
      <c r="I26" s="1" t="s">
        <v>12</v>
      </c>
      <c r="J26" s="1" t="s">
        <v>9</v>
      </c>
      <c r="K26" s="1"/>
    </row>
    <row r="27" spans="1:11" x14ac:dyDescent="0.25">
      <c r="A27" t="s">
        <v>10</v>
      </c>
      <c r="B27">
        <v>0.33</v>
      </c>
      <c r="C27">
        <v>0.28499999999999998</v>
      </c>
      <c r="D27">
        <f>AVERAGE(B27:C27)</f>
        <v>0.3075</v>
      </c>
      <c r="E27">
        <f>(D27-0.0992)/0.0011</f>
        <v>189.36363636363635</v>
      </c>
      <c r="F27">
        <f>E27*10</f>
        <v>1893.6363636363635</v>
      </c>
      <c r="G27">
        <f>F27/1000</f>
        <v>1.8936363636363636</v>
      </c>
      <c r="H27">
        <f>200/G27</f>
        <v>105.61689870379261</v>
      </c>
      <c r="I27">
        <v>50</v>
      </c>
      <c r="J27">
        <f>150-H27</f>
        <v>44.383101296207386</v>
      </c>
    </row>
    <row r="28" spans="1:11" x14ac:dyDescent="0.25">
      <c r="A28" t="s">
        <v>11</v>
      </c>
      <c r="B28">
        <v>0.28999999999999998</v>
      </c>
      <c r="C28">
        <v>0.27500000000000002</v>
      </c>
      <c r="D28">
        <f>AVERAGE(B28:C28)</f>
        <v>0.28249999999999997</v>
      </c>
      <c r="E28">
        <f>(D28-0.0992)/0.0011</f>
        <v>166.6363636363636</v>
      </c>
      <c r="F28">
        <f>E28*10</f>
        <v>1666.363636363636</v>
      </c>
      <c r="G28">
        <f>F28/1000</f>
        <v>1.666363636363636</v>
      </c>
      <c r="H28">
        <f>200/G28</f>
        <v>120.02182214948175</v>
      </c>
      <c r="I28">
        <v>50</v>
      </c>
      <c r="J28">
        <f>150-H28</f>
        <v>29.97817785051825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Dass</dc:creator>
  <cp:lastModifiedBy>Priyal Dass</cp:lastModifiedBy>
  <cp:lastPrinted>2020-01-28T02:38:05Z</cp:lastPrinted>
  <dcterms:created xsi:type="dcterms:W3CDTF">2020-01-28T02:07:27Z</dcterms:created>
  <dcterms:modified xsi:type="dcterms:W3CDTF">2020-02-02T22:25:11Z</dcterms:modified>
</cp:coreProperties>
</file>