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\Desktop\PD_Lab_book\Raw_SRB_data\O11_ABT_selumetinib\"/>
    </mc:Choice>
  </mc:AlternateContent>
  <xr:revisionPtr revIDLastSave="0" documentId="8_{C5D34D7A-6A05-4042-A6AF-C5F18F146973}" xr6:coauthVersionLast="45" xr6:coauthVersionMax="45" xr10:uidLastSave="{00000000-0000-0000-0000-000000000000}"/>
  <bookViews>
    <workbookView xWindow="-120" yWindow="-120" windowWidth="20730" windowHeight="11760" activeTab="1" xr2:uid="{38385220-BC94-4526-A5BB-51AF29EE9A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2" l="1"/>
  <c r="R43" i="2" s="1"/>
  <c r="P43" i="2"/>
  <c r="S16" i="2"/>
  <c r="E16" i="2"/>
  <c r="Q16" i="2" s="1"/>
  <c r="R17" i="2"/>
  <c r="P55" i="2"/>
  <c r="O55" i="2"/>
  <c r="H55" i="2"/>
  <c r="T55" i="2" s="1"/>
  <c r="G55" i="2"/>
  <c r="S55" i="2" s="1"/>
  <c r="F55" i="2"/>
  <c r="R55" i="2" s="1"/>
  <c r="E55" i="2"/>
  <c r="Q55" i="2" s="1"/>
  <c r="D55" i="2"/>
  <c r="C55" i="2"/>
  <c r="B55" i="2"/>
  <c r="T50" i="2"/>
  <c r="S50" i="2"/>
  <c r="R50" i="2"/>
  <c r="Q50" i="2"/>
  <c r="P50" i="2"/>
  <c r="O50" i="2"/>
  <c r="T49" i="2"/>
  <c r="S49" i="2"/>
  <c r="R49" i="2"/>
  <c r="Q49" i="2"/>
  <c r="P49" i="2"/>
  <c r="O49" i="2"/>
  <c r="T48" i="2"/>
  <c r="S48" i="2"/>
  <c r="R48" i="2"/>
  <c r="Q48" i="2"/>
  <c r="P48" i="2"/>
  <c r="O48" i="2"/>
  <c r="S44" i="2"/>
  <c r="O44" i="2"/>
  <c r="H44" i="2"/>
  <c r="T44" i="2" s="1"/>
  <c r="G44" i="2"/>
  <c r="F44" i="2"/>
  <c r="R44" i="2" s="1"/>
  <c r="E44" i="2"/>
  <c r="Q44" i="2" s="1"/>
  <c r="D44" i="2"/>
  <c r="P44" i="2" s="1"/>
  <c r="C44" i="2"/>
  <c r="B44" i="2"/>
  <c r="T43" i="2"/>
  <c r="O43" i="2"/>
  <c r="H43" i="2"/>
  <c r="G43" i="2"/>
  <c r="F43" i="2"/>
  <c r="S43" i="2" s="1"/>
  <c r="D43" i="2"/>
  <c r="Q43" i="2" s="1"/>
  <c r="C43" i="2"/>
  <c r="B43" i="2"/>
  <c r="T41" i="2"/>
  <c r="S41" i="2"/>
  <c r="R41" i="2"/>
  <c r="Q41" i="2"/>
  <c r="P41" i="2"/>
  <c r="O41" i="2"/>
  <c r="T40" i="2"/>
  <c r="S40" i="2"/>
  <c r="R40" i="2"/>
  <c r="Q40" i="2"/>
  <c r="P40" i="2"/>
  <c r="O40" i="2"/>
  <c r="T39" i="2"/>
  <c r="S39" i="2"/>
  <c r="R39" i="2"/>
  <c r="Q39" i="2"/>
  <c r="P39" i="2"/>
  <c r="O39" i="2"/>
  <c r="T38" i="2"/>
  <c r="S38" i="2"/>
  <c r="R38" i="2"/>
  <c r="Q38" i="2"/>
  <c r="P38" i="2"/>
  <c r="O38" i="2"/>
  <c r="T37" i="2"/>
  <c r="S37" i="2"/>
  <c r="R37" i="2"/>
  <c r="Q37" i="2"/>
  <c r="P37" i="2"/>
  <c r="O37" i="2"/>
  <c r="T36" i="2"/>
  <c r="S36" i="2"/>
  <c r="R36" i="2"/>
  <c r="Q36" i="2"/>
  <c r="P36" i="2"/>
  <c r="O36" i="2"/>
  <c r="T27" i="2"/>
  <c r="S27" i="2"/>
  <c r="R27" i="2"/>
  <c r="H27" i="2"/>
  <c r="G27" i="2"/>
  <c r="F27" i="2"/>
  <c r="E27" i="2"/>
  <c r="Q27" i="2" s="1"/>
  <c r="D27" i="2"/>
  <c r="P27" i="2" s="1"/>
  <c r="C27" i="2"/>
  <c r="O27" i="2" s="1"/>
  <c r="B27" i="2"/>
  <c r="T22" i="2"/>
  <c r="S22" i="2"/>
  <c r="R22" i="2"/>
  <c r="Q22" i="2"/>
  <c r="P22" i="2"/>
  <c r="O22" i="2"/>
  <c r="T21" i="2"/>
  <c r="S21" i="2"/>
  <c r="R21" i="2"/>
  <c r="Q21" i="2"/>
  <c r="P21" i="2"/>
  <c r="O21" i="2"/>
  <c r="T20" i="2"/>
  <c r="S20" i="2"/>
  <c r="R20" i="2"/>
  <c r="Q20" i="2"/>
  <c r="P20" i="2"/>
  <c r="O20" i="2"/>
  <c r="T17" i="2"/>
  <c r="S17" i="2"/>
  <c r="Q17" i="2"/>
  <c r="H17" i="2"/>
  <c r="G17" i="2"/>
  <c r="F17" i="2"/>
  <c r="E17" i="2"/>
  <c r="D17" i="2"/>
  <c r="P17" i="2" s="1"/>
  <c r="C17" i="2"/>
  <c r="O17" i="2" s="1"/>
  <c r="B17" i="2"/>
  <c r="P16" i="2"/>
  <c r="O16" i="2"/>
  <c r="H16" i="2"/>
  <c r="T16" i="2" s="1"/>
  <c r="G16" i="2"/>
  <c r="F16" i="2"/>
  <c r="R16" i="2" s="1"/>
  <c r="D16" i="2"/>
  <c r="C16" i="2"/>
  <c r="B16" i="2"/>
  <c r="T14" i="2"/>
  <c r="S14" i="2"/>
  <c r="R14" i="2"/>
  <c r="Q14" i="2"/>
  <c r="P14" i="2"/>
  <c r="O14" i="2"/>
  <c r="T13" i="2"/>
  <c r="S13" i="2"/>
  <c r="R13" i="2"/>
  <c r="Q13" i="2"/>
  <c r="P13" i="2"/>
  <c r="O13" i="2"/>
  <c r="T12" i="2"/>
  <c r="S12" i="2"/>
  <c r="R12" i="2"/>
  <c r="Q12" i="2"/>
  <c r="P12" i="2"/>
  <c r="O12" i="2"/>
  <c r="T11" i="2"/>
  <c r="S11" i="2"/>
  <c r="R11" i="2"/>
  <c r="Q11" i="2"/>
  <c r="P11" i="2"/>
  <c r="O11" i="2"/>
  <c r="T10" i="2"/>
  <c r="S10" i="2"/>
  <c r="R10" i="2"/>
  <c r="Q10" i="2"/>
  <c r="P10" i="2"/>
  <c r="O10" i="2"/>
  <c r="T9" i="2"/>
  <c r="S9" i="2"/>
  <c r="R9" i="2"/>
  <c r="Q9" i="2"/>
  <c r="P9" i="2"/>
  <c r="O9" i="2"/>
  <c r="P55" i="1"/>
  <c r="Q55" i="1"/>
  <c r="R55" i="1"/>
  <c r="S55" i="1"/>
  <c r="T55" i="1"/>
  <c r="O55" i="1"/>
  <c r="P44" i="1"/>
  <c r="Q44" i="1"/>
  <c r="R44" i="1"/>
  <c r="S44" i="1"/>
  <c r="T44" i="1"/>
  <c r="O44" i="1"/>
  <c r="P43" i="1"/>
  <c r="Q43" i="1"/>
  <c r="R43" i="1"/>
  <c r="S43" i="1"/>
  <c r="T43" i="1"/>
  <c r="O43" i="1"/>
  <c r="R17" i="1"/>
  <c r="S16" i="1"/>
  <c r="T16" i="1"/>
  <c r="C55" i="1"/>
  <c r="D55" i="1"/>
  <c r="E55" i="1"/>
  <c r="F55" i="1"/>
  <c r="G55" i="1"/>
  <c r="H55" i="1"/>
  <c r="B55" i="1"/>
  <c r="C44" i="1"/>
  <c r="D44" i="1"/>
  <c r="E44" i="1"/>
  <c r="F44" i="1"/>
  <c r="G44" i="1"/>
  <c r="H44" i="1"/>
  <c r="B44" i="1"/>
  <c r="C43" i="1"/>
  <c r="D43" i="1"/>
  <c r="E43" i="1"/>
  <c r="F43" i="1"/>
  <c r="G43" i="1"/>
  <c r="H43" i="1"/>
  <c r="B43" i="1"/>
  <c r="C27" i="1"/>
  <c r="O27" i="1" s="1"/>
  <c r="D27" i="1"/>
  <c r="P27" i="1" s="1"/>
  <c r="E27" i="1"/>
  <c r="Q27" i="1" s="1"/>
  <c r="F27" i="1"/>
  <c r="R27" i="1" s="1"/>
  <c r="G27" i="1"/>
  <c r="S27" i="1" s="1"/>
  <c r="H27" i="1"/>
  <c r="T27" i="1" s="1"/>
  <c r="B27" i="1"/>
  <c r="C17" i="1"/>
  <c r="O17" i="1" s="1"/>
  <c r="D17" i="1"/>
  <c r="P17" i="1" s="1"/>
  <c r="E17" i="1"/>
  <c r="Q17" i="1" s="1"/>
  <c r="F17" i="1"/>
  <c r="G17" i="1"/>
  <c r="S17" i="1" s="1"/>
  <c r="H17" i="1"/>
  <c r="T17" i="1" s="1"/>
  <c r="B17" i="1"/>
  <c r="C16" i="1"/>
  <c r="O16" i="1" s="1"/>
  <c r="D16" i="1"/>
  <c r="P16" i="1" s="1"/>
  <c r="E16" i="1"/>
  <c r="Q16" i="1" s="1"/>
  <c r="F16" i="1"/>
  <c r="R16" i="1" s="1"/>
  <c r="G16" i="1"/>
  <c r="H16" i="1"/>
  <c r="B16" i="1"/>
  <c r="R50" i="1"/>
  <c r="S50" i="1"/>
  <c r="T50" i="1"/>
  <c r="P50" i="1"/>
  <c r="Q50" i="1"/>
  <c r="P49" i="1"/>
  <c r="Q49" i="1"/>
  <c r="R49" i="1"/>
  <c r="S49" i="1"/>
  <c r="T49" i="1"/>
  <c r="P41" i="1"/>
  <c r="Q41" i="1"/>
  <c r="R41" i="1"/>
  <c r="S41" i="1"/>
  <c r="T41" i="1"/>
  <c r="P40" i="1"/>
  <c r="Q40" i="1"/>
  <c r="R40" i="1"/>
  <c r="S40" i="1"/>
  <c r="T40" i="1"/>
  <c r="T39" i="1"/>
  <c r="P48" i="1"/>
  <c r="Q48" i="1"/>
  <c r="R48" i="1"/>
  <c r="S48" i="1"/>
  <c r="T48" i="1"/>
  <c r="O50" i="1"/>
  <c r="O49" i="1"/>
  <c r="O48" i="1"/>
  <c r="O41" i="1"/>
  <c r="O40" i="1"/>
  <c r="P39" i="1"/>
  <c r="Q39" i="1"/>
  <c r="R39" i="1"/>
  <c r="S39" i="1"/>
  <c r="O39" i="1"/>
  <c r="P38" i="1"/>
  <c r="Q38" i="1"/>
  <c r="R38" i="1"/>
  <c r="S38" i="1"/>
  <c r="T38" i="1"/>
  <c r="O38" i="1"/>
  <c r="P37" i="1"/>
  <c r="Q37" i="1"/>
  <c r="R37" i="1"/>
  <c r="S37" i="1"/>
  <c r="T37" i="1"/>
  <c r="O37" i="1"/>
  <c r="Q36" i="1"/>
  <c r="R36" i="1"/>
  <c r="S36" i="1"/>
  <c r="T36" i="1"/>
  <c r="P36" i="1"/>
  <c r="O36" i="1"/>
  <c r="P22" i="1"/>
  <c r="Q22" i="1"/>
  <c r="R22" i="1"/>
  <c r="S22" i="1"/>
  <c r="T22" i="1"/>
  <c r="O22" i="1"/>
  <c r="P21" i="1"/>
  <c r="Q21" i="1"/>
  <c r="R21" i="1"/>
  <c r="S21" i="1"/>
  <c r="T21" i="1"/>
  <c r="O21" i="1"/>
  <c r="P20" i="1"/>
  <c r="Q20" i="1"/>
  <c r="R20" i="1"/>
  <c r="S20" i="1"/>
  <c r="T20" i="1"/>
  <c r="O20" i="1"/>
  <c r="P14" i="1"/>
  <c r="Q14" i="1"/>
  <c r="R14" i="1"/>
  <c r="S14" i="1"/>
  <c r="T14" i="1"/>
  <c r="O14" i="1"/>
  <c r="P13" i="1"/>
  <c r="Q13" i="1"/>
  <c r="R13" i="1"/>
  <c r="S13" i="1"/>
  <c r="T13" i="1"/>
  <c r="O13" i="1"/>
  <c r="P12" i="1"/>
  <c r="Q12" i="1"/>
  <c r="R12" i="1"/>
  <c r="S12" i="1"/>
  <c r="T12" i="1"/>
  <c r="O12" i="1"/>
  <c r="P11" i="1"/>
  <c r="Q11" i="1"/>
  <c r="R11" i="1"/>
  <c r="S11" i="1"/>
  <c r="T11" i="1"/>
  <c r="O11" i="1"/>
  <c r="T10" i="1"/>
  <c r="R10" i="1"/>
  <c r="S10" i="1"/>
  <c r="P10" i="1"/>
  <c r="Q10" i="1"/>
  <c r="T9" i="1"/>
  <c r="O10" i="1"/>
  <c r="P9" i="1"/>
  <c r="Q9" i="1"/>
  <c r="R9" i="1"/>
  <c r="S9" i="1"/>
  <c r="O9" i="1"/>
</calcChain>
</file>

<file path=xl/sharedStrings.xml><?xml version="1.0" encoding="utf-8"?>
<sst xmlns="http://schemas.openxmlformats.org/spreadsheetml/2006/main" count="40" uniqueCount="8">
  <si>
    <t>abt</t>
  </si>
  <si>
    <t>sel</t>
  </si>
  <si>
    <t>combo</t>
  </si>
  <si>
    <t>P14</t>
  </si>
  <si>
    <t>ABT (new stock) x Selumetinib</t>
  </si>
  <si>
    <t>Day 1: 16.3.20</t>
  </si>
  <si>
    <t>Replicate #1</t>
  </si>
  <si>
    <t>Replicate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</si>
</sst>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9F28-D822-4635-9BB0-20B93311E636}">
  <dimension ref="A1:U55"/>
  <sheetViews>
    <sheetView topLeftCell="A31" zoomScaleNormal="100" workbookViewId="0">
      <selection activeCell="H32" sqref="A1:XFD1048576"/>
    </sheetView>
  </sheetViews>
  <sheetFormatPr defaultRowHeight="15" x14ac:dyDescent="0.25"/>
  <sheetData>
    <row r="1" spans="1:21" x14ac:dyDescent="0.25">
      <c r="A1" s="1" t="s">
        <v>6</v>
      </c>
      <c r="B1" s="1"/>
      <c r="C1" s="1"/>
      <c r="D1" s="1"/>
    </row>
    <row r="2" spans="1:21" x14ac:dyDescent="0.25">
      <c r="A2" s="1" t="s">
        <v>3</v>
      </c>
      <c r="B2" s="1"/>
      <c r="C2" s="1"/>
      <c r="D2" s="1"/>
    </row>
    <row r="3" spans="1:21" x14ac:dyDescent="0.25">
      <c r="A3" s="1" t="s">
        <v>4</v>
      </c>
      <c r="B3" s="1"/>
      <c r="C3" s="1"/>
      <c r="D3" s="1"/>
    </row>
    <row r="4" spans="1:21" x14ac:dyDescent="0.25">
      <c r="A4" s="1" t="s">
        <v>5</v>
      </c>
      <c r="B4" s="1"/>
      <c r="C4" s="1"/>
      <c r="D4" s="1"/>
    </row>
    <row r="8" spans="1:21" x14ac:dyDescent="0.25">
      <c r="A8">
        <v>5.6000000000000001E-2</v>
      </c>
      <c r="B8">
        <v>5.8999999999999997E-2</v>
      </c>
      <c r="C8">
        <v>5.6000000000000001E-2</v>
      </c>
      <c r="D8">
        <v>5.1999999999999998E-2</v>
      </c>
      <c r="E8">
        <v>4.8000000000000001E-2</v>
      </c>
      <c r="F8">
        <v>5.5E-2</v>
      </c>
      <c r="G8">
        <v>5.2999999999999999E-2</v>
      </c>
      <c r="H8">
        <v>4.9000000000000002E-2</v>
      </c>
      <c r="I8">
        <v>5.8000000000000003E-2</v>
      </c>
      <c r="J8">
        <v>6.2E-2</v>
      </c>
      <c r="K8">
        <v>7.1999999999999995E-2</v>
      </c>
      <c r="L8">
        <v>5.7000000000000002E-2</v>
      </c>
    </row>
    <row r="9" spans="1:21" x14ac:dyDescent="0.25">
      <c r="A9">
        <v>6.0999999999999999E-2</v>
      </c>
      <c r="B9" s="2">
        <v>1.2330000000000001</v>
      </c>
      <c r="C9" s="2">
        <v>1.234</v>
      </c>
      <c r="D9" s="2">
        <v>1.2070000000000001</v>
      </c>
      <c r="E9" s="2">
        <v>1.1100000000000001</v>
      </c>
      <c r="F9" s="2">
        <v>0.98899999999999999</v>
      </c>
      <c r="G9" s="2">
        <v>0.34499999999999997</v>
      </c>
      <c r="H9" s="2">
        <v>0.19900000000000001</v>
      </c>
      <c r="I9">
        <v>5.8999999999999997E-2</v>
      </c>
      <c r="J9">
        <v>7.9000000000000001E-2</v>
      </c>
      <c r="K9">
        <v>4.9000000000000002E-2</v>
      </c>
      <c r="L9">
        <v>5.1999999999999998E-2</v>
      </c>
      <c r="M9" s="2" t="s">
        <v>0</v>
      </c>
      <c r="N9">
        <v>100</v>
      </c>
      <c r="O9">
        <f>C9/1.233*100</f>
        <v>100.08110300081101</v>
      </c>
      <c r="P9">
        <f t="shared" ref="P9:S9" si="0">D9/1.233*100</f>
        <v>97.891321978913211</v>
      </c>
      <c r="Q9">
        <f t="shared" si="0"/>
        <v>90.024330900243314</v>
      </c>
      <c r="R9">
        <f t="shared" si="0"/>
        <v>80.21086780210868</v>
      </c>
      <c r="S9">
        <f t="shared" si="0"/>
        <v>27.980535279805345</v>
      </c>
      <c r="T9">
        <f>H9/1.233*100</f>
        <v>16.139497161394971</v>
      </c>
    </row>
    <row r="10" spans="1:21" x14ac:dyDescent="0.25">
      <c r="A10">
        <v>6.5000000000000002E-2</v>
      </c>
      <c r="B10" s="2">
        <v>1.2689999999999999</v>
      </c>
      <c r="C10" s="2">
        <v>1.19</v>
      </c>
      <c r="D10" s="2">
        <v>1.2190000000000001</v>
      </c>
      <c r="E10" s="2">
        <v>1.1220000000000001</v>
      </c>
      <c r="F10" s="2">
        <v>0.98299999999999998</v>
      </c>
      <c r="G10" s="2">
        <v>0.38300000000000001</v>
      </c>
      <c r="H10" s="2">
        <v>0.18099999999999999</v>
      </c>
      <c r="I10">
        <v>5.2999999999999999E-2</v>
      </c>
      <c r="J10">
        <v>5.2999999999999999E-2</v>
      </c>
      <c r="K10">
        <v>5.8999999999999997E-2</v>
      </c>
      <c r="L10">
        <v>4.5999999999999999E-2</v>
      </c>
      <c r="N10">
        <v>100</v>
      </c>
      <c r="O10">
        <f>C10/1.269*100</f>
        <v>93.774625689519311</v>
      </c>
      <c r="P10">
        <f t="shared" ref="P10:Q10" si="1">D10/1.269*100</f>
        <v>96.05988967691097</v>
      </c>
      <c r="Q10">
        <f t="shared" si="1"/>
        <v>88.416075650118216</v>
      </c>
      <c r="R10">
        <f t="shared" ref="R10" si="2">F10/1.269*100</f>
        <v>77.462568951930649</v>
      </c>
      <c r="S10">
        <f t="shared" ref="S10:T10" si="3">G10/1.269*100</f>
        <v>30.181245074862101</v>
      </c>
      <c r="T10">
        <f t="shared" si="3"/>
        <v>14.263199369582349</v>
      </c>
    </row>
    <row r="11" spans="1:21" x14ac:dyDescent="0.25">
      <c r="A11">
        <v>4.7E-2</v>
      </c>
      <c r="B11" s="2">
        <v>1.2190000000000001</v>
      </c>
      <c r="C11" s="2">
        <v>1.2889999999999999</v>
      </c>
      <c r="D11" s="2">
        <v>1.224</v>
      </c>
      <c r="E11" s="2">
        <v>1.139</v>
      </c>
      <c r="F11" s="2">
        <v>0.97099999999999997</v>
      </c>
      <c r="G11" s="2">
        <v>0.40300000000000002</v>
      </c>
      <c r="H11" s="2">
        <v>0.19600000000000001</v>
      </c>
      <c r="I11">
        <v>6.2E-2</v>
      </c>
      <c r="J11">
        <v>5.3999999999999999E-2</v>
      </c>
      <c r="K11">
        <v>6.2E-2</v>
      </c>
      <c r="L11">
        <v>7.0000000000000007E-2</v>
      </c>
      <c r="N11">
        <v>100</v>
      </c>
      <c r="O11">
        <f>C11/1.219*100</f>
        <v>105.74241181296142</v>
      </c>
      <c r="P11">
        <f t="shared" ref="P11:T11" si="4">D11/1.219*100</f>
        <v>100.41017227235439</v>
      </c>
      <c r="Q11">
        <f t="shared" si="4"/>
        <v>93.437243642329776</v>
      </c>
      <c r="R11">
        <f t="shared" si="4"/>
        <v>79.65545529122231</v>
      </c>
      <c r="S11">
        <f t="shared" si="4"/>
        <v>33.059885151763737</v>
      </c>
      <c r="T11">
        <f t="shared" si="4"/>
        <v>16.078753076292042</v>
      </c>
    </row>
    <row r="12" spans="1:21" x14ac:dyDescent="0.25">
      <c r="A12">
        <v>4.8000000000000001E-2</v>
      </c>
      <c r="B12" s="2">
        <v>1.2150000000000001</v>
      </c>
      <c r="C12" s="2">
        <v>0.94599999999999995</v>
      </c>
      <c r="D12" s="2">
        <v>0.77100000000000002</v>
      </c>
      <c r="E12" s="2">
        <v>0.64400000000000002</v>
      </c>
      <c r="F12" s="2">
        <v>0.54400000000000004</v>
      </c>
      <c r="G12" s="2">
        <v>0.42199999999999999</v>
      </c>
      <c r="H12" s="2">
        <v>0.32700000000000001</v>
      </c>
      <c r="I12">
        <v>5.8000000000000003E-2</v>
      </c>
      <c r="J12">
        <v>5.7000000000000002E-2</v>
      </c>
      <c r="K12">
        <v>5.3999999999999999E-2</v>
      </c>
      <c r="L12">
        <v>4.4999999999999998E-2</v>
      </c>
      <c r="M12" s="2" t="s">
        <v>1</v>
      </c>
      <c r="N12">
        <v>100</v>
      </c>
      <c r="O12">
        <f>C12/1.215*100</f>
        <v>77.860082304526742</v>
      </c>
      <c r="P12">
        <f t="shared" ref="P12:T12" si="5">D12/1.215*100</f>
        <v>63.456790123456784</v>
      </c>
      <c r="Q12">
        <f t="shared" si="5"/>
        <v>53.004115226337447</v>
      </c>
      <c r="R12">
        <f t="shared" si="5"/>
        <v>44.773662551440331</v>
      </c>
      <c r="S12">
        <f t="shared" si="5"/>
        <v>34.732510288065839</v>
      </c>
      <c r="T12">
        <f t="shared" si="5"/>
        <v>26.913580246913583</v>
      </c>
    </row>
    <row r="13" spans="1:21" x14ac:dyDescent="0.25">
      <c r="A13">
        <v>4.5999999999999999E-2</v>
      </c>
      <c r="B13" s="2">
        <v>1.286</v>
      </c>
      <c r="C13" s="2">
        <v>0.93100000000000005</v>
      </c>
      <c r="D13" s="2">
        <v>0.78800000000000003</v>
      </c>
      <c r="E13" s="2">
        <v>0.62</v>
      </c>
      <c r="F13" s="2">
        <v>0.56000000000000005</v>
      </c>
      <c r="G13" s="2">
        <v>0.439</v>
      </c>
      <c r="H13" s="2">
        <v>0.378</v>
      </c>
      <c r="I13">
        <v>5.6000000000000001E-2</v>
      </c>
      <c r="J13">
        <v>5.8999999999999997E-2</v>
      </c>
      <c r="K13">
        <v>4.4999999999999998E-2</v>
      </c>
      <c r="L13">
        <v>5.0999999999999997E-2</v>
      </c>
      <c r="N13">
        <v>100</v>
      </c>
      <c r="O13">
        <f>C13/1.286*100</f>
        <v>72.395023328149293</v>
      </c>
      <c r="P13">
        <f t="shared" ref="P13:T13" si="6">D13/1.286*100</f>
        <v>61.275272161741832</v>
      </c>
      <c r="Q13">
        <f t="shared" si="6"/>
        <v>48.211508553654738</v>
      </c>
      <c r="R13">
        <f t="shared" si="6"/>
        <v>43.545878693623642</v>
      </c>
      <c r="S13">
        <f t="shared" si="6"/>
        <v>34.136858475894243</v>
      </c>
      <c r="T13">
        <f t="shared" si="6"/>
        <v>29.393468118195955</v>
      </c>
    </row>
    <row r="14" spans="1:21" x14ac:dyDescent="0.25">
      <c r="A14">
        <v>0.05</v>
      </c>
      <c r="B14" s="2">
        <v>1.383</v>
      </c>
      <c r="C14" s="2">
        <v>0.88500000000000001</v>
      </c>
      <c r="D14" s="2">
        <v>0.79300000000000004</v>
      </c>
      <c r="E14" s="2">
        <v>0.65600000000000003</v>
      </c>
      <c r="F14" s="2">
        <v>0.64300000000000002</v>
      </c>
      <c r="G14" s="2">
        <v>0.42599999999999999</v>
      </c>
      <c r="H14" s="2">
        <v>0.35799999999999998</v>
      </c>
      <c r="I14">
        <v>5.2999999999999999E-2</v>
      </c>
      <c r="J14">
        <v>5.0999999999999997E-2</v>
      </c>
      <c r="K14">
        <v>5.0999999999999997E-2</v>
      </c>
      <c r="L14">
        <v>4.9000000000000002E-2</v>
      </c>
      <c r="N14">
        <v>100</v>
      </c>
      <c r="O14">
        <f>C14/1.383*100</f>
        <v>63.991323210412141</v>
      </c>
      <c r="P14">
        <f t="shared" ref="P14:T14" si="7">D14/1.383*100</f>
        <v>57.339117859725242</v>
      </c>
      <c r="Q14">
        <f t="shared" si="7"/>
        <v>47.433116413593638</v>
      </c>
      <c r="R14">
        <f t="shared" si="7"/>
        <v>46.493130874909617</v>
      </c>
      <c r="S14">
        <f t="shared" si="7"/>
        <v>30.802603036876352</v>
      </c>
      <c r="T14">
        <f t="shared" si="7"/>
        <v>25.885755603759939</v>
      </c>
    </row>
    <row r="15" spans="1:21" x14ac:dyDescent="0.25">
      <c r="A15">
        <v>4.3999999999999997E-2</v>
      </c>
      <c r="B15">
        <v>0.05</v>
      </c>
      <c r="C15">
        <v>4.9000000000000002E-2</v>
      </c>
      <c r="D15">
        <v>5.6000000000000001E-2</v>
      </c>
      <c r="E15">
        <v>4.9000000000000002E-2</v>
      </c>
      <c r="F15">
        <v>0.05</v>
      </c>
      <c r="G15">
        <v>7.2999999999999995E-2</v>
      </c>
      <c r="H15">
        <v>6.3E-2</v>
      </c>
      <c r="I15">
        <v>6.9000000000000006E-2</v>
      </c>
      <c r="J15">
        <v>7.5999999999999998E-2</v>
      </c>
      <c r="K15">
        <v>0.05</v>
      </c>
      <c r="L15">
        <v>6.3E-2</v>
      </c>
    </row>
    <row r="16" spans="1:21" x14ac:dyDescent="0.25">
      <c r="B16" s="3">
        <f>AVERAGE(B9:B11)</f>
        <v>1.2403333333333333</v>
      </c>
      <c r="C16" s="3">
        <f t="shared" ref="C16:H16" si="8">AVERAGE(C9:C11)</f>
        <v>1.2376666666666667</v>
      </c>
      <c r="D16" s="3">
        <f t="shared" si="8"/>
        <v>1.2166666666666668</v>
      </c>
      <c r="E16" s="3">
        <f t="shared" si="8"/>
        <v>1.1236666666666668</v>
      </c>
      <c r="F16" s="3">
        <f t="shared" si="8"/>
        <v>0.98099999999999998</v>
      </c>
      <c r="G16" s="3">
        <f t="shared" si="8"/>
        <v>0.377</v>
      </c>
      <c r="H16" s="3">
        <f t="shared" si="8"/>
        <v>0.19200000000000003</v>
      </c>
      <c r="I16" s="2"/>
      <c r="N16" s="3">
        <v>100</v>
      </c>
      <c r="O16" s="3">
        <f>C16/1.240333*100</f>
        <v>99.785030847898653</v>
      </c>
      <c r="P16" s="3">
        <f t="shared" ref="P16:T16" si="9">D16/1.240333*100</f>
        <v>98.091937138386783</v>
      </c>
      <c r="Q16" s="3">
        <f t="shared" si="9"/>
        <v>90.593950710548455</v>
      </c>
      <c r="R16" s="3">
        <f t="shared" si="9"/>
        <v>79.091663287197875</v>
      </c>
      <c r="S16" s="3">
        <f t="shared" si="9"/>
        <v>30.395063261237105</v>
      </c>
      <c r="T16" s="3">
        <f t="shared" si="9"/>
        <v>15.479713915537202</v>
      </c>
      <c r="U16" s="2" t="s">
        <v>0</v>
      </c>
    </row>
    <row r="17" spans="1:21" x14ac:dyDescent="0.25">
      <c r="B17" s="3">
        <f>AVERAGE(B12:B14)</f>
        <v>1.2946666666666669</v>
      </c>
      <c r="C17" s="3">
        <f t="shared" ref="C17:H17" si="10">AVERAGE(C12:C14)</f>
        <v>0.92066666666666663</v>
      </c>
      <c r="D17" s="3">
        <f t="shared" si="10"/>
        <v>0.78400000000000014</v>
      </c>
      <c r="E17" s="3">
        <f t="shared" si="10"/>
        <v>0.64</v>
      </c>
      <c r="F17" s="3">
        <f t="shared" si="10"/>
        <v>0.58233333333333337</v>
      </c>
      <c r="G17" s="3">
        <f t="shared" si="10"/>
        <v>0.42899999999999999</v>
      </c>
      <c r="H17" s="3">
        <f t="shared" si="10"/>
        <v>0.35433333333333339</v>
      </c>
      <c r="I17" s="2"/>
      <c r="N17" s="3">
        <v>100</v>
      </c>
      <c r="O17" s="3">
        <f>C17/1.294667*100</f>
        <v>71.11223709777623</v>
      </c>
      <c r="P17" s="3">
        <f t="shared" ref="P17:T17" si="11">D17/1.294667*100</f>
        <v>60.556112112226558</v>
      </c>
      <c r="Q17" s="3">
        <f t="shared" si="11"/>
        <v>49.433560907940034</v>
      </c>
      <c r="R17" s="3">
        <f t="shared" si="11"/>
        <v>44.979391096964186</v>
      </c>
      <c r="S17" s="3">
        <f t="shared" si="11"/>
        <v>33.135933796103551</v>
      </c>
      <c r="T17" s="3">
        <f t="shared" si="11"/>
        <v>27.368685023510551</v>
      </c>
      <c r="U17" s="2" t="s">
        <v>1</v>
      </c>
    </row>
    <row r="19" spans="1:21" x14ac:dyDescent="0.25">
      <c r="A19">
        <v>6.6000000000000003E-2</v>
      </c>
      <c r="B19">
        <v>8.2000000000000003E-2</v>
      </c>
      <c r="C19">
        <v>5.8999999999999997E-2</v>
      </c>
      <c r="D19">
        <v>5.8000000000000003E-2</v>
      </c>
      <c r="E19">
        <v>5.0999999999999997E-2</v>
      </c>
      <c r="F19">
        <v>6.2E-2</v>
      </c>
      <c r="G19">
        <v>5.8999999999999997E-2</v>
      </c>
      <c r="H19">
        <v>5.8999999999999997E-2</v>
      </c>
      <c r="I19">
        <v>0.114</v>
      </c>
      <c r="J19">
        <v>7.1999999999999995E-2</v>
      </c>
      <c r="K19">
        <v>0.10299999999999999</v>
      </c>
      <c r="L19">
        <v>9.2999999999999999E-2</v>
      </c>
    </row>
    <row r="20" spans="1:21" x14ac:dyDescent="0.25">
      <c r="A20">
        <v>5.7000000000000002E-2</v>
      </c>
      <c r="B20" s="2">
        <v>1.4670000000000001</v>
      </c>
      <c r="C20" s="2">
        <v>0.99</v>
      </c>
      <c r="D20" s="2">
        <v>0.84099999999999997</v>
      </c>
      <c r="E20" s="2">
        <v>0.56899999999999995</v>
      </c>
      <c r="F20" s="2">
        <v>0.435</v>
      </c>
      <c r="G20" s="2">
        <v>0.17299999999999999</v>
      </c>
      <c r="H20" s="2">
        <v>0.13500000000000001</v>
      </c>
      <c r="I20">
        <v>5.5E-2</v>
      </c>
      <c r="J20">
        <v>5.7000000000000002E-2</v>
      </c>
      <c r="K20">
        <v>5.3999999999999999E-2</v>
      </c>
      <c r="L20">
        <v>5.6000000000000001E-2</v>
      </c>
      <c r="M20" s="2" t="s">
        <v>2</v>
      </c>
      <c r="N20">
        <v>100</v>
      </c>
      <c r="O20">
        <f>C20/1.467*100</f>
        <v>67.484662576687114</v>
      </c>
      <c r="P20">
        <f t="shared" ref="P20:T20" si="12">D20/1.467*100</f>
        <v>57.327880027266517</v>
      </c>
      <c r="Q20">
        <f t="shared" si="12"/>
        <v>38.786639400136323</v>
      </c>
      <c r="R20">
        <f t="shared" si="12"/>
        <v>29.652351738241308</v>
      </c>
      <c r="S20">
        <f t="shared" si="12"/>
        <v>11.792774369461483</v>
      </c>
      <c r="T20">
        <f t="shared" si="12"/>
        <v>9.2024539877300615</v>
      </c>
    </row>
    <row r="21" spans="1:21" x14ac:dyDescent="0.25">
      <c r="A21">
        <v>5.0999999999999997E-2</v>
      </c>
      <c r="B21" s="2">
        <v>1.4630000000000001</v>
      </c>
      <c r="C21" s="2">
        <v>1.0209999999999999</v>
      </c>
      <c r="D21" s="2">
        <v>0.84699999999999998</v>
      </c>
      <c r="E21" s="2">
        <v>0.51900000000000002</v>
      </c>
      <c r="F21" s="2">
        <v>0.42599999999999999</v>
      </c>
      <c r="G21" s="2">
        <v>0.16900000000000001</v>
      </c>
      <c r="H21" s="2">
        <v>0.18</v>
      </c>
      <c r="I21">
        <v>5.7000000000000002E-2</v>
      </c>
      <c r="J21">
        <v>5.6000000000000001E-2</v>
      </c>
      <c r="K21">
        <v>5.8000000000000003E-2</v>
      </c>
      <c r="L21">
        <v>4.7E-2</v>
      </c>
      <c r="N21">
        <v>100</v>
      </c>
      <c r="O21">
        <f>C21/1.463*100</f>
        <v>69.788106630211885</v>
      </c>
      <c r="P21">
        <f t="shared" ref="P21:T21" si="13">D21/1.463*100</f>
        <v>57.894736842105253</v>
      </c>
      <c r="Q21">
        <f t="shared" si="13"/>
        <v>35.47505126452495</v>
      </c>
      <c r="R21">
        <f t="shared" si="13"/>
        <v>29.118250170881748</v>
      </c>
      <c r="S21">
        <f t="shared" si="13"/>
        <v>11.551606288448394</v>
      </c>
      <c r="T21">
        <f t="shared" si="13"/>
        <v>12.303485987696513</v>
      </c>
    </row>
    <row r="22" spans="1:21" x14ac:dyDescent="0.25">
      <c r="A22">
        <v>5.0999999999999997E-2</v>
      </c>
      <c r="B22" s="2">
        <v>1.446</v>
      </c>
      <c r="C22" s="2">
        <v>1.0629999999999999</v>
      </c>
      <c r="D22" s="2">
        <v>0.92200000000000004</v>
      </c>
      <c r="E22" s="2">
        <v>0.57999999999999996</v>
      </c>
      <c r="F22" s="2">
        <v>0.505</v>
      </c>
      <c r="G22" s="2">
        <v>0.17599999999999999</v>
      </c>
      <c r="H22" s="2">
        <v>0.16700000000000001</v>
      </c>
      <c r="I22">
        <v>5.3999999999999999E-2</v>
      </c>
      <c r="J22">
        <v>6.2E-2</v>
      </c>
      <c r="K22">
        <v>5.3999999999999999E-2</v>
      </c>
      <c r="L22">
        <v>5.3999999999999999E-2</v>
      </c>
      <c r="N22">
        <v>100</v>
      </c>
      <c r="O22">
        <f>C22/1.446*100</f>
        <v>73.513139695712297</v>
      </c>
      <c r="P22">
        <f t="shared" ref="P22:T22" si="14">D22/1.446*100</f>
        <v>63.762102351313978</v>
      </c>
      <c r="Q22">
        <f t="shared" si="14"/>
        <v>40.110650069156293</v>
      </c>
      <c r="R22">
        <f t="shared" si="14"/>
        <v>34.923928077455052</v>
      </c>
      <c r="S22">
        <f t="shared" si="14"/>
        <v>12.171507607192254</v>
      </c>
      <c r="T22">
        <f t="shared" si="14"/>
        <v>11.549100968188105</v>
      </c>
    </row>
    <row r="23" spans="1:21" x14ac:dyDescent="0.25">
      <c r="A23">
        <v>5.0999999999999997E-2</v>
      </c>
      <c r="B23">
        <v>5.7000000000000002E-2</v>
      </c>
      <c r="C23">
        <v>5.7000000000000002E-2</v>
      </c>
      <c r="D23">
        <v>5.1999999999999998E-2</v>
      </c>
      <c r="E23">
        <v>0.06</v>
      </c>
      <c r="F23">
        <v>5.7000000000000002E-2</v>
      </c>
      <c r="G23">
        <v>6.7000000000000004E-2</v>
      </c>
      <c r="H23">
        <v>5.5E-2</v>
      </c>
      <c r="I23">
        <v>5.6000000000000001E-2</v>
      </c>
      <c r="J23">
        <v>0.06</v>
      </c>
      <c r="K23">
        <v>5.0999999999999997E-2</v>
      </c>
      <c r="L23">
        <v>6.2E-2</v>
      </c>
    </row>
    <row r="24" spans="1:21" x14ac:dyDescent="0.25">
      <c r="A24">
        <v>4.9000000000000002E-2</v>
      </c>
      <c r="B24">
        <v>5.0999999999999997E-2</v>
      </c>
      <c r="C24">
        <v>4.8000000000000001E-2</v>
      </c>
      <c r="D24">
        <v>5.0999999999999997E-2</v>
      </c>
      <c r="E24">
        <v>4.9000000000000002E-2</v>
      </c>
      <c r="F24">
        <v>5.7000000000000002E-2</v>
      </c>
      <c r="G24">
        <v>4.7E-2</v>
      </c>
      <c r="H24">
        <v>5.1999999999999998E-2</v>
      </c>
      <c r="I24">
        <v>6.2E-2</v>
      </c>
      <c r="J24">
        <v>5.8999999999999997E-2</v>
      </c>
      <c r="K24">
        <v>5.3999999999999999E-2</v>
      </c>
      <c r="L24">
        <v>5.8999999999999997E-2</v>
      </c>
    </row>
    <row r="25" spans="1:21" x14ac:dyDescent="0.25">
      <c r="A25">
        <v>0.05</v>
      </c>
      <c r="B25">
        <v>0.06</v>
      </c>
      <c r="C25">
        <v>5.1999999999999998E-2</v>
      </c>
      <c r="D25">
        <v>5.2999999999999999E-2</v>
      </c>
      <c r="E25">
        <v>5.7000000000000002E-2</v>
      </c>
      <c r="F25">
        <v>5.8000000000000003E-2</v>
      </c>
      <c r="G25">
        <v>5.1999999999999998E-2</v>
      </c>
      <c r="H25">
        <v>0.06</v>
      </c>
      <c r="I25">
        <v>6.8000000000000005E-2</v>
      </c>
      <c r="J25">
        <v>5.6000000000000001E-2</v>
      </c>
      <c r="K25">
        <v>5.8000000000000003E-2</v>
      </c>
      <c r="L25">
        <v>6.3E-2</v>
      </c>
    </row>
    <row r="26" spans="1:21" x14ac:dyDescent="0.25">
      <c r="A26">
        <v>4.9000000000000002E-2</v>
      </c>
      <c r="B26">
        <v>5.0999999999999997E-2</v>
      </c>
      <c r="C26">
        <v>5.6000000000000001E-2</v>
      </c>
      <c r="D26">
        <v>5.1999999999999998E-2</v>
      </c>
      <c r="E26">
        <v>5.3999999999999999E-2</v>
      </c>
      <c r="F26">
        <v>5.6000000000000001E-2</v>
      </c>
      <c r="G26">
        <v>5.2999999999999999E-2</v>
      </c>
      <c r="H26">
        <v>5.2999999999999999E-2</v>
      </c>
      <c r="I26">
        <v>5.5E-2</v>
      </c>
      <c r="J26">
        <v>5.5E-2</v>
      </c>
      <c r="K26">
        <v>5.5E-2</v>
      </c>
      <c r="L26">
        <v>9.0999999999999998E-2</v>
      </c>
    </row>
    <row r="27" spans="1:21" x14ac:dyDescent="0.25">
      <c r="B27" s="3">
        <f>AVERAGE(B20:B22)</f>
        <v>1.4586666666666668</v>
      </c>
      <c r="C27" s="3">
        <f t="shared" ref="C27:H27" si="15">AVERAGE(C20:C22)</f>
        <v>1.0246666666666666</v>
      </c>
      <c r="D27" s="3">
        <f t="shared" si="15"/>
        <v>0.87</v>
      </c>
      <c r="E27" s="3">
        <f t="shared" si="15"/>
        <v>0.55600000000000005</v>
      </c>
      <c r="F27" s="3">
        <f t="shared" si="15"/>
        <v>0.45533333333333337</v>
      </c>
      <c r="G27" s="3">
        <f t="shared" si="15"/>
        <v>0.17266666666666666</v>
      </c>
      <c r="H27" s="3">
        <f t="shared" si="15"/>
        <v>0.16066666666666665</v>
      </c>
      <c r="N27" s="3">
        <v>100</v>
      </c>
      <c r="O27" s="3">
        <f>C27/1.458667*100</f>
        <v>70.246784678522701</v>
      </c>
      <c r="P27" s="3">
        <f t="shared" ref="P27:T27" si="16">D27/1.458667*100</f>
        <v>59.643496425160777</v>
      </c>
      <c r="Q27" s="3">
        <f t="shared" si="16"/>
        <v>38.116993117688963</v>
      </c>
      <c r="R27" s="3">
        <f t="shared" si="16"/>
        <v>31.215714987268061</v>
      </c>
      <c r="S27" s="3">
        <f t="shared" si="16"/>
        <v>11.837291627675588</v>
      </c>
      <c r="T27" s="3">
        <f t="shared" si="16"/>
        <v>11.014622711466474</v>
      </c>
      <c r="U27" s="2" t="s">
        <v>2</v>
      </c>
    </row>
    <row r="28" spans="1:21" x14ac:dyDescent="0.25">
      <c r="A28" s="1" t="s">
        <v>7</v>
      </c>
      <c r="B28" s="1"/>
      <c r="C28" s="1"/>
      <c r="D28" s="1"/>
    </row>
    <row r="29" spans="1:21" x14ac:dyDescent="0.25">
      <c r="A29" s="1" t="s">
        <v>3</v>
      </c>
      <c r="B29" s="1"/>
      <c r="C29" s="1"/>
      <c r="D29" s="1"/>
    </row>
    <row r="30" spans="1:21" x14ac:dyDescent="0.25">
      <c r="A30" s="1" t="s">
        <v>4</v>
      </c>
      <c r="B30" s="1"/>
      <c r="C30" s="1"/>
      <c r="D30" s="1"/>
    </row>
    <row r="31" spans="1:21" x14ac:dyDescent="0.25">
      <c r="A31" s="1" t="s">
        <v>5</v>
      </c>
      <c r="B31" s="1"/>
      <c r="C31" s="1"/>
      <c r="D31" s="1"/>
    </row>
    <row r="35" spans="1:21" x14ac:dyDescent="0.25">
      <c r="A35">
        <v>6.4000000000000001E-2</v>
      </c>
      <c r="B35">
        <v>5.6000000000000001E-2</v>
      </c>
      <c r="C35">
        <v>5.7000000000000002E-2</v>
      </c>
      <c r="D35">
        <v>8.4000000000000005E-2</v>
      </c>
      <c r="E35">
        <v>5.7000000000000002E-2</v>
      </c>
      <c r="F35">
        <v>0.06</v>
      </c>
      <c r="G35">
        <v>5.1999999999999998E-2</v>
      </c>
      <c r="H35">
        <v>6.0999999999999999E-2</v>
      </c>
      <c r="I35">
        <v>5.5E-2</v>
      </c>
      <c r="J35">
        <v>0.05</v>
      </c>
      <c r="K35">
        <v>5.6000000000000001E-2</v>
      </c>
      <c r="L35">
        <v>7.8E-2</v>
      </c>
    </row>
    <row r="36" spans="1:21" x14ac:dyDescent="0.25">
      <c r="A36">
        <v>6.7000000000000004E-2</v>
      </c>
      <c r="B36" s="2">
        <v>1.19</v>
      </c>
      <c r="C36" s="2">
        <v>1.1930000000000001</v>
      </c>
      <c r="D36" s="2">
        <v>1.159</v>
      </c>
      <c r="E36" s="2">
        <v>1.012</v>
      </c>
      <c r="F36" s="2">
        <v>0.91900000000000004</v>
      </c>
      <c r="G36" s="2">
        <v>0.27200000000000002</v>
      </c>
      <c r="H36" s="2">
        <v>0.17</v>
      </c>
      <c r="I36">
        <v>5.8999999999999997E-2</v>
      </c>
      <c r="J36">
        <v>6.0999999999999999E-2</v>
      </c>
      <c r="K36">
        <v>0.06</v>
      </c>
      <c r="L36">
        <v>9.6000000000000002E-2</v>
      </c>
      <c r="M36" s="2" t="s">
        <v>0</v>
      </c>
      <c r="N36">
        <v>100</v>
      </c>
      <c r="O36">
        <f>C36/1.19*100</f>
        <v>100.25210084033614</v>
      </c>
      <c r="P36">
        <f>D36/1.19*100</f>
        <v>97.394957983193279</v>
      </c>
      <c r="Q36">
        <f t="shared" ref="Q36:T36" si="17">E36/1.19*100</f>
        <v>85.0420168067227</v>
      </c>
      <c r="R36">
        <f t="shared" si="17"/>
        <v>77.226890756302524</v>
      </c>
      <c r="S36">
        <f t="shared" si="17"/>
        <v>22.857142857142858</v>
      </c>
      <c r="T36">
        <f t="shared" si="17"/>
        <v>14.285714285714288</v>
      </c>
    </row>
    <row r="37" spans="1:21" x14ac:dyDescent="0.25">
      <c r="A37">
        <v>6.8000000000000005E-2</v>
      </c>
      <c r="B37" s="2">
        <v>1.113</v>
      </c>
      <c r="C37" s="2">
        <v>1.2290000000000001</v>
      </c>
      <c r="D37" s="2">
        <v>1.103</v>
      </c>
      <c r="E37" s="2">
        <v>1.012</v>
      </c>
      <c r="F37" s="2">
        <v>0.88800000000000001</v>
      </c>
      <c r="G37" s="2">
        <v>0.33500000000000002</v>
      </c>
      <c r="H37" s="2">
        <v>0.14699999999999999</v>
      </c>
      <c r="I37">
        <v>5.8000000000000003E-2</v>
      </c>
      <c r="J37">
        <v>6.7000000000000004E-2</v>
      </c>
      <c r="K37">
        <v>6.6000000000000003E-2</v>
      </c>
      <c r="L37">
        <v>5.6000000000000001E-2</v>
      </c>
      <c r="M37" s="2"/>
      <c r="N37">
        <v>100</v>
      </c>
      <c r="O37">
        <f>C37/1.113*100</f>
        <v>110.42228212039534</v>
      </c>
      <c r="P37">
        <f t="shared" ref="P37:T37" si="18">D37/1.113*100</f>
        <v>99.101527403414195</v>
      </c>
      <c r="Q37">
        <f t="shared" si="18"/>
        <v>90.92542677448337</v>
      </c>
      <c r="R37">
        <f t="shared" si="18"/>
        <v>79.784366576819409</v>
      </c>
      <c r="S37">
        <f t="shared" si="18"/>
        <v>30.098831985624443</v>
      </c>
      <c r="T37">
        <f t="shared" si="18"/>
        <v>13.20754716981132</v>
      </c>
    </row>
    <row r="38" spans="1:21" x14ac:dyDescent="0.25">
      <c r="A38">
        <v>6.9000000000000006E-2</v>
      </c>
      <c r="B38" s="2">
        <v>1.1459999999999999</v>
      </c>
      <c r="C38" s="2">
        <v>1.196</v>
      </c>
      <c r="D38" s="2">
        <v>1.08</v>
      </c>
      <c r="E38" s="2">
        <v>1.042</v>
      </c>
      <c r="F38" s="2">
        <v>0.92800000000000005</v>
      </c>
      <c r="G38" s="2">
        <v>0.33400000000000002</v>
      </c>
      <c r="H38" s="2">
        <v>0.152</v>
      </c>
      <c r="I38">
        <v>6.7000000000000004E-2</v>
      </c>
      <c r="J38">
        <v>6.8000000000000005E-2</v>
      </c>
      <c r="K38">
        <v>6.4000000000000001E-2</v>
      </c>
      <c r="L38">
        <v>5.3999999999999999E-2</v>
      </c>
      <c r="M38" s="2"/>
      <c r="N38">
        <v>100</v>
      </c>
      <c r="O38">
        <f>C38/1.146*100</f>
        <v>104.36300174520071</v>
      </c>
      <c r="P38">
        <f t="shared" ref="P38:T38" si="19">D38/1.146*100</f>
        <v>94.240837696335092</v>
      </c>
      <c r="Q38">
        <f t="shared" si="19"/>
        <v>90.924956369982553</v>
      </c>
      <c r="R38">
        <f t="shared" si="19"/>
        <v>80.977312390924965</v>
      </c>
      <c r="S38">
        <f t="shared" si="19"/>
        <v>29.144851657940666</v>
      </c>
      <c r="T38">
        <f t="shared" si="19"/>
        <v>13.263525305410123</v>
      </c>
    </row>
    <row r="39" spans="1:21" x14ac:dyDescent="0.25">
      <c r="A39">
        <v>4.8000000000000001E-2</v>
      </c>
      <c r="B39" s="2">
        <v>1.145</v>
      </c>
      <c r="C39" s="2">
        <v>0.84699999999999998</v>
      </c>
      <c r="D39" s="2">
        <v>0.66</v>
      </c>
      <c r="E39" s="2">
        <v>0.52200000000000002</v>
      </c>
      <c r="F39" s="2">
        <v>0.443</v>
      </c>
      <c r="G39" s="2">
        <v>0.32900000000000001</v>
      </c>
      <c r="H39" s="2">
        <v>0.29299999999999998</v>
      </c>
      <c r="I39">
        <v>6.3E-2</v>
      </c>
      <c r="J39">
        <v>6.3E-2</v>
      </c>
      <c r="K39">
        <v>6.3E-2</v>
      </c>
      <c r="L39">
        <v>7.5999999999999998E-2</v>
      </c>
      <c r="M39" s="2" t="s">
        <v>1</v>
      </c>
      <c r="N39">
        <v>100</v>
      </c>
      <c r="O39">
        <f>C39/1.145*100</f>
        <v>73.973799126637545</v>
      </c>
      <c r="P39">
        <f t="shared" ref="P39:T39" si="20">D39/1.145*100</f>
        <v>57.641921397379917</v>
      </c>
      <c r="Q39">
        <f t="shared" si="20"/>
        <v>45.589519650655028</v>
      </c>
      <c r="R39">
        <f t="shared" si="20"/>
        <v>38.689956331877731</v>
      </c>
      <c r="S39">
        <f t="shared" si="20"/>
        <v>28.733624454148472</v>
      </c>
      <c r="T39">
        <f t="shared" si="20"/>
        <v>25.589519650655017</v>
      </c>
    </row>
    <row r="40" spans="1:21" x14ac:dyDescent="0.25">
      <c r="A40">
        <v>8.5999999999999993E-2</v>
      </c>
      <c r="B40" s="2">
        <v>1.1359999999999999</v>
      </c>
      <c r="C40" s="2">
        <v>0.80500000000000005</v>
      </c>
      <c r="D40" s="2">
        <v>0.70799999999999996</v>
      </c>
      <c r="E40" s="2">
        <v>0.51300000000000001</v>
      </c>
      <c r="F40" s="2">
        <v>0.42799999999999999</v>
      </c>
      <c r="G40" s="2">
        <v>0.35099999999999998</v>
      </c>
      <c r="H40" s="2">
        <v>0.28000000000000003</v>
      </c>
      <c r="I40">
        <v>6.3E-2</v>
      </c>
      <c r="J40">
        <v>5.8000000000000003E-2</v>
      </c>
      <c r="K40">
        <v>7.0000000000000007E-2</v>
      </c>
      <c r="L40">
        <v>0.08</v>
      </c>
      <c r="M40" s="2"/>
      <c r="N40">
        <v>100</v>
      </c>
      <c r="O40">
        <f>C40/1.136*100</f>
        <v>70.862676056338032</v>
      </c>
      <c r="P40">
        <f t="shared" ref="P40:T40" si="21">D40/1.136*100</f>
        <v>62.323943661971839</v>
      </c>
      <c r="Q40">
        <f t="shared" si="21"/>
        <v>45.158450704225359</v>
      </c>
      <c r="R40">
        <f t="shared" si="21"/>
        <v>37.676056338028175</v>
      </c>
      <c r="S40">
        <f t="shared" si="21"/>
        <v>30.897887323943664</v>
      </c>
      <c r="T40">
        <f t="shared" si="21"/>
        <v>24.647887323943664</v>
      </c>
    </row>
    <row r="41" spans="1:21" x14ac:dyDescent="0.25">
      <c r="A41">
        <v>8.8999999999999996E-2</v>
      </c>
      <c r="B41" s="2">
        <v>1.157</v>
      </c>
      <c r="C41" s="2">
        <v>0.78500000000000003</v>
      </c>
      <c r="D41" s="2">
        <v>0.67600000000000005</v>
      </c>
      <c r="E41" s="2">
        <v>0.56200000000000006</v>
      </c>
      <c r="F41" s="2">
        <v>0.47</v>
      </c>
      <c r="G41" s="2">
        <v>0.38100000000000001</v>
      </c>
      <c r="H41" s="2">
        <v>0.29399999999999998</v>
      </c>
      <c r="I41">
        <v>7.0000000000000007E-2</v>
      </c>
      <c r="J41">
        <v>6.5000000000000002E-2</v>
      </c>
      <c r="K41">
        <v>7.9000000000000001E-2</v>
      </c>
      <c r="L41">
        <v>8.3000000000000004E-2</v>
      </c>
      <c r="M41" s="2"/>
      <c r="N41">
        <v>100</v>
      </c>
      <c r="O41">
        <f>C41/1.157*100</f>
        <v>67.847882454624028</v>
      </c>
      <c r="P41">
        <f t="shared" ref="P41:T41" si="22">D41/1.157*100</f>
        <v>58.426966292134829</v>
      </c>
      <c r="Q41">
        <f t="shared" si="22"/>
        <v>48.573898012100265</v>
      </c>
      <c r="R41">
        <f t="shared" si="22"/>
        <v>40.622299049265337</v>
      </c>
      <c r="S41">
        <f t="shared" si="22"/>
        <v>32.92999135695765</v>
      </c>
      <c r="T41">
        <f t="shared" si="22"/>
        <v>25.410544511668103</v>
      </c>
    </row>
    <row r="42" spans="1:21" x14ac:dyDescent="0.25">
      <c r="A42">
        <v>8.6999999999999994E-2</v>
      </c>
      <c r="B42">
        <v>8.6999999999999994E-2</v>
      </c>
      <c r="C42">
        <v>9.1999999999999998E-2</v>
      </c>
      <c r="D42">
        <v>5.8999999999999997E-2</v>
      </c>
      <c r="E42">
        <v>8.6999999999999994E-2</v>
      </c>
      <c r="F42">
        <v>0.05</v>
      </c>
      <c r="G42">
        <v>8.5000000000000006E-2</v>
      </c>
      <c r="H42">
        <v>9.1999999999999998E-2</v>
      </c>
      <c r="I42">
        <v>9.6000000000000002E-2</v>
      </c>
      <c r="J42">
        <v>9.2999999999999999E-2</v>
      </c>
      <c r="K42">
        <v>9.0999999999999998E-2</v>
      </c>
      <c r="L42">
        <v>9.1999999999999998E-2</v>
      </c>
      <c r="M42" s="2"/>
    </row>
    <row r="43" spans="1:21" x14ac:dyDescent="0.25">
      <c r="B43" s="3">
        <f>AVERAGE(B36:B38)</f>
        <v>1.1496666666666666</v>
      </c>
      <c r="C43" s="3">
        <f t="shared" ref="C43:H43" si="23">AVERAGE(C36:C38)</f>
        <v>1.2060000000000002</v>
      </c>
      <c r="D43" s="3">
        <f t="shared" si="23"/>
        <v>1.1140000000000001</v>
      </c>
      <c r="E43" s="3">
        <f t="shared" si="23"/>
        <v>1.022</v>
      </c>
      <c r="F43" s="3">
        <f t="shared" si="23"/>
        <v>0.91166666666666663</v>
      </c>
      <c r="G43" s="3">
        <f t="shared" si="23"/>
        <v>0.3136666666666667</v>
      </c>
      <c r="H43" s="3">
        <f t="shared" si="23"/>
        <v>0.15633333333333332</v>
      </c>
      <c r="M43" s="2"/>
      <c r="N43" s="3">
        <v>100</v>
      </c>
      <c r="O43" s="3">
        <f>B43/1.149667*100</f>
        <v>99.999971006097127</v>
      </c>
      <c r="P43" s="3">
        <f t="shared" ref="P43:T43" si="24">C43/1.149667*100</f>
        <v>104.89994059149303</v>
      </c>
      <c r="Q43" s="3">
        <f t="shared" si="24"/>
        <v>96.89762339877548</v>
      </c>
      <c r="R43" s="3">
        <f t="shared" si="24"/>
        <v>88.895306206057938</v>
      </c>
      <c r="S43" s="3">
        <f t="shared" si="24"/>
        <v>79.298324355371307</v>
      </c>
      <c r="T43" s="3">
        <f t="shared" si="24"/>
        <v>27.283262602707282</v>
      </c>
      <c r="U43" s="2" t="s">
        <v>0</v>
      </c>
    </row>
    <row r="44" spans="1:21" x14ac:dyDescent="0.25">
      <c r="B44" s="3">
        <f>AVERAGE(B39:B41)</f>
        <v>1.1459999999999999</v>
      </c>
      <c r="C44" s="3">
        <f t="shared" ref="C44:H44" si="25">AVERAGE(C39:C41)</f>
        <v>0.81233333333333346</v>
      </c>
      <c r="D44" s="3">
        <f t="shared" si="25"/>
        <v>0.68133333333333335</v>
      </c>
      <c r="E44" s="3">
        <f t="shared" si="25"/>
        <v>0.53233333333333344</v>
      </c>
      <c r="F44" s="3">
        <f t="shared" si="25"/>
        <v>0.44700000000000001</v>
      </c>
      <c r="G44" s="3">
        <f t="shared" si="25"/>
        <v>0.35366666666666663</v>
      </c>
      <c r="H44" s="3">
        <f t="shared" si="25"/>
        <v>0.28899999999999998</v>
      </c>
      <c r="M44" s="2"/>
      <c r="N44" s="3">
        <v>100</v>
      </c>
      <c r="O44" s="3">
        <f>C44/1.146*100</f>
        <v>70.884235020360691</v>
      </c>
      <c r="P44" s="3">
        <f t="shared" ref="P44:T44" si="26">D44/1.146*100</f>
        <v>59.453170447934852</v>
      </c>
      <c r="Q44" s="3">
        <f t="shared" si="26"/>
        <v>46.451425247236777</v>
      </c>
      <c r="R44" s="3">
        <f t="shared" si="26"/>
        <v>39.005235602094245</v>
      </c>
      <c r="S44" s="3">
        <f t="shared" si="26"/>
        <v>30.860965677719605</v>
      </c>
      <c r="T44" s="3">
        <f t="shared" si="26"/>
        <v>25.218150087260032</v>
      </c>
      <c r="U44" s="2" t="s">
        <v>1</v>
      </c>
    </row>
    <row r="45" spans="1:21" x14ac:dyDescent="0.25">
      <c r="M45" s="2"/>
    </row>
    <row r="46" spans="1:21" x14ac:dyDescent="0.25">
      <c r="M46" s="2"/>
    </row>
    <row r="47" spans="1:21" x14ac:dyDescent="0.25">
      <c r="A47">
        <v>4.9000000000000002E-2</v>
      </c>
      <c r="B47">
        <v>4.9000000000000002E-2</v>
      </c>
      <c r="C47">
        <v>5.3999999999999999E-2</v>
      </c>
      <c r="D47">
        <v>4.8000000000000001E-2</v>
      </c>
      <c r="E47">
        <v>0.05</v>
      </c>
      <c r="F47">
        <v>4.8000000000000001E-2</v>
      </c>
      <c r="G47">
        <v>5.3999999999999999E-2</v>
      </c>
      <c r="H47">
        <v>4.9000000000000002E-2</v>
      </c>
      <c r="I47">
        <v>4.5999999999999999E-2</v>
      </c>
      <c r="J47">
        <v>4.7E-2</v>
      </c>
      <c r="K47">
        <v>4.5999999999999999E-2</v>
      </c>
      <c r="L47">
        <v>4.4999999999999998E-2</v>
      </c>
      <c r="M47" s="2" t="s">
        <v>2</v>
      </c>
    </row>
    <row r="48" spans="1:21" x14ac:dyDescent="0.25">
      <c r="A48">
        <v>4.9000000000000002E-2</v>
      </c>
      <c r="B48" s="2">
        <v>1.161</v>
      </c>
      <c r="C48" s="2">
        <v>0.86599999999999999</v>
      </c>
      <c r="D48" s="2">
        <v>0.61699999999999999</v>
      </c>
      <c r="E48" s="2">
        <v>0.42499999999999999</v>
      </c>
      <c r="F48" s="2">
        <v>0.39200000000000002</v>
      </c>
      <c r="G48" s="2">
        <v>0.159</v>
      </c>
      <c r="H48" s="2">
        <v>0.124</v>
      </c>
      <c r="I48">
        <v>5.5E-2</v>
      </c>
      <c r="J48">
        <v>5.0999999999999997E-2</v>
      </c>
      <c r="K48">
        <v>5.0999999999999997E-2</v>
      </c>
      <c r="L48">
        <v>4.1000000000000002E-2</v>
      </c>
      <c r="M48" s="2"/>
      <c r="N48">
        <v>100</v>
      </c>
      <c r="O48">
        <f>C48/1.161*100</f>
        <v>74.590869939707147</v>
      </c>
      <c r="P48">
        <f t="shared" ref="P48:S48" si="27">D48/1.161*100</f>
        <v>53.14384151593454</v>
      </c>
      <c r="Q48">
        <f t="shared" si="27"/>
        <v>36.606373815676143</v>
      </c>
      <c r="R48">
        <f t="shared" si="27"/>
        <v>33.763996554694231</v>
      </c>
      <c r="S48">
        <f t="shared" si="27"/>
        <v>13.695090439276486</v>
      </c>
      <c r="T48">
        <f>H48/1.161*100</f>
        <v>10.680447889750216</v>
      </c>
    </row>
    <row r="49" spans="1:21" x14ac:dyDescent="0.25">
      <c r="A49">
        <v>9.0999999999999998E-2</v>
      </c>
      <c r="B49" s="2">
        <v>1.0740000000000001</v>
      </c>
      <c r="C49" s="2">
        <v>0.78700000000000003</v>
      </c>
      <c r="D49" s="2">
        <v>0.59</v>
      </c>
      <c r="E49" s="2">
        <v>0.504</v>
      </c>
      <c r="F49" s="2">
        <v>0.35099999999999998</v>
      </c>
      <c r="G49" s="2">
        <v>0.14299999999999999</v>
      </c>
      <c r="H49" s="2">
        <v>0.127</v>
      </c>
      <c r="I49">
        <v>0.06</v>
      </c>
      <c r="J49">
        <v>5.8000000000000003E-2</v>
      </c>
      <c r="K49">
        <v>5.5E-2</v>
      </c>
      <c r="L49">
        <v>0.05</v>
      </c>
      <c r="N49">
        <v>100</v>
      </c>
      <c r="O49">
        <f>C49/1.074*100</f>
        <v>73.277467411545629</v>
      </c>
      <c r="P49">
        <f t="shared" ref="P49:S49" si="28">D49/1.074*100</f>
        <v>54.934823091247665</v>
      </c>
      <c r="Q49">
        <f t="shared" si="28"/>
        <v>46.927374301675975</v>
      </c>
      <c r="R49">
        <f t="shared" si="28"/>
        <v>32.681564245810051</v>
      </c>
      <c r="S49">
        <f t="shared" si="28"/>
        <v>13.314711359404093</v>
      </c>
      <c r="T49">
        <f>H49/1.074*100</f>
        <v>11.824953445065177</v>
      </c>
    </row>
    <row r="50" spans="1:21" x14ac:dyDescent="0.25">
      <c r="A50">
        <v>5.5E-2</v>
      </c>
      <c r="B50" s="2">
        <v>1.135</v>
      </c>
      <c r="C50" s="2">
        <v>0.81</v>
      </c>
      <c r="D50" s="2">
        <v>0.68</v>
      </c>
      <c r="E50" s="2">
        <v>0.44</v>
      </c>
      <c r="F50" s="2">
        <v>0.38900000000000001</v>
      </c>
      <c r="G50" s="2">
        <v>0.152</v>
      </c>
      <c r="H50" s="2">
        <v>0.122</v>
      </c>
      <c r="I50">
        <v>9.0999999999999998E-2</v>
      </c>
      <c r="J50">
        <v>6.4000000000000001E-2</v>
      </c>
      <c r="K50">
        <v>5.6000000000000001E-2</v>
      </c>
      <c r="L50">
        <v>4.9000000000000002E-2</v>
      </c>
      <c r="N50">
        <v>100</v>
      </c>
      <c r="O50">
        <f>C50/1.135*100</f>
        <v>71.365638766519822</v>
      </c>
      <c r="P50">
        <f t="shared" ref="P50:Q50" si="29">D50/1.135*100</f>
        <v>59.91189427312775</v>
      </c>
      <c r="Q50">
        <f t="shared" si="29"/>
        <v>38.766519823788549</v>
      </c>
      <c r="R50">
        <f t="shared" ref="R50" si="30">F50/1.135*100</f>
        <v>34.273127753303967</v>
      </c>
      <c r="S50">
        <f t="shared" ref="S50" si="31">G50/1.135*100</f>
        <v>13.392070484581497</v>
      </c>
      <c r="T50">
        <f t="shared" ref="T50" si="32">H50/1.135*100</f>
        <v>10.748898678414097</v>
      </c>
    </row>
    <row r="51" spans="1:21" x14ac:dyDescent="0.25">
      <c r="A51">
        <v>5.5E-2</v>
      </c>
      <c r="B51">
        <v>6.7000000000000004E-2</v>
      </c>
      <c r="C51">
        <v>6.4000000000000001E-2</v>
      </c>
      <c r="D51">
        <v>6.3E-2</v>
      </c>
      <c r="E51">
        <v>6.2E-2</v>
      </c>
      <c r="F51">
        <v>5.7000000000000002E-2</v>
      </c>
      <c r="G51">
        <v>6.7000000000000004E-2</v>
      </c>
      <c r="H51">
        <v>7.0999999999999994E-2</v>
      </c>
      <c r="I51">
        <v>6.9000000000000006E-2</v>
      </c>
      <c r="J51">
        <v>6.7000000000000004E-2</v>
      </c>
      <c r="K51">
        <v>5.8999999999999997E-2</v>
      </c>
      <c r="L51">
        <v>4.2999999999999997E-2</v>
      </c>
    </row>
    <row r="52" spans="1:21" x14ac:dyDescent="0.25">
      <c r="A52">
        <v>5.2999999999999999E-2</v>
      </c>
      <c r="B52">
        <v>0.06</v>
      </c>
      <c r="C52">
        <v>6.3E-2</v>
      </c>
      <c r="D52">
        <v>6.8000000000000005E-2</v>
      </c>
      <c r="E52">
        <v>6.9000000000000006E-2</v>
      </c>
      <c r="F52">
        <v>6.0999999999999999E-2</v>
      </c>
      <c r="G52">
        <v>6.2E-2</v>
      </c>
      <c r="H52">
        <v>6.7000000000000004E-2</v>
      </c>
      <c r="I52">
        <v>4.8000000000000001E-2</v>
      </c>
      <c r="J52">
        <v>6.4000000000000001E-2</v>
      </c>
      <c r="K52">
        <v>6.7000000000000004E-2</v>
      </c>
      <c r="L52">
        <v>4.4999999999999998E-2</v>
      </c>
    </row>
    <row r="53" spans="1:21" x14ac:dyDescent="0.25">
      <c r="A53">
        <v>4.5999999999999999E-2</v>
      </c>
      <c r="B53">
        <v>7.5999999999999998E-2</v>
      </c>
      <c r="C53">
        <v>5.8000000000000003E-2</v>
      </c>
      <c r="D53">
        <v>7.0000000000000007E-2</v>
      </c>
      <c r="E53">
        <v>5.8000000000000003E-2</v>
      </c>
      <c r="F53">
        <v>5.2999999999999999E-2</v>
      </c>
      <c r="G53">
        <v>6.6000000000000003E-2</v>
      </c>
      <c r="H53">
        <v>5.8999999999999997E-2</v>
      </c>
      <c r="I53">
        <v>6.3E-2</v>
      </c>
      <c r="J53">
        <v>6.4000000000000001E-2</v>
      </c>
      <c r="K53">
        <v>6.0999999999999999E-2</v>
      </c>
      <c r="L53">
        <v>5.5E-2</v>
      </c>
    </row>
    <row r="54" spans="1:21" x14ac:dyDescent="0.25">
      <c r="A54">
        <v>5.6000000000000001E-2</v>
      </c>
      <c r="B54">
        <v>7.8E-2</v>
      </c>
      <c r="C54">
        <v>8.6999999999999994E-2</v>
      </c>
      <c r="D54">
        <v>9.9000000000000005E-2</v>
      </c>
      <c r="E54">
        <v>7.6999999999999999E-2</v>
      </c>
      <c r="F54">
        <v>7.2999999999999995E-2</v>
      </c>
      <c r="G54">
        <v>5.1999999999999998E-2</v>
      </c>
      <c r="H54">
        <v>6.5000000000000002E-2</v>
      </c>
      <c r="I54">
        <v>5.3999999999999999E-2</v>
      </c>
      <c r="J54">
        <v>5.3999999999999999E-2</v>
      </c>
      <c r="K54">
        <v>5.2999999999999999E-2</v>
      </c>
      <c r="L54">
        <v>4.4999999999999998E-2</v>
      </c>
    </row>
    <row r="55" spans="1:21" x14ac:dyDescent="0.25">
      <c r="B55" s="3">
        <f>AVERAGE(B48:B50)</f>
        <v>1.1233333333333333</v>
      </c>
      <c r="C55" s="3">
        <f t="shared" ref="C55:H55" si="33">AVERAGE(C48:C50)</f>
        <v>0.82100000000000006</v>
      </c>
      <c r="D55" s="3">
        <f t="shared" si="33"/>
        <v>0.629</v>
      </c>
      <c r="E55" s="3">
        <f t="shared" si="33"/>
        <v>0.45633333333333331</v>
      </c>
      <c r="F55" s="3">
        <f t="shared" si="33"/>
        <v>0.37733333333333335</v>
      </c>
      <c r="G55" s="3">
        <f t="shared" si="33"/>
        <v>0.15133333333333332</v>
      </c>
      <c r="H55" s="3">
        <f t="shared" si="33"/>
        <v>0.12433333333333334</v>
      </c>
      <c r="N55" s="3">
        <v>100</v>
      </c>
      <c r="O55" s="3">
        <f>C55/1.123333*100</f>
        <v>73.086075099725562</v>
      </c>
      <c r="P55" s="3">
        <f t="shared" ref="P55:T55" si="34">D55/1.123333*100</f>
        <v>55.994081897353688</v>
      </c>
      <c r="Q55" s="3">
        <f t="shared" si="34"/>
        <v>40.623157454942863</v>
      </c>
      <c r="R55" s="3">
        <f t="shared" si="34"/>
        <v>33.590514418550278</v>
      </c>
      <c r="S55" s="3">
        <f t="shared" si="34"/>
        <v>13.471814086591715</v>
      </c>
      <c r="T55" s="3">
        <f t="shared" si="34"/>
        <v>11.068252542508175</v>
      </c>
      <c r="U55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8E90-8764-45B6-9553-37BF083BE727}">
  <dimension ref="A1:U55"/>
  <sheetViews>
    <sheetView tabSelected="1" topLeftCell="A28" workbookViewId="0">
      <selection activeCell="N43" sqref="N43:T43"/>
    </sheetView>
  </sheetViews>
  <sheetFormatPr defaultRowHeight="15" x14ac:dyDescent="0.25"/>
  <sheetData>
    <row r="1" spans="1:21" x14ac:dyDescent="0.25">
      <c r="A1" s="1" t="s">
        <v>6</v>
      </c>
      <c r="B1" s="1"/>
      <c r="C1" s="1"/>
      <c r="D1" s="1"/>
    </row>
    <row r="2" spans="1:21" x14ac:dyDescent="0.25">
      <c r="A2" s="1" t="s">
        <v>3</v>
      </c>
      <c r="B2" s="1"/>
      <c r="C2" s="1"/>
      <c r="D2" s="1"/>
    </row>
    <row r="3" spans="1:21" x14ac:dyDescent="0.25">
      <c r="A3" s="1" t="s">
        <v>4</v>
      </c>
      <c r="B3" s="1"/>
      <c r="C3" s="1"/>
      <c r="D3" s="1"/>
    </row>
    <row r="4" spans="1:21" x14ac:dyDescent="0.25">
      <c r="A4" s="1" t="s">
        <v>5</v>
      </c>
      <c r="B4" s="1"/>
      <c r="C4" s="1"/>
      <c r="D4" s="1"/>
    </row>
    <row r="8" spans="1:21" x14ac:dyDescent="0.25">
      <c r="A8">
        <v>5.6000000000000001E-2</v>
      </c>
      <c r="B8">
        <v>5.8999999999999997E-2</v>
      </c>
      <c r="C8">
        <v>5.6000000000000001E-2</v>
      </c>
      <c r="D8">
        <v>5.1999999999999998E-2</v>
      </c>
      <c r="E8">
        <v>4.8000000000000001E-2</v>
      </c>
      <c r="F8">
        <v>5.5E-2</v>
      </c>
      <c r="G8">
        <v>5.2999999999999999E-2</v>
      </c>
      <c r="H8">
        <v>4.9000000000000002E-2</v>
      </c>
      <c r="I8">
        <v>5.8000000000000003E-2</v>
      </c>
      <c r="J8">
        <v>6.2E-2</v>
      </c>
      <c r="K8">
        <v>7.1999999999999995E-2</v>
      </c>
      <c r="L8">
        <v>5.7000000000000002E-2</v>
      </c>
    </row>
    <row r="9" spans="1:21" x14ac:dyDescent="0.25">
      <c r="A9">
        <v>6.0999999999999999E-2</v>
      </c>
      <c r="B9" s="2">
        <v>1.2330000000000001</v>
      </c>
      <c r="C9" s="2">
        <v>1.234</v>
      </c>
      <c r="D9" s="2">
        <v>1.2070000000000001</v>
      </c>
      <c r="E9" s="2">
        <v>0.81100000000000005</v>
      </c>
      <c r="F9" s="2">
        <v>0.68899999999999995</v>
      </c>
      <c r="G9" s="2">
        <v>0.34499999999999997</v>
      </c>
      <c r="H9" s="2">
        <v>0.19900000000000001</v>
      </c>
      <c r="I9">
        <v>5.8999999999999997E-2</v>
      </c>
      <c r="J9">
        <v>7.9000000000000001E-2</v>
      </c>
      <c r="K9">
        <v>4.9000000000000002E-2</v>
      </c>
      <c r="L9">
        <v>5.1999999999999998E-2</v>
      </c>
      <c r="M9" s="2" t="s">
        <v>0</v>
      </c>
      <c r="N9">
        <v>100</v>
      </c>
      <c r="O9">
        <f>C9/1.233*100</f>
        <v>100.08110300081101</v>
      </c>
      <c r="P9">
        <f t="shared" ref="P9:S9" si="0">D9/1.233*100</f>
        <v>97.891321978913211</v>
      </c>
      <c r="Q9">
        <f t="shared" si="0"/>
        <v>65.774533657745337</v>
      </c>
      <c r="R9">
        <f t="shared" si="0"/>
        <v>55.87996755879967</v>
      </c>
      <c r="S9">
        <f t="shared" si="0"/>
        <v>27.980535279805345</v>
      </c>
      <c r="T9">
        <f>H9/1.233*100</f>
        <v>16.139497161394971</v>
      </c>
    </row>
    <row r="10" spans="1:21" x14ac:dyDescent="0.25">
      <c r="A10">
        <v>6.5000000000000002E-2</v>
      </c>
      <c r="B10" s="2">
        <v>1.2689999999999999</v>
      </c>
      <c r="C10" s="2">
        <v>1.19</v>
      </c>
      <c r="D10" s="2">
        <v>1.2190000000000001</v>
      </c>
      <c r="E10" s="2">
        <v>0.82199999999999995</v>
      </c>
      <c r="F10" s="2">
        <v>0.68300000000000005</v>
      </c>
      <c r="G10" s="2">
        <v>0.38300000000000001</v>
      </c>
      <c r="H10" s="2">
        <v>0.18099999999999999</v>
      </c>
      <c r="I10">
        <v>5.2999999999999999E-2</v>
      </c>
      <c r="J10">
        <v>5.2999999999999999E-2</v>
      </c>
      <c r="K10">
        <v>5.8999999999999997E-2</v>
      </c>
      <c r="L10">
        <v>4.5999999999999999E-2</v>
      </c>
      <c r="N10">
        <v>100</v>
      </c>
      <c r="O10">
        <f>C10/1.269*100</f>
        <v>93.774625689519311</v>
      </c>
      <c r="P10">
        <f t="shared" ref="P10:T10" si="1">D10/1.269*100</f>
        <v>96.05988967691097</v>
      </c>
      <c r="Q10">
        <f t="shared" si="1"/>
        <v>64.775413711583923</v>
      </c>
      <c r="R10">
        <f t="shared" si="1"/>
        <v>53.821907013396384</v>
      </c>
      <c r="S10">
        <f t="shared" si="1"/>
        <v>30.181245074862101</v>
      </c>
      <c r="T10">
        <f t="shared" si="1"/>
        <v>14.263199369582349</v>
      </c>
    </row>
    <row r="11" spans="1:21" x14ac:dyDescent="0.25">
      <c r="A11">
        <v>4.7E-2</v>
      </c>
      <c r="B11" s="2">
        <v>1.2190000000000001</v>
      </c>
      <c r="C11" s="2">
        <v>1.2889999999999999</v>
      </c>
      <c r="D11" s="2">
        <v>1.224</v>
      </c>
      <c r="E11" s="2">
        <v>0.83899999999999997</v>
      </c>
      <c r="F11" s="2">
        <v>0.67100000000000004</v>
      </c>
      <c r="G11" s="2">
        <v>0.40300000000000002</v>
      </c>
      <c r="H11" s="2">
        <v>0.19600000000000001</v>
      </c>
      <c r="I11">
        <v>6.2E-2</v>
      </c>
      <c r="J11">
        <v>5.3999999999999999E-2</v>
      </c>
      <c r="K11">
        <v>6.2E-2</v>
      </c>
      <c r="L11">
        <v>7.0000000000000007E-2</v>
      </c>
      <c r="N11">
        <v>100</v>
      </c>
      <c r="O11">
        <f>C11/1.219*100</f>
        <v>105.74241181296142</v>
      </c>
      <c r="P11">
        <f t="shared" ref="P11:T11" si="2">D11/1.219*100</f>
        <v>100.41017227235439</v>
      </c>
      <c r="Q11">
        <f t="shared" si="2"/>
        <v>68.826907301066441</v>
      </c>
      <c r="R11">
        <f t="shared" si="2"/>
        <v>55.045118949958983</v>
      </c>
      <c r="S11">
        <f t="shared" si="2"/>
        <v>33.059885151763737</v>
      </c>
      <c r="T11">
        <f t="shared" si="2"/>
        <v>16.078753076292042</v>
      </c>
    </row>
    <row r="12" spans="1:21" x14ac:dyDescent="0.25">
      <c r="A12">
        <v>4.8000000000000001E-2</v>
      </c>
      <c r="B12" s="2">
        <v>1.2150000000000001</v>
      </c>
      <c r="C12" s="2">
        <v>0.94599999999999995</v>
      </c>
      <c r="D12" s="2">
        <v>0.77100000000000002</v>
      </c>
      <c r="E12" s="2">
        <v>0.64400000000000002</v>
      </c>
      <c r="F12" s="2">
        <v>0.54400000000000004</v>
      </c>
      <c r="G12" s="2">
        <v>0.42199999999999999</v>
      </c>
      <c r="H12" s="2">
        <v>0.32700000000000001</v>
      </c>
      <c r="I12">
        <v>5.8000000000000003E-2</v>
      </c>
      <c r="J12">
        <v>5.7000000000000002E-2</v>
      </c>
      <c r="K12">
        <v>5.3999999999999999E-2</v>
      </c>
      <c r="L12">
        <v>4.4999999999999998E-2</v>
      </c>
      <c r="M12" s="2" t="s">
        <v>1</v>
      </c>
      <c r="N12">
        <v>100</v>
      </c>
      <c r="O12">
        <f>C12/1.215*100</f>
        <v>77.860082304526742</v>
      </c>
      <c r="P12">
        <f t="shared" ref="P12:T12" si="3">D12/1.215*100</f>
        <v>63.456790123456784</v>
      </c>
      <c r="Q12">
        <f t="shared" si="3"/>
        <v>53.004115226337447</v>
      </c>
      <c r="R12">
        <f t="shared" si="3"/>
        <v>44.773662551440331</v>
      </c>
      <c r="S12">
        <f t="shared" si="3"/>
        <v>34.732510288065839</v>
      </c>
      <c r="T12">
        <f t="shared" si="3"/>
        <v>26.913580246913583</v>
      </c>
    </row>
    <row r="13" spans="1:21" x14ac:dyDescent="0.25">
      <c r="A13">
        <v>4.5999999999999999E-2</v>
      </c>
      <c r="B13" s="2">
        <v>1.286</v>
      </c>
      <c r="C13" s="2">
        <v>0.93100000000000005</v>
      </c>
      <c r="D13" s="2">
        <v>0.78800000000000003</v>
      </c>
      <c r="E13" s="2">
        <v>0.62</v>
      </c>
      <c r="F13" s="2">
        <v>0.56000000000000005</v>
      </c>
      <c r="G13" s="2">
        <v>0.439</v>
      </c>
      <c r="H13" s="2">
        <v>0.378</v>
      </c>
      <c r="I13">
        <v>5.6000000000000001E-2</v>
      </c>
      <c r="J13">
        <v>5.8999999999999997E-2</v>
      </c>
      <c r="K13">
        <v>4.4999999999999998E-2</v>
      </c>
      <c r="L13">
        <v>5.0999999999999997E-2</v>
      </c>
      <c r="N13">
        <v>100</v>
      </c>
      <c r="O13">
        <f>C13/1.286*100</f>
        <v>72.395023328149293</v>
      </c>
      <c r="P13">
        <f t="shared" ref="P13:T13" si="4">D13/1.286*100</f>
        <v>61.275272161741832</v>
      </c>
      <c r="Q13">
        <f t="shared" si="4"/>
        <v>48.211508553654738</v>
      </c>
      <c r="R13">
        <f t="shared" si="4"/>
        <v>43.545878693623642</v>
      </c>
      <c r="S13">
        <f t="shared" si="4"/>
        <v>34.136858475894243</v>
      </c>
      <c r="T13">
        <f t="shared" si="4"/>
        <v>29.393468118195955</v>
      </c>
    </row>
    <row r="14" spans="1:21" x14ac:dyDescent="0.25">
      <c r="A14">
        <v>0.05</v>
      </c>
      <c r="B14" s="2">
        <v>1.383</v>
      </c>
      <c r="C14" s="2">
        <v>0.88500000000000001</v>
      </c>
      <c r="D14" s="2">
        <v>0.79300000000000004</v>
      </c>
      <c r="E14" s="2">
        <v>0.65600000000000003</v>
      </c>
      <c r="F14" s="2">
        <v>0.64300000000000002</v>
      </c>
      <c r="G14" s="2">
        <v>0.42599999999999999</v>
      </c>
      <c r="H14" s="2">
        <v>0.35799999999999998</v>
      </c>
      <c r="I14">
        <v>5.2999999999999999E-2</v>
      </c>
      <c r="J14">
        <v>5.0999999999999997E-2</v>
      </c>
      <c r="K14">
        <v>5.0999999999999997E-2</v>
      </c>
      <c r="L14">
        <v>4.9000000000000002E-2</v>
      </c>
      <c r="N14">
        <v>100</v>
      </c>
      <c r="O14">
        <f>C14/1.383*100</f>
        <v>63.991323210412141</v>
      </c>
      <c r="P14">
        <f t="shared" ref="P14:T14" si="5">D14/1.383*100</f>
        <v>57.339117859725242</v>
      </c>
      <c r="Q14">
        <f t="shared" si="5"/>
        <v>47.433116413593638</v>
      </c>
      <c r="R14">
        <f t="shared" si="5"/>
        <v>46.493130874909617</v>
      </c>
      <c r="S14">
        <f t="shared" si="5"/>
        <v>30.802603036876352</v>
      </c>
      <c r="T14">
        <f t="shared" si="5"/>
        <v>25.885755603759939</v>
      </c>
    </row>
    <row r="15" spans="1:21" x14ac:dyDescent="0.25">
      <c r="A15">
        <v>4.3999999999999997E-2</v>
      </c>
      <c r="B15">
        <v>0.05</v>
      </c>
      <c r="C15">
        <v>4.9000000000000002E-2</v>
      </c>
      <c r="D15">
        <v>5.6000000000000001E-2</v>
      </c>
      <c r="E15">
        <v>4.9000000000000002E-2</v>
      </c>
      <c r="F15">
        <v>0.05</v>
      </c>
      <c r="G15">
        <v>7.2999999999999995E-2</v>
      </c>
      <c r="H15">
        <v>6.3E-2</v>
      </c>
      <c r="I15">
        <v>6.9000000000000006E-2</v>
      </c>
      <c r="J15">
        <v>7.5999999999999998E-2</v>
      </c>
      <c r="K15">
        <v>0.05</v>
      </c>
      <c r="L15">
        <v>6.3E-2</v>
      </c>
    </row>
    <row r="16" spans="1:21" x14ac:dyDescent="0.25">
      <c r="B16" s="3">
        <f>AVERAGE(B9:B11)</f>
        <v>1.2403333333333333</v>
      </c>
      <c r="C16" s="3">
        <f t="shared" ref="C16:H16" si="6">AVERAGE(C9:C11)</f>
        <v>1.2376666666666667</v>
      </c>
      <c r="D16" s="3">
        <f t="shared" si="6"/>
        <v>1.2166666666666668</v>
      </c>
      <c r="E16" s="3">
        <f>AVERAGE(E9:E11)</f>
        <v>0.82399999999999995</v>
      </c>
      <c r="F16" s="3">
        <f t="shared" si="6"/>
        <v>0.68100000000000005</v>
      </c>
      <c r="G16" s="3">
        <f t="shared" si="6"/>
        <v>0.377</v>
      </c>
      <c r="H16" s="3">
        <f t="shared" si="6"/>
        <v>0.19200000000000003</v>
      </c>
      <c r="I16" s="2"/>
      <c r="N16" s="3">
        <v>100</v>
      </c>
      <c r="O16" s="3">
        <f>C16/1.240333*100</f>
        <v>99.785030847898653</v>
      </c>
      <c r="P16" s="3">
        <f t="shared" ref="P16:T16" si="7">D16/1.240333*100</f>
        <v>98.091937138386783</v>
      </c>
      <c r="Q16" s="3">
        <f>E16/1.240333*100</f>
        <v>66.433772220847146</v>
      </c>
      <c r="R16" s="3">
        <f t="shared" si="7"/>
        <v>54.904610294171007</v>
      </c>
      <c r="S16" s="3">
        <f>G16/1.240333*100</f>
        <v>30.395063261237105</v>
      </c>
      <c r="T16" s="3">
        <f t="shared" si="7"/>
        <v>15.479713915537202</v>
      </c>
      <c r="U16" s="2" t="s">
        <v>0</v>
      </c>
    </row>
    <row r="17" spans="1:21" x14ac:dyDescent="0.25">
      <c r="B17" s="3">
        <f>AVERAGE(B12:B14)</f>
        <v>1.2946666666666669</v>
      </c>
      <c r="C17" s="3">
        <f t="shared" ref="C17:H17" si="8">AVERAGE(C12:C14)</f>
        <v>0.92066666666666663</v>
      </c>
      <c r="D17" s="3">
        <f t="shared" si="8"/>
        <v>0.78400000000000014</v>
      </c>
      <c r="E17" s="3">
        <f t="shared" si="8"/>
        <v>0.64</v>
      </c>
      <c r="F17" s="3">
        <f t="shared" si="8"/>
        <v>0.58233333333333337</v>
      </c>
      <c r="G17" s="3">
        <f t="shared" si="8"/>
        <v>0.42899999999999999</v>
      </c>
      <c r="H17" s="3">
        <f t="shared" si="8"/>
        <v>0.35433333333333339</v>
      </c>
      <c r="I17" s="2"/>
      <c r="N17" s="3">
        <v>100</v>
      </c>
      <c r="O17" s="3">
        <f>C17/1.294667*100</f>
        <v>71.11223709777623</v>
      </c>
      <c r="P17" s="3">
        <f t="shared" ref="P17:T17" si="9">D17/1.294667*100</f>
        <v>60.556112112226558</v>
      </c>
      <c r="Q17" s="3">
        <f t="shared" si="9"/>
        <v>49.433560907940034</v>
      </c>
      <c r="R17" s="3">
        <f>F17/1.294667*100</f>
        <v>44.979391096964186</v>
      </c>
      <c r="S17" s="3">
        <f t="shared" si="9"/>
        <v>33.135933796103551</v>
      </c>
      <c r="T17" s="3">
        <f t="shared" si="9"/>
        <v>27.368685023510551</v>
      </c>
      <c r="U17" s="2" t="s">
        <v>1</v>
      </c>
    </row>
    <row r="19" spans="1:21" x14ac:dyDescent="0.25">
      <c r="A19">
        <v>6.6000000000000003E-2</v>
      </c>
      <c r="B19">
        <v>8.2000000000000003E-2</v>
      </c>
      <c r="C19">
        <v>5.8999999999999997E-2</v>
      </c>
      <c r="D19">
        <v>5.8000000000000003E-2</v>
      </c>
      <c r="E19">
        <v>5.0999999999999997E-2</v>
      </c>
      <c r="F19">
        <v>6.2E-2</v>
      </c>
      <c r="G19">
        <v>5.8999999999999997E-2</v>
      </c>
      <c r="H19">
        <v>5.8999999999999997E-2</v>
      </c>
      <c r="I19">
        <v>0.114</v>
      </c>
      <c r="J19">
        <v>7.1999999999999995E-2</v>
      </c>
      <c r="K19">
        <v>0.10299999999999999</v>
      </c>
      <c r="L19">
        <v>9.2999999999999999E-2</v>
      </c>
    </row>
    <row r="20" spans="1:21" x14ac:dyDescent="0.25">
      <c r="A20">
        <v>5.7000000000000002E-2</v>
      </c>
      <c r="B20" s="2">
        <v>1.4670000000000001</v>
      </c>
      <c r="C20" s="2">
        <v>0.99</v>
      </c>
      <c r="D20" s="2">
        <v>0.84099999999999997</v>
      </c>
      <c r="E20" s="2">
        <v>0.56899999999999995</v>
      </c>
      <c r="F20" s="2">
        <v>0.435</v>
      </c>
      <c r="G20" s="2">
        <v>0.17299999999999999</v>
      </c>
      <c r="H20" s="2">
        <v>0.13500000000000001</v>
      </c>
      <c r="I20">
        <v>5.5E-2</v>
      </c>
      <c r="J20">
        <v>5.7000000000000002E-2</v>
      </c>
      <c r="K20">
        <v>5.3999999999999999E-2</v>
      </c>
      <c r="L20">
        <v>5.6000000000000001E-2</v>
      </c>
      <c r="M20" s="2" t="s">
        <v>2</v>
      </c>
      <c r="N20">
        <v>100</v>
      </c>
      <c r="O20">
        <f>C20/1.467*100</f>
        <v>67.484662576687114</v>
      </c>
      <c r="P20">
        <f t="shared" ref="P20:T20" si="10">D20/1.467*100</f>
        <v>57.327880027266517</v>
      </c>
      <c r="Q20">
        <f t="shared" si="10"/>
        <v>38.786639400136323</v>
      </c>
      <c r="R20">
        <f t="shared" si="10"/>
        <v>29.652351738241308</v>
      </c>
      <c r="S20">
        <f t="shared" si="10"/>
        <v>11.792774369461483</v>
      </c>
      <c r="T20">
        <f t="shared" si="10"/>
        <v>9.2024539877300615</v>
      </c>
    </row>
    <row r="21" spans="1:21" x14ac:dyDescent="0.25">
      <c r="A21">
        <v>5.0999999999999997E-2</v>
      </c>
      <c r="B21" s="2">
        <v>1.4630000000000001</v>
      </c>
      <c r="C21" s="2">
        <v>1.0209999999999999</v>
      </c>
      <c r="D21" s="2">
        <v>0.84699999999999998</v>
      </c>
      <c r="E21" s="2">
        <v>0.51900000000000002</v>
      </c>
      <c r="F21" s="2">
        <v>0.42599999999999999</v>
      </c>
      <c r="G21" s="2">
        <v>0.16900000000000001</v>
      </c>
      <c r="H21" s="2">
        <v>0.18</v>
      </c>
      <c r="I21">
        <v>5.7000000000000002E-2</v>
      </c>
      <c r="J21">
        <v>5.6000000000000001E-2</v>
      </c>
      <c r="K21">
        <v>5.8000000000000003E-2</v>
      </c>
      <c r="L21">
        <v>4.7E-2</v>
      </c>
      <c r="N21">
        <v>100</v>
      </c>
      <c r="O21">
        <f>C21/1.463*100</f>
        <v>69.788106630211885</v>
      </c>
      <c r="P21">
        <f t="shared" ref="P21:T21" si="11">D21/1.463*100</f>
        <v>57.894736842105253</v>
      </c>
      <c r="Q21">
        <f t="shared" si="11"/>
        <v>35.47505126452495</v>
      </c>
      <c r="R21">
        <f t="shared" si="11"/>
        <v>29.118250170881748</v>
      </c>
      <c r="S21">
        <f t="shared" si="11"/>
        <v>11.551606288448394</v>
      </c>
      <c r="T21">
        <f t="shared" si="11"/>
        <v>12.303485987696513</v>
      </c>
    </row>
    <row r="22" spans="1:21" x14ac:dyDescent="0.25">
      <c r="A22">
        <v>5.0999999999999997E-2</v>
      </c>
      <c r="B22" s="2">
        <v>1.446</v>
      </c>
      <c r="C22" s="2">
        <v>1.0629999999999999</v>
      </c>
      <c r="D22" s="2">
        <v>0.92200000000000004</v>
      </c>
      <c r="E22" s="2">
        <v>0.57999999999999996</v>
      </c>
      <c r="F22" s="2">
        <v>0.505</v>
      </c>
      <c r="G22" s="2">
        <v>0.17599999999999999</v>
      </c>
      <c r="H22" s="2">
        <v>0.16700000000000001</v>
      </c>
      <c r="I22">
        <v>5.3999999999999999E-2</v>
      </c>
      <c r="J22">
        <v>6.2E-2</v>
      </c>
      <c r="K22">
        <v>5.3999999999999999E-2</v>
      </c>
      <c r="L22">
        <v>5.3999999999999999E-2</v>
      </c>
      <c r="N22">
        <v>100</v>
      </c>
      <c r="O22">
        <f>C22/1.446*100</f>
        <v>73.513139695712297</v>
      </c>
      <c r="P22">
        <f t="shared" ref="P22:T22" si="12">D22/1.446*100</f>
        <v>63.762102351313978</v>
      </c>
      <c r="Q22">
        <f t="shared" si="12"/>
        <v>40.110650069156293</v>
      </c>
      <c r="R22">
        <f t="shared" si="12"/>
        <v>34.923928077455052</v>
      </c>
      <c r="S22">
        <f t="shared" si="12"/>
        <v>12.171507607192254</v>
      </c>
      <c r="T22">
        <f t="shared" si="12"/>
        <v>11.549100968188105</v>
      </c>
    </row>
    <row r="23" spans="1:21" x14ac:dyDescent="0.25">
      <c r="A23">
        <v>5.0999999999999997E-2</v>
      </c>
      <c r="B23">
        <v>5.7000000000000002E-2</v>
      </c>
      <c r="C23">
        <v>5.7000000000000002E-2</v>
      </c>
      <c r="D23">
        <v>5.1999999999999998E-2</v>
      </c>
      <c r="E23">
        <v>0.06</v>
      </c>
      <c r="F23">
        <v>5.7000000000000002E-2</v>
      </c>
      <c r="G23">
        <v>6.7000000000000004E-2</v>
      </c>
      <c r="H23">
        <v>5.5E-2</v>
      </c>
      <c r="I23">
        <v>5.6000000000000001E-2</v>
      </c>
      <c r="J23">
        <v>0.06</v>
      </c>
      <c r="K23">
        <v>5.0999999999999997E-2</v>
      </c>
      <c r="L23">
        <v>6.2E-2</v>
      </c>
    </row>
    <row r="24" spans="1:21" x14ac:dyDescent="0.25">
      <c r="A24">
        <v>4.9000000000000002E-2</v>
      </c>
      <c r="B24">
        <v>5.0999999999999997E-2</v>
      </c>
      <c r="C24">
        <v>4.8000000000000001E-2</v>
      </c>
      <c r="D24">
        <v>5.0999999999999997E-2</v>
      </c>
      <c r="E24">
        <v>4.9000000000000002E-2</v>
      </c>
      <c r="F24">
        <v>5.7000000000000002E-2</v>
      </c>
      <c r="G24">
        <v>4.7E-2</v>
      </c>
      <c r="H24">
        <v>5.1999999999999998E-2</v>
      </c>
      <c r="I24">
        <v>6.2E-2</v>
      </c>
      <c r="J24">
        <v>5.8999999999999997E-2</v>
      </c>
      <c r="K24">
        <v>5.3999999999999999E-2</v>
      </c>
      <c r="L24">
        <v>5.8999999999999997E-2</v>
      </c>
    </row>
    <row r="25" spans="1:21" x14ac:dyDescent="0.25">
      <c r="A25">
        <v>0.05</v>
      </c>
      <c r="B25">
        <v>0.06</v>
      </c>
      <c r="C25">
        <v>5.1999999999999998E-2</v>
      </c>
      <c r="D25">
        <v>5.2999999999999999E-2</v>
      </c>
      <c r="E25">
        <v>5.7000000000000002E-2</v>
      </c>
      <c r="F25">
        <v>5.8000000000000003E-2</v>
      </c>
      <c r="G25">
        <v>5.1999999999999998E-2</v>
      </c>
      <c r="H25">
        <v>0.06</v>
      </c>
      <c r="I25">
        <v>6.8000000000000005E-2</v>
      </c>
      <c r="J25">
        <v>5.6000000000000001E-2</v>
      </c>
      <c r="K25">
        <v>5.8000000000000003E-2</v>
      </c>
      <c r="L25">
        <v>6.3E-2</v>
      </c>
    </row>
    <row r="26" spans="1:21" x14ac:dyDescent="0.25">
      <c r="A26">
        <v>4.9000000000000002E-2</v>
      </c>
      <c r="B26">
        <v>5.0999999999999997E-2</v>
      </c>
      <c r="C26">
        <v>5.6000000000000001E-2</v>
      </c>
      <c r="D26">
        <v>5.1999999999999998E-2</v>
      </c>
      <c r="E26">
        <v>5.3999999999999999E-2</v>
      </c>
      <c r="F26">
        <v>5.6000000000000001E-2</v>
      </c>
      <c r="G26">
        <v>5.2999999999999999E-2</v>
      </c>
      <c r="H26">
        <v>5.2999999999999999E-2</v>
      </c>
      <c r="I26">
        <v>5.5E-2</v>
      </c>
      <c r="J26">
        <v>5.5E-2</v>
      </c>
      <c r="K26">
        <v>5.5E-2</v>
      </c>
      <c r="L26">
        <v>9.0999999999999998E-2</v>
      </c>
    </row>
    <row r="27" spans="1:21" x14ac:dyDescent="0.25">
      <c r="B27" s="3">
        <f>AVERAGE(B20:B22)</f>
        <v>1.4586666666666668</v>
      </c>
      <c r="C27" s="3">
        <f t="shared" ref="C27:H27" si="13">AVERAGE(C20:C22)</f>
        <v>1.0246666666666666</v>
      </c>
      <c r="D27" s="3">
        <f t="shared" si="13"/>
        <v>0.87</v>
      </c>
      <c r="E27" s="3">
        <f t="shared" si="13"/>
        <v>0.55600000000000005</v>
      </c>
      <c r="F27" s="3">
        <f t="shared" si="13"/>
        <v>0.45533333333333337</v>
      </c>
      <c r="G27" s="3">
        <f t="shared" si="13"/>
        <v>0.17266666666666666</v>
      </c>
      <c r="H27" s="3">
        <f t="shared" si="13"/>
        <v>0.16066666666666665</v>
      </c>
      <c r="N27" s="3">
        <v>100</v>
      </c>
      <c r="O27" s="3">
        <f>C27/1.458667*100</f>
        <v>70.246784678522701</v>
      </c>
      <c r="P27" s="3">
        <f t="shared" ref="P27:T27" si="14">D27/1.458667*100</f>
        <v>59.643496425160777</v>
      </c>
      <c r="Q27" s="3">
        <f t="shared" si="14"/>
        <v>38.116993117688963</v>
      </c>
      <c r="R27" s="3">
        <f t="shared" si="14"/>
        <v>31.215714987268061</v>
      </c>
      <c r="S27" s="3">
        <f t="shared" si="14"/>
        <v>11.837291627675588</v>
      </c>
      <c r="T27" s="3">
        <f t="shared" si="14"/>
        <v>11.014622711466474</v>
      </c>
      <c r="U27" s="2" t="s">
        <v>2</v>
      </c>
    </row>
    <row r="28" spans="1:21" x14ac:dyDescent="0.25">
      <c r="A28" s="1" t="s">
        <v>7</v>
      </c>
      <c r="B28" s="1"/>
      <c r="C28" s="1"/>
      <c r="D28" s="1"/>
    </row>
    <row r="29" spans="1:21" x14ac:dyDescent="0.25">
      <c r="A29" s="1" t="s">
        <v>3</v>
      </c>
      <c r="B29" s="1"/>
      <c r="C29" s="1"/>
      <c r="D29" s="1"/>
    </row>
    <row r="30" spans="1:21" x14ac:dyDescent="0.25">
      <c r="A30" s="1" t="s">
        <v>4</v>
      </c>
      <c r="B30" s="1"/>
      <c r="C30" s="1"/>
      <c r="D30" s="1"/>
    </row>
    <row r="31" spans="1:21" x14ac:dyDescent="0.25">
      <c r="A31" s="1" t="s">
        <v>5</v>
      </c>
      <c r="B31" s="1"/>
      <c r="C31" s="1"/>
      <c r="D31" s="1"/>
    </row>
    <row r="35" spans="1:21" x14ac:dyDescent="0.25">
      <c r="A35">
        <v>6.4000000000000001E-2</v>
      </c>
      <c r="B35">
        <v>5.6000000000000001E-2</v>
      </c>
      <c r="C35">
        <v>5.7000000000000002E-2</v>
      </c>
      <c r="D35">
        <v>8.4000000000000005E-2</v>
      </c>
      <c r="E35">
        <v>5.7000000000000002E-2</v>
      </c>
      <c r="F35">
        <v>0.06</v>
      </c>
      <c r="G35">
        <v>5.1999999999999998E-2</v>
      </c>
      <c r="H35">
        <v>6.0999999999999999E-2</v>
      </c>
      <c r="I35">
        <v>5.5E-2</v>
      </c>
      <c r="J35">
        <v>0.05</v>
      </c>
      <c r="K35">
        <v>5.6000000000000001E-2</v>
      </c>
      <c r="L35">
        <v>7.8E-2</v>
      </c>
    </row>
    <row r="36" spans="1:21" x14ac:dyDescent="0.25">
      <c r="A36">
        <v>6.7000000000000004E-2</v>
      </c>
      <c r="B36" s="2">
        <v>1.19</v>
      </c>
      <c r="C36" s="2">
        <v>1.1930000000000001</v>
      </c>
      <c r="D36" s="2">
        <v>0.75900000000000001</v>
      </c>
      <c r="E36" s="2">
        <v>0.61199999999999999</v>
      </c>
      <c r="F36" s="2">
        <v>0.41899999999999998</v>
      </c>
      <c r="G36" s="2">
        <v>0.27200000000000002</v>
      </c>
      <c r="H36" s="2">
        <v>0.17</v>
      </c>
      <c r="I36">
        <v>5.8999999999999997E-2</v>
      </c>
      <c r="J36">
        <v>6.0999999999999999E-2</v>
      </c>
      <c r="K36">
        <v>0.06</v>
      </c>
      <c r="L36">
        <v>9.6000000000000002E-2</v>
      </c>
      <c r="M36" s="2" t="s">
        <v>0</v>
      </c>
      <c r="N36">
        <v>100</v>
      </c>
      <c r="O36">
        <f>C36/1.19*100</f>
        <v>100.25210084033614</v>
      </c>
      <c r="P36">
        <f>D36/1.19*100</f>
        <v>63.781512605042025</v>
      </c>
      <c r="Q36">
        <f t="shared" ref="Q36:T36" si="15">E36/1.19*100</f>
        <v>51.428571428571438</v>
      </c>
      <c r="R36">
        <f t="shared" si="15"/>
        <v>35.210084033613448</v>
      </c>
      <c r="S36">
        <f t="shared" si="15"/>
        <v>22.857142857142858</v>
      </c>
      <c r="T36">
        <f t="shared" si="15"/>
        <v>14.285714285714288</v>
      </c>
    </row>
    <row r="37" spans="1:21" x14ac:dyDescent="0.25">
      <c r="A37">
        <v>6.8000000000000005E-2</v>
      </c>
      <c r="B37" s="2">
        <v>1.113</v>
      </c>
      <c r="C37" s="2">
        <v>1.2290000000000001</v>
      </c>
      <c r="D37" s="2">
        <v>0.70299999999999996</v>
      </c>
      <c r="E37" s="2">
        <v>0.61199999999999999</v>
      </c>
      <c r="F37" s="2">
        <v>0.48799999999999999</v>
      </c>
      <c r="G37" s="2">
        <v>0.33500000000000002</v>
      </c>
      <c r="H37" s="2">
        <v>0.14699999999999999</v>
      </c>
      <c r="I37">
        <v>5.8000000000000003E-2</v>
      </c>
      <c r="J37">
        <v>6.7000000000000004E-2</v>
      </c>
      <c r="K37">
        <v>6.6000000000000003E-2</v>
      </c>
      <c r="L37">
        <v>5.6000000000000001E-2</v>
      </c>
      <c r="M37" s="2"/>
      <c r="N37">
        <v>100</v>
      </c>
      <c r="O37">
        <f>C37/1.113*100</f>
        <v>110.42228212039534</v>
      </c>
      <c r="P37">
        <f t="shared" ref="P37:T37" si="16">D37/1.113*100</f>
        <v>63.162623539982036</v>
      </c>
      <c r="Q37">
        <f t="shared" si="16"/>
        <v>54.986522911051217</v>
      </c>
      <c r="R37">
        <f t="shared" si="16"/>
        <v>43.845462713387242</v>
      </c>
      <c r="S37">
        <f t="shared" si="16"/>
        <v>30.098831985624443</v>
      </c>
      <c r="T37">
        <f t="shared" si="16"/>
        <v>13.20754716981132</v>
      </c>
    </row>
    <row r="38" spans="1:21" x14ac:dyDescent="0.25">
      <c r="A38">
        <v>6.9000000000000006E-2</v>
      </c>
      <c r="B38" s="2">
        <v>1.1459999999999999</v>
      </c>
      <c r="C38" s="2">
        <v>1.196</v>
      </c>
      <c r="D38" s="2">
        <v>0.70799999999999996</v>
      </c>
      <c r="E38" s="2">
        <v>0.64200000000000002</v>
      </c>
      <c r="F38" s="2">
        <v>0.42799999999999999</v>
      </c>
      <c r="G38" s="2">
        <v>0.33400000000000002</v>
      </c>
      <c r="H38" s="2">
        <v>0.152</v>
      </c>
      <c r="I38">
        <v>6.7000000000000004E-2</v>
      </c>
      <c r="J38">
        <v>6.8000000000000005E-2</v>
      </c>
      <c r="K38">
        <v>6.4000000000000001E-2</v>
      </c>
      <c r="L38">
        <v>5.3999999999999999E-2</v>
      </c>
      <c r="M38" s="2"/>
      <c r="N38">
        <v>100</v>
      </c>
      <c r="O38">
        <f>C38/1.146*100</f>
        <v>104.36300174520071</v>
      </c>
      <c r="P38">
        <f t="shared" ref="P38:T38" si="17">D38/1.146*100</f>
        <v>61.780104712041883</v>
      </c>
      <c r="Q38">
        <f t="shared" si="17"/>
        <v>56.020942408376975</v>
      </c>
      <c r="R38">
        <f t="shared" si="17"/>
        <v>37.347294938917983</v>
      </c>
      <c r="S38">
        <f t="shared" si="17"/>
        <v>29.144851657940666</v>
      </c>
      <c r="T38">
        <f t="shared" si="17"/>
        <v>13.263525305410123</v>
      </c>
    </row>
    <row r="39" spans="1:21" x14ac:dyDescent="0.25">
      <c r="A39">
        <v>4.8000000000000001E-2</v>
      </c>
      <c r="B39" s="2">
        <v>1.145</v>
      </c>
      <c r="C39" s="2">
        <v>0.84699999999999998</v>
      </c>
      <c r="D39" s="2">
        <v>0.66</v>
      </c>
      <c r="E39" s="2">
        <v>0.52200000000000002</v>
      </c>
      <c r="F39" s="2">
        <v>0.443</v>
      </c>
      <c r="G39" s="2">
        <v>0.32900000000000001</v>
      </c>
      <c r="H39" s="2">
        <v>0.29299999999999998</v>
      </c>
      <c r="I39">
        <v>6.3E-2</v>
      </c>
      <c r="J39">
        <v>6.3E-2</v>
      </c>
      <c r="K39">
        <v>6.3E-2</v>
      </c>
      <c r="L39">
        <v>7.5999999999999998E-2</v>
      </c>
      <c r="M39" s="2" t="s">
        <v>1</v>
      </c>
      <c r="N39">
        <v>100</v>
      </c>
      <c r="O39">
        <f>C39/1.145*100</f>
        <v>73.973799126637545</v>
      </c>
      <c r="P39">
        <f t="shared" ref="P39:T39" si="18">D39/1.145*100</f>
        <v>57.641921397379917</v>
      </c>
      <c r="Q39">
        <f t="shared" si="18"/>
        <v>45.589519650655028</v>
      </c>
      <c r="R39">
        <f t="shared" si="18"/>
        <v>38.689956331877731</v>
      </c>
      <c r="S39">
        <f t="shared" si="18"/>
        <v>28.733624454148472</v>
      </c>
      <c r="T39">
        <f t="shared" si="18"/>
        <v>25.589519650655017</v>
      </c>
    </row>
    <row r="40" spans="1:21" x14ac:dyDescent="0.25">
      <c r="A40">
        <v>8.5999999999999993E-2</v>
      </c>
      <c r="B40" s="2">
        <v>1.1359999999999999</v>
      </c>
      <c r="C40" s="2">
        <v>0.80500000000000005</v>
      </c>
      <c r="D40" s="2">
        <v>0.70799999999999996</v>
      </c>
      <c r="E40" s="2">
        <v>0.51300000000000001</v>
      </c>
      <c r="F40" s="2">
        <v>0.42799999999999999</v>
      </c>
      <c r="G40" s="2">
        <v>0.35099999999999998</v>
      </c>
      <c r="H40" s="2">
        <v>0.28000000000000003</v>
      </c>
      <c r="I40">
        <v>6.3E-2</v>
      </c>
      <c r="J40">
        <v>5.8000000000000003E-2</v>
      </c>
      <c r="K40">
        <v>7.0000000000000007E-2</v>
      </c>
      <c r="L40">
        <v>0.08</v>
      </c>
      <c r="M40" s="2"/>
      <c r="N40">
        <v>100</v>
      </c>
      <c r="O40">
        <f>C40/1.136*100</f>
        <v>70.862676056338032</v>
      </c>
      <c r="P40">
        <f t="shared" ref="P40:T40" si="19">D40/1.136*100</f>
        <v>62.323943661971839</v>
      </c>
      <c r="Q40">
        <f t="shared" si="19"/>
        <v>45.158450704225359</v>
      </c>
      <c r="R40">
        <f t="shared" si="19"/>
        <v>37.676056338028175</v>
      </c>
      <c r="S40">
        <f t="shared" si="19"/>
        <v>30.897887323943664</v>
      </c>
      <c r="T40">
        <f t="shared" si="19"/>
        <v>24.647887323943664</v>
      </c>
    </row>
    <row r="41" spans="1:21" x14ac:dyDescent="0.25">
      <c r="A41">
        <v>8.8999999999999996E-2</v>
      </c>
      <c r="B41" s="2">
        <v>1.157</v>
      </c>
      <c r="C41" s="2">
        <v>0.78500000000000003</v>
      </c>
      <c r="D41" s="2">
        <v>0.67600000000000005</v>
      </c>
      <c r="E41" s="2">
        <v>0.56200000000000006</v>
      </c>
      <c r="F41" s="2">
        <v>0.47</v>
      </c>
      <c r="G41" s="2">
        <v>0.38100000000000001</v>
      </c>
      <c r="H41" s="2">
        <v>0.29399999999999998</v>
      </c>
      <c r="I41">
        <v>7.0000000000000007E-2</v>
      </c>
      <c r="J41">
        <v>6.5000000000000002E-2</v>
      </c>
      <c r="K41">
        <v>7.9000000000000001E-2</v>
      </c>
      <c r="L41">
        <v>8.3000000000000004E-2</v>
      </c>
      <c r="M41" s="2"/>
      <c r="N41">
        <v>100</v>
      </c>
      <c r="O41">
        <f>C41/1.157*100</f>
        <v>67.847882454624028</v>
      </c>
      <c r="P41">
        <f t="shared" ref="P41:T41" si="20">D41/1.157*100</f>
        <v>58.426966292134829</v>
      </c>
      <c r="Q41">
        <f t="shared" si="20"/>
        <v>48.573898012100265</v>
      </c>
      <c r="R41">
        <f t="shared" si="20"/>
        <v>40.622299049265337</v>
      </c>
      <c r="S41">
        <f t="shared" si="20"/>
        <v>32.92999135695765</v>
      </c>
      <c r="T41">
        <f t="shared" si="20"/>
        <v>25.410544511668103</v>
      </c>
    </row>
    <row r="42" spans="1:21" x14ac:dyDescent="0.25">
      <c r="A42">
        <v>8.6999999999999994E-2</v>
      </c>
      <c r="B42">
        <v>8.6999999999999994E-2</v>
      </c>
      <c r="C42">
        <v>9.1999999999999998E-2</v>
      </c>
      <c r="D42">
        <v>5.8999999999999997E-2</v>
      </c>
      <c r="E42">
        <v>8.6999999999999994E-2</v>
      </c>
      <c r="F42">
        <v>0.05</v>
      </c>
      <c r="G42">
        <v>8.5000000000000006E-2</v>
      </c>
      <c r="H42">
        <v>9.1999999999999998E-2</v>
      </c>
      <c r="I42">
        <v>9.6000000000000002E-2</v>
      </c>
      <c r="J42">
        <v>9.2999999999999999E-2</v>
      </c>
      <c r="K42">
        <v>9.0999999999999998E-2</v>
      </c>
      <c r="L42">
        <v>9.1999999999999998E-2</v>
      </c>
      <c r="M42" s="2"/>
    </row>
    <row r="43" spans="1:21" x14ac:dyDescent="0.25">
      <c r="B43" s="3">
        <f>AVERAGE(B36:B38)</f>
        <v>1.1496666666666666</v>
      </c>
      <c r="C43" s="3">
        <f t="shared" ref="C43:H43" si="21">AVERAGE(C36:C38)</f>
        <v>1.2060000000000002</v>
      </c>
      <c r="D43" s="3">
        <f t="shared" si="21"/>
        <v>0.72333333333333327</v>
      </c>
      <c r="E43" s="3">
        <f>AVERAGE(E36:E38)</f>
        <v>0.622</v>
      </c>
      <c r="F43" s="3">
        <f t="shared" si="21"/>
        <v>0.44500000000000001</v>
      </c>
      <c r="G43" s="3">
        <f t="shared" si="21"/>
        <v>0.3136666666666667</v>
      </c>
      <c r="H43" s="3">
        <f t="shared" si="21"/>
        <v>0.15633333333333332</v>
      </c>
      <c r="M43" s="2"/>
      <c r="N43" s="3">
        <v>100</v>
      </c>
      <c r="O43" s="3">
        <f>B43/1.149667*100</f>
        <v>99.999971006097127</v>
      </c>
      <c r="P43" s="3">
        <f>C43/1.149667*100</f>
        <v>104.89994059149303</v>
      </c>
      <c r="Q43" s="3">
        <f t="shared" ref="P43:T43" si="22">D43/1.149667*100</f>
        <v>62.916769232598071</v>
      </c>
      <c r="R43" s="3">
        <f>E43/1.149667*100</f>
        <v>54.102622759459919</v>
      </c>
      <c r="S43" s="3">
        <f>F43/1.149667*100</f>
        <v>38.706860334340291</v>
      </c>
      <c r="T43" s="3">
        <f t="shared" si="22"/>
        <v>27.283262602707282</v>
      </c>
      <c r="U43" s="2" t="s">
        <v>0</v>
      </c>
    </row>
    <row r="44" spans="1:21" x14ac:dyDescent="0.25">
      <c r="B44" s="3">
        <f>AVERAGE(B39:B41)</f>
        <v>1.1459999999999999</v>
      </c>
      <c r="C44" s="3">
        <f t="shared" ref="C44:H44" si="23">AVERAGE(C39:C41)</f>
        <v>0.81233333333333346</v>
      </c>
      <c r="D44" s="3">
        <f t="shared" si="23"/>
        <v>0.68133333333333335</v>
      </c>
      <c r="E44" s="3">
        <f t="shared" si="23"/>
        <v>0.53233333333333344</v>
      </c>
      <c r="F44" s="3">
        <f t="shared" si="23"/>
        <v>0.44700000000000001</v>
      </c>
      <c r="G44" s="3">
        <f t="shared" si="23"/>
        <v>0.35366666666666663</v>
      </c>
      <c r="H44" s="3">
        <f t="shared" si="23"/>
        <v>0.28899999999999998</v>
      </c>
      <c r="M44" s="2"/>
      <c r="N44" s="3">
        <v>100</v>
      </c>
      <c r="O44" s="3">
        <f>C44/1.146*100</f>
        <v>70.884235020360691</v>
      </c>
      <c r="P44" s="3">
        <f t="shared" ref="P44:T44" si="24">D44/1.146*100</f>
        <v>59.453170447934852</v>
      </c>
      <c r="Q44" s="3">
        <f t="shared" si="24"/>
        <v>46.451425247236777</v>
      </c>
      <c r="R44" s="3">
        <f t="shared" si="24"/>
        <v>39.005235602094245</v>
      </c>
      <c r="S44" s="3">
        <f t="shared" si="24"/>
        <v>30.860965677719605</v>
      </c>
      <c r="T44" s="3">
        <f t="shared" si="24"/>
        <v>25.218150087260032</v>
      </c>
      <c r="U44" s="2" t="s">
        <v>1</v>
      </c>
    </row>
    <row r="45" spans="1:21" x14ac:dyDescent="0.25">
      <c r="M45" s="2"/>
    </row>
    <row r="46" spans="1:21" x14ac:dyDescent="0.25">
      <c r="M46" s="2"/>
      <c r="N46">
        <v>100</v>
      </c>
      <c r="O46">
        <v>99.785030847898653</v>
      </c>
      <c r="P46">
        <v>98.091937138386783</v>
      </c>
      <c r="Q46">
        <v>66.433772220847146</v>
      </c>
      <c r="R46">
        <v>54.904610294171007</v>
      </c>
      <c r="S46">
        <v>30.395063261237105</v>
      </c>
      <c r="T46">
        <v>15.479713915537202</v>
      </c>
    </row>
    <row r="47" spans="1:21" x14ac:dyDescent="0.25">
      <c r="A47">
        <v>4.9000000000000002E-2</v>
      </c>
      <c r="B47">
        <v>4.9000000000000002E-2</v>
      </c>
      <c r="C47">
        <v>5.3999999999999999E-2</v>
      </c>
      <c r="D47">
        <v>4.8000000000000001E-2</v>
      </c>
      <c r="E47">
        <v>0.05</v>
      </c>
      <c r="F47">
        <v>4.8000000000000001E-2</v>
      </c>
      <c r="G47">
        <v>5.3999999999999999E-2</v>
      </c>
      <c r="H47">
        <v>4.9000000000000002E-2</v>
      </c>
      <c r="I47">
        <v>4.5999999999999999E-2</v>
      </c>
      <c r="J47">
        <v>4.7E-2</v>
      </c>
      <c r="K47">
        <v>4.5999999999999999E-2</v>
      </c>
      <c r="L47">
        <v>4.4999999999999998E-2</v>
      </c>
      <c r="M47" s="2" t="s">
        <v>2</v>
      </c>
    </row>
    <row r="48" spans="1:21" x14ac:dyDescent="0.25">
      <c r="A48">
        <v>4.9000000000000002E-2</v>
      </c>
      <c r="B48" s="2">
        <v>1.161</v>
      </c>
      <c r="C48" s="2">
        <v>0.86599999999999999</v>
      </c>
      <c r="D48" s="2">
        <v>0.61699999999999999</v>
      </c>
      <c r="E48" s="2">
        <v>0.42499999999999999</v>
      </c>
      <c r="F48" s="2">
        <v>0.39200000000000002</v>
      </c>
      <c r="G48" s="2">
        <v>0.159</v>
      </c>
      <c r="H48" s="2">
        <v>0.124</v>
      </c>
      <c r="I48">
        <v>5.5E-2</v>
      </c>
      <c r="J48">
        <v>5.0999999999999997E-2</v>
      </c>
      <c r="K48">
        <v>5.0999999999999997E-2</v>
      </c>
      <c r="L48">
        <v>4.1000000000000002E-2</v>
      </c>
      <c r="M48" s="2"/>
      <c r="N48">
        <v>100</v>
      </c>
      <c r="O48">
        <f>C48/1.161*100</f>
        <v>74.590869939707147</v>
      </c>
      <c r="P48">
        <f t="shared" ref="P48:S48" si="25">D48/1.161*100</f>
        <v>53.14384151593454</v>
      </c>
      <c r="Q48">
        <f t="shared" si="25"/>
        <v>36.606373815676143</v>
      </c>
      <c r="R48">
        <f t="shared" si="25"/>
        <v>33.763996554694231</v>
      </c>
      <c r="S48">
        <f t="shared" si="25"/>
        <v>13.695090439276486</v>
      </c>
      <c r="T48">
        <f>H48/1.161*100</f>
        <v>10.680447889750216</v>
      </c>
    </row>
    <row r="49" spans="1:21" x14ac:dyDescent="0.25">
      <c r="A49">
        <v>9.0999999999999998E-2</v>
      </c>
      <c r="B49" s="2">
        <v>1.0740000000000001</v>
      </c>
      <c r="C49" s="2">
        <v>0.78700000000000003</v>
      </c>
      <c r="D49" s="2">
        <v>0.59</v>
      </c>
      <c r="E49" s="2">
        <v>0.504</v>
      </c>
      <c r="F49" s="2">
        <v>0.35099999999999998</v>
      </c>
      <c r="G49" s="2">
        <v>0.14299999999999999</v>
      </c>
      <c r="H49" s="2">
        <v>0.127</v>
      </c>
      <c r="I49">
        <v>0.06</v>
      </c>
      <c r="J49">
        <v>5.8000000000000003E-2</v>
      </c>
      <c r="K49">
        <v>5.5E-2</v>
      </c>
      <c r="L49">
        <v>0.05</v>
      </c>
      <c r="N49">
        <v>100</v>
      </c>
      <c r="O49">
        <f>C49/1.074*100</f>
        <v>73.277467411545629</v>
      </c>
      <c r="P49">
        <f t="shared" ref="P49:S49" si="26">D49/1.074*100</f>
        <v>54.934823091247665</v>
      </c>
      <c r="Q49">
        <f t="shared" si="26"/>
        <v>46.927374301675975</v>
      </c>
      <c r="R49">
        <f t="shared" si="26"/>
        <v>32.681564245810051</v>
      </c>
      <c r="S49">
        <f t="shared" si="26"/>
        <v>13.314711359404093</v>
      </c>
      <c r="T49">
        <f>H49/1.074*100</f>
        <v>11.824953445065177</v>
      </c>
    </row>
    <row r="50" spans="1:21" x14ac:dyDescent="0.25">
      <c r="A50">
        <v>5.5E-2</v>
      </c>
      <c r="B50" s="2">
        <v>1.135</v>
      </c>
      <c r="C50" s="2">
        <v>0.81</v>
      </c>
      <c r="D50" s="2">
        <v>0.68</v>
      </c>
      <c r="E50" s="2">
        <v>0.44</v>
      </c>
      <c r="F50" s="2">
        <v>0.38900000000000001</v>
      </c>
      <c r="G50" s="2">
        <v>0.152</v>
      </c>
      <c r="H50" s="2">
        <v>0.122</v>
      </c>
      <c r="I50">
        <v>9.0999999999999998E-2</v>
      </c>
      <c r="J50">
        <v>6.4000000000000001E-2</v>
      </c>
      <c r="K50">
        <v>5.6000000000000001E-2</v>
      </c>
      <c r="L50">
        <v>4.9000000000000002E-2</v>
      </c>
      <c r="N50">
        <v>100</v>
      </c>
      <c r="O50">
        <f>C50/1.135*100</f>
        <v>71.365638766519822</v>
      </c>
      <c r="P50">
        <f t="shared" ref="P50:T50" si="27">D50/1.135*100</f>
        <v>59.91189427312775</v>
      </c>
      <c r="Q50">
        <f t="shared" si="27"/>
        <v>38.766519823788549</v>
      </c>
      <c r="R50">
        <f t="shared" si="27"/>
        <v>34.273127753303967</v>
      </c>
      <c r="S50">
        <f t="shared" si="27"/>
        <v>13.392070484581497</v>
      </c>
      <c r="T50">
        <f t="shared" si="27"/>
        <v>10.748898678414097</v>
      </c>
    </row>
    <row r="51" spans="1:21" x14ac:dyDescent="0.25">
      <c r="A51">
        <v>5.5E-2</v>
      </c>
      <c r="B51">
        <v>6.7000000000000004E-2</v>
      </c>
      <c r="C51">
        <v>6.4000000000000001E-2</v>
      </c>
      <c r="D51">
        <v>6.3E-2</v>
      </c>
      <c r="E51">
        <v>6.2E-2</v>
      </c>
      <c r="F51">
        <v>5.7000000000000002E-2</v>
      </c>
      <c r="G51">
        <v>6.7000000000000004E-2</v>
      </c>
      <c r="H51">
        <v>7.0999999999999994E-2</v>
      </c>
      <c r="I51">
        <v>6.9000000000000006E-2</v>
      </c>
      <c r="J51">
        <v>6.7000000000000004E-2</v>
      </c>
      <c r="K51">
        <v>5.8999999999999997E-2</v>
      </c>
      <c r="L51">
        <v>4.2999999999999997E-2</v>
      </c>
    </row>
    <row r="52" spans="1:21" x14ac:dyDescent="0.25">
      <c r="A52">
        <v>5.2999999999999999E-2</v>
      </c>
      <c r="B52">
        <v>0.06</v>
      </c>
      <c r="C52">
        <v>6.3E-2</v>
      </c>
      <c r="D52">
        <v>6.8000000000000005E-2</v>
      </c>
      <c r="E52">
        <v>6.9000000000000006E-2</v>
      </c>
      <c r="F52">
        <v>6.0999999999999999E-2</v>
      </c>
      <c r="G52">
        <v>6.2E-2</v>
      </c>
      <c r="H52">
        <v>6.7000000000000004E-2</v>
      </c>
      <c r="I52">
        <v>4.8000000000000001E-2</v>
      </c>
      <c r="J52">
        <v>6.4000000000000001E-2</v>
      </c>
      <c r="K52">
        <v>6.7000000000000004E-2</v>
      </c>
      <c r="L52">
        <v>4.4999999999999998E-2</v>
      </c>
    </row>
    <row r="53" spans="1:21" x14ac:dyDescent="0.25">
      <c r="A53">
        <v>4.5999999999999999E-2</v>
      </c>
      <c r="B53">
        <v>7.5999999999999998E-2</v>
      </c>
      <c r="C53">
        <v>5.8000000000000003E-2</v>
      </c>
      <c r="D53">
        <v>7.0000000000000007E-2</v>
      </c>
      <c r="E53">
        <v>5.8000000000000003E-2</v>
      </c>
      <c r="F53">
        <v>5.2999999999999999E-2</v>
      </c>
      <c r="G53">
        <v>6.6000000000000003E-2</v>
      </c>
      <c r="H53">
        <v>5.8999999999999997E-2</v>
      </c>
      <c r="I53">
        <v>6.3E-2</v>
      </c>
      <c r="J53">
        <v>6.4000000000000001E-2</v>
      </c>
      <c r="K53">
        <v>6.0999999999999999E-2</v>
      </c>
      <c r="L53">
        <v>5.5E-2</v>
      </c>
    </row>
    <row r="54" spans="1:21" x14ac:dyDescent="0.25">
      <c r="A54">
        <v>5.6000000000000001E-2</v>
      </c>
      <c r="B54">
        <v>7.8E-2</v>
      </c>
      <c r="C54">
        <v>8.6999999999999994E-2</v>
      </c>
      <c r="D54">
        <v>9.9000000000000005E-2</v>
      </c>
      <c r="E54">
        <v>7.6999999999999999E-2</v>
      </c>
      <c r="F54">
        <v>7.2999999999999995E-2</v>
      </c>
      <c r="G54">
        <v>5.1999999999999998E-2</v>
      </c>
      <c r="H54">
        <v>6.5000000000000002E-2</v>
      </c>
      <c r="I54">
        <v>5.3999999999999999E-2</v>
      </c>
      <c r="J54">
        <v>5.3999999999999999E-2</v>
      </c>
      <c r="K54">
        <v>5.2999999999999999E-2</v>
      </c>
      <c r="L54">
        <v>4.4999999999999998E-2</v>
      </c>
    </row>
    <row r="55" spans="1:21" x14ac:dyDescent="0.25">
      <c r="B55" s="3">
        <f>AVERAGE(B48:B50)</f>
        <v>1.1233333333333333</v>
      </c>
      <c r="C55" s="3">
        <f t="shared" ref="C55:H55" si="28">AVERAGE(C48:C50)</f>
        <v>0.82100000000000006</v>
      </c>
      <c r="D55" s="3">
        <f t="shared" si="28"/>
        <v>0.629</v>
      </c>
      <c r="E55" s="3">
        <f t="shared" si="28"/>
        <v>0.45633333333333331</v>
      </c>
      <c r="F55" s="3">
        <f t="shared" si="28"/>
        <v>0.37733333333333335</v>
      </c>
      <c r="G55" s="3">
        <f t="shared" si="28"/>
        <v>0.15133333333333332</v>
      </c>
      <c r="H55" s="3">
        <f t="shared" si="28"/>
        <v>0.12433333333333334</v>
      </c>
      <c r="N55" s="3">
        <v>100</v>
      </c>
      <c r="O55" s="3">
        <f>C55/1.123333*100</f>
        <v>73.086075099725562</v>
      </c>
      <c r="P55" s="3">
        <f t="shared" ref="P55:T55" si="29">D55/1.123333*100</f>
        <v>55.994081897353688</v>
      </c>
      <c r="Q55" s="3">
        <f t="shared" si="29"/>
        <v>40.623157454942863</v>
      </c>
      <c r="R55" s="3">
        <f t="shared" si="29"/>
        <v>33.590514418550278</v>
      </c>
      <c r="S55" s="3">
        <f t="shared" si="29"/>
        <v>13.471814086591715</v>
      </c>
      <c r="T55" s="3">
        <f t="shared" si="29"/>
        <v>11.068252542508175</v>
      </c>
      <c r="U55" s="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2020-04-24T00:39:13Z</dcterms:created>
  <dcterms:modified xsi:type="dcterms:W3CDTF">2020-04-24T02:42:36Z</dcterms:modified>
</cp:coreProperties>
</file>