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Protocols\"/>
    </mc:Choice>
  </mc:AlternateContent>
  <bookViews>
    <workbookView xWindow="0" yWindow="0" windowWidth="1536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27" i="1"/>
  <c r="F28" i="1"/>
  <c r="F29" i="1"/>
  <c r="F30" i="1"/>
  <c r="F31" i="1"/>
  <c r="F26" i="1"/>
  <c r="D26" i="1" s="1"/>
  <c r="E26" i="1" s="1"/>
  <c r="D31" i="1"/>
  <c r="E31" i="1" s="1"/>
  <c r="B30" i="1"/>
  <c r="B29" i="1"/>
  <c r="D28" i="1"/>
  <c r="E28" i="1" s="1"/>
  <c r="B27" i="1"/>
  <c r="B25" i="1"/>
  <c r="F15" i="1"/>
  <c r="D15" i="1" s="1"/>
  <c r="E15" i="1" s="1"/>
  <c r="F16" i="1"/>
  <c r="F17" i="1"/>
  <c r="F18" i="1"/>
  <c r="F19" i="1"/>
  <c r="B19" i="1" s="1"/>
  <c r="F14" i="1"/>
  <c r="D14" i="1" s="1"/>
  <c r="E14" i="1" s="1"/>
  <c r="D18" i="1"/>
  <c r="D17" i="1"/>
  <c r="E17" i="1" s="1"/>
  <c r="D16" i="1"/>
  <c r="E16" i="1" s="1"/>
  <c r="B13" i="1"/>
  <c r="E5" i="1"/>
  <c r="E6" i="1"/>
  <c r="E7" i="1"/>
  <c r="E4" i="1"/>
  <c r="B26" i="1" l="1"/>
  <c r="B28" i="1"/>
  <c r="B31" i="1"/>
  <c r="D27" i="1"/>
  <c r="E27" i="1" s="1"/>
  <c r="D29" i="1"/>
  <c r="E29" i="1" s="1"/>
  <c r="D30" i="1"/>
  <c r="E30" i="1" s="1"/>
  <c r="D19" i="1"/>
  <c r="E19" i="1" s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<sst xmlns="http://schemas.openxmlformats.org/spreadsheetml/2006/main" count="31" uniqueCount="18">
  <si>
    <t>Replicates</t>
  </si>
  <si>
    <t>Constrain</t>
  </si>
  <si>
    <t>IC50 (M)</t>
  </si>
  <si>
    <t>IC50 (uM)</t>
  </si>
  <si>
    <t>7, 8, 9, 11</t>
  </si>
  <si>
    <t>8, 9, 11</t>
  </si>
  <si>
    <t>Y</t>
  </si>
  <si>
    <t>N</t>
  </si>
  <si>
    <t>Selumetinib 1.515uM</t>
  </si>
  <si>
    <t>IC50 Equivalent</t>
  </si>
  <si>
    <t>11x conc (uM)</t>
  </si>
  <si>
    <t>Dilution</t>
  </si>
  <si>
    <t>Volume</t>
  </si>
  <si>
    <t>DMSO</t>
  </si>
  <si>
    <t>Final conc (uM)</t>
  </si>
  <si>
    <t xml:space="preserve"> -</t>
  </si>
  <si>
    <t>Selumetinib 1.996uM</t>
  </si>
  <si>
    <t>Selumetinib troubleshooting concentrations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</si>
</sst>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3" borderId="0" xfId="0" applyFont="1" applyFill="1"/>
    <xf numFmtId="0" fontId="0" fillId="3" borderId="0" xfId="0" applyFill="1"/>
    <xf numFmtId="0" fontId="2" fillId="2" borderId="0" xfId="0" applyFont="1" applyFill="1"/>
    <xf numFmtId="0" fontId="1" fillId="0" borderId="0" xfId="0" applyFont="1" applyFill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D13" sqref="D13:E19"/>
    </sheetView>
  </sheetViews>
  <sheetFormatPr defaultColWidth="16.7109375" defaultRowHeight="15" x14ac:dyDescent="0.25"/>
  <sheetData>
    <row r="1" spans="1:6" x14ac:dyDescent="0.25">
      <c r="A1" s="1" t="s">
        <v>17</v>
      </c>
      <c r="B1" s="1"/>
    </row>
    <row r="3" spans="1:6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6" x14ac:dyDescent="0.25">
      <c r="A4" s="2" t="s">
        <v>4</v>
      </c>
      <c r="B4" s="2" t="s">
        <v>6</v>
      </c>
      <c r="C4" s="6">
        <v>1.996E-6</v>
      </c>
      <c r="D4" s="2"/>
      <c r="E4" s="5">
        <f>C4*1000000</f>
        <v>1.996</v>
      </c>
    </row>
    <row r="5" spans="1:6" x14ac:dyDescent="0.25">
      <c r="A5" s="2" t="s">
        <v>4</v>
      </c>
      <c r="B5" s="2" t="s">
        <v>7</v>
      </c>
      <c r="C5" s="6">
        <v>1.9199999999999998E-6</v>
      </c>
      <c r="D5" s="2"/>
      <c r="E5">
        <f t="shared" ref="E5:E7" si="0">C5*1000000</f>
        <v>1.92</v>
      </c>
    </row>
    <row r="6" spans="1:6" x14ac:dyDescent="0.25">
      <c r="A6" s="2" t="s">
        <v>5</v>
      </c>
      <c r="B6" s="2" t="s">
        <v>6</v>
      </c>
      <c r="C6" s="6">
        <v>1.8059999999999999E-6</v>
      </c>
      <c r="D6" s="2"/>
      <c r="E6">
        <f t="shared" si="0"/>
        <v>1.806</v>
      </c>
    </row>
    <row r="7" spans="1:6" x14ac:dyDescent="0.25">
      <c r="A7" s="2" t="s">
        <v>5</v>
      </c>
      <c r="B7" s="2" t="s">
        <v>7</v>
      </c>
      <c r="C7" s="6">
        <v>1.5149999999999999E-6</v>
      </c>
      <c r="D7" s="2"/>
      <c r="E7" s="4">
        <f t="shared" si="0"/>
        <v>1.5149999999999999</v>
      </c>
    </row>
    <row r="9" spans="1:6" x14ac:dyDescent="0.25">
      <c r="C9" s="3"/>
    </row>
    <row r="10" spans="1:6" x14ac:dyDescent="0.25">
      <c r="A10" s="7" t="s">
        <v>8</v>
      </c>
    </row>
    <row r="12" spans="1:6" x14ac:dyDescent="0.25">
      <c r="A12" s="8" t="s">
        <v>9</v>
      </c>
      <c r="B12" s="8" t="s">
        <v>10</v>
      </c>
      <c r="C12" s="8" t="s">
        <v>11</v>
      </c>
      <c r="D12" s="8" t="s">
        <v>12</v>
      </c>
      <c r="E12" s="8" t="s">
        <v>13</v>
      </c>
      <c r="F12" s="8" t="s">
        <v>14</v>
      </c>
    </row>
    <row r="13" spans="1:6" x14ac:dyDescent="0.25">
      <c r="A13" s="9">
        <v>0</v>
      </c>
      <c r="B13" s="9">
        <f>11*F13</f>
        <v>0</v>
      </c>
      <c r="C13" s="9" t="s">
        <v>15</v>
      </c>
      <c r="D13" s="11" t="s">
        <v>15</v>
      </c>
      <c r="E13" s="12">
        <v>2.08</v>
      </c>
      <c r="F13" s="9">
        <v>0</v>
      </c>
    </row>
    <row r="14" spans="1:6" x14ac:dyDescent="0.25">
      <c r="A14" s="9">
        <v>0.1</v>
      </c>
      <c r="B14" s="9">
        <f t="shared" ref="B14:B19" si="1">11*F14</f>
        <v>1.6664999999999999</v>
      </c>
      <c r="C14" s="9">
        <v>0.4</v>
      </c>
      <c r="D14" s="12">
        <f>F14/C14*1.1</f>
        <v>0.41662500000000002</v>
      </c>
      <c r="E14" s="12">
        <f>2.08-D14</f>
        <v>1.663375</v>
      </c>
      <c r="F14" s="10">
        <f>1.515*A14</f>
        <v>0.1515</v>
      </c>
    </row>
    <row r="15" spans="1:6" x14ac:dyDescent="0.25">
      <c r="A15" s="9">
        <v>0.25</v>
      </c>
      <c r="B15" s="9">
        <f t="shared" si="1"/>
        <v>4.1662499999999998</v>
      </c>
      <c r="C15" s="9">
        <v>0.4</v>
      </c>
      <c r="D15" s="12">
        <f t="shared" ref="D15:D19" si="2">F15/C15*1.1</f>
        <v>1.0415624999999999</v>
      </c>
      <c r="E15" s="12">
        <f t="shared" ref="E15:E19" si="3">2.08-D15</f>
        <v>1.0384375000000001</v>
      </c>
      <c r="F15" s="10">
        <f t="shared" ref="F15:F19" si="4">1.515*A15</f>
        <v>0.37874999999999998</v>
      </c>
    </row>
    <row r="16" spans="1:6" x14ac:dyDescent="0.25">
      <c r="A16" s="9">
        <v>0.5</v>
      </c>
      <c r="B16" s="9">
        <f t="shared" si="1"/>
        <v>8.3324999999999996</v>
      </c>
      <c r="C16" s="9">
        <v>0.4</v>
      </c>
      <c r="D16" s="12">
        <f t="shared" si="2"/>
        <v>2.0831249999999999</v>
      </c>
      <c r="E16" s="12">
        <f t="shared" si="3"/>
        <v>-3.1249999999998224E-3</v>
      </c>
      <c r="F16" s="10">
        <f t="shared" si="4"/>
        <v>0.75749999999999995</v>
      </c>
    </row>
    <row r="17" spans="1:6" x14ac:dyDescent="0.25">
      <c r="A17" s="9">
        <v>1</v>
      </c>
      <c r="B17" s="9">
        <f t="shared" si="1"/>
        <v>16.664999999999999</v>
      </c>
      <c r="C17" s="9">
        <v>4</v>
      </c>
      <c r="D17" s="12">
        <f t="shared" si="2"/>
        <v>0.41662500000000002</v>
      </c>
      <c r="E17" s="12">
        <f t="shared" si="3"/>
        <v>1.663375</v>
      </c>
      <c r="F17" s="10">
        <f t="shared" si="4"/>
        <v>1.5149999999999999</v>
      </c>
    </row>
    <row r="18" spans="1:6" x14ac:dyDescent="0.25">
      <c r="A18" s="9">
        <v>2.5</v>
      </c>
      <c r="B18" s="9">
        <f t="shared" si="1"/>
        <v>41.662499999999994</v>
      </c>
      <c r="C18" s="9">
        <v>4</v>
      </c>
      <c r="D18" s="12">
        <f t="shared" si="2"/>
        <v>1.0415624999999999</v>
      </c>
      <c r="E18" s="12">
        <f t="shared" si="3"/>
        <v>1.0384375000000001</v>
      </c>
      <c r="F18" s="10">
        <f t="shared" si="4"/>
        <v>3.7874999999999996</v>
      </c>
    </row>
    <row r="19" spans="1:6" x14ac:dyDescent="0.25">
      <c r="A19" s="9">
        <v>5</v>
      </c>
      <c r="B19" s="9">
        <f t="shared" si="1"/>
        <v>83.324999999999989</v>
      </c>
      <c r="C19" s="9">
        <v>4</v>
      </c>
      <c r="D19" s="12">
        <f t="shared" si="2"/>
        <v>2.0831249999999999</v>
      </c>
      <c r="E19" s="12">
        <f t="shared" si="3"/>
        <v>-3.1249999999998224E-3</v>
      </c>
      <c r="F19" s="10">
        <f t="shared" si="4"/>
        <v>7.5749999999999993</v>
      </c>
    </row>
    <row r="22" spans="1:6" x14ac:dyDescent="0.25">
      <c r="A22" s="7" t="s">
        <v>16</v>
      </c>
    </row>
    <row r="24" spans="1:6" x14ac:dyDescent="0.25">
      <c r="A24" s="8" t="s">
        <v>9</v>
      </c>
      <c r="B24" s="8" t="s">
        <v>10</v>
      </c>
      <c r="C24" s="8" t="s">
        <v>11</v>
      </c>
      <c r="D24" s="8" t="s">
        <v>12</v>
      </c>
      <c r="E24" s="8" t="s">
        <v>13</v>
      </c>
      <c r="F24" s="8" t="s">
        <v>14</v>
      </c>
    </row>
    <row r="25" spans="1:6" x14ac:dyDescent="0.25">
      <c r="A25" s="9">
        <v>0</v>
      </c>
      <c r="B25" s="9">
        <f>11*F25</f>
        <v>0</v>
      </c>
      <c r="C25" s="9" t="s">
        <v>15</v>
      </c>
      <c r="D25" s="11" t="s">
        <v>15</v>
      </c>
      <c r="E25" s="12">
        <v>2.74</v>
      </c>
      <c r="F25" s="9">
        <v>0</v>
      </c>
    </row>
    <row r="26" spans="1:6" x14ac:dyDescent="0.25">
      <c r="A26" s="9">
        <v>0.1</v>
      </c>
      <c r="B26" s="9">
        <f t="shared" ref="B26:B31" si="5">11*F26</f>
        <v>2.1955999999999998</v>
      </c>
      <c r="C26" s="9">
        <v>0.4</v>
      </c>
      <c r="D26" s="12">
        <f>F26/C26*1.1</f>
        <v>0.54890000000000005</v>
      </c>
      <c r="E26" s="12">
        <f>2.74-D26</f>
        <v>2.1911</v>
      </c>
      <c r="F26" s="10">
        <f>1.996*A26</f>
        <v>0.1996</v>
      </c>
    </row>
    <row r="27" spans="1:6" x14ac:dyDescent="0.25">
      <c r="A27" s="9">
        <v>0.25</v>
      </c>
      <c r="B27" s="9">
        <f t="shared" si="5"/>
        <v>5.4889999999999999</v>
      </c>
      <c r="C27" s="9">
        <v>0.4</v>
      </c>
      <c r="D27" s="12">
        <f t="shared" ref="D27:D31" si="6">F27/C27*1.1</f>
        <v>1.37225</v>
      </c>
      <c r="E27" s="12">
        <f t="shared" ref="E27:E31" si="7">2.74-D27</f>
        <v>1.3677500000000002</v>
      </c>
      <c r="F27" s="10">
        <f t="shared" ref="F27:F31" si="8">1.996*A27</f>
        <v>0.499</v>
      </c>
    </row>
    <row r="28" spans="1:6" x14ac:dyDescent="0.25">
      <c r="A28" s="9">
        <v>0.5</v>
      </c>
      <c r="B28" s="9">
        <f t="shared" si="5"/>
        <v>10.978</v>
      </c>
      <c r="C28" s="9">
        <v>0.4</v>
      </c>
      <c r="D28" s="12">
        <f t="shared" si="6"/>
        <v>2.7444999999999999</v>
      </c>
      <c r="E28" s="12">
        <f t="shared" si="7"/>
        <v>-4.4999999999997264E-3</v>
      </c>
      <c r="F28" s="10">
        <f t="shared" si="8"/>
        <v>0.998</v>
      </c>
    </row>
    <row r="29" spans="1:6" x14ac:dyDescent="0.25">
      <c r="A29" s="9">
        <v>1</v>
      </c>
      <c r="B29" s="9">
        <f t="shared" si="5"/>
        <v>21.956</v>
      </c>
      <c r="C29" s="9">
        <v>4</v>
      </c>
      <c r="D29" s="12">
        <f t="shared" si="6"/>
        <v>0.54890000000000005</v>
      </c>
      <c r="E29" s="12">
        <f t="shared" si="7"/>
        <v>2.1911</v>
      </c>
      <c r="F29" s="10">
        <f t="shared" si="8"/>
        <v>1.996</v>
      </c>
    </row>
    <row r="30" spans="1:6" x14ac:dyDescent="0.25">
      <c r="A30" s="9">
        <v>2.5</v>
      </c>
      <c r="B30" s="9">
        <f t="shared" si="5"/>
        <v>54.89</v>
      </c>
      <c r="C30" s="9">
        <v>4</v>
      </c>
      <c r="D30" s="12">
        <f t="shared" si="6"/>
        <v>1.3722500000000002</v>
      </c>
      <c r="E30" s="12">
        <f t="shared" si="7"/>
        <v>1.36775</v>
      </c>
      <c r="F30" s="10">
        <f t="shared" si="8"/>
        <v>4.99</v>
      </c>
    </row>
    <row r="31" spans="1:6" x14ac:dyDescent="0.25">
      <c r="A31" s="9">
        <v>5</v>
      </c>
      <c r="B31" s="9">
        <f t="shared" si="5"/>
        <v>109.78</v>
      </c>
      <c r="C31" s="9">
        <v>4</v>
      </c>
      <c r="D31" s="12">
        <f t="shared" si="6"/>
        <v>2.7445000000000004</v>
      </c>
      <c r="E31" s="12">
        <f t="shared" si="7"/>
        <v>-4.5000000000001705E-3</v>
      </c>
      <c r="F31" s="10">
        <f t="shared" si="8"/>
        <v>9.98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cp:lastPrinted>2019-12-16T21:27:04Z</cp:lastPrinted>
  <dcterms:created xsi:type="dcterms:W3CDTF">2019-12-16T21:03:19Z</dcterms:created>
  <dcterms:modified xsi:type="dcterms:W3CDTF">2019-12-19T01:05:42Z</dcterms:modified>
</cp:coreProperties>
</file>