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SRB\"/>
    </mc:Choice>
  </mc:AlternateContent>
  <bookViews>
    <workbookView xWindow="0" yWindow="0" windowWidth="8070" windowHeight="3930"/>
  </bookViews>
  <sheets>
    <sheet name="Cr+S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  <c r="G42" i="2"/>
  <c r="G43" i="2"/>
  <c r="G44" i="2"/>
  <c r="G45" i="2"/>
  <c r="G40" i="2"/>
  <c r="E23" i="2"/>
  <c r="E24" i="2"/>
  <c r="E25" i="2"/>
  <c r="E26" i="2"/>
  <c r="E27" i="2"/>
  <c r="E28" i="2"/>
  <c r="F24" i="2"/>
  <c r="F25" i="2"/>
  <c r="F26" i="2"/>
  <c r="F27" i="2"/>
  <c r="F28" i="2"/>
  <c r="F23" i="2"/>
  <c r="F12" i="2"/>
  <c r="F13" i="2"/>
  <c r="F14" i="2"/>
  <c r="F15" i="2"/>
  <c r="F16" i="2"/>
  <c r="F11" i="2"/>
  <c r="E11" i="2"/>
  <c r="E12" i="2"/>
  <c r="E13" i="2"/>
  <c r="E14" i="2"/>
  <c r="E15" i="2"/>
  <c r="E16" i="2"/>
  <c r="C23" i="2"/>
  <c r="C24" i="2"/>
  <c r="C25" i="2"/>
  <c r="C26" i="2"/>
  <c r="C27" i="2"/>
  <c r="C28" i="2"/>
  <c r="C22" i="2"/>
  <c r="G23" i="2"/>
  <c r="G24" i="2"/>
  <c r="G25" i="2"/>
  <c r="G26" i="2"/>
  <c r="G27" i="2"/>
  <c r="G28" i="2"/>
  <c r="G22" i="2"/>
  <c r="C11" i="2"/>
  <c r="C12" i="2"/>
  <c r="C13" i="2"/>
  <c r="C14" i="2"/>
  <c r="C15" i="2"/>
  <c r="C16" i="2"/>
  <c r="C10" i="2"/>
  <c r="G12" i="2"/>
  <c r="G13" i="2"/>
  <c r="G14" i="2"/>
  <c r="G15" i="2"/>
  <c r="G16" i="2"/>
  <c r="G11" i="2"/>
</calcChain>
</file>

<file path=xl/sharedStrings.xml><?xml version="1.0" encoding="utf-8"?>
<sst xmlns="http://schemas.openxmlformats.org/spreadsheetml/2006/main" count="35" uniqueCount="20">
  <si>
    <t>Crizotinib</t>
  </si>
  <si>
    <t>Selumetinib</t>
  </si>
  <si>
    <t>Dilution</t>
  </si>
  <si>
    <t>DMSO</t>
  </si>
  <si>
    <t>Volume</t>
  </si>
  <si>
    <t>IC50 = 1.128e-007M</t>
  </si>
  <si>
    <t xml:space="preserve"> = 0.1128uM</t>
  </si>
  <si>
    <t>IC50 = 4.091e-006M</t>
  </si>
  <si>
    <t xml:space="preserve"> = 4.091uM</t>
  </si>
  <si>
    <t>IC50 Equivalent</t>
  </si>
  <si>
    <t>Final conc</t>
  </si>
  <si>
    <t>11x conc</t>
  </si>
  <si>
    <t>Final conc (uM)</t>
  </si>
  <si>
    <t>11x conc (uM)</t>
  </si>
  <si>
    <t xml:space="preserve"> -</t>
  </si>
  <si>
    <t>Crizotinib + selumetinib combination</t>
  </si>
  <si>
    <t>C dilution</t>
  </si>
  <si>
    <t>C volume</t>
  </si>
  <si>
    <t>S dilution</t>
  </si>
  <si>
    <t>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</si>
</sst>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3" zoomScale="91" zoomScaleNormal="91" workbookViewId="0">
      <selection activeCell="H35" sqref="H35"/>
    </sheetView>
  </sheetViews>
  <sheetFormatPr defaultColWidth="16.7109375" defaultRowHeight="15" x14ac:dyDescent="0.25"/>
  <cols>
    <col min="1" max="1" width="16.7109375" style="1"/>
    <col min="2" max="2" width="18" style="1" bestFit="1" customWidth="1"/>
    <col min="3" max="3" width="16.7109375" style="1" customWidth="1"/>
    <col min="4" max="4" width="16.7109375" style="1"/>
    <col min="5" max="5" width="18" style="1" bestFit="1" customWidth="1"/>
    <col min="6" max="16384" width="16.7109375" style="1"/>
  </cols>
  <sheetData>
    <row r="1" spans="1:10" x14ac:dyDescent="0.25">
      <c r="B1" s="2"/>
      <c r="C1" s="2"/>
      <c r="D1" s="2"/>
      <c r="E1" s="2"/>
    </row>
    <row r="2" spans="1:10" x14ac:dyDescent="0.25">
      <c r="A2" s="2"/>
      <c r="B2" s="3" t="s">
        <v>0</v>
      </c>
      <c r="C2" s="3"/>
      <c r="D2" s="4"/>
      <c r="E2" s="5" t="s">
        <v>1</v>
      </c>
      <c r="F2" s="6"/>
    </row>
    <row r="3" spans="1:10" x14ac:dyDescent="0.25">
      <c r="A3" s="2"/>
      <c r="B3" s="3" t="s">
        <v>5</v>
      </c>
      <c r="C3" s="3"/>
      <c r="D3" s="4"/>
      <c r="E3" s="7" t="s">
        <v>7</v>
      </c>
      <c r="F3" s="6"/>
    </row>
    <row r="4" spans="1:10" x14ac:dyDescent="0.25">
      <c r="A4" s="2"/>
      <c r="B4" s="3" t="s">
        <v>6</v>
      </c>
      <c r="C4" s="3"/>
      <c r="D4" s="4"/>
      <c r="E4" s="5" t="s">
        <v>8</v>
      </c>
      <c r="F4" s="6"/>
    </row>
    <row r="6" spans="1:10" x14ac:dyDescent="0.25">
      <c r="E6" s="8"/>
    </row>
    <row r="7" spans="1:10" x14ac:dyDescent="0.25">
      <c r="B7" s="9" t="s">
        <v>0</v>
      </c>
      <c r="C7" s="10"/>
      <c r="D7" s="10"/>
      <c r="E7" s="10"/>
      <c r="F7" s="10"/>
      <c r="G7" s="10"/>
    </row>
    <row r="8" spans="1:10" x14ac:dyDescent="0.25">
      <c r="B8" s="10"/>
      <c r="C8" s="10"/>
      <c r="D8" s="10"/>
      <c r="E8" s="10"/>
      <c r="F8" s="10"/>
      <c r="G8" s="10"/>
    </row>
    <row r="9" spans="1:10" x14ac:dyDescent="0.25">
      <c r="B9" s="15" t="s">
        <v>9</v>
      </c>
      <c r="C9" s="15" t="s">
        <v>13</v>
      </c>
      <c r="D9" s="15" t="s">
        <v>2</v>
      </c>
      <c r="E9" s="15" t="s">
        <v>4</v>
      </c>
      <c r="F9" s="15" t="s">
        <v>3</v>
      </c>
      <c r="G9" s="15" t="s">
        <v>12</v>
      </c>
    </row>
    <row r="10" spans="1:10" x14ac:dyDescent="0.25">
      <c r="B10" s="16">
        <v>0</v>
      </c>
      <c r="C10" s="16">
        <f>11*G10</f>
        <v>0</v>
      </c>
      <c r="D10" s="16" t="s">
        <v>14</v>
      </c>
      <c r="E10" s="16" t="s">
        <v>14</v>
      </c>
      <c r="F10" s="17">
        <v>3.1019999999999999</v>
      </c>
      <c r="G10" s="16">
        <v>0</v>
      </c>
      <c r="H10" s="12"/>
      <c r="I10" s="12"/>
      <c r="J10" s="12"/>
    </row>
    <row r="11" spans="1:10" x14ac:dyDescent="0.25">
      <c r="B11" s="16">
        <v>0.1</v>
      </c>
      <c r="C11" s="16">
        <f t="shared" ref="C11:C16" si="0">11*G11</f>
        <v>0.12408</v>
      </c>
      <c r="D11" s="16">
        <v>4.0000000000000001E-3</v>
      </c>
      <c r="E11" s="17">
        <f>G11/D11*1.1</f>
        <v>3.1019999999999999</v>
      </c>
      <c r="F11" s="17">
        <f>3.102-E11</f>
        <v>0</v>
      </c>
      <c r="G11" s="17">
        <f>0.1128*B11</f>
        <v>1.128E-2</v>
      </c>
    </row>
    <row r="12" spans="1:10" x14ac:dyDescent="0.25">
      <c r="B12" s="16">
        <v>0.25</v>
      </c>
      <c r="C12" s="16">
        <f t="shared" si="0"/>
        <v>0.31019999999999998</v>
      </c>
      <c r="D12" s="16">
        <v>0.04</v>
      </c>
      <c r="E12" s="17">
        <f t="shared" ref="E12:E16" si="1">G12/D12*1.1</f>
        <v>0.77549999999999997</v>
      </c>
      <c r="F12" s="17">
        <f t="shared" ref="F12:F16" si="2">3.102-E12</f>
        <v>2.3264999999999998</v>
      </c>
      <c r="G12" s="17">
        <f t="shared" ref="G12:G16" si="3">0.1128*B12</f>
        <v>2.8199999999999999E-2</v>
      </c>
    </row>
    <row r="13" spans="1:10" x14ac:dyDescent="0.25">
      <c r="B13" s="16">
        <v>0.5</v>
      </c>
      <c r="C13" s="16">
        <f t="shared" si="0"/>
        <v>0.62039999999999995</v>
      </c>
      <c r="D13" s="16">
        <v>0.04</v>
      </c>
      <c r="E13" s="17">
        <f t="shared" si="1"/>
        <v>1.5509999999999999</v>
      </c>
      <c r="F13" s="17">
        <f t="shared" si="2"/>
        <v>1.5509999999999999</v>
      </c>
      <c r="G13" s="17">
        <f t="shared" si="3"/>
        <v>5.6399999999999999E-2</v>
      </c>
    </row>
    <row r="14" spans="1:10" x14ac:dyDescent="0.25">
      <c r="B14" s="16">
        <v>1</v>
      </c>
      <c r="C14" s="16">
        <f t="shared" si="0"/>
        <v>1.2407999999999999</v>
      </c>
      <c r="D14" s="16">
        <v>0.4</v>
      </c>
      <c r="E14" s="17">
        <f t="shared" si="1"/>
        <v>0.31019999999999998</v>
      </c>
      <c r="F14" s="17">
        <f t="shared" si="2"/>
        <v>2.7917999999999998</v>
      </c>
      <c r="G14" s="17">
        <f t="shared" si="3"/>
        <v>0.1128</v>
      </c>
    </row>
    <row r="15" spans="1:10" x14ac:dyDescent="0.25">
      <c r="B15" s="16">
        <v>2.5</v>
      </c>
      <c r="C15" s="16">
        <f t="shared" si="0"/>
        <v>3.1019999999999999</v>
      </c>
      <c r="D15" s="16">
        <v>0.4</v>
      </c>
      <c r="E15" s="17">
        <f t="shared" si="1"/>
        <v>0.77549999999999986</v>
      </c>
      <c r="F15" s="17">
        <f t="shared" si="2"/>
        <v>2.3265000000000002</v>
      </c>
      <c r="G15" s="17">
        <f t="shared" si="3"/>
        <v>0.28199999999999997</v>
      </c>
      <c r="H15" s="12"/>
      <c r="J15" s="12"/>
    </row>
    <row r="16" spans="1:10" x14ac:dyDescent="0.25">
      <c r="B16" s="16">
        <v>5</v>
      </c>
      <c r="C16" s="16">
        <f t="shared" si="0"/>
        <v>6.2039999999999997</v>
      </c>
      <c r="D16" s="16">
        <v>4</v>
      </c>
      <c r="E16" s="17">
        <f t="shared" si="1"/>
        <v>0.15509999999999999</v>
      </c>
      <c r="F16" s="17">
        <f t="shared" si="2"/>
        <v>2.9468999999999999</v>
      </c>
      <c r="G16" s="17">
        <f t="shared" si="3"/>
        <v>0.56399999999999995</v>
      </c>
    </row>
    <row r="19" spans="2:7" x14ac:dyDescent="0.25">
      <c r="B19" s="13" t="s">
        <v>1</v>
      </c>
      <c r="C19" s="6"/>
      <c r="D19" s="6"/>
      <c r="E19" s="6"/>
      <c r="F19" s="6"/>
      <c r="G19" s="6"/>
    </row>
    <row r="20" spans="2:7" x14ac:dyDescent="0.25">
      <c r="B20" s="6"/>
      <c r="C20" s="6"/>
      <c r="D20" s="6"/>
      <c r="E20" s="6"/>
      <c r="F20" s="6"/>
      <c r="G20" s="6"/>
    </row>
    <row r="21" spans="2:7" x14ac:dyDescent="0.25">
      <c r="B21" s="18" t="s">
        <v>9</v>
      </c>
      <c r="C21" s="18" t="s">
        <v>11</v>
      </c>
      <c r="D21" s="18" t="s">
        <v>2</v>
      </c>
      <c r="E21" s="18" t="s">
        <v>4</v>
      </c>
      <c r="F21" s="18" t="s">
        <v>3</v>
      </c>
      <c r="G21" s="18" t="s">
        <v>10</v>
      </c>
    </row>
    <row r="22" spans="2:7" x14ac:dyDescent="0.25">
      <c r="B22" s="16">
        <v>0</v>
      </c>
      <c r="C22" s="16">
        <f>11*G22</f>
        <v>0</v>
      </c>
      <c r="D22" s="16" t="s">
        <v>14</v>
      </c>
      <c r="E22" s="16" t="s">
        <v>14</v>
      </c>
      <c r="F22" s="17">
        <v>2.8125624999999999</v>
      </c>
      <c r="G22" s="16">
        <f>4.091*B22</f>
        <v>0</v>
      </c>
    </row>
    <row r="23" spans="2:7" x14ac:dyDescent="0.25">
      <c r="B23" s="16">
        <v>0.1</v>
      </c>
      <c r="C23" s="16">
        <f t="shared" ref="C23:C28" si="4">11*G23</f>
        <v>4.5000999999999998</v>
      </c>
      <c r="D23" s="16">
        <v>0.4</v>
      </c>
      <c r="E23" s="17">
        <f>G23/D23*1.1</f>
        <v>1.1250250000000002</v>
      </c>
      <c r="F23" s="17">
        <f>2.8125625-E23</f>
        <v>1.6875374999999997</v>
      </c>
      <c r="G23" s="17">
        <f t="shared" ref="G23:G28" si="5">4.091*B23</f>
        <v>0.40910000000000002</v>
      </c>
    </row>
    <row r="24" spans="2:7" x14ac:dyDescent="0.25">
      <c r="B24" s="16">
        <v>0.25</v>
      </c>
      <c r="C24" s="16">
        <f t="shared" si="4"/>
        <v>11.250250000000001</v>
      </c>
      <c r="D24" s="16">
        <v>0.4</v>
      </c>
      <c r="E24" s="17">
        <f t="shared" ref="E24:E28" si="6">G24/D24*1.1</f>
        <v>2.8125624999999999</v>
      </c>
      <c r="F24" s="17">
        <f t="shared" ref="F24:F28" si="7">2.8125625-E24</f>
        <v>0</v>
      </c>
      <c r="G24" s="17">
        <f t="shared" si="5"/>
        <v>1.02275</v>
      </c>
    </row>
    <row r="25" spans="2:7" x14ac:dyDescent="0.25">
      <c r="B25" s="16">
        <v>0.5</v>
      </c>
      <c r="C25" s="16">
        <f t="shared" si="4"/>
        <v>22.500500000000002</v>
      </c>
      <c r="D25" s="16">
        <v>4</v>
      </c>
      <c r="E25" s="17">
        <f t="shared" si="6"/>
        <v>0.56251250000000008</v>
      </c>
      <c r="F25" s="17">
        <f t="shared" si="7"/>
        <v>2.2500499999999999</v>
      </c>
      <c r="G25" s="17">
        <f t="shared" si="5"/>
        <v>2.0455000000000001</v>
      </c>
    </row>
    <row r="26" spans="2:7" x14ac:dyDescent="0.25">
      <c r="B26" s="16">
        <v>1</v>
      </c>
      <c r="C26" s="16">
        <f t="shared" si="4"/>
        <v>45.001000000000005</v>
      </c>
      <c r="D26" s="16">
        <v>4</v>
      </c>
      <c r="E26" s="17">
        <f t="shared" si="6"/>
        <v>1.1250250000000002</v>
      </c>
      <c r="F26" s="17">
        <f t="shared" si="7"/>
        <v>1.6875374999999997</v>
      </c>
      <c r="G26" s="17">
        <f t="shared" si="5"/>
        <v>4.0910000000000002</v>
      </c>
    </row>
    <row r="27" spans="2:7" x14ac:dyDescent="0.25">
      <c r="B27" s="16">
        <v>2.5</v>
      </c>
      <c r="C27" s="16">
        <f t="shared" si="4"/>
        <v>112.50250000000001</v>
      </c>
      <c r="D27" s="16">
        <v>40</v>
      </c>
      <c r="E27" s="17">
        <f t="shared" si="6"/>
        <v>0.28125625000000004</v>
      </c>
      <c r="F27" s="17">
        <f t="shared" si="7"/>
        <v>2.5313062499999996</v>
      </c>
      <c r="G27" s="17">
        <f t="shared" si="5"/>
        <v>10.227500000000001</v>
      </c>
    </row>
    <row r="28" spans="2:7" x14ac:dyDescent="0.25">
      <c r="B28" s="16">
        <v>5</v>
      </c>
      <c r="C28" s="16">
        <f t="shared" si="4"/>
        <v>225.00500000000002</v>
      </c>
      <c r="D28" s="16">
        <v>40</v>
      </c>
      <c r="E28" s="17">
        <f t="shared" si="6"/>
        <v>0.56251250000000008</v>
      </c>
      <c r="F28" s="17">
        <f t="shared" si="7"/>
        <v>2.2500499999999999</v>
      </c>
      <c r="G28" s="17">
        <f t="shared" si="5"/>
        <v>20.455000000000002</v>
      </c>
    </row>
    <row r="36" spans="2:8" x14ac:dyDescent="0.25">
      <c r="B36" s="14" t="s">
        <v>15</v>
      </c>
    </row>
    <row r="38" spans="2:8" x14ac:dyDescent="0.25">
      <c r="B38" s="19" t="s">
        <v>9</v>
      </c>
      <c r="C38" s="15" t="s">
        <v>16</v>
      </c>
      <c r="D38" s="15" t="s">
        <v>17</v>
      </c>
      <c r="E38" s="18" t="s">
        <v>18</v>
      </c>
      <c r="F38" s="18" t="s">
        <v>19</v>
      </c>
      <c r="G38" s="19" t="s">
        <v>3</v>
      </c>
    </row>
    <row r="39" spans="2:8" x14ac:dyDescent="0.25">
      <c r="B39" s="16">
        <v>0</v>
      </c>
      <c r="C39" s="16" t="s">
        <v>14</v>
      </c>
      <c r="D39" s="16" t="s">
        <v>14</v>
      </c>
      <c r="E39" s="16" t="s">
        <v>14</v>
      </c>
      <c r="F39" s="16" t="s">
        <v>14</v>
      </c>
      <c r="G39" s="17">
        <v>4.2270250000000003</v>
      </c>
    </row>
    <row r="40" spans="2:8" x14ac:dyDescent="0.25">
      <c r="B40" s="16">
        <v>0.1</v>
      </c>
      <c r="C40" s="16">
        <v>4.0000000000000001E-3</v>
      </c>
      <c r="D40" s="17">
        <v>3.1019999999999999</v>
      </c>
      <c r="E40" s="16">
        <v>0.4</v>
      </c>
      <c r="F40" s="17">
        <v>1.1250250000000002</v>
      </c>
      <c r="G40" s="17">
        <f>4.227025-F40-D40</f>
        <v>0</v>
      </c>
      <c r="H40" s="11"/>
    </row>
    <row r="41" spans="2:8" x14ac:dyDescent="0.25">
      <c r="B41" s="16">
        <v>0.25</v>
      </c>
      <c r="C41" s="16">
        <v>0.04</v>
      </c>
      <c r="D41" s="17">
        <v>0.77549999999999997</v>
      </c>
      <c r="E41" s="16">
        <v>0.4</v>
      </c>
      <c r="F41" s="17">
        <v>2.8125624999999999</v>
      </c>
      <c r="G41" s="17">
        <f t="shared" ref="G41:G45" si="8">4.227025-F41-D41</f>
        <v>0.63896250000000043</v>
      </c>
      <c r="H41" s="11"/>
    </row>
    <row r="42" spans="2:8" x14ac:dyDescent="0.25">
      <c r="B42" s="16">
        <v>0.5</v>
      </c>
      <c r="C42" s="16">
        <v>0.04</v>
      </c>
      <c r="D42" s="17">
        <v>1.5509999999999999</v>
      </c>
      <c r="E42" s="16">
        <v>4</v>
      </c>
      <c r="F42" s="17">
        <v>0.56251250000000008</v>
      </c>
      <c r="G42" s="17">
        <f t="shared" si="8"/>
        <v>2.1135125000000006</v>
      </c>
      <c r="H42" s="11"/>
    </row>
    <row r="43" spans="2:8" x14ac:dyDescent="0.25">
      <c r="B43" s="16">
        <v>1</v>
      </c>
      <c r="C43" s="16">
        <v>0.4</v>
      </c>
      <c r="D43" s="17">
        <v>0.31019999999999998</v>
      </c>
      <c r="E43" s="16">
        <v>4</v>
      </c>
      <c r="F43" s="17">
        <v>1.1250250000000002</v>
      </c>
      <c r="G43" s="17">
        <f t="shared" si="8"/>
        <v>2.7918000000000003</v>
      </c>
      <c r="H43" s="11"/>
    </row>
    <row r="44" spans="2:8" x14ac:dyDescent="0.25">
      <c r="B44" s="16">
        <v>2.5</v>
      </c>
      <c r="C44" s="16">
        <v>0.4</v>
      </c>
      <c r="D44" s="17">
        <v>0.77549999999999986</v>
      </c>
      <c r="E44" s="16">
        <v>40</v>
      </c>
      <c r="F44" s="17">
        <v>0.28125625000000004</v>
      </c>
      <c r="G44" s="17">
        <f t="shared" si="8"/>
        <v>3.17026875</v>
      </c>
      <c r="H44" s="11"/>
    </row>
    <row r="45" spans="2:8" x14ac:dyDescent="0.25">
      <c r="B45" s="16">
        <v>5</v>
      </c>
      <c r="C45" s="16">
        <v>4</v>
      </c>
      <c r="D45" s="17">
        <v>0.15509999999999999</v>
      </c>
      <c r="E45" s="16">
        <v>40</v>
      </c>
      <c r="F45" s="17">
        <v>0.56251250000000008</v>
      </c>
      <c r="G45" s="17">
        <f t="shared" si="8"/>
        <v>3.5094125000000003</v>
      </c>
      <c r="H45" s="1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Cr+Se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cp:lastPrinted>2019-08-30T00:08:17Z</cp:lastPrinted>
  <dcterms:created xsi:type="dcterms:W3CDTF">2019-07-14T22:24:34Z</dcterms:created>
  <dcterms:modified xsi:type="dcterms:W3CDTF">2019-08-30T00:17:04Z</dcterms:modified>
</cp:coreProperties>
</file>