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Western_data\"/>
    </mc:Choice>
  </mc:AlternateContent>
  <bookViews>
    <workbookView xWindow="0" yWindow="0" windowWidth="7470" windowHeight="55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 s="1"/>
  <c r="G45" i="1" s="1"/>
  <c r="H45" i="1" s="1"/>
  <c r="J45" i="1" s="1"/>
  <c r="D46" i="1"/>
  <c r="E46" i="1" s="1"/>
  <c r="F46" i="1" s="1"/>
  <c r="G46" i="1" s="1"/>
  <c r="H46" i="1" s="1"/>
  <c r="J46" i="1" s="1"/>
  <c r="D47" i="1"/>
  <c r="E47" i="1" s="1"/>
  <c r="F47" i="1" s="1"/>
  <c r="G47" i="1" s="1"/>
  <c r="H47" i="1" s="1"/>
  <c r="J47" i="1" s="1"/>
  <c r="D44" i="1"/>
  <c r="E44" i="1" s="1"/>
  <c r="F44" i="1" s="1"/>
  <c r="G44" i="1" s="1"/>
  <c r="H44" i="1" s="1"/>
  <c r="J44" i="1" s="1"/>
  <c r="D38" i="1"/>
  <c r="E38" i="1" s="1"/>
  <c r="F38" i="1" s="1"/>
  <c r="G38" i="1" s="1"/>
  <c r="H38" i="1" s="1"/>
  <c r="J38" i="1" s="1"/>
  <c r="D39" i="1"/>
  <c r="E39" i="1" s="1"/>
  <c r="F39" i="1" s="1"/>
  <c r="G39" i="1" s="1"/>
  <c r="H39" i="1" s="1"/>
  <c r="J39" i="1" s="1"/>
  <c r="D40" i="1"/>
  <c r="E40" i="1" s="1"/>
  <c r="F40" i="1" s="1"/>
  <c r="G40" i="1" s="1"/>
  <c r="H40" i="1" s="1"/>
  <c r="J40" i="1" s="1"/>
  <c r="D37" i="1"/>
  <c r="E37" i="1" s="1"/>
  <c r="F37" i="1" s="1"/>
  <c r="G37" i="1" s="1"/>
  <c r="H37" i="1" s="1"/>
  <c r="J37" i="1" s="1"/>
  <c r="B10" i="1"/>
  <c r="C10" i="1"/>
  <c r="D10" i="1"/>
  <c r="E10" i="1"/>
  <c r="F10" i="1"/>
  <c r="G10" i="1"/>
  <c r="H10" i="1"/>
  <c r="I10" i="1"/>
  <c r="J10" i="1"/>
  <c r="K10" i="1"/>
  <c r="A10" i="1"/>
</calcChain>
</file>

<file path=xl/sharedStrings.xml><?xml version="1.0" encoding="utf-8"?>
<sst xmlns="http://schemas.openxmlformats.org/spreadsheetml/2006/main" count="30" uniqueCount="21">
  <si>
    <t>conc ug</t>
  </si>
  <si>
    <t>mean abs</t>
  </si>
  <si>
    <t>Sample</t>
  </si>
  <si>
    <t>Abs 1</t>
  </si>
  <si>
    <t>Abs 2</t>
  </si>
  <si>
    <t>Av Abs</t>
  </si>
  <si>
    <t>ug/mL</t>
  </si>
  <si>
    <t xml:space="preserve">Dilution Factor </t>
  </si>
  <si>
    <t>ug/uL</t>
  </si>
  <si>
    <t>4x lamalli</t>
  </si>
  <si>
    <t>Lysis Buffer</t>
  </si>
  <si>
    <t>H3/ABT/48/1</t>
  </si>
  <si>
    <t>H3/ABT/48/2</t>
  </si>
  <si>
    <t>H3/DMSO/48/1</t>
  </si>
  <si>
    <t>H3/DMSO/48/2</t>
  </si>
  <si>
    <t>CR/CRIZ/24/2</t>
  </si>
  <si>
    <t>CR/DMSO/24/2</t>
  </si>
  <si>
    <t>CR/CRIZ/24/3</t>
  </si>
  <si>
    <t>CR/DMSO/24/3</t>
  </si>
  <si>
    <t>135ug</t>
  </si>
  <si>
    <t>300ug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</si>
</sst>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99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72097718554411"/>
                  <c:y val="-0.19966804979253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Sheet1!$A$13:$A$23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Sheet1!$B$13:$B$23</c:f>
              <c:numCache>
                <c:formatCode>General</c:formatCode>
                <c:ptCount val="11"/>
                <c:pt idx="0">
                  <c:v>8.5499999999999993E-2</c:v>
                </c:pt>
                <c:pt idx="1">
                  <c:v>0.13250000000000001</c:v>
                </c:pt>
                <c:pt idx="2">
                  <c:v>0.17049999999999998</c:v>
                </c:pt>
                <c:pt idx="3">
                  <c:v>0.20350000000000001</c:v>
                </c:pt>
                <c:pt idx="4">
                  <c:v>0.25</c:v>
                </c:pt>
                <c:pt idx="5">
                  <c:v>0.29499999999999998</c:v>
                </c:pt>
                <c:pt idx="6">
                  <c:v>0.32400000000000001</c:v>
                </c:pt>
                <c:pt idx="7">
                  <c:v>0.35949999999999999</c:v>
                </c:pt>
                <c:pt idx="8">
                  <c:v>0.39500000000000002</c:v>
                </c:pt>
                <c:pt idx="9">
                  <c:v>0.42749999999999999</c:v>
                </c:pt>
                <c:pt idx="10">
                  <c:v>0.45600000000000002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5-4105-9AA3-4F4D540B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299632"/>
        <c:axId val="1389305872"/>
      </c:scatterChart>
      <c:valAx>
        <c:axId val="13892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05872"/>
        <c:crosses val="autoZero"/>
        <c:crossBetween val="midCat"/>
      </c:valAx>
      <c:valAx>
        <c:axId val="13893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9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10</xdr:row>
      <xdr:rowOff>180975</xdr:rowOff>
    </xdr:from>
    <xdr:to>
      <xdr:col>9</xdr:col>
      <xdr:colOff>419100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7" workbookViewId="0">
      <selection activeCell="J24" sqref="A24:J24"/>
    </sheetView>
  </sheetViews>
  <sheetFormatPr defaultRowHeight="15" x14ac:dyDescent="0.25"/>
  <cols>
    <col min="1" max="1" width="14.42578125" bestFit="1" customWidth="1"/>
  </cols>
  <sheetData>
    <row r="1" spans="1:12" x14ac:dyDescent="0.25">
      <c r="A1" s="1">
        <v>8.4000000000000005E-2</v>
      </c>
      <c r="B1" s="1">
        <v>0.13500000000000001</v>
      </c>
      <c r="C1" s="1">
        <v>0.16700000000000001</v>
      </c>
      <c r="D1" s="1">
        <v>0.19500000000000001</v>
      </c>
      <c r="E1" s="1">
        <v>0.24399999999999999</v>
      </c>
      <c r="F1" s="1">
        <v>0.28799999999999998</v>
      </c>
      <c r="G1" s="1">
        <v>0.32100000000000001</v>
      </c>
      <c r="H1" s="1">
        <v>0.35599999999999998</v>
      </c>
      <c r="I1" s="1">
        <v>0.39300000000000002</v>
      </c>
      <c r="J1" s="1">
        <v>0.432</v>
      </c>
      <c r="K1" s="1">
        <v>0.45400000000000001</v>
      </c>
      <c r="L1">
        <v>8.4000000000000005E-2</v>
      </c>
    </row>
    <row r="2" spans="1:12" x14ac:dyDescent="0.25">
      <c r="A2" s="1">
        <v>8.6999999999999994E-2</v>
      </c>
      <c r="B2" s="1">
        <v>0.13</v>
      </c>
      <c r="C2" s="1">
        <v>0.17399999999999999</v>
      </c>
      <c r="D2" s="1">
        <v>0.21199999999999999</v>
      </c>
      <c r="E2" s="1">
        <v>0.25600000000000001</v>
      </c>
      <c r="F2" s="1">
        <v>0.30199999999999999</v>
      </c>
      <c r="G2" s="1">
        <v>0.32700000000000001</v>
      </c>
      <c r="H2" s="1">
        <v>0.36299999999999999</v>
      </c>
      <c r="I2" s="1">
        <v>0.39700000000000002</v>
      </c>
      <c r="J2" s="1">
        <v>0.42299999999999999</v>
      </c>
      <c r="K2" s="1">
        <v>0.45800000000000002</v>
      </c>
      <c r="L2">
        <v>8.4000000000000005E-2</v>
      </c>
    </row>
    <row r="3" spans="1:12" x14ac:dyDescent="0.25">
      <c r="A3" s="2">
        <v>0.27900000000000003</v>
      </c>
      <c r="B3" s="2">
        <v>0.30299999999999999</v>
      </c>
      <c r="C3" s="2">
        <v>0.26200000000000001</v>
      </c>
      <c r="D3" s="2">
        <v>0.28000000000000003</v>
      </c>
      <c r="E3" s="3">
        <v>0.19700000000000001</v>
      </c>
      <c r="F3" s="3">
        <v>0.247</v>
      </c>
      <c r="G3" s="3">
        <v>0.191</v>
      </c>
      <c r="H3" s="3">
        <v>0.22</v>
      </c>
      <c r="I3">
        <v>3.6999999999999998E-2</v>
      </c>
      <c r="J3">
        <v>3.6999999999999998E-2</v>
      </c>
      <c r="K3">
        <v>3.6999999999999998E-2</v>
      </c>
      <c r="L3">
        <v>3.5999999999999997E-2</v>
      </c>
    </row>
    <row r="4" spans="1:12" x14ac:dyDescent="0.25">
      <c r="A4" s="2">
        <v>0.25800000000000001</v>
      </c>
      <c r="B4" s="2">
        <v>0.41799999999999998</v>
      </c>
      <c r="C4" s="2">
        <v>0.314</v>
      </c>
      <c r="D4" s="2">
        <v>0.36399999999999999</v>
      </c>
      <c r="E4" s="3">
        <v>0.19700000000000001</v>
      </c>
      <c r="F4" s="3">
        <v>0.25</v>
      </c>
      <c r="G4" s="3">
        <v>0.20699999999999999</v>
      </c>
      <c r="H4" s="3">
        <v>0.26800000000000002</v>
      </c>
      <c r="I4">
        <v>3.7999999999999999E-2</v>
      </c>
      <c r="J4">
        <v>3.7999999999999999E-2</v>
      </c>
      <c r="K4">
        <v>3.6999999999999998E-2</v>
      </c>
      <c r="L4">
        <v>3.7999999999999999E-2</v>
      </c>
    </row>
    <row r="5" spans="1:12" x14ac:dyDescent="0.25">
      <c r="A5">
        <v>3.7999999999999999E-2</v>
      </c>
      <c r="B5">
        <v>3.9E-2</v>
      </c>
      <c r="C5">
        <v>3.7999999999999999E-2</v>
      </c>
      <c r="D5">
        <v>3.6999999999999998E-2</v>
      </c>
      <c r="E5">
        <v>3.6999999999999998E-2</v>
      </c>
      <c r="F5">
        <v>3.6999999999999998E-2</v>
      </c>
      <c r="G5">
        <v>3.6999999999999998E-2</v>
      </c>
      <c r="H5">
        <v>3.6999999999999998E-2</v>
      </c>
      <c r="I5">
        <v>3.5999999999999997E-2</v>
      </c>
      <c r="J5">
        <v>3.6999999999999998E-2</v>
      </c>
      <c r="K5">
        <v>3.6999999999999998E-2</v>
      </c>
      <c r="L5">
        <v>3.7999999999999999E-2</v>
      </c>
    </row>
    <row r="6" spans="1:12" x14ac:dyDescent="0.25">
      <c r="A6">
        <v>3.9E-2</v>
      </c>
      <c r="B6">
        <v>3.7999999999999999E-2</v>
      </c>
      <c r="C6">
        <v>3.7999999999999999E-2</v>
      </c>
      <c r="D6">
        <v>3.6999999999999998E-2</v>
      </c>
      <c r="E6">
        <v>3.6999999999999998E-2</v>
      </c>
      <c r="F6">
        <v>3.6999999999999998E-2</v>
      </c>
      <c r="G6">
        <v>3.6999999999999998E-2</v>
      </c>
      <c r="H6">
        <v>3.6999999999999998E-2</v>
      </c>
      <c r="I6">
        <v>3.6999999999999998E-2</v>
      </c>
      <c r="J6">
        <v>3.7999999999999999E-2</v>
      </c>
      <c r="K6">
        <v>3.6999999999999998E-2</v>
      </c>
      <c r="L6">
        <v>3.6999999999999998E-2</v>
      </c>
    </row>
    <row r="7" spans="1:12" x14ac:dyDescent="0.25">
      <c r="A7">
        <v>3.7999999999999999E-2</v>
      </c>
      <c r="B7">
        <v>3.6999999999999998E-2</v>
      </c>
      <c r="C7">
        <v>4.1000000000000002E-2</v>
      </c>
      <c r="D7">
        <v>0.04</v>
      </c>
      <c r="E7">
        <v>3.6999999999999998E-2</v>
      </c>
      <c r="F7">
        <v>3.7999999999999999E-2</v>
      </c>
      <c r="G7">
        <v>3.5999999999999997E-2</v>
      </c>
      <c r="H7">
        <v>3.6999999999999998E-2</v>
      </c>
      <c r="I7">
        <v>3.6999999999999998E-2</v>
      </c>
      <c r="J7">
        <v>3.7999999999999999E-2</v>
      </c>
      <c r="K7">
        <v>4.3999999999999997E-2</v>
      </c>
      <c r="L7">
        <v>0.04</v>
      </c>
    </row>
    <row r="8" spans="1:12" x14ac:dyDescent="0.25">
      <c r="A8">
        <v>4.4999999999999998E-2</v>
      </c>
      <c r="B8">
        <v>3.7999999999999999E-2</v>
      </c>
      <c r="C8">
        <v>0.04</v>
      </c>
      <c r="D8">
        <v>0.04</v>
      </c>
      <c r="E8">
        <v>0.04</v>
      </c>
      <c r="F8">
        <v>3.7999999999999999E-2</v>
      </c>
      <c r="G8">
        <v>3.6999999999999998E-2</v>
      </c>
      <c r="H8">
        <v>3.6999999999999998E-2</v>
      </c>
      <c r="I8">
        <v>4.2000000000000003E-2</v>
      </c>
      <c r="J8">
        <v>3.7999999999999999E-2</v>
      </c>
      <c r="K8">
        <v>3.6999999999999998E-2</v>
      </c>
      <c r="L8">
        <v>3.7999999999999999E-2</v>
      </c>
    </row>
    <row r="10" spans="1:12" x14ac:dyDescent="0.25">
      <c r="A10">
        <f>AVERAGE(A1:A2)</f>
        <v>8.5499999999999993E-2</v>
      </c>
      <c r="B10">
        <f t="shared" ref="B10:K10" si="0">AVERAGE(B1:B2)</f>
        <v>0.13250000000000001</v>
      </c>
      <c r="C10">
        <f t="shared" si="0"/>
        <v>0.17049999999999998</v>
      </c>
      <c r="D10">
        <f t="shared" si="0"/>
        <v>0.20350000000000001</v>
      </c>
      <c r="E10">
        <f t="shared" si="0"/>
        <v>0.25</v>
      </c>
      <c r="F10">
        <f t="shared" si="0"/>
        <v>0.29499999999999998</v>
      </c>
      <c r="G10">
        <f t="shared" si="0"/>
        <v>0.32400000000000001</v>
      </c>
      <c r="H10">
        <f t="shared" si="0"/>
        <v>0.35949999999999999</v>
      </c>
      <c r="I10">
        <f t="shared" si="0"/>
        <v>0.39500000000000002</v>
      </c>
      <c r="J10">
        <f t="shared" si="0"/>
        <v>0.42749999999999999</v>
      </c>
      <c r="K10">
        <f t="shared" si="0"/>
        <v>0.45600000000000002</v>
      </c>
    </row>
    <row r="12" spans="1:12" x14ac:dyDescent="0.25">
      <c r="A12" t="s">
        <v>0</v>
      </c>
      <c r="B12" t="s">
        <v>1</v>
      </c>
    </row>
    <row r="13" spans="1:12" x14ac:dyDescent="0.25">
      <c r="A13">
        <v>0</v>
      </c>
      <c r="B13">
        <v>8.5499999999999993E-2</v>
      </c>
    </row>
    <row r="14" spans="1:12" x14ac:dyDescent="0.25">
      <c r="A14">
        <v>50</v>
      </c>
      <c r="B14">
        <v>0.13250000000000001</v>
      </c>
    </row>
    <row r="15" spans="1:12" x14ac:dyDescent="0.25">
      <c r="A15">
        <v>100</v>
      </c>
      <c r="B15">
        <v>0.17049999999999998</v>
      </c>
    </row>
    <row r="16" spans="1:12" x14ac:dyDescent="0.25">
      <c r="A16">
        <v>150</v>
      </c>
      <c r="B16">
        <v>0.20350000000000001</v>
      </c>
    </row>
    <row r="17" spans="1:2" x14ac:dyDescent="0.25">
      <c r="A17">
        <v>200</v>
      </c>
      <c r="B17">
        <v>0.25</v>
      </c>
    </row>
    <row r="18" spans="1:2" x14ac:dyDescent="0.25">
      <c r="A18">
        <v>250</v>
      </c>
      <c r="B18">
        <v>0.29499999999999998</v>
      </c>
    </row>
    <row r="19" spans="1:2" x14ac:dyDescent="0.25">
      <c r="A19">
        <v>300</v>
      </c>
      <c r="B19">
        <v>0.32400000000000001</v>
      </c>
    </row>
    <row r="20" spans="1:2" x14ac:dyDescent="0.25">
      <c r="A20">
        <v>350</v>
      </c>
      <c r="B20">
        <v>0.35949999999999999</v>
      </c>
    </row>
    <row r="21" spans="1:2" x14ac:dyDescent="0.25">
      <c r="A21">
        <v>400</v>
      </c>
      <c r="B21">
        <v>0.39500000000000002</v>
      </c>
    </row>
    <row r="22" spans="1:2" x14ac:dyDescent="0.25">
      <c r="A22">
        <v>450</v>
      </c>
      <c r="B22">
        <v>0.42749999999999999</v>
      </c>
    </row>
    <row r="23" spans="1:2" x14ac:dyDescent="0.25">
      <c r="A23">
        <v>500</v>
      </c>
      <c r="B23">
        <v>0.45600000000000002</v>
      </c>
    </row>
    <row r="36" spans="1:10" x14ac:dyDescent="0.25">
      <c r="A36" t="s">
        <v>2</v>
      </c>
      <c r="B36" t="s">
        <v>3</v>
      </c>
      <c r="C36" t="s">
        <v>4</v>
      </c>
      <c r="D36" t="s">
        <v>5</v>
      </c>
      <c r="E36" t="s">
        <v>6</v>
      </c>
      <c r="F36" t="s">
        <v>7</v>
      </c>
      <c r="G36" t="s">
        <v>8</v>
      </c>
      <c r="H36" t="s">
        <v>20</v>
      </c>
      <c r="I36" t="s">
        <v>9</v>
      </c>
      <c r="J36" t="s">
        <v>10</v>
      </c>
    </row>
    <row r="37" spans="1:10" x14ac:dyDescent="0.25">
      <c r="A37" t="s">
        <v>11</v>
      </c>
      <c r="B37" s="2">
        <v>0.27900000000000003</v>
      </c>
      <c r="C37" s="2">
        <v>0.25800000000000001</v>
      </c>
      <c r="D37">
        <f>AVERAGE(B37:C37)</f>
        <v>0.26850000000000002</v>
      </c>
      <c r="E37">
        <f>(D37-0.0957)/(0.0007)</f>
        <v>246.85714285714286</v>
      </c>
      <c r="F37">
        <f>E37*10</f>
        <v>2468.5714285714284</v>
      </c>
      <c r="G37">
        <f>F37/1000</f>
        <v>2.4685714285714284</v>
      </c>
      <c r="H37">
        <f>300/G37</f>
        <v>121.52777777777779</v>
      </c>
      <c r="I37">
        <v>50</v>
      </c>
      <c r="J37">
        <f>200-I37-H37</f>
        <v>28.472222222222214</v>
      </c>
    </row>
    <row r="38" spans="1:10" x14ac:dyDescent="0.25">
      <c r="A38" t="s">
        <v>13</v>
      </c>
      <c r="B38" s="2">
        <v>0.30299999999999999</v>
      </c>
      <c r="C38" s="2">
        <v>0.41799999999999998</v>
      </c>
      <c r="D38">
        <f>AVERAGE(B38:C38)</f>
        <v>0.36049999999999999</v>
      </c>
      <c r="E38">
        <f>(D38-0.0957)/(0.0007)</f>
        <v>378.28571428571428</v>
      </c>
      <c r="F38">
        <f>E38*10</f>
        <v>3782.8571428571427</v>
      </c>
      <c r="G38">
        <f>F38/1000</f>
        <v>3.7828571428571425</v>
      </c>
      <c r="H38">
        <f>300/G38</f>
        <v>79.30513595166164</v>
      </c>
      <c r="I38">
        <v>50</v>
      </c>
      <c r="J38">
        <f>200-I38-H38</f>
        <v>70.69486404833836</v>
      </c>
    </row>
    <row r="39" spans="1:10" x14ac:dyDescent="0.25">
      <c r="A39" t="s">
        <v>12</v>
      </c>
      <c r="B39" s="2">
        <v>0.26200000000000001</v>
      </c>
      <c r="C39" s="2">
        <v>0.314</v>
      </c>
      <c r="D39">
        <f>AVERAGE(B39:C39)</f>
        <v>0.28800000000000003</v>
      </c>
      <c r="E39">
        <f>(D39-0.0957)/(0.0007)</f>
        <v>274.71428571428578</v>
      </c>
      <c r="F39">
        <f>E39*10</f>
        <v>2747.1428571428578</v>
      </c>
      <c r="G39">
        <f>F39/1000</f>
        <v>2.7471428571428578</v>
      </c>
      <c r="H39">
        <f>300/G39</f>
        <v>109.20436817472697</v>
      </c>
      <c r="I39">
        <v>50</v>
      </c>
      <c r="J39">
        <f>200-I39-H39</f>
        <v>40.795631825273034</v>
      </c>
    </row>
    <row r="40" spans="1:10" x14ac:dyDescent="0.25">
      <c r="A40" t="s">
        <v>14</v>
      </c>
      <c r="B40" s="2">
        <v>0.28000000000000003</v>
      </c>
      <c r="C40" s="2">
        <v>0.36399999999999999</v>
      </c>
      <c r="D40">
        <f>AVERAGE(B40:C40)</f>
        <v>0.32200000000000001</v>
      </c>
      <c r="E40">
        <f>(D40-0.0957)/(0.0007)</f>
        <v>323.28571428571428</v>
      </c>
      <c r="F40">
        <f>E40*10</f>
        <v>3232.8571428571427</v>
      </c>
      <c r="G40">
        <f>F40/1000</f>
        <v>3.2328571428571427</v>
      </c>
      <c r="H40">
        <f>300/G40</f>
        <v>92.79717189571366</v>
      </c>
      <c r="I40">
        <v>50</v>
      </c>
      <c r="J40">
        <f>200-I40-H40</f>
        <v>57.20282810428634</v>
      </c>
    </row>
    <row r="43" spans="1:10" x14ac:dyDescent="0.25">
      <c r="A43" t="s">
        <v>2</v>
      </c>
      <c r="B43" t="s">
        <v>3</v>
      </c>
      <c r="C43" t="s">
        <v>4</v>
      </c>
      <c r="D43" t="s">
        <v>5</v>
      </c>
      <c r="E43" t="s">
        <v>6</v>
      </c>
      <c r="F43" t="s">
        <v>7</v>
      </c>
      <c r="G43" t="s">
        <v>8</v>
      </c>
      <c r="H43" t="s">
        <v>19</v>
      </c>
      <c r="I43" t="s">
        <v>9</v>
      </c>
      <c r="J43" t="s">
        <v>10</v>
      </c>
    </row>
    <row r="44" spans="1:10" x14ac:dyDescent="0.25">
      <c r="A44" t="s">
        <v>15</v>
      </c>
      <c r="B44" s="3">
        <v>0.19700000000000001</v>
      </c>
      <c r="C44" s="3">
        <v>0.19700000000000001</v>
      </c>
      <c r="D44">
        <f>AVERAGE(B44:C44)</f>
        <v>0.19700000000000001</v>
      </c>
      <c r="E44">
        <f>(D44-0.0957)/(0.0007)</f>
        <v>144.71428571428575</v>
      </c>
      <c r="F44">
        <f>E44*10</f>
        <v>1447.1428571428576</v>
      </c>
      <c r="G44">
        <f>F44/1000</f>
        <v>1.4471428571428575</v>
      </c>
      <c r="H44">
        <f>135/G44</f>
        <v>93.287265547877567</v>
      </c>
      <c r="I44">
        <v>50</v>
      </c>
      <c r="J44">
        <f>200-I44-H44</f>
        <v>56.712734452122433</v>
      </c>
    </row>
    <row r="45" spans="1:10" x14ac:dyDescent="0.25">
      <c r="A45" t="s">
        <v>16</v>
      </c>
      <c r="B45" s="3">
        <v>0.247</v>
      </c>
      <c r="C45" s="3">
        <v>0.25</v>
      </c>
      <c r="D45">
        <f>AVERAGE(B45:C45)</f>
        <v>0.2485</v>
      </c>
      <c r="E45">
        <f>(D45-0.0957)/(0.0007)</f>
        <v>218.28571428571428</v>
      </c>
      <c r="F45">
        <f>E45*10</f>
        <v>2182.8571428571427</v>
      </c>
      <c r="G45">
        <f>F45/1000</f>
        <v>2.1828571428571428</v>
      </c>
      <c r="H45">
        <f>135/G45</f>
        <v>61.845549738219894</v>
      </c>
      <c r="I45">
        <v>50</v>
      </c>
      <c r="J45">
        <f>200-I45-H45</f>
        <v>88.154450261780113</v>
      </c>
    </row>
    <row r="46" spans="1:10" x14ac:dyDescent="0.25">
      <c r="A46" t="s">
        <v>17</v>
      </c>
      <c r="B46" s="3">
        <v>0.191</v>
      </c>
      <c r="C46" s="3">
        <v>0.20699999999999999</v>
      </c>
      <c r="D46">
        <f>AVERAGE(B46:C46)</f>
        <v>0.19900000000000001</v>
      </c>
      <c r="E46">
        <f>(D46-0.0957)/(0.0007)</f>
        <v>147.57142857142858</v>
      </c>
      <c r="F46">
        <f>E46*10</f>
        <v>1475.7142857142858</v>
      </c>
      <c r="G46">
        <f>F46/1000</f>
        <v>1.4757142857142858</v>
      </c>
      <c r="H46">
        <f>135/G46</f>
        <v>91.481122942884795</v>
      </c>
      <c r="I46">
        <v>50</v>
      </c>
      <c r="J46">
        <f>200-I46-H46</f>
        <v>58.518877057115205</v>
      </c>
    </row>
    <row r="47" spans="1:10" x14ac:dyDescent="0.25">
      <c r="A47" t="s">
        <v>18</v>
      </c>
      <c r="B47" s="3">
        <v>0.22</v>
      </c>
      <c r="C47" s="3">
        <v>0.26800000000000002</v>
      </c>
      <c r="D47">
        <f>AVERAGE(B47:C47)</f>
        <v>0.24399999999999999</v>
      </c>
      <c r="E47">
        <f>(D47-0.0957)/(0.0007)</f>
        <v>211.85714285714283</v>
      </c>
      <c r="F47">
        <f>E47*10</f>
        <v>2118.5714285714284</v>
      </c>
      <c r="G47">
        <f>F47/1000</f>
        <v>2.1185714285714283</v>
      </c>
      <c r="H47">
        <f>135/G47</f>
        <v>63.722184760620372</v>
      </c>
      <c r="I47">
        <v>50</v>
      </c>
      <c r="J47">
        <f>200-I47-H47</f>
        <v>86.277815239379635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 User</dc:creator>
  <cp:lastModifiedBy>Priyal Dass</cp:lastModifiedBy>
  <cp:lastPrinted>2020-03-11T03:18:44Z</cp:lastPrinted>
  <dcterms:created xsi:type="dcterms:W3CDTF">2020-03-11T02:56:58Z</dcterms:created>
  <dcterms:modified xsi:type="dcterms:W3CDTF">2020-03-13T03:30:57Z</dcterms:modified>
</cp:coreProperties>
</file>