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440" windowHeight="12240" tabRatio="500"/>
  </bookViews>
  <sheets>
    <sheet name="D2 Magnets" sheetId="3" r:id="rId1"/>
    <sheet name="11 T" sheetId="5" r:id="rId2"/>
  </sheets>
  <calcPr calcId="145621" concurrentCalc="0"/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D12" i="5"/>
  <c r="D13" i="5"/>
  <c r="D14" i="5"/>
  <c r="D15" i="5"/>
  <c r="D16" i="5"/>
  <c r="D17" i="5"/>
  <c r="E12" i="5"/>
  <c r="E13" i="5"/>
  <c r="E14" i="5"/>
  <c r="E15" i="5"/>
  <c r="E16" i="5"/>
  <c r="E17" i="5"/>
  <c r="F12" i="5"/>
  <c r="F13" i="5"/>
  <c r="F14" i="5"/>
  <c r="F15" i="5"/>
  <c r="F16" i="5"/>
  <c r="F17" i="5"/>
  <c r="G12" i="5"/>
  <c r="G13" i="5"/>
  <c r="G14" i="5"/>
  <c r="G15" i="5"/>
  <c r="G16" i="5"/>
  <c r="G17" i="5"/>
  <c r="H12" i="5"/>
  <c r="H13" i="5"/>
  <c r="H14" i="5"/>
  <c r="H15" i="5"/>
  <c r="H16" i="5"/>
  <c r="H17" i="5"/>
  <c r="I12" i="5"/>
  <c r="I13" i="5"/>
  <c r="I14" i="5"/>
  <c r="I15" i="5"/>
  <c r="I16" i="5"/>
  <c r="I17" i="5"/>
  <c r="B12" i="5"/>
  <c r="B13" i="5"/>
  <c r="B14" i="5"/>
  <c r="B15" i="5"/>
  <c r="B16" i="5"/>
  <c r="B17" i="5"/>
  <c r="J12" i="5"/>
  <c r="J13" i="5"/>
  <c r="J14" i="5"/>
  <c r="J15" i="5"/>
  <c r="J16" i="5"/>
  <c r="J17" i="5"/>
  <c r="F12" i="3"/>
  <c r="C12" i="3"/>
  <c r="F13" i="3"/>
  <c r="C13" i="3"/>
  <c r="C16" i="3"/>
  <c r="F14" i="3"/>
  <c r="D14" i="3"/>
  <c r="F15" i="3"/>
  <c r="D15" i="3"/>
  <c r="D16" i="3"/>
  <c r="E14" i="3"/>
  <c r="E15" i="3"/>
  <c r="E16" i="3"/>
  <c r="B12" i="3"/>
  <c r="B13" i="3"/>
  <c r="B16" i="3"/>
  <c r="H9" i="5"/>
  <c r="I9" i="5"/>
  <c r="J5" i="5"/>
  <c r="J6" i="5"/>
  <c r="J7" i="5"/>
  <c r="J4" i="5"/>
  <c r="J8" i="5"/>
  <c r="J9" i="5"/>
  <c r="G9" i="5"/>
  <c r="F9" i="5"/>
  <c r="E9" i="5"/>
  <c r="D9" i="5"/>
  <c r="C9" i="5"/>
  <c r="B9" i="5"/>
  <c r="F16" i="3"/>
  <c r="C4" i="3"/>
  <c r="C5" i="3"/>
  <c r="C8" i="3"/>
  <c r="D6" i="3"/>
  <c r="D7" i="3"/>
  <c r="D8" i="3"/>
  <c r="E6" i="3"/>
  <c r="E7" i="3"/>
  <c r="E8" i="3"/>
  <c r="B4" i="3"/>
  <c r="B5" i="3"/>
  <c r="B8" i="3"/>
  <c r="F8" i="3"/>
</calcChain>
</file>

<file path=xl/sharedStrings.xml><?xml version="1.0" encoding="utf-8"?>
<sst xmlns="http://schemas.openxmlformats.org/spreadsheetml/2006/main" count="53" uniqueCount="20">
  <si>
    <t>YEAR</t>
  </si>
  <si>
    <t>FY13</t>
  </si>
  <si>
    <t>FY14</t>
  </si>
  <si>
    <t>FY15</t>
  </si>
  <si>
    <t>FY16</t>
  </si>
  <si>
    <t>FY17</t>
  </si>
  <si>
    <t>FY18</t>
  </si>
  <si>
    <t>FY19</t>
  </si>
  <si>
    <t>FY20</t>
  </si>
  <si>
    <t>Total</t>
  </si>
  <si>
    <t>EDIA</t>
  </si>
  <si>
    <t>Tooling</t>
  </si>
  <si>
    <t>Production</t>
  </si>
  <si>
    <t>Testing</t>
  </si>
  <si>
    <t>"+30% contingency"</t>
  </si>
  <si>
    <t>R&amp;D</t>
  </si>
  <si>
    <t>Prototype</t>
  </si>
  <si>
    <t>Infrastructure</t>
  </si>
  <si>
    <t>LS2 (8D+1)</t>
  </si>
  <si>
    <t>LS3 (8D+1)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</si>
</sst>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double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2" fontId="0" fillId="0" borderId="3" xfId="0" applyNumberFormat="1" applyBorder="1"/>
    <xf numFmtId="2" fontId="0" fillId="0" borderId="6" xfId="0" applyNumberFormat="1" applyBorder="1"/>
    <xf numFmtId="2" fontId="0" fillId="0" borderId="12" xfId="0" applyNumberFormat="1" applyBorder="1"/>
    <xf numFmtId="2" fontId="1" fillId="0" borderId="15" xfId="0" applyNumberFormat="1" applyFont="1" applyBorder="1"/>
    <xf numFmtId="0" fontId="0" fillId="0" borderId="26" xfId="0" applyBorder="1"/>
    <xf numFmtId="0" fontId="0" fillId="0" borderId="27" xfId="0" applyBorder="1"/>
    <xf numFmtId="0" fontId="1" fillId="0" borderId="28" xfId="0" applyFont="1" applyBorder="1"/>
    <xf numFmtId="0" fontId="5" fillId="0" borderId="9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5" fillId="0" borderId="21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wrapText="1"/>
    </xf>
    <xf numFmtId="0" fontId="0" fillId="0" borderId="29" xfId="0" applyBorder="1"/>
    <xf numFmtId="164" fontId="0" fillId="0" borderId="30" xfId="0" applyNumberFormat="1" applyBorder="1"/>
    <xf numFmtId="164" fontId="0" fillId="0" borderId="1" xfId="0" applyNumberFormat="1" applyBorder="1"/>
    <xf numFmtId="164" fontId="1" fillId="0" borderId="18" xfId="0" applyNumberFormat="1" applyFont="1" applyBorder="1"/>
    <xf numFmtId="164" fontId="0" fillId="0" borderId="23" xfId="0" applyNumberFormat="1" applyBorder="1"/>
    <xf numFmtId="164" fontId="0" fillId="0" borderId="12" xfId="0" applyNumberFormat="1" applyBorder="1"/>
    <xf numFmtId="164" fontId="1" fillId="0" borderId="19" xfId="0" applyNumberFormat="1" applyFont="1" applyBorder="1"/>
    <xf numFmtId="164" fontId="1" fillId="0" borderId="24" xfId="0" applyNumberFormat="1" applyFont="1" applyBorder="1"/>
    <xf numFmtId="164" fontId="1" fillId="0" borderId="15" xfId="0" applyNumberFormat="1" applyFont="1" applyBorder="1"/>
    <xf numFmtId="164" fontId="1" fillId="0" borderId="20" xfId="0" applyNumberFormat="1" applyFont="1" applyBorder="1"/>
    <xf numFmtId="164" fontId="0" fillId="0" borderId="22" xfId="0" applyNumberFormat="1" applyBorder="1"/>
    <xf numFmtId="164" fontId="0" fillId="0" borderId="6" xfId="0" applyNumberFormat="1" applyBorder="1"/>
    <xf numFmtId="2" fontId="1" fillId="0" borderId="7" xfId="0" applyNumberFormat="1" applyFont="1" applyBorder="1"/>
    <xf numFmtId="2" fontId="1" fillId="0" borderId="16" xfId="0" applyNumberFormat="1" applyFont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F12" sqref="F12"/>
    </sheetView>
  </sheetViews>
  <sheetFormatPr defaultColWidth="11" defaultRowHeight="15.75" x14ac:dyDescent="0.25"/>
  <cols>
    <col min="1" max="1" width="17.375" customWidth="1"/>
  </cols>
  <sheetData>
    <row r="2" spans="1:6" ht="16.5" thickBot="1" x14ac:dyDescent="0.3"/>
    <row r="3" spans="1:6" ht="17.25" thickTop="1" thickBot="1" x14ac:dyDescent="0.3">
      <c r="A3" s="1"/>
      <c r="B3" s="2" t="s">
        <v>3</v>
      </c>
      <c r="C3" s="2" t="s">
        <v>4</v>
      </c>
      <c r="D3" s="2" t="s">
        <v>5</v>
      </c>
      <c r="E3" s="2" t="s">
        <v>6</v>
      </c>
      <c r="F3" s="3" t="s">
        <v>9</v>
      </c>
    </row>
    <row r="4" spans="1:6" ht="16.5" thickTop="1" x14ac:dyDescent="0.25">
      <c r="A4" s="8" t="s">
        <v>10</v>
      </c>
      <c r="B4" s="9">
        <f>$F4/2</f>
        <v>2010</v>
      </c>
      <c r="C4" s="9">
        <f>$F4/2</f>
        <v>2010</v>
      </c>
      <c r="D4" s="9">
        <v>0</v>
      </c>
      <c r="E4" s="9">
        <v>0</v>
      </c>
      <c r="F4" s="10">
        <v>4020</v>
      </c>
    </row>
    <row r="5" spans="1:6" x14ac:dyDescent="0.25">
      <c r="A5" s="5" t="s">
        <v>11</v>
      </c>
      <c r="B5" s="6">
        <f>$F5/2</f>
        <v>833.5</v>
      </c>
      <c r="C5" s="6">
        <f>$F5/2</f>
        <v>833.5</v>
      </c>
      <c r="D5" s="6">
        <v>0</v>
      </c>
      <c r="E5" s="6">
        <v>0</v>
      </c>
      <c r="F5" s="7">
        <v>1667</v>
      </c>
    </row>
    <row r="6" spans="1:6" x14ac:dyDescent="0.25">
      <c r="A6" s="5" t="s">
        <v>12</v>
      </c>
      <c r="B6" s="6">
        <v>0</v>
      </c>
      <c r="C6" s="6">
        <v>0</v>
      </c>
      <c r="D6" s="6">
        <f>$F6/2</f>
        <v>4623</v>
      </c>
      <c r="E6" s="6">
        <f>$F6/2</f>
        <v>4623</v>
      </c>
      <c r="F6" s="7">
        <v>9246</v>
      </c>
    </row>
    <row r="7" spans="1:6" ht="16.5" thickBot="1" x14ac:dyDescent="0.3">
      <c r="A7" s="11" t="s">
        <v>13</v>
      </c>
      <c r="B7" s="12">
        <v>0</v>
      </c>
      <c r="C7" s="12">
        <v>0</v>
      </c>
      <c r="D7" s="12">
        <f>$F7/2</f>
        <v>415.5</v>
      </c>
      <c r="E7" s="12">
        <f>$F7/2</f>
        <v>415.5</v>
      </c>
      <c r="F7" s="13">
        <v>831</v>
      </c>
    </row>
    <row r="8" spans="1:6" ht="17.25" thickTop="1" thickBot="1" x14ac:dyDescent="0.3">
      <c r="A8" s="4" t="s">
        <v>9</v>
      </c>
      <c r="B8" s="14">
        <f>SUM(B4:B7)</f>
        <v>2843.5</v>
      </c>
      <c r="C8" s="14">
        <f>SUM(C4:C7)</f>
        <v>2843.5</v>
      </c>
      <c r="D8" s="14">
        <f>SUM(D4:D7)</f>
        <v>5038.5</v>
      </c>
      <c r="E8" s="14">
        <f>SUM(E4:E7)</f>
        <v>5038.5</v>
      </c>
      <c r="F8" s="15">
        <f>SUM(F4:F7)</f>
        <v>15764</v>
      </c>
    </row>
    <row r="9" spans="1:6" ht="16.5" thickTop="1" x14ac:dyDescent="0.25"/>
    <row r="10" spans="1:6" ht="16.5" thickBot="1" x14ac:dyDescent="0.3">
      <c r="A10" t="s">
        <v>14</v>
      </c>
    </row>
    <row r="11" spans="1:6" ht="17.25" thickTop="1" thickBot="1" x14ac:dyDescent="0.3">
      <c r="A11" s="1"/>
      <c r="B11" s="2" t="s">
        <v>3</v>
      </c>
      <c r="C11" s="2" t="s">
        <v>4</v>
      </c>
      <c r="D11" s="2" t="s">
        <v>5</v>
      </c>
      <c r="E11" s="2" t="s">
        <v>6</v>
      </c>
      <c r="F11" s="3" t="s">
        <v>9</v>
      </c>
    </row>
    <row r="12" spans="1:6" ht="16.5" thickTop="1" x14ac:dyDescent="0.25">
      <c r="A12" s="8" t="s">
        <v>10</v>
      </c>
      <c r="B12" s="17">
        <f>$F12/2</f>
        <v>2.613</v>
      </c>
      <c r="C12" s="17">
        <f>$F12/2</f>
        <v>2.613</v>
      </c>
      <c r="D12" s="17">
        <v>0</v>
      </c>
      <c r="E12" s="17">
        <v>0</v>
      </c>
      <c r="F12" s="39">
        <f>$F4*1.3/1000</f>
        <v>5.226</v>
      </c>
    </row>
    <row r="13" spans="1:6" x14ac:dyDescent="0.25">
      <c r="A13" s="5" t="s">
        <v>11</v>
      </c>
      <c r="B13" s="16">
        <f>$F13/2</f>
        <v>1.08355</v>
      </c>
      <c r="C13" s="16">
        <f>$F13/2</f>
        <v>1.08355</v>
      </c>
      <c r="D13" s="16">
        <v>0</v>
      </c>
      <c r="E13" s="16">
        <v>0</v>
      </c>
      <c r="F13" s="39">
        <f>$F5*1.3/1000</f>
        <v>2.1671</v>
      </c>
    </row>
    <row r="14" spans="1:6" x14ac:dyDescent="0.25">
      <c r="A14" s="5" t="s">
        <v>12</v>
      </c>
      <c r="B14" s="16">
        <v>0</v>
      </c>
      <c r="C14" s="16">
        <v>0</v>
      </c>
      <c r="D14" s="16">
        <f>$F14/2</f>
        <v>6.0099000000000009</v>
      </c>
      <c r="E14" s="16">
        <f>$F14/2</f>
        <v>6.0099000000000009</v>
      </c>
      <c r="F14" s="39">
        <f>$F6*1.3/1000</f>
        <v>12.019800000000002</v>
      </c>
    </row>
    <row r="15" spans="1:6" ht="16.5" thickBot="1" x14ac:dyDescent="0.3">
      <c r="A15" s="11" t="s">
        <v>13</v>
      </c>
      <c r="B15" s="18">
        <v>0</v>
      </c>
      <c r="C15" s="18">
        <v>0</v>
      </c>
      <c r="D15" s="18">
        <f>$F15/2</f>
        <v>0.54015000000000002</v>
      </c>
      <c r="E15" s="18">
        <f>$F15/2</f>
        <v>0.54015000000000002</v>
      </c>
      <c r="F15" s="39">
        <f>$F7*1.3/1000</f>
        <v>1.0803</v>
      </c>
    </row>
    <row r="16" spans="1:6" ht="17.25" thickTop="1" thickBot="1" x14ac:dyDescent="0.3">
      <c r="A16" s="4" t="s">
        <v>9</v>
      </c>
      <c r="B16" s="19">
        <f>SUM(B12:B15)</f>
        <v>3.6965500000000002</v>
      </c>
      <c r="C16" s="19">
        <f>SUM(C12:C15)</f>
        <v>3.6965500000000002</v>
      </c>
      <c r="D16" s="19">
        <f>SUM(D12:D15)</f>
        <v>6.5500500000000006</v>
      </c>
      <c r="E16" s="19">
        <f>SUM(E12:E15)</f>
        <v>6.5500500000000006</v>
      </c>
      <c r="F16" s="40">
        <f>SUM(F12:F15)</f>
        <v>20.493200000000002</v>
      </c>
    </row>
    <row r="17" ht="16.5" thickTop="1" x14ac:dyDescent="0.25"/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8"/>
  <sheetViews>
    <sheetView workbookViewId="0">
      <selection activeCell="H21" sqref="H21"/>
    </sheetView>
  </sheetViews>
  <sheetFormatPr defaultColWidth="11" defaultRowHeight="15.75" x14ac:dyDescent="0.25"/>
  <cols>
    <col min="1" max="1" width="13.625" customWidth="1"/>
  </cols>
  <sheetData>
    <row r="2" spans="1:10" ht="16.5" thickBot="1" x14ac:dyDescent="0.3"/>
    <row r="3" spans="1:10" ht="20.25" thickTop="1" thickBot="1" x14ac:dyDescent="0.35">
      <c r="A3" s="26" t="s">
        <v>0</v>
      </c>
      <c r="B3" s="25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4" t="s">
        <v>9</v>
      </c>
    </row>
    <row r="4" spans="1:10" ht="16.5" thickTop="1" x14ac:dyDescent="0.25">
      <c r="A4" s="20" t="s">
        <v>15</v>
      </c>
      <c r="B4" s="37">
        <v>2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0">
        <f>SUM(B4:I4)</f>
        <v>2</v>
      </c>
    </row>
    <row r="5" spans="1:10" x14ac:dyDescent="0.25">
      <c r="A5" s="27" t="s">
        <v>16</v>
      </c>
      <c r="B5" s="28">
        <v>0</v>
      </c>
      <c r="C5" s="29">
        <v>2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30">
        <f>SUM(B5:I5)</f>
        <v>2</v>
      </c>
    </row>
    <row r="6" spans="1:10" x14ac:dyDescent="0.25">
      <c r="A6" s="27" t="s">
        <v>17</v>
      </c>
      <c r="B6" s="28">
        <v>0</v>
      </c>
      <c r="C6" s="29">
        <v>0</v>
      </c>
      <c r="D6" s="29">
        <v>1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30">
        <f>SUM(B6:I6)</f>
        <v>1</v>
      </c>
    </row>
    <row r="7" spans="1:10" x14ac:dyDescent="0.25">
      <c r="A7" s="27" t="s">
        <v>18</v>
      </c>
      <c r="B7" s="28">
        <v>0</v>
      </c>
      <c r="C7" s="29">
        <v>0</v>
      </c>
      <c r="D7" s="29">
        <v>5.2</v>
      </c>
      <c r="E7" s="29">
        <v>13.7</v>
      </c>
      <c r="F7" s="29">
        <v>5.4</v>
      </c>
      <c r="G7" s="29">
        <v>0</v>
      </c>
      <c r="H7" s="29">
        <v>0</v>
      </c>
      <c r="I7" s="29">
        <v>0</v>
      </c>
      <c r="J7" s="30">
        <f>SUM(B7:I7)</f>
        <v>24.299999999999997</v>
      </c>
    </row>
    <row r="8" spans="1:10" ht="16.5" thickBot="1" x14ac:dyDescent="0.3">
      <c r="A8" s="21" t="s">
        <v>19</v>
      </c>
      <c r="B8" s="31">
        <v>0</v>
      </c>
      <c r="C8" s="32">
        <v>0</v>
      </c>
      <c r="D8" s="32">
        <v>0</v>
      </c>
      <c r="E8" s="32">
        <v>0</v>
      </c>
      <c r="F8" s="32">
        <v>0</v>
      </c>
      <c r="G8" s="32">
        <v>5.7</v>
      </c>
      <c r="H8" s="32">
        <v>15.2</v>
      </c>
      <c r="I8" s="32">
        <v>5.9</v>
      </c>
      <c r="J8" s="33">
        <f>SUM(B8:I8)</f>
        <v>26.799999999999997</v>
      </c>
    </row>
    <row r="9" spans="1:10" ht="17.25" thickTop="1" thickBot="1" x14ac:dyDescent="0.3">
      <c r="A9" s="22" t="s">
        <v>9</v>
      </c>
      <c r="B9" s="34">
        <f>SUM(B4:B8)</f>
        <v>2</v>
      </c>
      <c r="C9" s="35">
        <f t="shared" ref="C9:J9" si="0">SUM(C4:C8)</f>
        <v>2</v>
      </c>
      <c r="D9" s="35">
        <f t="shared" si="0"/>
        <v>6.2</v>
      </c>
      <c r="E9" s="35">
        <f t="shared" si="0"/>
        <v>13.7</v>
      </c>
      <c r="F9" s="35">
        <f t="shared" si="0"/>
        <v>5.4</v>
      </c>
      <c r="G9" s="35">
        <f t="shared" si="0"/>
        <v>5.7</v>
      </c>
      <c r="H9" s="35">
        <f t="shared" si="0"/>
        <v>15.2</v>
      </c>
      <c r="I9" s="35">
        <f t="shared" si="0"/>
        <v>5.9</v>
      </c>
      <c r="J9" s="36">
        <f t="shared" si="0"/>
        <v>56.099999999999994</v>
      </c>
    </row>
    <row r="10" spans="1:10" ht="17.25" thickTop="1" thickBot="1" x14ac:dyDescent="0.3"/>
    <row r="11" spans="1:10" ht="20.25" thickTop="1" thickBot="1" x14ac:dyDescent="0.35">
      <c r="A11" s="26" t="s">
        <v>0</v>
      </c>
      <c r="B11" s="25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6</v>
      </c>
      <c r="H11" s="23" t="s">
        <v>7</v>
      </c>
      <c r="I11" s="23" t="s">
        <v>8</v>
      </c>
      <c r="J11" s="24" t="s">
        <v>9</v>
      </c>
    </row>
    <row r="12" spans="1:10" ht="16.5" thickTop="1" x14ac:dyDescent="0.25">
      <c r="A12" s="20" t="s">
        <v>15</v>
      </c>
      <c r="B12" s="37">
        <f>B4*1.3</f>
        <v>2.6</v>
      </c>
      <c r="C12" s="37">
        <f t="shared" ref="C12:I12" si="1">C4*1.3</f>
        <v>0</v>
      </c>
      <c r="D12" s="37">
        <f t="shared" si="1"/>
        <v>0</v>
      </c>
      <c r="E12" s="37">
        <f t="shared" si="1"/>
        <v>0</v>
      </c>
      <c r="F12" s="37">
        <f t="shared" si="1"/>
        <v>0</v>
      </c>
      <c r="G12" s="37">
        <f t="shared" si="1"/>
        <v>0</v>
      </c>
      <c r="H12" s="37">
        <f t="shared" si="1"/>
        <v>0</v>
      </c>
      <c r="I12" s="37">
        <f t="shared" si="1"/>
        <v>0</v>
      </c>
      <c r="J12" s="30">
        <f>SUM(B12:I12)</f>
        <v>2.6</v>
      </c>
    </row>
    <row r="13" spans="1:10" x14ac:dyDescent="0.25">
      <c r="A13" s="27" t="s">
        <v>16</v>
      </c>
      <c r="B13" s="37">
        <f t="shared" ref="B13:I13" si="2">B5*1.3</f>
        <v>0</v>
      </c>
      <c r="C13" s="37">
        <f t="shared" si="2"/>
        <v>2.6</v>
      </c>
      <c r="D13" s="37">
        <f t="shared" si="2"/>
        <v>0</v>
      </c>
      <c r="E13" s="37">
        <f t="shared" si="2"/>
        <v>0</v>
      </c>
      <c r="F13" s="37">
        <f t="shared" si="2"/>
        <v>0</v>
      </c>
      <c r="G13" s="37">
        <f t="shared" si="2"/>
        <v>0</v>
      </c>
      <c r="H13" s="37">
        <f t="shared" si="2"/>
        <v>0</v>
      </c>
      <c r="I13" s="37">
        <f t="shared" si="2"/>
        <v>0</v>
      </c>
      <c r="J13" s="30">
        <f>SUM(B13:I13)</f>
        <v>2.6</v>
      </c>
    </row>
    <row r="14" spans="1:10" x14ac:dyDescent="0.25">
      <c r="A14" s="27" t="s">
        <v>17</v>
      </c>
      <c r="B14" s="37">
        <f t="shared" ref="B14:I14" si="3">B6*1.3</f>
        <v>0</v>
      </c>
      <c r="C14" s="37">
        <f t="shared" si="3"/>
        <v>0</v>
      </c>
      <c r="D14" s="37">
        <f t="shared" si="3"/>
        <v>1.3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0">
        <f>SUM(B14:I14)</f>
        <v>1.3</v>
      </c>
    </row>
    <row r="15" spans="1:10" x14ac:dyDescent="0.25">
      <c r="A15" s="27" t="s">
        <v>18</v>
      </c>
      <c r="B15" s="37">
        <f t="shared" ref="B15:I15" si="4">B7*1.3</f>
        <v>0</v>
      </c>
      <c r="C15" s="37">
        <f t="shared" si="4"/>
        <v>0</v>
      </c>
      <c r="D15" s="37">
        <f t="shared" si="4"/>
        <v>6.7600000000000007</v>
      </c>
      <c r="E15" s="37">
        <f t="shared" si="4"/>
        <v>17.809999999999999</v>
      </c>
      <c r="F15" s="37">
        <f t="shared" si="4"/>
        <v>7.0200000000000005</v>
      </c>
      <c r="G15" s="37">
        <f t="shared" si="4"/>
        <v>0</v>
      </c>
      <c r="H15" s="37">
        <f t="shared" si="4"/>
        <v>0</v>
      </c>
      <c r="I15" s="37">
        <f t="shared" si="4"/>
        <v>0</v>
      </c>
      <c r="J15" s="30">
        <f>SUM(B15:I15)</f>
        <v>31.59</v>
      </c>
    </row>
    <row r="16" spans="1:10" ht="16.5" thickBot="1" x14ac:dyDescent="0.3">
      <c r="A16" s="21" t="s">
        <v>19</v>
      </c>
      <c r="B16" s="37">
        <f t="shared" ref="B16:I16" si="5">B8*1.3</f>
        <v>0</v>
      </c>
      <c r="C16" s="37">
        <f t="shared" si="5"/>
        <v>0</v>
      </c>
      <c r="D16" s="37">
        <f t="shared" si="5"/>
        <v>0</v>
      </c>
      <c r="E16" s="37">
        <f t="shared" si="5"/>
        <v>0</v>
      </c>
      <c r="F16" s="37">
        <f t="shared" si="5"/>
        <v>0</v>
      </c>
      <c r="G16" s="37">
        <f t="shared" si="5"/>
        <v>7.41</v>
      </c>
      <c r="H16" s="37">
        <f t="shared" si="5"/>
        <v>19.759999999999998</v>
      </c>
      <c r="I16" s="37">
        <f t="shared" si="5"/>
        <v>7.6700000000000008</v>
      </c>
      <c r="J16" s="33">
        <f>SUM(B16:I16)</f>
        <v>34.839999999999996</v>
      </c>
    </row>
    <row r="17" spans="1:10" ht="17.25" thickTop="1" thickBot="1" x14ac:dyDescent="0.3">
      <c r="A17" s="22" t="s">
        <v>9</v>
      </c>
      <c r="B17" s="34">
        <f>SUM(B12:B16)</f>
        <v>2.6</v>
      </c>
      <c r="C17" s="35">
        <f t="shared" ref="C17:J17" si="6">SUM(C12:C16)</f>
        <v>2.6</v>
      </c>
      <c r="D17" s="35">
        <f t="shared" si="6"/>
        <v>8.06</v>
      </c>
      <c r="E17" s="35">
        <f t="shared" si="6"/>
        <v>17.809999999999999</v>
      </c>
      <c r="F17" s="35">
        <f t="shared" si="6"/>
        <v>7.0200000000000005</v>
      </c>
      <c r="G17" s="35">
        <f t="shared" si="6"/>
        <v>7.41</v>
      </c>
      <c r="H17" s="35">
        <f t="shared" si="6"/>
        <v>19.759999999999998</v>
      </c>
      <c r="I17" s="35">
        <f t="shared" si="6"/>
        <v>7.6700000000000008</v>
      </c>
      <c r="J17" s="36">
        <f t="shared" si="6"/>
        <v>72.930000000000007</v>
      </c>
    </row>
    <row r="18" spans="1:10" ht="16.5" thickTop="1" x14ac:dyDescent="0.25"/>
  </sheetData>
  <pageMargins left="0.75" right="0.75" top="1" bottom="1" header="0.5" footer="0.5"/>
  <pageSetup scale="99" fitToHeight="0" orientation="landscape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D2 Magnets</vt:lpstr>
      <vt:lpstr>11 T</vt:lpstr>
    </vt:vector>
  </TitlesOfParts>
  <Company>Fermilab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Accelerator Division</dc:creator>
  <cp:lastModifiedBy>Marc Kaducak</cp:lastModifiedBy>
  <cp:lastPrinted>2012-09-17T21:34:13Z</cp:lastPrinted>
  <dcterms:created xsi:type="dcterms:W3CDTF">2012-06-28T21:12:50Z</dcterms:created>
  <dcterms:modified xsi:type="dcterms:W3CDTF">2013-01-29T17:24:54Z</dcterms:modified>
</cp:coreProperties>
</file>